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P:\Panels\Panel NatReg\PANEL 45-2018\Formulaires contrôle fichiers partiels\"/>
    </mc:Choice>
  </mc:AlternateContent>
  <bookViews>
    <workbookView xWindow="-15" yWindow="3765" windowWidth="15390" windowHeight="3825" tabRatio="824" activeTab="5"/>
  </bookViews>
  <sheets>
    <sheet name="Requête signalétique" sheetId="20" r:id="rId1"/>
    <sheet name="Signalétique" sheetId="17" r:id="rId2"/>
    <sheet name="Réponse" sheetId="22" r:id="rId3"/>
    <sheet name="Copie panel" sheetId="21" state="hidden" r:id="rId4"/>
    <sheet name="Base panel2" sheetId="18" state="hidden" r:id="rId5"/>
    <sheet name="Base panel" sheetId="23" r:id="rId6"/>
    <sheet name="Params" sheetId="19" state="hidden" r:id="rId7"/>
    <sheet name="Les fiches (2)" sheetId="15" state="hidden" r:id="rId8"/>
    <sheet name="Correspondance" sheetId="16" state="hidden" r:id="rId9"/>
  </sheets>
  <definedNames>
    <definedName name="_xlnm._FilterDatabase" localSheetId="5" hidden="1">'Base panel'!$A$1:$FQ$766</definedName>
    <definedName name="_xlnm._FilterDatabase" localSheetId="4" hidden="1">'Base panel2'!$A$1:$EC$1</definedName>
    <definedName name="_xlnm._FilterDatabase" localSheetId="6" hidden="1">Params!$A$1:$BM$28</definedName>
    <definedName name="_xlnm._FilterDatabase" localSheetId="0" hidden="1">'Requête signalétique'!$A$2:$C$32</definedName>
    <definedName name="_xlnm._FilterDatabase" localSheetId="1" hidden="1">Signalétique!#REF!</definedName>
    <definedName name="ActiviteN">Signalétique!$D$17</definedName>
    <definedName name="ActiviteN1">Signalétique!$I$17</definedName>
    <definedName name="Adr002N">Signalétique!$D$21</definedName>
    <definedName name="Adr002N1">Signalétique!$I$21</definedName>
    <definedName name="Adr003N">Signalétique!$D$23</definedName>
    <definedName name="Adr003N1">Signalétique!$I$23</definedName>
    <definedName name="Adr004N">Signalétique!$D$25</definedName>
    <definedName name="Adr004N1">Signalétique!$I$25</definedName>
    <definedName name="AnnéeN">Signalétique!$D$37</definedName>
    <definedName name="ChampReponseN">Signalétique!$D$11</definedName>
    <definedName name="ChampRéponseN1">Signalétique!$I$11</definedName>
    <definedName name="CHGT">Signalétique!$P$4</definedName>
    <definedName name="CHGTCOMMENT">Signalétique!$Q$4</definedName>
    <definedName name="CodePostalN1">Signalétique!$I$27</definedName>
    <definedName name="Commentaire">Signalétique!$D$39</definedName>
    <definedName name="CommentaireN">Signalétique!$D$39</definedName>
    <definedName name="CPN">Signalétique!$D$27</definedName>
    <definedName name="Discipline">OFFSET(#REF!,,,MATCH("",#REF!,-1)-1)</definedName>
    <definedName name="Discipline2">OFFSET(#REF!,,,MATCH("",#REF!,-1)-1)</definedName>
    <definedName name="EffectifCadreN">Signalétique!$D$15</definedName>
    <definedName name="EffectifCadreN1">Signalétique!$I$15</definedName>
    <definedName name="EffectifSalN">Signalétique!$D$13</definedName>
    <definedName name="EffectifSalN1">Signalétique!$I$13</definedName>
    <definedName name="FonctionN">Signalétique!$D$33</definedName>
    <definedName name="FonctionN1">Signalétique!$I$33</definedName>
    <definedName name="Idpanel">Signalétique!$C$5</definedName>
    <definedName name="MailN">Signalétique!$D$35</definedName>
    <definedName name="MailN1">Signalétique!$I$35</definedName>
    <definedName name="Manage">OFFSET(#REF!,,,MATCH("",#REF!,-1)-1)</definedName>
    <definedName name="NAF_N">Signalétique!$D$19</definedName>
    <definedName name="NAF_N1">Signalétique!$I$19</definedName>
    <definedName name="Nature">OFFSET(#REF!,,,MATCH("",#REF!,-1)-1)</definedName>
    <definedName name="NAUTRES1_FUT">Params!$BP$2</definedName>
    <definedName name="NAUTRES1_FUT_VAL">'Requête signalétique'!$C$59</definedName>
    <definedName name="NAUTRES1_FUT_VALEUR">Réponse!$I$43</definedName>
    <definedName name="NAUTRES1_PAS">Params!$BO$2</definedName>
    <definedName name="NAUTRES1_PAS_VAL">'Requête signalétique'!$C$58</definedName>
    <definedName name="NAUTRES1_PAS_VALEUR">Réponse!$D$43</definedName>
    <definedName name="NAUTRES2_FUT_VALEUR">Réponse!$I$45</definedName>
    <definedName name="NAUTRES2_PAS_VALEUR">Réponse!$D$45</definedName>
    <definedName name="NAUTRES3_FUT_VALEUR">Réponse!$I$47</definedName>
    <definedName name="NAUTRES3_PAS_VALEUR">Réponse!$D$47</definedName>
    <definedName name="Nbentreprises">Params!$AN$2</definedName>
    <definedName name="NBR_RET_FUT_VAL">Signalétique!$P$26</definedName>
    <definedName name="NBR_RET_PAS_VAL">Signalétique!$P$20</definedName>
    <definedName name="NBR_SOR_CAD_VAL">Signalétique!$P$19</definedName>
    <definedName name="Niveau">OFFSET(#REF!,,,MATCH("",#REF!,-1)-1)</definedName>
    <definedName name="NomN">Signalétique!$D$31</definedName>
    <definedName name="NomN1">Signalétique!$I$31</definedName>
    <definedName name="PRM_CAD_FUT_VAL">Signalétique!$P$24</definedName>
    <definedName name="PRM_CAD_PAS_VAL">Signalétique!$P$17</definedName>
    <definedName name="Rappeler">Signalétique!$D$45</definedName>
    <definedName name="Rappeler_COL">Params!$BJ$2</definedName>
    <definedName name="Rappeler_Rep">Réponse!$E$54</definedName>
    <definedName name="REC_ADM_FUT_VALEUR">Réponse!$K$29</definedName>
    <definedName name="REC_ADM_PAS_VALEUR">Réponse!$J$29</definedName>
    <definedName name="REC_COM_FUT_VALEUR">Réponse!$K$39</definedName>
    <definedName name="REC_COM_PAS_VALEUR">Réponse!$J$39</definedName>
    <definedName name="REC_COX_FUT_VALEUR">Réponse!$K$35</definedName>
    <definedName name="REC_COX_PAS_VALEUR">Réponse!$J$35</definedName>
    <definedName name="REC_DIR_FUT_VALEUR">Réponse!$K$25</definedName>
    <definedName name="REC_DIR_PAS_VALEUR">Réponse!$J$25</definedName>
    <definedName name="REC_EXL_FUT_VALEUR">Réponse!$K$37</definedName>
    <definedName name="REC_EXL_PAS_VALEUR">Réponse!$J$37</definedName>
    <definedName name="REC_FIN_FUT_VALEUR">Réponse!$K$27</definedName>
    <definedName name="REC_FIN_PAS_VALEUR">Réponse!$J$27</definedName>
    <definedName name="REC_FUT_CC11_15">Réponse!$F$31</definedName>
    <definedName name="REC_FUT_CC16_20">Réponse!$F$33</definedName>
    <definedName name="REC_FUT_CC21">Réponse!$F$35</definedName>
    <definedName name="REC_FUT_CC6_10">Réponse!$F$29</definedName>
    <definedName name="REC_FUT_VAL">Signalétique!$P$22</definedName>
    <definedName name="REC_FUT_VALEUR">Réponse!$F$23</definedName>
    <definedName name="REC_INF_FUT_VALEUR">Réponse!$K$41</definedName>
    <definedName name="REC_INF_PAS_VALEUR">Réponse!$J$41</definedName>
    <definedName name="REC_JC_FUT_VALEUR">Réponse!$F$27</definedName>
    <definedName name="REC_JC_PAS_VALEUR">Réponse!$E$27</definedName>
    <definedName name="REC_JD_FUT_VALEUR">Réponse!$F$25</definedName>
    <definedName name="REC_JD_PAS_VALEUR">Réponse!$E$25</definedName>
    <definedName name="REC_PAS_CC11_15">Réponse!$E$31</definedName>
    <definedName name="REC_PAS_CC16_20">Réponse!$E$33</definedName>
    <definedName name="REC_PAS_CC21">Réponse!$E$35</definedName>
    <definedName name="REC_PAS_CC6_10">Réponse!$E$29</definedName>
    <definedName name="REC_PAS_VAL">Signalétique!$P$15</definedName>
    <definedName name="REC_PAS_VALEUR">Réponse!$E$23</definedName>
    <definedName name="REC_PRD_FUT_VALEUR">Réponse!$K$33</definedName>
    <definedName name="REC_PRD_PAS_VALEUR">Réponse!$J$33</definedName>
    <definedName name="REC_RED_FUT_VALEUR">Réponse!$K$31</definedName>
    <definedName name="REC_RED_PAS_VALEUR">Réponse!$J$31</definedName>
    <definedName name="RSON">Signalétique!$D$9</definedName>
    <definedName name="RSON1">Signalétique!$I$9</definedName>
    <definedName name="Saisir">Signalétique!$D$43</definedName>
    <definedName name="Saisir_COL">Params!$BI$2</definedName>
    <definedName name="Saisir_Rep">Réponse!$E$52</definedName>
    <definedName name="SiretN">Signalétique!$D$7</definedName>
    <definedName name="SiretN1">Signalétique!$I$7</definedName>
    <definedName name="T_PAN_REC_EXPLOIT_FUT">Params!$BF$2</definedName>
    <definedName name="T_PAN_REC_EXPLOIT_FUT_VALEUR">'Requête signalétique'!$C$55</definedName>
    <definedName name="T_PAN_REC_EXPLOIT_PAS">Params!$BE$2</definedName>
    <definedName name="T_PAN_REC_EXPLOIT_PAS_VALEUR">'Requête signalétique'!$C$54</definedName>
    <definedName name="T_PAN_REC_PRD_FUT">Params!$BH$2</definedName>
    <definedName name="T_PAN_REC_PRD_FUT_VALEUR">'Requête signalétique'!$C$57</definedName>
    <definedName name="T_PAN_REC_PRD_PAS">Params!$BG$2</definedName>
    <definedName name="T_PAN_REC_PRD_PAS_VALEUR">'Requête signalétique'!$C$56</definedName>
    <definedName name="T_PAN_SIG_ADR1">Params!$Z$2</definedName>
    <definedName name="T_PAN_SIG_ADR1_VALEUR">'Requête signalétique'!$C$22</definedName>
    <definedName name="T_PAN_SIG_CHP_REE1">Params!$Y$2</definedName>
    <definedName name="T_PAN_SIG_CHP_REE1_VALEUR">'Requête signalétique'!$C$21</definedName>
    <definedName name="T_PAN_SIG_CHP_REP1">Params!$G$2</definedName>
    <definedName name="T_PAN_SIG_CHP_REP1_VALEUR">'Requête signalétique'!$C$3</definedName>
    <definedName name="T_PAN_SIG_CHP_REP2">Params!$H$2</definedName>
    <definedName name="T_PAN_SIG_CHP_REP2_VALEUR">'Requête signalétique'!$C$4</definedName>
    <definedName name="T_PAN_SIG_CMP_NB_ETB_EFF_TOT1">Params!$K$2</definedName>
    <definedName name="T_PAN_SIG_CMP_NB_ETB_EFF_TOT1_VALEUR">'Requête signalétique'!$C$7</definedName>
    <definedName name="T_PAN_SIG_CMP_NB_ETB_EFF_TOT2">Params!$L$2</definedName>
    <definedName name="T_PAN_SIG_CMP_NB_ETB_EFF_TOT2_VALEUR">'Requête signalétique'!$C$8</definedName>
    <definedName name="T_PAN_SIG_CPO1">Params!$U$2</definedName>
    <definedName name="T_PAN_SIG_CPO1_VALEUR">'Requête signalétique'!$C$17</definedName>
    <definedName name="T_PAN_SIG_CPO2">Params!$V$2</definedName>
    <definedName name="T_PAN_SIG_CPO2_VALEUR">'Requête signalétique'!$C$18</definedName>
    <definedName name="T_PAN_SIG_EFF_TOT_EFF_CAD1">Params!$AQ$2</definedName>
    <definedName name="T_PAN_SIG_EFF_TOT_EFF_CAD1_VAL">Signalétique!$P$13</definedName>
    <definedName name="T_PAN_SIG_EFF_TOT_EFF_CAD1_VALEUR">'Requête signalétique'!$C$39</definedName>
    <definedName name="T_PAN_SIG_FAX1">Params!$AG$2</definedName>
    <definedName name="T_PAN_SIG_FAX1_VALEUR">'Requête signalétique'!$C$29</definedName>
    <definedName name="T_PAN_SIG_MAIL1">Params!$AC$2</definedName>
    <definedName name="T_PAN_SIG_MAIL1_VALEUR">'Requête signalétique'!$C$25</definedName>
    <definedName name="T_PAN_SIG_MAIL2">Params!$AD$2</definedName>
    <definedName name="T_PAN_SIG_MAIL2_VALEUR">'Requête signalétique'!$C$26</definedName>
    <definedName name="T_PAN_SIG_NAF1">Params!$Q$2</definedName>
    <definedName name="T_PAN_SIG_NAF1_VALEUR">'Requête signalétique'!$C$13</definedName>
    <definedName name="T_PAN_SIG_NAF2">Params!$R$2</definedName>
    <definedName name="T_PAN_SIG_NAF2_VALEUR">'Requête signalétique'!$C$14</definedName>
    <definedName name="T_PAN_SIG_NAF3">Params!$S$2</definedName>
    <definedName name="T_PAN_SIG_NAF3_VALEUR">'Requête signalétique'!$C$15</definedName>
    <definedName name="T_PAN_SIG_NAF4">Params!$T$2</definedName>
    <definedName name="T_PAN_SIG_NAF4_VALEUR">'Requête signalétique'!$C$16</definedName>
    <definedName name="T_PAN_SIG_NB_ETB1">Params!$J$2</definedName>
    <definedName name="T_PAN_SIG_NB_ETB1_VALEUR">'Requête signalétique'!$C$6</definedName>
    <definedName name="T_PAN_SIG_NOM_FON1">Params!$AI$2</definedName>
    <definedName name="T_PAN_SIG_NOM_FON1_VALEUR">'Requête signalétique'!$C$31</definedName>
    <definedName name="T_PAN_SIG_NOM_FON2">Params!$AJ$2</definedName>
    <definedName name="T_PAN_SIG_NOM_FON2_VALEUR">'Requête signalétique'!$C$32</definedName>
    <definedName name="T_PAN_SIG_NUM_ETB_NB_ETB1">Params!$I$2</definedName>
    <definedName name="T_PAN_SIG_NUM_ETB_NB_ETB1_VALEUR">'Requête signalétique'!$C$5</definedName>
    <definedName name="T_PAN_SIG_RSO1">Params!$W$2</definedName>
    <definedName name="T_PAN_SIG_RSO1_VALEUR">'Requête signalétique'!$C$19</definedName>
    <definedName name="T_PAN_SIG_RSO2">Params!$X$2</definedName>
    <definedName name="T_PAN_SIG_RSO2_VALEUR">'Requête signalétique'!$C$20</definedName>
    <definedName name="T_PAN_SIG_SRT_ENT1">Params!$O$2</definedName>
    <definedName name="T_PAN_SIG_SRT_ENT1_VALEUR">'Requête signalétique'!$C$11</definedName>
    <definedName name="T_PAN_SIG_SRT_ENT2">Params!$P$2</definedName>
    <definedName name="T_PAN_SIG_SRT_ENT2_VALEUR">'Requête signalétique'!$C$12</definedName>
    <definedName name="T_PAN_SIG_TEL_FAX1">Params!$AH$2</definedName>
    <definedName name="T_PAN_SIG_TEL_FAX1_VALEUR">'Requête signalétique'!$C$30</definedName>
    <definedName name="T_PAN_SIG_TEL1">Params!$AE$2</definedName>
    <definedName name="T_PAN_SIG_TEL1_VALEUR">'Requête signalétique'!$C$27</definedName>
    <definedName name="T_PAN_SIG_TEL2">Params!$AF$2</definedName>
    <definedName name="T_PAN_SIG_TEL2_VALEUR">'Requête signalétique'!$C$28</definedName>
    <definedName name="T_PAN_SIG_VAR_EFF_TOT1">Params!$M$2</definedName>
    <definedName name="T_PAN_SIG_VAR_EFF_TOT1_VAL">Signalétique!$P$3</definedName>
    <definedName name="T_PAN_SIG_VAR_EFF_TOT1_VALEUR">'Requête signalétique'!$C$9</definedName>
    <definedName name="T_PAN_SIG_VPA1">Params!$AA$2</definedName>
    <definedName name="T_PAN_SIG_VPA1_VALEUR">'Requête signalétique'!$C$23</definedName>
    <definedName name="T_PAN_SIG_VPA2">Params!$AB$2</definedName>
    <definedName name="T_PAN_SIG_VPA2_VALEUR">'Requête signalétique'!$C$24</definedName>
    <definedName name="T_PREMIER">Params!$F$2</definedName>
    <definedName name="T_PREMIER_VALEUR">'Requête signalétique'!$C$2</definedName>
    <definedName name="T_PREMIERVAL">'Requête signalétique'!$C$2</definedName>
    <definedName name="T_REP_CAD_VAR">Params!$AR$2</definedName>
    <definedName name="T_REP_CAD_VAR_VALEUR">'Requête signalétique'!$C$40</definedName>
    <definedName name="T_REP_REC_DIR">Params!$AZ$2</definedName>
    <definedName name="T_REP_REC_DIR_CC">Params!$BA$2</definedName>
    <definedName name="T_REP_REC_DIR_CC_VALEUR">'Requête signalétique'!$C$49</definedName>
    <definedName name="T_REP_REC_DIR_VALEUR">'Requête signalétique'!$C$48</definedName>
    <definedName name="T_REP_REC_EXP_FUT_SUM">Params!$AU$2</definedName>
    <definedName name="T_REP_REC_EXP_FUT_SUM_VALEUR">'Requête signalétique'!$C$43</definedName>
    <definedName name="T_REP_REC_EXP_PAS_SUM">Params!$AT$2</definedName>
    <definedName name="T_REP_REC_EXP_PAS_SUM_VALEUR">'Requête signalétique'!$C$42</definedName>
    <definedName name="T_REP_REC_FCT_FUT_SUM">Params!$AW$2</definedName>
    <definedName name="T_REP_REC_FCT_FUT_SUM_VALEUR">'Requête signalétique'!$C$45</definedName>
    <definedName name="T_REP_REC_FCT_PAS_SUM">Params!$AV$2</definedName>
    <definedName name="T_REP_REC_FCT_PAS_SUM_VALEUR">'Requête signalétique'!$C$44</definedName>
    <definedName name="T_REP_RET_CAD">Params!$AX$2</definedName>
    <definedName name="T_REP_RET_CAD_VALEUR">'Requête signalétique'!$C$46</definedName>
    <definedName name="Test">Params!$BM$2</definedName>
    <definedName name="VilleN">Signalétique!$D$29</definedName>
    <definedName name="VilleN1">Signalétique!$I$29</definedName>
  </definedNames>
  <calcPr calcId="152511"/>
</workbook>
</file>

<file path=xl/calcChain.xml><?xml version="1.0" encoding="utf-8"?>
<calcChain xmlns="http://schemas.openxmlformats.org/spreadsheetml/2006/main">
  <c r="M19" i="17" l="1"/>
  <c r="M17" i="17"/>
  <c r="M29" i="17"/>
  <c r="FO25" i="23" l="1"/>
  <c r="FO24" i="23"/>
  <c r="FO23" i="23"/>
  <c r="FO22" i="23"/>
  <c r="FO21" i="23"/>
  <c r="FO20" i="23"/>
  <c r="FO19" i="23"/>
  <c r="FO18" i="23"/>
  <c r="FO17" i="23"/>
  <c r="FO16" i="23"/>
  <c r="FO15" i="23"/>
  <c r="FO14" i="23"/>
  <c r="FO13" i="23"/>
  <c r="FO12" i="23"/>
  <c r="FO11" i="23"/>
  <c r="FO10" i="23"/>
  <c r="FO9" i="23"/>
  <c r="FO8" i="23"/>
  <c r="FO7" i="23"/>
  <c r="FO6" i="23"/>
  <c r="FO5" i="23"/>
  <c r="FO4" i="23"/>
  <c r="FO3" i="23"/>
  <c r="FO2" i="23"/>
  <c r="BM2" i="19" l="1"/>
  <c r="BI2" i="19" l="1"/>
  <c r="BJ2" i="19"/>
  <c r="K23" i="22" l="1"/>
  <c r="E23" i="22" l="1"/>
  <c r="J23" i="22"/>
  <c r="E11" i="22" l="1"/>
  <c r="C9" i="22" l="1"/>
  <c r="M15" i="17"/>
  <c r="E15" i="22"/>
  <c r="E13" i="22"/>
  <c r="M7" i="17"/>
  <c r="M13" i="17" l="1"/>
  <c r="FO363" i="18" l="1"/>
  <c r="FO362" i="18"/>
  <c r="FO361" i="18"/>
  <c r="FO360" i="18"/>
  <c r="FO359" i="18"/>
  <c r="FO358" i="18"/>
  <c r="FO357" i="18"/>
  <c r="FO356" i="18"/>
  <c r="FO355" i="18"/>
  <c r="FO354" i="18"/>
  <c r="FO353" i="18"/>
  <c r="FO352" i="18"/>
  <c r="FO351" i="18"/>
  <c r="FO350" i="18"/>
  <c r="FO349" i="18"/>
  <c r="FO348" i="18"/>
  <c r="FO347" i="18"/>
  <c r="FO346" i="18"/>
  <c r="FO345" i="18"/>
  <c r="FO344" i="18"/>
  <c r="FO343" i="18"/>
  <c r="FO342" i="18"/>
  <c r="FO341" i="18"/>
  <c r="FO340" i="18"/>
  <c r="FO339" i="18"/>
  <c r="FO338" i="18"/>
  <c r="FO337" i="18"/>
  <c r="FO336" i="18"/>
  <c r="FO335" i="18"/>
  <c r="FO334" i="18"/>
  <c r="FO333" i="18"/>
  <c r="FO332" i="18"/>
  <c r="FO331" i="18"/>
  <c r="FO330" i="18"/>
  <c r="FO329" i="18"/>
  <c r="FO328" i="18"/>
  <c r="FO327" i="18"/>
  <c r="FO326" i="18"/>
  <c r="FO325" i="18"/>
  <c r="FO324" i="18"/>
  <c r="FO323" i="18"/>
  <c r="FO322" i="18"/>
  <c r="FO321" i="18"/>
  <c r="FO320" i="18"/>
  <c r="FO319" i="18"/>
  <c r="FO318" i="18"/>
  <c r="FO317" i="18"/>
  <c r="FO316" i="18"/>
  <c r="FO315" i="18"/>
  <c r="FO314" i="18"/>
  <c r="FO313" i="18"/>
  <c r="FO312" i="18"/>
  <c r="FO311" i="18"/>
  <c r="FO310" i="18"/>
  <c r="FO309" i="18"/>
  <c r="FO308" i="18"/>
  <c r="FO307" i="18"/>
  <c r="FO306" i="18"/>
  <c r="FO305" i="18"/>
  <c r="FO304" i="18"/>
  <c r="FO303" i="18"/>
  <c r="FO302" i="18"/>
  <c r="FO301" i="18"/>
  <c r="FO300" i="18"/>
  <c r="FO299" i="18"/>
  <c r="FO298" i="18"/>
  <c r="FO297" i="18"/>
  <c r="FO296" i="18"/>
  <c r="FO295" i="18"/>
  <c r="FO294" i="18"/>
  <c r="FO293" i="18"/>
  <c r="FO292" i="18"/>
  <c r="FO291" i="18"/>
  <c r="FO290" i="18"/>
  <c r="FO289" i="18"/>
  <c r="FO288" i="18"/>
  <c r="FO287" i="18"/>
  <c r="FO286" i="18"/>
  <c r="FO285" i="18"/>
  <c r="FO284" i="18"/>
  <c r="FO283" i="18"/>
  <c r="FO282" i="18"/>
  <c r="FO281" i="18"/>
  <c r="FO280" i="18"/>
  <c r="FO279" i="18"/>
  <c r="FO278" i="18"/>
  <c r="FO277" i="18"/>
  <c r="FO276" i="18"/>
  <c r="FO275" i="18"/>
  <c r="FO274" i="18"/>
  <c r="FO273" i="18"/>
  <c r="FO272" i="18"/>
  <c r="FO271" i="18"/>
  <c r="FO270" i="18"/>
  <c r="FO269" i="18"/>
  <c r="FO268" i="18"/>
  <c r="FO267" i="18"/>
  <c r="FO266" i="18"/>
  <c r="FO265" i="18"/>
  <c r="FO264" i="18"/>
  <c r="FO263" i="18"/>
  <c r="FO262" i="18"/>
  <c r="FO261" i="18"/>
  <c r="FO260" i="18"/>
  <c r="FO259" i="18"/>
  <c r="FO258" i="18"/>
  <c r="FO257" i="18"/>
  <c r="FO256" i="18"/>
  <c r="FO255" i="18"/>
  <c r="FO254" i="18"/>
  <c r="FO253" i="18"/>
  <c r="FO252" i="18"/>
  <c r="FO251" i="18"/>
  <c r="FO250" i="18"/>
  <c r="FO249" i="18"/>
  <c r="FO248" i="18"/>
  <c r="FO247" i="18"/>
  <c r="FO246" i="18"/>
  <c r="FO245" i="18"/>
  <c r="FO244" i="18"/>
  <c r="FO243" i="18"/>
  <c r="FO242" i="18"/>
  <c r="FO241" i="18"/>
  <c r="FO240" i="18"/>
  <c r="FO239" i="18"/>
  <c r="FO238" i="18"/>
  <c r="FO237" i="18"/>
  <c r="FO236" i="18"/>
  <c r="FO235" i="18"/>
  <c r="FO234" i="18"/>
  <c r="FO233" i="18"/>
  <c r="FO232" i="18"/>
  <c r="FO231" i="18"/>
  <c r="FO230" i="18"/>
  <c r="FO229" i="18"/>
  <c r="FO228" i="18"/>
  <c r="FO227" i="18"/>
  <c r="FO226" i="18"/>
  <c r="FO225" i="18"/>
  <c r="FO224" i="18"/>
  <c r="FO223" i="18"/>
  <c r="FO222" i="18"/>
  <c r="FO221" i="18"/>
  <c r="FO220" i="18"/>
  <c r="FO219" i="18"/>
  <c r="FO218" i="18"/>
  <c r="FO217" i="18"/>
  <c r="FO216" i="18"/>
  <c r="FO215" i="18"/>
  <c r="FO214" i="18"/>
  <c r="FO213" i="18"/>
  <c r="FO212" i="18"/>
  <c r="FO211" i="18"/>
  <c r="FO210" i="18"/>
  <c r="FO209" i="18"/>
  <c r="FO208" i="18"/>
  <c r="FO207" i="18"/>
  <c r="FO206" i="18"/>
  <c r="FO205" i="18"/>
  <c r="FO204" i="18"/>
  <c r="FO203" i="18"/>
  <c r="FO202" i="18"/>
  <c r="FO201" i="18"/>
  <c r="FO200" i="18"/>
  <c r="FO199" i="18"/>
  <c r="FO198" i="18"/>
  <c r="FO197" i="18"/>
  <c r="FO196" i="18"/>
  <c r="FO195" i="18"/>
  <c r="FO194" i="18"/>
  <c r="FO193" i="18"/>
  <c r="FO192" i="18"/>
  <c r="FO191" i="18"/>
  <c r="FO190" i="18"/>
  <c r="FO189" i="18"/>
  <c r="FO188" i="18"/>
  <c r="FO187" i="18"/>
  <c r="FO186" i="18"/>
  <c r="FO185" i="18"/>
  <c r="FO184" i="18"/>
  <c r="FO183" i="18"/>
  <c r="FO182" i="18"/>
  <c r="FO181" i="18"/>
  <c r="FO180" i="18"/>
  <c r="FO179" i="18"/>
  <c r="FO178" i="18"/>
  <c r="FO177" i="18"/>
  <c r="FO176" i="18"/>
  <c r="FO175" i="18"/>
  <c r="FO174" i="18"/>
  <c r="FO173" i="18"/>
  <c r="FO172" i="18"/>
  <c r="FO171" i="18"/>
  <c r="FO170" i="18"/>
  <c r="FO169" i="18"/>
  <c r="FO168" i="18"/>
  <c r="FO167" i="18"/>
  <c r="FO166" i="18"/>
  <c r="FO165" i="18"/>
  <c r="FO164" i="18"/>
  <c r="FO163" i="18"/>
  <c r="FO162" i="18"/>
  <c r="FO161" i="18"/>
  <c r="FO160" i="18"/>
  <c r="FO159" i="18"/>
  <c r="FO158" i="18"/>
  <c r="FO157" i="18"/>
  <c r="FO156" i="18"/>
  <c r="FO155" i="18"/>
  <c r="FO154" i="18"/>
  <c r="FO153" i="18"/>
  <c r="FO152" i="18"/>
  <c r="FO151" i="18"/>
  <c r="FO150" i="18"/>
  <c r="FO149" i="18"/>
  <c r="FO148" i="18"/>
  <c r="FO147" i="18"/>
  <c r="FO146" i="18"/>
  <c r="FO145" i="18"/>
  <c r="FO144" i="18"/>
  <c r="FO143" i="18"/>
  <c r="FO142" i="18"/>
  <c r="FO141" i="18"/>
  <c r="FO140" i="18"/>
  <c r="FO139" i="18"/>
  <c r="FO138" i="18"/>
  <c r="FO137" i="18"/>
  <c r="FO136" i="18"/>
  <c r="FO135" i="18"/>
  <c r="FO134" i="18"/>
  <c r="FO133" i="18"/>
  <c r="FO132" i="18"/>
  <c r="FO131" i="18"/>
  <c r="FO130" i="18"/>
  <c r="FO129" i="18"/>
  <c r="FO128" i="18"/>
  <c r="FO127" i="18"/>
  <c r="FO126" i="18"/>
  <c r="FO125" i="18"/>
  <c r="FO124" i="18"/>
  <c r="FO123" i="18"/>
  <c r="FO122" i="18"/>
  <c r="FO121" i="18"/>
  <c r="FO120" i="18"/>
  <c r="FO119" i="18"/>
  <c r="FO118" i="18"/>
  <c r="FO117" i="18"/>
  <c r="FO116" i="18"/>
  <c r="FO115" i="18"/>
  <c r="FO114" i="18"/>
  <c r="FO113" i="18"/>
  <c r="FO112" i="18"/>
  <c r="FO111" i="18"/>
  <c r="FO110" i="18"/>
  <c r="FO109" i="18"/>
  <c r="FO108" i="18"/>
  <c r="FO107" i="18"/>
  <c r="FO106" i="18"/>
  <c r="FO105" i="18"/>
  <c r="FO104" i="18"/>
  <c r="FO103" i="18"/>
  <c r="FO102" i="18"/>
  <c r="FO101" i="18"/>
  <c r="FO100" i="18"/>
  <c r="FO99" i="18"/>
  <c r="FO98" i="18"/>
  <c r="FO97" i="18"/>
  <c r="FO96" i="18"/>
  <c r="FO95" i="18"/>
  <c r="FO94" i="18"/>
  <c r="FO93" i="18"/>
  <c r="FO92" i="18"/>
  <c r="FO91" i="18"/>
  <c r="FO90" i="18"/>
  <c r="FO89" i="18"/>
  <c r="FO88" i="18"/>
  <c r="FO87" i="18"/>
  <c r="FO86" i="18"/>
  <c r="FO85" i="18"/>
  <c r="FO84" i="18"/>
  <c r="FO83" i="18"/>
  <c r="FO82" i="18"/>
  <c r="FO81" i="18"/>
  <c r="FO80" i="18"/>
  <c r="FO79" i="18"/>
  <c r="FO78" i="18"/>
  <c r="FO77" i="18"/>
  <c r="FO76" i="18"/>
  <c r="FO75" i="18"/>
  <c r="FO74" i="18"/>
  <c r="FO73" i="18"/>
  <c r="FO72" i="18"/>
  <c r="FO71" i="18"/>
  <c r="FO70" i="18"/>
  <c r="FO69" i="18"/>
  <c r="FO68" i="18"/>
  <c r="FO67" i="18"/>
  <c r="FO66" i="18"/>
  <c r="FO65" i="18"/>
  <c r="FO64" i="18"/>
  <c r="FO63" i="18"/>
  <c r="FO62" i="18"/>
  <c r="FO61" i="18"/>
  <c r="FO60" i="18"/>
  <c r="FO59" i="18"/>
  <c r="FO58" i="18"/>
  <c r="FO57" i="18"/>
  <c r="FO56" i="18"/>
  <c r="FO55" i="18"/>
  <c r="FO54" i="18"/>
  <c r="FO53" i="18"/>
  <c r="FO52" i="18"/>
  <c r="FO51" i="18"/>
  <c r="FO50" i="18"/>
  <c r="FO49" i="18"/>
  <c r="FO48" i="18"/>
  <c r="FO47" i="18"/>
  <c r="FO46" i="18"/>
  <c r="FO45" i="18"/>
  <c r="FO44" i="18"/>
  <c r="FO43" i="18"/>
  <c r="FO42" i="18"/>
  <c r="FO41" i="18"/>
  <c r="FO40" i="18"/>
  <c r="FO39" i="18"/>
  <c r="FO38" i="18"/>
  <c r="FO37" i="18"/>
  <c r="FO36" i="18"/>
  <c r="FO35" i="18"/>
  <c r="FO34" i="18"/>
  <c r="FO33" i="18"/>
  <c r="FO32" i="18"/>
  <c r="FO31" i="18"/>
  <c r="FO30" i="18"/>
  <c r="FO29" i="18"/>
  <c r="FO28" i="18"/>
  <c r="FO27" i="18"/>
  <c r="FO26" i="18"/>
  <c r="FO25" i="18"/>
  <c r="FO24" i="18"/>
  <c r="FO23" i="18"/>
  <c r="FO22" i="18"/>
  <c r="FO21" i="18"/>
  <c r="FO20" i="18"/>
  <c r="FO19" i="18"/>
  <c r="FO18" i="18"/>
  <c r="FO17" i="18"/>
  <c r="FO16" i="18"/>
  <c r="FO15" i="18"/>
  <c r="FO14" i="18"/>
  <c r="FO13" i="18"/>
  <c r="FO12" i="18"/>
  <c r="FO11" i="18"/>
  <c r="FO10" i="18"/>
  <c r="FO9" i="18"/>
  <c r="FO8" i="18"/>
  <c r="FO7" i="18"/>
  <c r="FO6" i="18"/>
  <c r="FO5" i="18"/>
  <c r="FO4" i="18"/>
  <c r="FO3" i="18"/>
  <c r="FO2" i="18"/>
  <c r="M35" i="17" l="1"/>
  <c r="M33" i="17"/>
  <c r="M31" i="17"/>
  <c r="M27" i="17"/>
  <c r="M25" i="17"/>
  <c r="M23" i="17"/>
  <c r="M21" i="17"/>
  <c r="M11" i="17"/>
  <c r="M9" i="17"/>
</calcChain>
</file>

<file path=xl/sharedStrings.xml><?xml version="1.0" encoding="utf-8"?>
<sst xmlns="http://schemas.openxmlformats.org/spreadsheetml/2006/main" count="22687" uniqueCount="2836">
  <si>
    <t>ASSISTANTE RESSOURCES HUMAINES</t>
  </si>
  <si>
    <t>Entreprise actuelle /  Dernière entreprise</t>
  </si>
  <si>
    <t>Formation et profil</t>
  </si>
  <si>
    <t>Non</t>
  </si>
  <si>
    <t>C_Fonction</t>
  </si>
  <si>
    <t>1-a Administration des ventes et SAV</t>
  </si>
  <si>
    <t>1-b Chargé d’affaires, technico-commercial</t>
  </si>
  <si>
    <t>1-c Commercial</t>
  </si>
  <si>
    <t>1-d Commerce international</t>
  </si>
  <si>
    <t>1-e Direction commerciale et marketing</t>
  </si>
  <si>
    <t>1-f Direction régionale et d'agence</t>
  </si>
  <si>
    <t>1-g Marketing</t>
  </si>
  <si>
    <t>1-h Ventes en magasin</t>
  </si>
  <si>
    <t>2-a Communication</t>
  </si>
  <si>
    <t>2-b Création</t>
  </si>
  <si>
    <t>2-c Documentation, rédaction technique</t>
  </si>
  <si>
    <t>2-d Journalisme, édition</t>
  </si>
  <si>
    <t>3-a Adjoint, conseil de direction</t>
  </si>
  <si>
    <t>3-b Direction générale</t>
  </si>
  <si>
    <t>4-a Conception, recherche</t>
  </si>
  <si>
    <t>4-b Direction recherche et développement</t>
  </si>
  <si>
    <t>4-c Etudes socio-économiques</t>
  </si>
  <si>
    <t xml:space="preserve">4-d Projets scientifiques et techniques </t>
  </si>
  <si>
    <t>4-e Test, essai, validation, expertise</t>
  </si>
  <si>
    <t>5-a Administration, gestion, organisation</t>
  </si>
  <si>
    <t>5-b Comptabilité</t>
  </si>
  <si>
    <t>5-c Contrôle de gestion, audit</t>
  </si>
  <si>
    <t>5-d Direction gestion, finance</t>
  </si>
  <si>
    <t>5-e Droit, fiscalité</t>
  </si>
  <si>
    <t>5-f Finance, trésorerie</t>
  </si>
  <si>
    <t>6-a Direction informatique</t>
  </si>
  <si>
    <t>6-b Exploitation, maintenance informatique</t>
  </si>
  <si>
    <t>6-c Informatique de gestion</t>
  </si>
  <si>
    <t>6-d Informatique industrielle</t>
  </si>
  <si>
    <t xml:space="preserve">6-e Informatique web, sites et portails internet  </t>
  </si>
  <si>
    <t>6-f Maîtrise d’ouvrage et fonctionnel</t>
  </si>
  <si>
    <t>6-g Système, réseaux, données</t>
  </si>
  <si>
    <t>7-a Cadres de chantier</t>
  </si>
  <si>
    <t>7-b Cadres de production industrielle</t>
  </si>
  <si>
    <t xml:space="preserve">7-c Direction d’unité industrielle </t>
  </si>
  <si>
    <t>8-a Administration des ressources humaines</t>
  </si>
  <si>
    <t>8-b Développement des ressources humaines</t>
  </si>
  <si>
    <t>8-c Direction des ressources humaines</t>
  </si>
  <si>
    <t>8-d Formation initiale et continue</t>
  </si>
  <si>
    <t>9-a Activités sanitaires, sociales et culturelles</t>
  </si>
  <si>
    <t>10-a Achats</t>
  </si>
  <si>
    <t>10-b Direction des services techniques</t>
  </si>
  <si>
    <t>10-c Logistique</t>
  </si>
  <si>
    <t>10-d Maintenance, sécurité</t>
  </si>
  <si>
    <t>10-e Process, méthodes</t>
  </si>
  <si>
    <t>10-f Qualité</t>
  </si>
  <si>
    <t>C_région</t>
  </si>
  <si>
    <t xml:space="preserve">Alsace </t>
  </si>
  <si>
    <t>Champagne-Ardenne</t>
  </si>
  <si>
    <t>Pays de la Loire</t>
  </si>
  <si>
    <t>PACAC</t>
  </si>
  <si>
    <t>Indifférent</t>
  </si>
  <si>
    <t>C_Taille</t>
  </si>
  <si>
    <t>Moins de 50 salariés</t>
  </si>
  <si>
    <t>Plus de 5000 salariés</t>
  </si>
  <si>
    <t xml:space="preserve">Commerce interentreprises </t>
  </si>
  <si>
    <t>Bois – Papier – Imprimerie</t>
  </si>
  <si>
    <t>Chimie – Caoutchouc – Plastique</t>
  </si>
  <si>
    <t>Mécanique – Métallurgie</t>
  </si>
  <si>
    <t>Communication et Médias</t>
  </si>
  <si>
    <t>Hôtellerie – Restauration – Loisirs</t>
  </si>
  <si>
    <t>Ingénierie – R&amp;D</t>
  </si>
  <si>
    <t>Santé – action sociale</t>
  </si>
  <si>
    <t>C_Secteur</t>
  </si>
  <si>
    <t>Moins de 5 ans</t>
  </si>
  <si>
    <t>Plus de 10 ans</t>
  </si>
  <si>
    <t>C_Expérience</t>
  </si>
  <si>
    <t>Niveau de diplôme</t>
  </si>
  <si>
    <t>Nature du diplôme</t>
  </si>
  <si>
    <t>Discipline de diplôme</t>
  </si>
  <si>
    <t>C_Niveau</t>
  </si>
  <si>
    <t>C_Nature</t>
  </si>
  <si>
    <t>C_Discipline</t>
  </si>
  <si>
    <t>Universités</t>
  </si>
  <si>
    <t>Écoles de commerce</t>
  </si>
  <si>
    <t>Écoles d'ingénieurs</t>
  </si>
  <si>
    <t>Autres écoles de spécialité</t>
  </si>
  <si>
    <t>Baccalauréat</t>
  </si>
  <si>
    <t>Bac + 4 (maîtrise)</t>
  </si>
  <si>
    <t>Sexe</t>
  </si>
  <si>
    <t>Dom/Tom - Étranger</t>
  </si>
  <si>
    <t>ASSISTANTE DE DIRECTION</t>
  </si>
  <si>
    <t>Contrôle de gestion</t>
  </si>
  <si>
    <t>DIRECTEUR GENERAL</t>
  </si>
  <si>
    <t>Intitulé de poste</t>
  </si>
  <si>
    <t>Mission</t>
  </si>
  <si>
    <t>Âge</t>
  </si>
  <si>
    <t>Fiches cadres</t>
  </si>
  <si>
    <t>idcadre</t>
  </si>
  <si>
    <t>Diplôme</t>
  </si>
  <si>
    <t>de 1 000 à 5 000  salariés</t>
  </si>
  <si>
    <t>de 300 à 1 000  salariés</t>
  </si>
  <si>
    <t>de 50 à 300  salariés</t>
  </si>
  <si>
    <t>RESPONSABLE PAIE</t>
  </si>
  <si>
    <t>Services divers aux entreprises</t>
  </si>
  <si>
    <t>Bac + 6, 7 et 8 (Doctorat)</t>
  </si>
  <si>
    <t>Distribution généraliste et spécialisée</t>
  </si>
  <si>
    <t>Autres</t>
  </si>
  <si>
    <t>Aquitaine</t>
  </si>
  <si>
    <t>Commercial</t>
  </si>
  <si>
    <t>Ile-de-France</t>
  </si>
  <si>
    <t>Activités informatiques</t>
  </si>
  <si>
    <t>Secondaire</t>
  </si>
  <si>
    <t>Basse-Normandie</t>
  </si>
  <si>
    <t>Informatique de gestion</t>
  </si>
  <si>
    <t>Midi-Pyrénées</t>
  </si>
  <si>
    <t>Marketing</t>
  </si>
  <si>
    <t>Activités juridiques et comptables</t>
  </si>
  <si>
    <t>Centre</t>
  </si>
  <si>
    <t>Energies - Eau</t>
  </si>
  <si>
    <t>de 5 à 10 ans</t>
  </si>
  <si>
    <t>Bac + 3 (licence)</t>
  </si>
  <si>
    <t>Haute-Normandie</t>
  </si>
  <si>
    <t>Construction</t>
  </si>
  <si>
    <t>Bac + 5 (DESS, DEA)</t>
  </si>
  <si>
    <t>Télécommunications</t>
  </si>
  <si>
    <t>Lorraine</t>
  </si>
  <si>
    <t>Nord-Pas-de-Calais</t>
  </si>
  <si>
    <t>Meuble, Textile et autres industries manufacturières</t>
  </si>
  <si>
    <t>Agroalimentaire</t>
  </si>
  <si>
    <t>GERANT</t>
  </si>
  <si>
    <t>Bac + 2 (DEUG, BTS, DUT)</t>
  </si>
  <si>
    <t>Picardie</t>
  </si>
  <si>
    <t>Ingénieur généraliste</t>
  </si>
  <si>
    <t>Franche-Comté</t>
  </si>
  <si>
    <t>Intermédiaires du recrutement</t>
  </si>
  <si>
    <t>Bourgogne</t>
  </si>
  <si>
    <t>Gestion des déchets</t>
  </si>
  <si>
    <t>DIRECTEUR</t>
  </si>
  <si>
    <t>Industrie pharmaceutique</t>
  </si>
  <si>
    <t>Auvergne</t>
  </si>
  <si>
    <t>Equipements électriques et électroniques</t>
  </si>
  <si>
    <t>Rhône-Alpes</t>
  </si>
  <si>
    <t>Formation initiale et continue</t>
  </si>
  <si>
    <t>Banque et Assurances</t>
  </si>
  <si>
    <t>Languedoc-Roussillon</t>
  </si>
  <si>
    <t>Commerce international</t>
  </si>
  <si>
    <t>Automobile, aéronautique et autres matériels de transport</t>
  </si>
  <si>
    <t>Limousin</t>
  </si>
  <si>
    <t>Immobilier</t>
  </si>
  <si>
    <t>CONTROLEUR DE GESTION</t>
  </si>
  <si>
    <t>Bretagne</t>
  </si>
  <si>
    <t>Transports et logistique</t>
  </si>
  <si>
    <t>Activités des organisations associatives et administration publique</t>
  </si>
  <si>
    <t>Conseil et gestion des entreprises</t>
  </si>
  <si>
    <t>Poitou-Charentes</t>
  </si>
  <si>
    <t>Comptabilité</t>
  </si>
  <si>
    <t>Bac + 1</t>
  </si>
  <si>
    <t xml:space="preserve"> </t>
  </si>
  <si>
    <t>CHARGEE RH</t>
  </si>
  <si>
    <t>Mathématiques</t>
  </si>
  <si>
    <t>Maths appliquées aux sciences et industries</t>
  </si>
  <si>
    <t>Maths appliquées aux sciences humaines et sociales</t>
  </si>
  <si>
    <t>Physique</t>
  </si>
  <si>
    <t>Chimie</t>
  </si>
  <si>
    <t>Métallurgie</t>
  </si>
  <si>
    <t>Mécanique</t>
  </si>
  <si>
    <t>Electromécanique</t>
  </si>
  <si>
    <t>Aeronautique</t>
  </si>
  <si>
    <t>Architecture - design industriel</t>
  </si>
  <si>
    <t>Génie civil - Btp</t>
  </si>
  <si>
    <t>Autres spécialités : textile, bois, papier</t>
  </si>
  <si>
    <t>Electronique, électrotechnique automatique</t>
  </si>
  <si>
    <t>Micro-électronique</t>
  </si>
  <si>
    <t>Informatique industrielle - productique</t>
  </si>
  <si>
    <t>Informatique scientifique</t>
  </si>
  <si>
    <t>Technologies multimédia</t>
  </si>
  <si>
    <t>Sciences de la vie - biologie - biochimie</t>
  </si>
  <si>
    <t>Sciences de la terre - géologie</t>
  </si>
  <si>
    <t>Agronomie</t>
  </si>
  <si>
    <t>Alimentaire</t>
  </si>
  <si>
    <t>Environnement - écologie</t>
  </si>
  <si>
    <t>Médecine - odontologie - vétérinaire</t>
  </si>
  <si>
    <t>Pharmacie</t>
  </si>
  <si>
    <t>Paramédical</t>
  </si>
  <si>
    <t>Social</t>
  </si>
  <si>
    <t>Educatif et culturel</t>
  </si>
  <si>
    <t>Activités physiques et sportives</t>
  </si>
  <si>
    <t>Economie</t>
  </si>
  <si>
    <t>Gestion des entreprises</t>
  </si>
  <si>
    <t>Finances</t>
  </si>
  <si>
    <t>Gestion des ressources humaines</t>
  </si>
  <si>
    <t>Secrétariat - bureautique</t>
  </si>
  <si>
    <t>Administration publique</t>
  </si>
  <si>
    <t>Banques - assurance - immobilier</t>
  </si>
  <si>
    <t>Tourisme - hotellerie</t>
  </si>
  <si>
    <t>Transport - logistique</t>
  </si>
  <si>
    <t>Droit privé</t>
  </si>
  <si>
    <t>Droit des Affaires</t>
  </si>
  <si>
    <t>Fiscalité</t>
  </si>
  <si>
    <t>Droit public</t>
  </si>
  <si>
    <t>Droit international</t>
  </si>
  <si>
    <t>Etudes judiciaires</t>
  </si>
  <si>
    <t>Sciences politiques</t>
  </si>
  <si>
    <t>Philosophie - sociologie</t>
  </si>
  <si>
    <t>Psychologie du travail</t>
  </si>
  <si>
    <t>Psychologie clinique</t>
  </si>
  <si>
    <t>Histoire</t>
  </si>
  <si>
    <t>Géographie</t>
  </si>
  <si>
    <t>Aménagement - Urbanisme</t>
  </si>
  <si>
    <t>Sciences de L'éducation - formation</t>
  </si>
  <si>
    <t>Communication - journalisme</t>
  </si>
  <si>
    <t>Etudes cinématographiques et audiovisuelles</t>
  </si>
  <si>
    <t>Publicité</t>
  </si>
  <si>
    <t>Lettres</t>
  </si>
  <si>
    <t>Linguistique</t>
  </si>
  <si>
    <t>Langues</t>
  </si>
  <si>
    <t>Langues appliquees aux affaires et commerce</t>
  </si>
  <si>
    <t>Traduction - interprétariat</t>
  </si>
  <si>
    <t>Documentation</t>
  </si>
  <si>
    <t>Arts - création</t>
  </si>
  <si>
    <t>Imprimerie - édition</t>
  </si>
  <si>
    <t>SECRETAIRE GENERAL</t>
  </si>
  <si>
    <t>COMPTABLE</t>
  </si>
  <si>
    <t>Niveau</t>
  </si>
  <si>
    <t>Nature</t>
  </si>
  <si>
    <t>Discipline</t>
  </si>
  <si>
    <t>Niveau de rémunération</t>
  </si>
  <si>
    <t>Fonction</t>
  </si>
  <si>
    <t>Région</t>
  </si>
  <si>
    <t>Secteur</t>
  </si>
  <si>
    <t>Taille</t>
  </si>
  <si>
    <t>Management d'équipe</t>
  </si>
  <si>
    <t>Management de projet</t>
  </si>
  <si>
    <t>Niveau d'expérience</t>
  </si>
  <si>
    <t>Expérience</t>
  </si>
  <si>
    <t>Lieu de travail</t>
  </si>
  <si>
    <t>Poste actuel / Dernier poste</t>
  </si>
  <si>
    <t>F</t>
  </si>
  <si>
    <t>&lt;25 ans</t>
  </si>
  <si>
    <t>RESPONSABLE ADMINISTRATIF</t>
  </si>
  <si>
    <t>CHARGEE DE RECRUTEMENT</t>
  </si>
  <si>
    <t>CADRE DE SANTE</t>
  </si>
  <si>
    <t>CHARGEE DE DEVELOPPEMENT</t>
  </si>
  <si>
    <t>GESTIONNAIRE DE PAIE</t>
  </si>
  <si>
    <t>GESTIONNAIRE PAIE</t>
  </si>
  <si>
    <t>15258939W</t>
  </si>
  <si>
    <t>sans emploi</t>
  </si>
  <si>
    <t>chef de partie, cuisine</t>
  </si>
  <si>
    <t>TRESORIERE</t>
  </si>
  <si>
    <t>DIRECTRICE</t>
  </si>
  <si>
    <t>DIRECTRICE ADMINISTRATIVE</t>
  </si>
  <si>
    <t>ADJOINT DE DIRECTION</t>
  </si>
  <si>
    <t>MANAGER</t>
  </si>
  <si>
    <t>RH</t>
  </si>
  <si>
    <t>RESPONSABLE ADMINISTRATIVE</t>
  </si>
  <si>
    <t>GESTIONNAIRE RH</t>
  </si>
  <si>
    <t>DIRECTRICE RESSOURCES HUMAINES</t>
  </si>
  <si>
    <t>SIGNALETIQUE</t>
  </si>
  <si>
    <t>SIRET</t>
  </si>
  <si>
    <t>Raison sociale</t>
  </si>
  <si>
    <t>Champ réponse</t>
  </si>
  <si>
    <t>Code activité</t>
  </si>
  <si>
    <t>Adr002</t>
  </si>
  <si>
    <t>Adr003</t>
  </si>
  <si>
    <t>Adr004</t>
  </si>
  <si>
    <t>Code postal</t>
  </si>
  <si>
    <t>Ville</t>
  </si>
  <si>
    <t>Nom correspondant</t>
  </si>
  <si>
    <t>Fonction correspondant</t>
  </si>
  <si>
    <t>Dernière année d'enquête</t>
  </si>
  <si>
    <t>Commentaire</t>
  </si>
  <si>
    <t>A saisir</t>
  </si>
  <si>
    <t>A rappeler</t>
  </si>
  <si>
    <t>COD_MAJ</t>
  </si>
  <si>
    <t>NUM_PAN</t>
  </si>
  <si>
    <t>NUM_ETB</t>
  </si>
  <si>
    <t>NB_ETB</t>
  </si>
  <si>
    <t>SRT</t>
  </si>
  <si>
    <t>COD_NAF</t>
  </si>
  <si>
    <t>TYP_ETB</t>
  </si>
  <si>
    <t>CPO</t>
  </si>
  <si>
    <t>CHP_REE</t>
  </si>
  <si>
    <t>RSO</t>
  </si>
  <si>
    <t>DAT_CRE</t>
  </si>
  <si>
    <t>DAT_MAJ</t>
  </si>
  <si>
    <t>DAT_FER</t>
  </si>
  <si>
    <t>CHP_REP</t>
  </si>
  <si>
    <t>EFF_TOT</t>
  </si>
  <si>
    <t>EFF_CAD</t>
  </si>
  <si>
    <t>ADR002</t>
  </si>
  <si>
    <t>ADR003</t>
  </si>
  <si>
    <t>ADR004</t>
  </si>
  <si>
    <t>VPA</t>
  </si>
  <si>
    <t>MAIL</t>
  </si>
  <si>
    <t>TEL</t>
  </si>
  <si>
    <t>FAX</t>
  </si>
  <si>
    <t>NOM_INT</t>
  </si>
  <si>
    <t>FON_SID</t>
  </si>
  <si>
    <t>Nom_Groupe</t>
  </si>
  <si>
    <t>T_TMoins1</t>
  </si>
  <si>
    <t>Ex_N_Siret</t>
  </si>
  <si>
    <t>Ex_N_Code_Naf</t>
  </si>
  <si>
    <t>Ex_N_Code_Post</t>
  </si>
  <si>
    <t>Ex_N_Rais_Soc</t>
  </si>
  <si>
    <t>Ex_N_Champs_Rep</t>
  </si>
  <si>
    <t>Ex_N_Ef_Tot</t>
  </si>
  <si>
    <t>Ex_N_Ef_Cad</t>
  </si>
  <si>
    <t>Ex_N_NB_ETAB</t>
  </si>
  <si>
    <t>Ex_ADR002</t>
  </si>
  <si>
    <t>Ex_ADR003</t>
  </si>
  <si>
    <t>Ex_ADR004</t>
  </si>
  <si>
    <t>Ex_N_Ville</t>
  </si>
  <si>
    <t>Ex_N_Nom_Con</t>
  </si>
  <si>
    <t>Ex_N_Fct_Con</t>
  </si>
  <si>
    <t>Ex_MAIL</t>
  </si>
  <si>
    <t>Ex_N_Tel_Cont</t>
  </si>
  <si>
    <t>Ex_N_Fax_Cont</t>
  </si>
  <si>
    <t>EX_N_ANN_ENQ</t>
  </si>
  <si>
    <t>CHGT</t>
  </si>
  <si>
    <t>CHGTCOMMENT</t>
  </si>
  <si>
    <t>Valid_départ_retraite_2016</t>
  </si>
  <si>
    <t>Valid_départ_retraite_2017</t>
  </si>
  <si>
    <t>Valid_0sortie</t>
  </si>
  <si>
    <t>Valid_0prévision</t>
  </si>
  <si>
    <t>Num_inter</t>
  </si>
  <si>
    <t>T_PREMIER</t>
  </si>
  <si>
    <t>T_PAN_SIG_CHP_REP1</t>
  </si>
  <si>
    <t>T_PAN_SIG_CHP_REP2</t>
  </si>
  <si>
    <t>T_PAN_SIG_NUM_ETB_NB_ETB1</t>
  </si>
  <si>
    <t>T_PAN_SIG_NB_ETB1</t>
  </si>
  <si>
    <t>T_PAN_SIG_CMP_NB_ETB_EFF_TOT1</t>
  </si>
  <si>
    <t>T_PAN_SIG_CMP_NB_ETB_EFF_TOT2</t>
  </si>
  <si>
    <t>T_PAN_SIG_VAR_EFF_TOT1</t>
  </si>
  <si>
    <t>T_PAN_SIG_VAR_EFF_TOT1_VAL</t>
  </si>
  <si>
    <t>T_PAN_SIG_SRT_ENT1</t>
  </si>
  <si>
    <t>T_PAN_SIG_SRT_ENT2</t>
  </si>
  <si>
    <t>T_PAN_SIG_NAF1</t>
  </si>
  <si>
    <t>RNAF_34</t>
  </si>
  <si>
    <t>T_PAN_SIG_NAF2</t>
  </si>
  <si>
    <t>T_PAN_SIG_NAF3</t>
  </si>
  <si>
    <t>Ex_RNAF_34</t>
  </si>
  <si>
    <t>T_PAN_SIG_NAF4</t>
  </si>
  <si>
    <t>T_PAN_SIG_CPO1</t>
  </si>
  <si>
    <t>T_PAN_SIG_CPO2</t>
  </si>
  <si>
    <t>T_PAN_SIG_RSO1</t>
  </si>
  <si>
    <t>T_PAN_SIG_RSO2</t>
  </si>
  <si>
    <t>T_PAN_SIG_CHP_REE1</t>
  </si>
  <si>
    <t>T_PAN_SIG_ADR1</t>
  </si>
  <si>
    <t>T_PAN_SIG_VPA1</t>
  </si>
  <si>
    <t>T_PAN_SIG_VPA2</t>
  </si>
  <si>
    <t>T_PAN_SIG_MAIL1</t>
  </si>
  <si>
    <t>T_PAN_SIG_MAIL2</t>
  </si>
  <si>
    <t>T_PAN_SIG_TEL1</t>
  </si>
  <si>
    <t>T_PAN_SIG_TEL2</t>
  </si>
  <si>
    <t>T_PAN_SIG_FAX1</t>
  </si>
  <si>
    <t>T_PAN_SIG_TEL_FAX1</t>
  </si>
  <si>
    <t>T_PAN_SIG_NOM_FON1</t>
  </si>
  <si>
    <t>T_PAN_SIG_NOM_FON2</t>
  </si>
  <si>
    <t>ANN_ENQ</t>
  </si>
  <si>
    <t>DAT_REP</t>
  </si>
  <si>
    <t>COD_TOT_PAS</t>
  </si>
  <si>
    <t>COD_CAD_PAS</t>
  </si>
  <si>
    <t>COD_TOT_FUT</t>
  </si>
  <si>
    <t>COD_CAD_FUT</t>
  </si>
  <si>
    <t>EST_PAS</t>
  </si>
  <si>
    <t>REC_PAS</t>
  </si>
  <si>
    <t>REC_JD_PAS</t>
  </si>
  <si>
    <t>REC_JC_PAS</t>
  </si>
  <si>
    <t>REC_CC_PAS</t>
  </si>
  <si>
    <t>REC_DIR_PAS</t>
  </si>
  <si>
    <t>REC_FIN_PAS</t>
  </si>
  <si>
    <t>REC_ADMPAS</t>
  </si>
  <si>
    <t>REC_RED_PAS</t>
  </si>
  <si>
    <t>REC_PRD_PAS</t>
  </si>
  <si>
    <t>REC_COX_PAS</t>
  </si>
  <si>
    <t>REC_EXL_PAS</t>
  </si>
  <si>
    <t>REC_COM_PAS</t>
  </si>
  <si>
    <t>REC_INF_PAS</t>
  </si>
  <si>
    <t>NAUTRES1_PAS</t>
  </si>
  <si>
    <t>NAUTRES2_PAS</t>
  </si>
  <si>
    <t>NAUTRES3_PAS</t>
  </si>
  <si>
    <t>PRM_CAD_PAS</t>
  </si>
  <si>
    <t>EST_FUT</t>
  </si>
  <si>
    <t>REC_FUT</t>
  </si>
  <si>
    <t>REC_JD_FUT</t>
  </si>
  <si>
    <t>REC_JC_FUT</t>
  </si>
  <si>
    <t>REC_CC_FUT</t>
  </si>
  <si>
    <t>REC_DIR_FUT</t>
  </si>
  <si>
    <t>REC_FIN_FUT</t>
  </si>
  <si>
    <t>REC_ADMFUT</t>
  </si>
  <si>
    <t>REC_RED_FUT</t>
  </si>
  <si>
    <t>REC_PRD_FUT</t>
  </si>
  <si>
    <t>REC_COX_FUT</t>
  </si>
  <si>
    <t>REC_EXL_FUT</t>
  </si>
  <si>
    <t>REC_COM_FUT</t>
  </si>
  <si>
    <t>REC_INF_FUT</t>
  </si>
  <si>
    <t>NAUTRES1_FUT</t>
  </si>
  <si>
    <t>NAUTRES2_FUT</t>
  </si>
  <si>
    <t>NAUTRES3_FUT</t>
  </si>
  <si>
    <t>PRM_CAD_FUT</t>
  </si>
  <si>
    <t>NBR_SOR_CAD</t>
  </si>
  <si>
    <t>NBR_RET</t>
  </si>
  <si>
    <t>NBR_RET_FUT</t>
  </si>
  <si>
    <t>T_REP_PREMIER</t>
  </si>
  <si>
    <t>T_PAN_SIG_EFF_TOT_EFF_CAD1</t>
  </si>
  <si>
    <t>T_REP_CAD_VAR</t>
  </si>
  <si>
    <t>T_REP_CAD_VAR_VAL</t>
  </si>
  <si>
    <t>T_REP_REC_EXP_PAS_SUM</t>
  </si>
  <si>
    <t>T_REP_REC_EXP_FUT_SUM</t>
  </si>
  <si>
    <t>T_REP_REC_FCT_PAS_SUM</t>
  </si>
  <si>
    <t>T_REP_REC_FCT_FUT_SUM</t>
  </si>
  <si>
    <t>T_REP_RET_CAD</t>
  </si>
  <si>
    <t>T_REP_RET_RET_FUT</t>
  </si>
  <si>
    <t>T_REP_REC_DIR</t>
  </si>
  <si>
    <t>T_REP_REC_DIR_CC</t>
  </si>
  <si>
    <t>T_PAN_SIG_CHP_REP3</t>
  </si>
  <si>
    <t>T_PAN_SIG_CHP_REE2</t>
  </si>
  <si>
    <t>T_DERNIER</t>
  </si>
  <si>
    <t>T_PAN_REC_EXPLOIT_PAS</t>
  </si>
  <si>
    <t>T_PAN_REC_EXPLOIT_FUT</t>
  </si>
  <si>
    <t>T_PAN_REC_PRD_PAS</t>
  </si>
  <si>
    <t>T_PAN_REC_PRD_FUT</t>
  </si>
  <si>
    <t>REC_CC_PAS_Q</t>
  </si>
  <si>
    <t>REC_PAS_CC6_10</t>
  </si>
  <si>
    <t>REC_PAS_CC11_15</t>
  </si>
  <si>
    <t>REC_PAS_CC16_20</t>
  </si>
  <si>
    <t>REC_PAS_CC21</t>
  </si>
  <si>
    <t>REC_CC_FUT_Q</t>
  </si>
  <si>
    <t>REC_FUT_CC6_10</t>
  </si>
  <si>
    <t>REC_FUT_CC11_15</t>
  </si>
  <si>
    <t>REC_FUT_CC16_20</t>
  </si>
  <si>
    <t>REC_FUT_CC21</t>
  </si>
  <si>
    <t>T_PAN_REC_EXP_PAS</t>
  </si>
  <si>
    <t>T_PAN_REC_EXP_FUT</t>
  </si>
  <si>
    <t>NB_ALTERN</t>
  </si>
  <si>
    <t>NB_ALTERN_REC</t>
  </si>
  <si>
    <t>T_PAN_QMOB_NB_ALTERN</t>
  </si>
  <si>
    <t>T_PAN_QMOB_ALTERN_REC</t>
  </si>
  <si>
    <t>COMM_QuMob</t>
  </si>
  <si>
    <t>INT00</t>
  </si>
  <si>
    <t>Vérif</t>
  </si>
  <si>
    <t>M</t>
  </si>
  <si>
    <t>57458</t>
  </si>
  <si>
    <t>1</t>
  </si>
  <si>
    <t>0</t>
  </si>
  <si>
    <t>43997564000368</t>
  </si>
  <si>
    <t>8710A</t>
  </si>
  <si>
    <t/>
  </si>
  <si>
    <t>76190</t>
  </si>
  <si>
    <t>2</t>
  </si>
  <si>
    <t>FONDATION PARTAGE ET VIE</t>
  </si>
  <si>
    <t>00000000</t>
  </si>
  <si>
    <t>29112016</t>
  </si>
  <si>
    <t>50</t>
  </si>
  <si>
    <t>3</t>
  </si>
  <si>
    <t>YVETOT</t>
  </si>
  <si>
    <t>O</t>
  </si>
  <si>
    <t>FONDATION CAISSE EPARGNE SOLIDARITE</t>
  </si>
  <si>
    <t>RESIDENCE LES DAMES BLANCHES</t>
  </si>
  <si>
    <t>8 RUE DU CHAMP DE MARS</t>
  </si>
  <si>
    <t>SYLVIA DEVILLERES</t>
  </si>
  <si>
    <t>SECRETAIRE</t>
  </si>
  <si>
    <t>sylvia.devilleres@ces.fr</t>
  </si>
  <si>
    <t>02 35 95 08 76</t>
  </si>
  <si>
    <t>Santé, action sociale</t>
  </si>
  <si>
    <t>Changement de raison sociale sans changement de SIRET</t>
  </si>
  <si>
    <t>Téléphone et fax dans des zones différentes</t>
  </si>
  <si>
    <t>+</t>
  </si>
  <si>
    <t>=</t>
  </si>
  <si>
    <t>N</t>
  </si>
  <si>
    <t>01</t>
  </si>
  <si>
    <t>59729</t>
  </si>
  <si>
    <t>44453339200064</t>
  </si>
  <si>
    <t>8690A</t>
  </si>
  <si>
    <t>74300</t>
  </si>
  <si>
    <t>AMBULANCE ROTH</t>
  </si>
  <si>
    <t>28112016</t>
  </si>
  <si>
    <t>THYEZ</t>
  </si>
  <si>
    <t>240 ALLEE DES GLAISY</t>
  </si>
  <si>
    <t>AUDREY GRIFFON</t>
  </si>
  <si>
    <t>comptabilite@ambulanceroth.com</t>
  </si>
  <si>
    <t>04 50 07 34 30</t>
  </si>
  <si>
    <t>34117411800479</t>
  </si>
  <si>
    <t>8610Z</t>
  </si>
  <si>
    <t>83260</t>
  </si>
  <si>
    <t>KORIAN VAL DU FENOUILLET</t>
  </si>
  <si>
    <t>REHABILITATION PSYCHO SOCIALE</t>
  </si>
  <si>
    <t>RUE DU CINSAULT</t>
  </si>
  <si>
    <t>LA CRAU</t>
  </si>
  <si>
    <t>marie-christine.tran@korian.fr</t>
  </si>
  <si>
    <t>04 94 12 51 51</t>
  </si>
  <si>
    <t>04 94 12 51 66</t>
  </si>
  <si>
    <t>MARIE-CHRISTINE TRAN</t>
  </si>
  <si>
    <t>Changement de fax</t>
  </si>
  <si>
    <t>8532Z</t>
  </si>
  <si>
    <t>26000</t>
  </si>
  <si>
    <t>LYCEE TECHNIQUE MONTPLAISIR</t>
  </si>
  <si>
    <t>75 RUE MONTPLAISIR</t>
  </si>
  <si>
    <t>VALENCE</t>
  </si>
  <si>
    <t>comptabilite@lycee-montplaisir.org</t>
  </si>
  <si>
    <t>04 75 82 18 18</t>
  </si>
  <si>
    <t>EMILY CHAUSSINAND</t>
  </si>
  <si>
    <t>77947062400023</t>
  </si>
  <si>
    <t>09</t>
  </si>
  <si>
    <t>Changement du nombre des établissements</t>
  </si>
  <si>
    <t>-</t>
  </si>
  <si>
    <t>40160048100014</t>
  </si>
  <si>
    <t>33920</t>
  </si>
  <si>
    <t>LE MONT DES LANDES</t>
  </si>
  <si>
    <t>8 AVENUE MAURICE LACOSTE</t>
  </si>
  <si>
    <t>SAINT-SAVIN</t>
  </si>
  <si>
    <t>idec.mdl.2@residalya.com</t>
  </si>
  <si>
    <t>05 57 94 05 05</t>
  </si>
  <si>
    <t>BRIGITTE GIRAUDEAU</t>
  </si>
  <si>
    <t>77563866100188</t>
  </si>
  <si>
    <t>8891B</t>
  </si>
  <si>
    <t>64200</t>
  </si>
  <si>
    <t>INS. MEDICO EDUCATIF PLAN COUSUT</t>
  </si>
  <si>
    <t>5 ROUTE D'ARCANGUES</t>
  </si>
  <si>
    <t>BIARRITZ</t>
  </si>
  <si>
    <t>vhunot@pep64.org</t>
  </si>
  <si>
    <t>05 59 23 15 74</t>
  </si>
  <si>
    <t>VIRGINIE HUNOT</t>
  </si>
  <si>
    <t>RESPONSABLE D'ETABLISSEMENT</t>
  </si>
  <si>
    <t>49912081400029</t>
  </si>
  <si>
    <t>4711D</t>
  </si>
  <si>
    <t>30310</t>
  </si>
  <si>
    <t>VERGEZALI</t>
  </si>
  <si>
    <t>ROUTE DE CODOGNAN</t>
  </si>
  <si>
    <t>VERGEZE</t>
  </si>
  <si>
    <t>superu.vergeze.gestion@systeme-u.fr</t>
  </si>
  <si>
    <t>04 66 35 36 30</t>
  </si>
  <si>
    <t>SYLVIE RODRIGUEZ</t>
  </si>
  <si>
    <t>RESP. ADMINISTRATIVE</t>
  </si>
  <si>
    <t>SYLVIA DUPONT</t>
  </si>
  <si>
    <t>superu.vergeze.compta@systeme-u.fr</t>
  </si>
  <si>
    <t>Variation des établissements et des effectifs totaux à vérifier (= établissements, &gt; effectifs)</t>
  </si>
  <si>
    <t>Distribution généraliste</t>
  </si>
  <si>
    <t>Changement du mail</t>
  </si>
  <si>
    <t>Changement de contact et de fonction</t>
  </si>
  <si>
    <t>02</t>
  </si>
  <si>
    <t>33487372602052</t>
  </si>
  <si>
    <t>4322B</t>
  </si>
  <si>
    <t>78530</t>
  </si>
  <si>
    <t>PROXISERVE</t>
  </si>
  <si>
    <t>177 RUE TABUTEAU</t>
  </si>
  <si>
    <t>BUC</t>
  </si>
  <si>
    <t>pmazin@proxiserve.fr</t>
  </si>
  <si>
    <t>01 43 62 40 34</t>
  </si>
  <si>
    <t>PHILIPPE MAZIN</t>
  </si>
  <si>
    <t>RESP. DES RESSOURCES HUMAINES</t>
  </si>
  <si>
    <t>Travaux de construction spécialisés</t>
  </si>
  <si>
    <t>8220Z</t>
  </si>
  <si>
    <t>49140</t>
  </si>
  <si>
    <t>ORIUM</t>
  </si>
  <si>
    <t>ZONE INDUSTRIELLE LA GUITTIERE</t>
  </si>
  <si>
    <t>SEICHES SUR LE LOIR</t>
  </si>
  <si>
    <t>automne.desplanches@viapost.fr</t>
  </si>
  <si>
    <t>04 26 78 23 24</t>
  </si>
  <si>
    <t>AUTOMNE DESPLANCHES</t>
  </si>
  <si>
    <t>CHARGEE DE DEVELOPPEMENT ET RH</t>
  </si>
  <si>
    <t>45264594800046</t>
  </si>
  <si>
    <t>SEBASTIEN RAIMBAULT</t>
  </si>
  <si>
    <t>sebastien.raimbault@viatost.fr</t>
  </si>
  <si>
    <t>02 41 32 85 90</t>
  </si>
  <si>
    <t>JE CONFIRME LES DONNEES DECLAREES</t>
  </si>
  <si>
    <t>08</t>
  </si>
  <si>
    <t>CHANGEMENT D'ORGANISATION ET DE TURN OVER ET NON REMPLACEMENTS DES PARTANTS</t>
  </si>
  <si>
    <t>Variation des effectifs totaux &gt; + ou - 20 %</t>
  </si>
  <si>
    <t>Changement de téléphone</t>
  </si>
  <si>
    <t>44346131400017</t>
  </si>
  <si>
    <t>95210</t>
  </si>
  <si>
    <t>CEVIDIS</t>
  </si>
  <si>
    <t>RUE BERTHIE ALBRECHT</t>
  </si>
  <si>
    <t>ST GRATIEN</t>
  </si>
  <si>
    <t>01 39 34 14 05</t>
  </si>
  <si>
    <t>M. CHRETIEN</t>
  </si>
  <si>
    <t>PRESIDENT</t>
  </si>
  <si>
    <t>55206781100018</t>
  </si>
  <si>
    <t>9321Z</t>
  </si>
  <si>
    <t>75009</t>
  </si>
  <si>
    <t>MUSEE GREVIN (SA)</t>
  </si>
  <si>
    <t>10 BOULEVARD MONTMARTRE</t>
  </si>
  <si>
    <t>PARIS</t>
  </si>
  <si>
    <t>valerie.amate@grevin.com</t>
  </si>
  <si>
    <t>01 47 70 95 63</t>
  </si>
  <si>
    <t>VALERIE AMATE</t>
  </si>
  <si>
    <t>Hôtellerie – Restauration - Loisirs</t>
  </si>
  <si>
    <t>55212022206523</t>
  </si>
  <si>
    <t>6419Z</t>
  </si>
  <si>
    <t>60200</t>
  </si>
  <si>
    <t>SOCIETE GENERALE</t>
  </si>
  <si>
    <t>2 RUE MAGENTA</t>
  </si>
  <si>
    <t>COMPIEGNE</t>
  </si>
  <si>
    <t>bruno.lelay@sogen.com</t>
  </si>
  <si>
    <t>03 44 38 87 30</t>
  </si>
  <si>
    <t>06 34 25 15 53</t>
  </si>
  <si>
    <t>BRUNO LE LAY</t>
  </si>
  <si>
    <t xml:space="preserve"> L'EFFECTIF SERA STABLE EN 2017 VOIRE EN PETITE AUGMENTATION CONCERNANT LES CADRES MAIS CE NE SONT QUE DES PREVISIONS; ON VA VERS UNE TENDANCE OU L EFFFECTIF SERA DE PLUS EN PLUS CADRES AVEC UNE EXPERIENCE DANS LE METIER</t>
  </si>
  <si>
    <t>Banque et intermédiaires financiers</t>
  </si>
  <si>
    <t>3109B</t>
  </si>
  <si>
    <t>22130</t>
  </si>
  <si>
    <t>MEUBLES MENARD</t>
  </si>
  <si>
    <t>BOITE POSTALE 47</t>
  </si>
  <si>
    <t>ROUTE DE PLANCOET</t>
  </si>
  <si>
    <t>PLANCOET</t>
  </si>
  <si>
    <t>jf.roullier@ernest-menard.fr</t>
  </si>
  <si>
    <t>02 96 80 20 20</t>
  </si>
  <si>
    <t>JEAN-FRANCOIS ROULLIER</t>
  </si>
  <si>
    <t>RESP. ADMINIST ET FINANCIER</t>
  </si>
  <si>
    <t>32772987700024</t>
  </si>
  <si>
    <t>Variation des établissements et des effectifs totaux à vérifier (&gt; établissements, &lt;= effectifs)</t>
  </si>
  <si>
    <t>Changement de SIRET mais pas de la signalétique NAF, RSO, adresse</t>
  </si>
  <si>
    <t>81928843200019</t>
  </si>
  <si>
    <t>40728027000049</t>
  </si>
  <si>
    <t>4939B</t>
  </si>
  <si>
    <t>42470</t>
  </si>
  <si>
    <t>TRANSPORTS GUILLERMIN RAYMOND</t>
  </si>
  <si>
    <t>CLOS VERGER</t>
  </si>
  <si>
    <t>SAINT-SYMPHORIEN-DE-LAY</t>
  </si>
  <si>
    <t>nblondel@autocars-guillermin.com</t>
  </si>
  <si>
    <t>04 77 64 74 04</t>
  </si>
  <si>
    <t>NATHALIE BLONDEL</t>
  </si>
  <si>
    <t>8121Z</t>
  </si>
  <si>
    <t>74800</t>
  </si>
  <si>
    <t>NERA PROPRETE HAUTE SAVOIE</t>
  </si>
  <si>
    <t>ZI DES AFFORETS</t>
  </si>
  <si>
    <t>210 RUE INGENIEUR SANSOUBE</t>
  </si>
  <si>
    <t>LA ROCHE SUR FORON</t>
  </si>
  <si>
    <t>myriam.mollard@nera.fr</t>
  </si>
  <si>
    <t>04 92 53 98 98</t>
  </si>
  <si>
    <t>MYRIAM MOLLARD</t>
  </si>
  <si>
    <t>35227938400080</t>
  </si>
  <si>
    <t>ERIC MAS SHAMBON</t>
  </si>
  <si>
    <t>emasshambon@nera.fr</t>
  </si>
  <si>
    <t>35227938400064</t>
  </si>
  <si>
    <t>30587411700339</t>
  </si>
  <si>
    <t>12700</t>
  </si>
  <si>
    <t>ANRAS ITEP</t>
  </si>
  <si>
    <t>51 RUE ROGER SALENGRO</t>
  </si>
  <si>
    <t>CAPDENAC-GARE</t>
  </si>
  <si>
    <t>itep.massip@anras.fr</t>
  </si>
  <si>
    <t>05 65 80 25 25</t>
  </si>
  <si>
    <t>PATRICK FAUVEL</t>
  </si>
  <si>
    <t>56980080800044</t>
  </si>
  <si>
    <t>59720</t>
  </si>
  <si>
    <t>HOTEL DE L ESPERANCE</t>
  </si>
  <si>
    <t>ROUTE D AVESNES</t>
  </si>
  <si>
    <t>LOUVROIL</t>
  </si>
  <si>
    <t>n.noulin@orpea.net</t>
  </si>
  <si>
    <t>03 27 62 52 52</t>
  </si>
  <si>
    <t>NATHALIE NOULIN</t>
  </si>
  <si>
    <t>65738048100017</t>
  </si>
  <si>
    <t>8130Z</t>
  </si>
  <si>
    <t>57340</t>
  </si>
  <si>
    <t>ALBERT KEIP PARCS ET JARDINS</t>
  </si>
  <si>
    <t>15 RUE DE LA GARE</t>
  </si>
  <si>
    <t>MORHANGE</t>
  </si>
  <si>
    <t>keip.paysage@orange.fr</t>
  </si>
  <si>
    <t>03 87 86 28 55</t>
  </si>
  <si>
    <t>MME KEIP</t>
  </si>
  <si>
    <t>7112B</t>
  </si>
  <si>
    <t>13703</t>
  </si>
  <si>
    <t>LOUIS DREYFUS TRAVOCEAN</t>
  </si>
  <si>
    <t>78 RUE DES GRENADIERS</t>
  </si>
  <si>
    <t>LA CIOTAT</t>
  </si>
  <si>
    <t>frouhier@ldtravocean.com</t>
  </si>
  <si>
    <t>04 42 18 34 00</t>
  </si>
  <si>
    <t>FREDERIC ROUHIER</t>
  </si>
  <si>
    <t>DIRECTEUR ADMINISTRATIF</t>
  </si>
  <si>
    <t>38431041300065</t>
  </si>
  <si>
    <t>375 AVENUE DU MISTRAL</t>
  </si>
  <si>
    <t>Changement de champs adresse sans changement de SIRET</t>
  </si>
  <si>
    <t>78440879100043</t>
  </si>
  <si>
    <t>9420Z</t>
  </si>
  <si>
    <t>93500</t>
  </si>
  <si>
    <t>FEDERATION DES SERVICES CFDT</t>
  </si>
  <si>
    <t>TOUR ESSOR</t>
  </si>
  <si>
    <t>14 RUE SCANDICCI</t>
  </si>
  <si>
    <t>PANTIN</t>
  </si>
  <si>
    <t>dosnen@cfdt-services.fr</t>
  </si>
  <si>
    <t>01 48 10 68 51</t>
  </si>
  <si>
    <t>06 52 61 49 51</t>
  </si>
  <si>
    <t>NASSERA DOSNE</t>
  </si>
  <si>
    <t>Activités des organisations associatives</t>
  </si>
  <si>
    <t>34868194100020</t>
  </si>
  <si>
    <t>7729Z</t>
  </si>
  <si>
    <t>73800</t>
  </si>
  <si>
    <t>ANETT (SARL)</t>
  </si>
  <si>
    <t>ALPE ESPACE</t>
  </si>
  <si>
    <t>SAINTE-HELENE-DU-LAC</t>
  </si>
  <si>
    <t>anett.rhonealpes@anett.fr</t>
  </si>
  <si>
    <t>04 79 84 35 00</t>
  </si>
  <si>
    <t>PASCALE ENDERLIN</t>
  </si>
  <si>
    <t>SECRETAIRE ADMINISTRATIVE</t>
  </si>
  <si>
    <t>Distribution spécialisée</t>
  </si>
  <si>
    <t>04588047300017</t>
  </si>
  <si>
    <t>1107A</t>
  </si>
  <si>
    <t>64680</t>
  </si>
  <si>
    <t>EAUX MINERALES OGEU SEMO</t>
  </si>
  <si>
    <t>QUARTIER DES FONTAINES</t>
  </si>
  <si>
    <t>OGEU-LES-BAINS</t>
  </si>
  <si>
    <t>p.lapassade@ogeu.fr</t>
  </si>
  <si>
    <t>05 59 34 91 33</t>
  </si>
  <si>
    <t>MME PASCALE LAPASSADE</t>
  </si>
  <si>
    <t>Industrie agroalimentaire</t>
  </si>
  <si>
    <t>95750393100694</t>
  </si>
  <si>
    <t>4719A</t>
  </si>
  <si>
    <t>72000</t>
  </si>
  <si>
    <t>MAGASINS GALERIES LAFAYETTE</t>
  </si>
  <si>
    <t>17 A 21 RUE DES MINIMES</t>
  </si>
  <si>
    <t>LE MANS</t>
  </si>
  <si>
    <t>abardon@galerieslafayettes.com</t>
  </si>
  <si>
    <t>02 43 24 34 91</t>
  </si>
  <si>
    <t>ALISON BARDON</t>
  </si>
  <si>
    <t>RESPONSABLE ADMINISTRATIVE ET RESSOURCES HUMAINES</t>
  </si>
  <si>
    <t>AURELIE PAYET</t>
  </si>
  <si>
    <t>03548005200014</t>
  </si>
  <si>
    <t>1721A</t>
  </si>
  <si>
    <t>21702</t>
  </si>
  <si>
    <t>SMURFIT KAPPA PARNALAND</t>
  </si>
  <si>
    <t>AVENUE DU JURA</t>
  </si>
  <si>
    <t>NUITS-SAINT-GEORGES CEDEX</t>
  </si>
  <si>
    <t>celine.berbey@smurfitkappa.fr</t>
  </si>
  <si>
    <t>03 80 61 12 36</t>
  </si>
  <si>
    <t>CELINE BERBEY</t>
  </si>
  <si>
    <t>RESP. COMPTABLE ET FINANCIER</t>
  </si>
  <si>
    <t xml:space="preserve"> JE NE SERAI PLUS LA EN FEVRIER 2017.</t>
  </si>
  <si>
    <t>Bois - Papier -  Imprimerie</t>
  </si>
  <si>
    <t>Changement de fonction du contact</t>
  </si>
  <si>
    <t>39103368500028</t>
  </si>
  <si>
    <t>4711F</t>
  </si>
  <si>
    <t>81400</t>
  </si>
  <si>
    <t>HOLDITAR (SAS)</t>
  </si>
  <si>
    <t>150 AVENUE D ALBI</t>
  </si>
  <si>
    <t>BLAYE LES MINES</t>
  </si>
  <si>
    <t>superu.blayelesmines.grh@systeme-u.fr</t>
  </si>
  <si>
    <t>05 63 80 23 23</t>
  </si>
  <si>
    <t>ADELINE MAZARS</t>
  </si>
  <si>
    <t>41179865500014</t>
  </si>
  <si>
    <t>69600</t>
  </si>
  <si>
    <t>LARY (SAS )</t>
  </si>
  <si>
    <t>143 BOULEVARD EMILE ZOLA</t>
  </si>
  <si>
    <t>OULLINS</t>
  </si>
  <si>
    <t>pdv10753@mousquetaires.com</t>
  </si>
  <si>
    <t>04 78 51 35 74</t>
  </si>
  <si>
    <t>MARTINE PATRICOLA</t>
  </si>
  <si>
    <t>76550072300018</t>
  </si>
  <si>
    <t>1813Z</t>
  </si>
  <si>
    <t>87006</t>
  </si>
  <si>
    <t>MILLER GRAPHICS LIMOGES (SAS)</t>
  </si>
  <si>
    <t>ZONE INDUSTRIELLE MAGRE SUD</t>
  </si>
  <si>
    <t>10 RUE LEON WALRAS</t>
  </si>
  <si>
    <t>LIMOGES</t>
  </si>
  <si>
    <t>claire.denis@millergraphics.com</t>
  </si>
  <si>
    <t>05 55 30 16 97</t>
  </si>
  <si>
    <t>CLAIRE DENIS</t>
  </si>
  <si>
    <t>DIRECTRICE ADMIN. &amp; FINANCIERE</t>
  </si>
  <si>
    <t>31127549900045</t>
  </si>
  <si>
    <t>8720B</t>
  </si>
  <si>
    <t>80000</t>
  </si>
  <si>
    <t>ASSOCIATION LE MAIL</t>
  </si>
  <si>
    <t>18 RUE DELPECH</t>
  </si>
  <si>
    <t>AMIENS</t>
  </si>
  <si>
    <t>comptabilite@assoc-lemail.net</t>
  </si>
  <si>
    <t>03 60 12 26 11</t>
  </si>
  <si>
    <t>03 60 12 26 27</t>
  </si>
  <si>
    <t>ISABELLE CORDONNIER</t>
  </si>
  <si>
    <t>STEPHANE WADIER</t>
  </si>
  <si>
    <t>DIRECTEUR ADJOINT</t>
  </si>
  <si>
    <t>direction@assoc-lemail.net</t>
  </si>
  <si>
    <t>33391638500227</t>
  </si>
  <si>
    <t>2511Z</t>
  </si>
  <si>
    <t>57280</t>
  </si>
  <si>
    <t>EIFFAGE METAL MUNCH</t>
  </si>
  <si>
    <t>LA VILLA</t>
  </si>
  <si>
    <t>VOIE ROMAINE</t>
  </si>
  <si>
    <t>MAIZIERES LES METZ</t>
  </si>
  <si>
    <t>contact.munch.metallique@eiffage.com</t>
  </si>
  <si>
    <t>03 87 51 41 41</t>
  </si>
  <si>
    <t>CHRISTINE BONTEMPS</t>
  </si>
  <si>
    <t>eiffage.metal.munch@eiffage.com</t>
  </si>
  <si>
    <t>Mécanique - Métallurgie</t>
  </si>
  <si>
    <t>94471</t>
  </si>
  <si>
    <t>CASINO</t>
  </si>
  <si>
    <t>CENTRE COMMERCIAL BOISSY 2</t>
  </si>
  <si>
    <t>AVENUE GENERAL DE GAULLE</t>
  </si>
  <si>
    <t>BOISSY-SAINT-LEGER CEDEX</t>
  </si>
  <si>
    <t>mmihaoubihadad@groupe-casino.fr</t>
  </si>
  <si>
    <t>01 45 10 74 03</t>
  </si>
  <si>
    <t>01 45 10 74 00</t>
  </si>
  <si>
    <t>MELISSA MIHAOUBI</t>
  </si>
  <si>
    <t>42826802303295</t>
  </si>
  <si>
    <t>ZAC DE LA HAIE GRISELLE</t>
  </si>
  <si>
    <t>BOITE POSTALE 18</t>
  </si>
  <si>
    <t>PATRICIA RIGOT</t>
  </si>
  <si>
    <t>prigot@groupe-casino.fr</t>
  </si>
  <si>
    <t>4321A</t>
  </si>
  <si>
    <t>17400</t>
  </si>
  <si>
    <t>EIFFAGE ENERGIE POITOU-CHARENTES</t>
  </si>
  <si>
    <t>LE GRAVEAU</t>
  </si>
  <si>
    <t>10 BIS RUE DU COMMERCE</t>
  </si>
  <si>
    <t>ST JEAN D ANGELY</t>
  </si>
  <si>
    <t>catherine.falco@eiffage.com</t>
  </si>
  <si>
    <t>05 49 38 42 08</t>
  </si>
  <si>
    <t>CATHERINE FALCO</t>
  </si>
  <si>
    <t>30206838200084</t>
  </si>
  <si>
    <t>2 RESPONSABLE D'AFFAIRES</t>
  </si>
  <si>
    <t>1 RESPONSABLE D'AFFAIRES</t>
  </si>
  <si>
    <t>87625005100037</t>
  </si>
  <si>
    <t>4643Z</t>
  </si>
  <si>
    <t>25400</t>
  </si>
  <si>
    <t>FREI SODIAM</t>
  </si>
  <si>
    <t>53 RUE D'EGOUTTES</t>
  </si>
  <si>
    <t>EXINCOURT</t>
  </si>
  <si>
    <t>pbannwarth@frei-sodiam.fr</t>
  </si>
  <si>
    <t>03 81 91 53 49</t>
  </si>
  <si>
    <t>PATRICE BANNWARTH</t>
  </si>
  <si>
    <t>DIRECTEUR ADMINIS. &amp; FINANCIER</t>
  </si>
  <si>
    <t>Commerce inter-entreprises</t>
  </si>
  <si>
    <t>77562729200078</t>
  </si>
  <si>
    <t>8710B</t>
  </si>
  <si>
    <t>59163</t>
  </si>
  <si>
    <t>INST. MEDICO-EDUCATIF LA CIGOGNE</t>
  </si>
  <si>
    <t>AVENUE DES HAUTS DE LORETTE</t>
  </si>
  <si>
    <t>CONDE-SUR-L'ESCAUT</t>
  </si>
  <si>
    <t>defossez-c@apei-val-59.org</t>
  </si>
  <si>
    <t>03 27 40 00 06</t>
  </si>
  <si>
    <t>CECILE DEFOSSEZ</t>
  </si>
  <si>
    <t>52926406100027</t>
  </si>
  <si>
    <t>8730A</t>
  </si>
  <si>
    <t>29200</t>
  </si>
  <si>
    <t>MER IROISE</t>
  </si>
  <si>
    <t>12 RUE JEANBON SAINT ANDRE</t>
  </si>
  <si>
    <t>BREST</t>
  </si>
  <si>
    <t>direction.meriroise@lenobleage.fr</t>
  </si>
  <si>
    <t>02 98 03 96 00</t>
  </si>
  <si>
    <t>NOLWENN BRIAND</t>
  </si>
  <si>
    <t>5829C</t>
  </si>
  <si>
    <t>59510</t>
  </si>
  <si>
    <t>SARBACANE SOFTWARE</t>
  </si>
  <si>
    <t>PARC DES 4 VENTS</t>
  </si>
  <si>
    <t>3 AVENUE ANTOINE PINAY</t>
  </si>
  <si>
    <t>HEM</t>
  </si>
  <si>
    <t>karine.darque@sarbacane.com</t>
  </si>
  <si>
    <t>03 28 32 83 28</t>
  </si>
  <si>
    <t>KARINE DARQUE</t>
  </si>
  <si>
    <t>50956859800015</t>
  </si>
  <si>
    <t>ZAC DES 4 VENTS</t>
  </si>
  <si>
    <t>MOUVEMENTS DE CADRES FIN 2015</t>
  </si>
  <si>
    <t>31064487700204</t>
  </si>
  <si>
    <t>4666Z</t>
  </si>
  <si>
    <t>93363</t>
  </si>
  <si>
    <t>SOCIETE KARDEX</t>
  </si>
  <si>
    <t>12 RUE EDMOND MICHELET</t>
  </si>
  <si>
    <t>NEUILLY-PLAISANCE CEDEX</t>
  </si>
  <si>
    <t>lydia.tytgat@kardex.com</t>
  </si>
  <si>
    <t>01 49 44 26 24</t>
  </si>
  <si>
    <t>LYDIA TYTGAT</t>
  </si>
  <si>
    <t>32159177800014</t>
  </si>
  <si>
    <t>9200Z</t>
  </si>
  <si>
    <t>44210</t>
  </si>
  <si>
    <t>CASINO DU MOLE</t>
  </si>
  <si>
    <t>50 QUAI LERAY</t>
  </si>
  <si>
    <t>PORNIC</t>
  </si>
  <si>
    <t>fcochard@partouche.com</t>
  </si>
  <si>
    <t>02 40 82 26 87</t>
  </si>
  <si>
    <t>FLORENCE COCHARD</t>
  </si>
  <si>
    <t>78116621000034</t>
  </si>
  <si>
    <t>6512Z</t>
  </si>
  <si>
    <t>16013</t>
  </si>
  <si>
    <t>MUTUELLE 403</t>
  </si>
  <si>
    <t>16 RUE DE RENE GOSCINNY</t>
  </si>
  <si>
    <t>ANGOULEME CEDEX</t>
  </si>
  <si>
    <t>karine.dubreuilh@mutuelle403.fr</t>
  </si>
  <si>
    <t>05 45 20 51 23</t>
  </si>
  <si>
    <t>KARINE DUBREUILH</t>
  </si>
  <si>
    <t>Assurance</t>
  </si>
  <si>
    <t>55208329700168</t>
  </si>
  <si>
    <t>4711E</t>
  </si>
  <si>
    <t>75019</t>
  </si>
  <si>
    <t>MONOPRIX EXPLOITATION</t>
  </si>
  <si>
    <t>133 RUE DE BELLEVILLE</t>
  </si>
  <si>
    <t>vbrissez@monoprix.fr</t>
  </si>
  <si>
    <t>01 42 39 95 37</t>
  </si>
  <si>
    <t>MME BRISSEZ</t>
  </si>
  <si>
    <t xml:space="preserve"> NOUS SERONS EN TRAVAUX PENDANT 2 ANS (2017/2018) CAR NOUS DOUBLONS LA SURFACE DE VENTE. JE PENSE DONC QU'IL Y AURA UN CHANGEMENT NOTABLE POUR DEBUT 2019.</t>
  </si>
  <si>
    <t>05920018800064</t>
  </si>
  <si>
    <t>4531Z</t>
  </si>
  <si>
    <t>49100</t>
  </si>
  <si>
    <t>CAILLEAU PNEUS (SAS)</t>
  </si>
  <si>
    <t>17 QUAI FELIX FAURE</t>
  </si>
  <si>
    <t>ANGERS</t>
  </si>
  <si>
    <t>f.livenais@cailleaupneu.fr</t>
  </si>
  <si>
    <t>02 41 21 09 09</t>
  </si>
  <si>
    <t>M. FREDERIC LIVENAIS</t>
  </si>
  <si>
    <t>78272729100018</t>
  </si>
  <si>
    <t>13990</t>
  </si>
  <si>
    <t>INSTITUT MEDICO-EDUCATIF</t>
  </si>
  <si>
    <t>RUE MICHELET</t>
  </si>
  <si>
    <t>FONTVIEILLE</t>
  </si>
  <si>
    <t>hvalentino@imelesabeilles.com</t>
  </si>
  <si>
    <t>04 90 54 85 41</t>
  </si>
  <si>
    <t>HELENE VALENTINO</t>
  </si>
  <si>
    <t>7 CADRES DEJA A FIN 2015</t>
  </si>
  <si>
    <t>05750553900114</t>
  </si>
  <si>
    <t>2351Z</t>
  </si>
  <si>
    <t>54990</t>
  </si>
  <si>
    <t>VICAT</t>
  </si>
  <si>
    <t>16 ROUTE DE PIERREVILLE</t>
  </si>
  <si>
    <t>XEUILLEY</t>
  </si>
  <si>
    <t>francois.bellut@vicat.fr</t>
  </si>
  <si>
    <t>03 83 47 03 86</t>
  </si>
  <si>
    <t>03 83 47 85 44</t>
  </si>
  <si>
    <t>FRANCOIS BELLUT</t>
  </si>
  <si>
    <t>RESP. ADMIN. &amp; FINANCIER</t>
  </si>
  <si>
    <t>Matériaux de construction</t>
  </si>
  <si>
    <t>77568873200848</t>
  </si>
  <si>
    <t>8720A</t>
  </si>
  <si>
    <t>27000</t>
  </si>
  <si>
    <t>RESIDENCE FRANCOIS MOREL</t>
  </si>
  <si>
    <t>13 RUE DE LA RONDE</t>
  </si>
  <si>
    <t>EVREUX</t>
  </si>
  <si>
    <t>jean-louis.guyon@apf.asso.fr</t>
  </si>
  <si>
    <t>02 32 39 84 30</t>
  </si>
  <si>
    <t>JEAN-LOUIS GUYON</t>
  </si>
  <si>
    <t>MARIE-CHRISTINE POUSSIN</t>
  </si>
  <si>
    <t>foyer.evreux@aps.asso.fr</t>
  </si>
  <si>
    <t>42121627600020</t>
  </si>
  <si>
    <t>83600</t>
  </si>
  <si>
    <t>MEDOTELS</t>
  </si>
  <si>
    <t>301 AVENUE ANDREI SAKHAROV</t>
  </si>
  <si>
    <t>FREJUS</t>
  </si>
  <si>
    <t>patrick.hureau@korian.fr</t>
  </si>
  <si>
    <t>04 94 51 72 20</t>
  </si>
  <si>
    <t>PATRICK HUREAU</t>
  </si>
  <si>
    <t>p.hureau@groupe-korian.com</t>
  </si>
  <si>
    <t xml:space="preserve"> ENOYER LES RESULTATS A CETTE DEUXIEME ADRESSE EN PLUS DE LA PREMIERE : LAURA.MARTHOUD@KORIAN.FR</t>
  </si>
  <si>
    <t>08678020200031</t>
  </si>
  <si>
    <t>1011Z</t>
  </si>
  <si>
    <t>01500</t>
  </si>
  <si>
    <t>CENTRE VIANDES BEAUVALLET FILS</t>
  </si>
  <si>
    <t>659 AVENUE LEON BLUM</t>
  </si>
  <si>
    <t>AMBERIEU EN BUGEY</t>
  </si>
  <si>
    <t>c.belkessa@beauvallet.fr</t>
  </si>
  <si>
    <t>02 38 30 07 27</t>
  </si>
  <si>
    <t>CATHERINE BELKESSA</t>
  </si>
  <si>
    <t>34323685700045</t>
  </si>
  <si>
    <t>2829A</t>
  </si>
  <si>
    <t>21302</t>
  </si>
  <si>
    <t>DS SMITH PACKAGING SYSTEMS</t>
  </si>
  <si>
    <t>BOITE POSTALE  54</t>
  </si>
  <si>
    <t>12  RUE GAY-LUSSAC</t>
  </si>
  <si>
    <t>CHENOVE CEDEX</t>
  </si>
  <si>
    <t>christelle.riabi@dssp.fr</t>
  </si>
  <si>
    <t>03 80 54 00 29</t>
  </si>
  <si>
    <t>CHRISTELLE RIABI</t>
  </si>
  <si>
    <t>38422916700042</t>
  </si>
  <si>
    <t>2711Z</t>
  </si>
  <si>
    <t>34130</t>
  </si>
  <si>
    <t>INTELLIGENT ELECTRONIC SYSTEMS</t>
  </si>
  <si>
    <t>615 AVENUE DE LA MARJOLAINE</t>
  </si>
  <si>
    <t>SAINT AUNES</t>
  </si>
  <si>
    <t>heloise.gaubert@ies-synergy.com</t>
  </si>
  <si>
    <t>04 99 13 62 80</t>
  </si>
  <si>
    <t>HELOISE GAUBERT</t>
  </si>
  <si>
    <t>ASSISTANTE DU D.R.H.</t>
  </si>
  <si>
    <t>30000</t>
  </si>
  <si>
    <t>CLINIQUE LES SOPHORAS</t>
  </si>
  <si>
    <t>RUE DES SOPHORAS</t>
  </si>
  <si>
    <t>NIMES</t>
  </si>
  <si>
    <t>contact@clinique-sophoras.com</t>
  </si>
  <si>
    <t>04 66 62 79 00</t>
  </si>
  <si>
    <t>CYRIL BAZIN</t>
  </si>
  <si>
    <t>56020086700011</t>
  </si>
  <si>
    <t>77250005400071</t>
  </si>
  <si>
    <t>4391B</t>
  </si>
  <si>
    <t>87100</t>
  </si>
  <si>
    <t>BOUGNOTEAU (SAS)</t>
  </si>
  <si>
    <t>30 RUE GEORGES FOUREST</t>
  </si>
  <si>
    <t>franckpasquet@bougnoteau.fr</t>
  </si>
  <si>
    <t>05 55 38 10 30</t>
  </si>
  <si>
    <t>FRANCK PASQUET</t>
  </si>
  <si>
    <t>FRANCK TASQUET</t>
  </si>
  <si>
    <t>contact@bougnoteau.fr</t>
  </si>
  <si>
    <t>34942740100048</t>
  </si>
  <si>
    <t>5229B</t>
  </si>
  <si>
    <t>95708</t>
  </si>
  <si>
    <t>BDP INTERNATIONAL</t>
  </si>
  <si>
    <t>BOITE POSTALE 12456</t>
  </si>
  <si>
    <t>SOGARIS ZONE DE FRET 5</t>
  </si>
  <si>
    <t>ROISSY CDG CEDEX</t>
  </si>
  <si>
    <t>virginie.maurice@bdpint.com</t>
  </si>
  <si>
    <t>01 74 25 39 24</t>
  </si>
  <si>
    <t>VIRGINIE MAURICE</t>
  </si>
  <si>
    <t>38082439100011</t>
  </si>
  <si>
    <t>4520B</t>
  </si>
  <si>
    <t>16170</t>
  </si>
  <si>
    <t>GRAFFEUILLE</t>
  </si>
  <si>
    <t>ROUTE DE SAINT JEAN D'ANGELY</t>
  </si>
  <si>
    <t>ROUILLAC</t>
  </si>
  <si>
    <t>c.robert@graffeuille.com</t>
  </si>
  <si>
    <t>05 45 96 44 75</t>
  </si>
  <si>
    <t>CARINNE ROBERT</t>
  </si>
  <si>
    <t>32472963100014</t>
  </si>
  <si>
    <t>2223Z</t>
  </si>
  <si>
    <t>22980</t>
  </si>
  <si>
    <t>OUVEO BRETAGNE</t>
  </si>
  <si>
    <t>RUE DES ROUAIRIES</t>
  </si>
  <si>
    <t>PLELAN LE PETIT</t>
  </si>
  <si>
    <t>llesne@ouveo-menuiserie.fr</t>
  </si>
  <si>
    <t>02 96 27 60 32</t>
  </si>
  <si>
    <t>LUCIE LESNE</t>
  </si>
  <si>
    <t>Caoutchouc - Plastique</t>
  </si>
  <si>
    <t>39931561300030</t>
  </si>
  <si>
    <t>4639B</t>
  </si>
  <si>
    <t>42048</t>
  </si>
  <si>
    <t>METRO CASH ET CARRY FRANCE</t>
  </si>
  <si>
    <t>38 RUE DES TROIS GLORIEUSES</t>
  </si>
  <si>
    <t>SAINT-ETIENNE CEDEX</t>
  </si>
  <si>
    <t>rrh.eti@metro.fr</t>
  </si>
  <si>
    <t>04 77 92 87 02</t>
  </si>
  <si>
    <t>SYLVIE WARGNY</t>
  </si>
  <si>
    <t>RESPONSABLE DU PERSONNEL</t>
  </si>
  <si>
    <t>78427305400014</t>
  </si>
  <si>
    <t>5610A</t>
  </si>
  <si>
    <t>75006</t>
  </si>
  <si>
    <t>LA CLOSERIE DES LILAS</t>
  </si>
  <si>
    <t>171 BOULEVARD DU MONTPARNASSE</t>
  </si>
  <si>
    <t>closeriedeslilas@orange.fr</t>
  </si>
  <si>
    <t>01 44 27 00 30</t>
  </si>
  <si>
    <t>ISABELLE JARRY</t>
  </si>
  <si>
    <t>LOIC JOUANARD</t>
  </si>
  <si>
    <t>1 RESPONSABLE DE SALLE</t>
  </si>
  <si>
    <t>32813103200042</t>
  </si>
  <si>
    <t>69150</t>
  </si>
  <si>
    <t>DB PROPRETE (SAS)</t>
  </si>
  <si>
    <t>38 RUE DE LA REPUBLIQUE</t>
  </si>
  <si>
    <t>DECINES-CHARPIEU</t>
  </si>
  <si>
    <t>accueil@db-proprete.com</t>
  </si>
  <si>
    <t>04 78 49 69 77</t>
  </si>
  <si>
    <t>MME BERNARD</t>
  </si>
  <si>
    <t>DIRECTRICE GENERALE</t>
  </si>
  <si>
    <t>77410</t>
  </si>
  <si>
    <t>LACHAUX PAYSAGE (SAS)</t>
  </si>
  <si>
    <t>BOITE POSTALE  100</t>
  </si>
  <si>
    <t>RUE DES ETANGS</t>
  </si>
  <si>
    <t>VILLEVAUDE CEDEX</t>
  </si>
  <si>
    <t>adekaey@lachaux-paysage.fr</t>
  </si>
  <si>
    <t>01 60 27 63 37</t>
  </si>
  <si>
    <t>ANGELIQUE GOUJON</t>
  </si>
  <si>
    <t>39044002200023</t>
  </si>
  <si>
    <t>AUDREY DE KAEY</t>
  </si>
  <si>
    <t>adkaey@lachaux-paysage.fr</t>
  </si>
  <si>
    <t>LICENSIMENT ET NON REMPLACEMENT</t>
  </si>
  <si>
    <t>43811325000031</t>
  </si>
  <si>
    <t>6202A</t>
  </si>
  <si>
    <t>92100</t>
  </si>
  <si>
    <t>NETXP</t>
  </si>
  <si>
    <t>159 RUE DE SILLY</t>
  </si>
  <si>
    <t>BOULOGNE BILLANCOURT</t>
  </si>
  <si>
    <t>stella.dubois@netxp.fr</t>
  </si>
  <si>
    <t>01 46 48 26 21</t>
  </si>
  <si>
    <t>STELLA DUBOIS</t>
  </si>
  <si>
    <t>RESPONSABLE DU RECRUTEMENT</t>
  </si>
  <si>
    <t>4511Z</t>
  </si>
  <si>
    <t>77007</t>
  </si>
  <si>
    <t>JEAN REDELE MELUN (SAS)</t>
  </si>
  <si>
    <t>23 ROUTE DE MONTEREAU</t>
  </si>
  <si>
    <t>MELUN CEDEX</t>
  </si>
  <si>
    <t>sylvie.malingre@lamirault.fr</t>
  </si>
  <si>
    <t>02 37 20 07 07</t>
  </si>
  <si>
    <t>SYLVIE MALINGRE</t>
  </si>
  <si>
    <t>38054181300016</t>
  </si>
  <si>
    <t>ARNAUD SAUNIER</t>
  </si>
  <si>
    <t>arnaud.saunier.melun@reseau.renault.fr</t>
  </si>
  <si>
    <t>01 64 39 95 77</t>
  </si>
  <si>
    <t>39747038600061</t>
  </si>
  <si>
    <t>6920Z</t>
  </si>
  <si>
    <t>29801</t>
  </si>
  <si>
    <t>IN EXTENSO BRETAGNE (SA)</t>
  </si>
  <si>
    <t>CS 20027</t>
  </si>
  <si>
    <t>2 RUE ROSEMONDE GERARD</t>
  </si>
  <si>
    <t>BREST CEDEX 9</t>
  </si>
  <si>
    <t>laurence.masson@inextenso.fr</t>
  </si>
  <si>
    <t>02 98 02 86 86</t>
  </si>
  <si>
    <t>LAURENCE MASSON</t>
  </si>
  <si>
    <t>RESPONSABLE DE GESTION INTERNE</t>
  </si>
  <si>
    <t>95750393100538</t>
  </si>
  <si>
    <t>63000</t>
  </si>
  <si>
    <t>25 PLACE DE JAUDE</t>
  </si>
  <si>
    <t>CLERMONT FERRAND</t>
  </si>
  <si>
    <t>edussap@galerieslafayette.com</t>
  </si>
  <si>
    <t>04 73 93 82 55</t>
  </si>
  <si>
    <t>EDWIGE DUSSAP</t>
  </si>
  <si>
    <t>RESP. RH ET RESP. ADMINIS.</t>
  </si>
  <si>
    <t>78433386600019</t>
  </si>
  <si>
    <t>75008</t>
  </si>
  <si>
    <t>SIS DU CERCLE DE L'UNION INTERALLIEE</t>
  </si>
  <si>
    <t>33 RUE DU FAUBOURG SAINT-HONORE</t>
  </si>
  <si>
    <t>cscouarnec@cercle-interallie.fr</t>
  </si>
  <si>
    <t>01 42 65 96 00</t>
  </si>
  <si>
    <t>CAROLINE SCOUARNEC</t>
  </si>
  <si>
    <t>RESP. ADMINISTRATION PERSONNEL</t>
  </si>
  <si>
    <t>1 CHEF DE CUISINE</t>
  </si>
  <si>
    <t>32665252600012</t>
  </si>
  <si>
    <t>81300</t>
  </si>
  <si>
    <t>GRAULHET DISTRIBUTION</t>
  </si>
  <si>
    <t>ROUTE DE LAVAUR</t>
  </si>
  <si>
    <t>GRAULHET</t>
  </si>
  <si>
    <t>blefebvre@leclerc-graulhet.com</t>
  </si>
  <si>
    <t>05 63 34 85 76</t>
  </si>
  <si>
    <t>M. LEFEBVRE</t>
  </si>
  <si>
    <t>PRESIDENT DIRECTEUR GENERAL</t>
  </si>
  <si>
    <t>CARINE CALMELS</t>
  </si>
  <si>
    <t>ccalmels@leclerc-graulhet.com</t>
  </si>
  <si>
    <t>34368116900128</t>
  </si>
  <si>
    <t>4313Z</t>
  </si>
  <si>
    <t>92707</t>
  </si>
  <si>
    <t>ENTREPOT DRILLING</t>
  </si>
  <si>
    <t>165 BOULEVARD DE VALMY</t>
  </si>
  <si>
    <t>COLOMBES</t>
  </si>
  <si>
    <t>patrice.ettou@entrepose.com</t>
  </si>
  <si>
    <t>01 57 60 93 00</t>
  </si>
  <si>
    <t>PATRICE ETTOU</t>
  </si>
  <si>
    <t>34368116900094</t>
  </si>
  <si>
    <t>91720</t>
  </si>
  <si>
    <t>CIE FORAGE COFOR</t>
  </si>
  <si>
    <t>39 RUE DE LA FERTE ALAIS</t>
  </si>
  <si>
    <t>MAISSE</t>
  </si>
  <si>
    <t>LAETITIA DEMOND</t>
  </si>
  <si>
    <t>laetitia.demond@cofor.com</t>
  </si>
  <si>
    <t>01 69 89 34 28</t>
  </si>
  <si>
    <t>30986870100231</t>
  </si>
  <si>
    <t>4778A</t>
  </si>
  <si>
    <t>67100</t>
  </si>
  <si>
    <t>OPTICIENS MAURICE FRERES</t>
  </si>
  <si>
    <t>101 ROUTE DU POLYGONE</t>
  </si>
  <si>
    <t>STRASBOURG</t>
  </si>
  <si>
    <t>fstona@sogesa.fr</t>
  </si>
  <si>
    <t>03 88 55 92 05</t>
  </si>
  <si>
    <t>FRANCOIS STONA</t>
  </si>
  <si>
    <t>4211Z</t>
  </si>
  <si>
    <t>83418</t>
  </si>
  <si>
    <t>EIFFAGE ROUTE</t>
  </si>
  <si>
    <t>CHEMIN DE LA SOURCE</t>
  </si>
  <si>
    <t>HYERES CEDEX</t>
  </si>
  <si>
    <t>nathalie.villars@eiffage.com</t>
  </si>
  <si>
    <t>04 94 12 52 00</t>
  </si>
  <si>
    <t>04 94 12 52 11</t>
  </si>
  <si>
    <t>NATHALIE VILLARS</t>
  </si>
  <si>
    <t>39876221100165</t>
  </si>
  <si>
    <t>EIFFAGE TRAVAUX PUBLICS MEDITERRANEE</t>
  </si>
  <si>
    <t>Bâtiment et génie civil</t>
  </si>
  <si>
    <t>32737347800012</t>
  </si>
  <si>
    <t>1082Z</t>
  </si>
  <si>
    <t>42000</t>
  </si>
  <si>
    <t>NATRA SAINT-ETIENNE</t>
  </si>
  <si>
    <t>95 RUE JEAN HUSS</t>
  </si>
  <si>
    <t>SAINT-ETIENNE</t>
  </si>
  <si>
    <t>brigitte.flandin@natra.com</t>
  </si>
  <si>
    <t>04 77 43 13 55</t>
  </si>
  <si>
    <t>BRIGITTE FLANDIN</t>
  </si>
  <si>
    <t>94555054901582</t>
  </si>
  <si>
    <t>2363Z</t>
  </si>
  <si>
    <t>21300</t>
  </si>
  <si>
    <t>EQIOM</t>
  </si>
  <si>
    <t>9 RUE PAUL LANGEVIN</t>
  </si>
  <si>
    <t>CHENOVE</t>
  </si>
  <si>
    <t>judith.roussel@eqiom.com</t>
  </si>
  <si>
    <t>03 80 54 48 50</t>
  </si>
  <si>
    <t>JUDITH ROUSSEL</t>
  </si>
  <si>
    <t>50157067500055</t>
  </si>
  <si>
    <t>4634Z</t>
  </si>
  <si>
    <t>21190</t>
  </si>
  <si>
    <t>FRANCOIS MARTENOT</t>
  </si>
  <si>
    <t>BOITE POSTALE 3</t>
  </si>
  <si>
    <t>ROUTE NATIONALE 74</t>
  </si>
  <si>
    <t>MEURSAULT</t>
  </si>
  <si>
    <t>viviane.bouligaud@bejot.com</t>
  </si>
  <si>
    <t>03 80 21 92 18</t>
  </si>
  <si>
    <t>VIVIANE BOULIGAUD</t>
  </si>
  <si>
    <t>30370922400016</t>
  </si>
  <si>
    <t>JEAN-BAPTISTE BEJOT (SA)</t>
  </si>
  <si>
    <t>13001310500015</t>
  </si>
  <si>
    <t>9411Z</t>
  </si>
  <si>
    <t>21074</t>
  </si>
  <si>
    <t>CCI COTE D OR</t>
  </si>
  <si>
    <t>BOITE POSTALE 17440</t>
  </si>
  <si>
    <t>2 AVENUE DE MARBOTTE</t>
  </si>
  <si>
    <t>DIJON CEDEX</t>
  </si>
  <si>
    <t>patricia.magnier@cci21.fr</t>
  </si>
  <si>
    <t>03 80 65 91 00</t>
  </si>
  <si>
    <t>PATRICIA MAGNIER</t>
  </si>
  <si>
    <t>JE NE SAIS PAS D OU VIENT L INCOHERENCE</t>
  </si>
  <si>
    <t>3 FORMATION</t>
  </si>
  <si>
    <t>7311Z</t>
  </si>
  <si>
    <t>BEING</t>
  </si>
  <si>
    <t>50-540 RUE DE SILLY</t>
  </si>
  <si>
    <t>marie-christine.daride@being.fr</t>
  </si>
  <si>
    <t>01 49 09 74 56</t>
  </si>
  <si>
    <t>MARIE-CHRISTINE DARIDE</t>
  </si>
  <si>
    <t>35309253900082</t>
  </si>
  <si>
    <t xml:space="preserve"> EN JANVIER 2017 PLUSIEURS SOCIETES DU GROUPE VONT FUSIONNER, LES PERSPECTIVES D EMBAUCHE ET DE DEPART A PERIMETRE IDENTIQUE SONT DONC DE 0 CAR AUCUNE VISIBILITE POUR LE MOMENT...</t>
  </si>
  <si>
    <t>07</t>
  </si>
  <si>
    <t>Communication et médias</t>
  </si>
  <si>
    <t>44339129700035</t>
  </si>
  <si>
    <t>8531Z</t>
  </si>
  <si>
    <t>13004</t>
  </si>
  <si>
    <t>LE RESEAU ECCOLY</t>
  </si>
  <si>
    <t>159 BOULEVARD BLANCARDE</t>
  </si>
  <si>
    <t>MARSEILLE</t>
  </si>
  <si>
    <t>smbeconomat@wanadoo.fr</t>
  </si>
  <si>
    <t>04 91 18 50 20</t>
  </si>
  <si>
    <t>ODILE MANIN</t>
  </si>
  <si>
    <t>ECONOME</t>
  </si>
  <si>
    <t>03200</t>
  </si>
  <si>
    <t>PERCALL</t>
  </si>
  <si>
    <t>CCAL DES QUATRE CHEMINS</t>
  </si>
  <si>
    <t>35 RUE LUCAS</t>
  </si>
  <si>
    <t>VICHY</t>
  </si>
  <si>
    <t>croche@percallgroupe.com</t>
  </si>
  <si>
    <t>05 31 08 67 67</t>
  </si>
  <si>
    <t>CATHERINE ROCHE</t>
  </si>
  <si>
    <t>43193999000054</t>
  </si>
  <si>
    <t>MME PAULET</t>
  </si>
  <si>
    <t>cgrosbout@percallgroup.com</t>
  </si>
  <si>
    <t>43392733200208</t>
  </si>
  <si>
    <t>91320</t>
  </si>
  <si>
    <t>TRANSGOURMET OPERATIONS</t>
  </si>
  <si>
    <t>10 A 12 BOULEVARD ARAGO</t>
  </si>
  <si>
    <t>WISSOUS</t>
  </si>
  <si>
    <t>vanessa.oliveira@transgourmet.fr</t>
  </si>
  <si>
    <t>01 60 13 82 08</t>
  </si>
  <si>
    <t>VANESSA OLIVEIRA</t>
  </si>
  <si>
    <t>32728036800157</t>
  </si>
  <si>
    <t>1085Z</t>
  </si>
  <si>
    <t>29510</t>
  </si>
  <si>
    <t>MARIE (SAS)</t>
  </si>
  <si>
    <t>ROUTE DE LANDREVARZEC</t>
  </si>
  <si>
    <t>BRIEC</t>
  </si>
  <si>
    <t>charlotte.leclere@paris.fr</t>
  </si>
  <si>
    <t>02 98 57 75 14</t>
  </si>
  <si>
    <t>CHARLOTTE LECLERE</t>
  </si>
  <si>
    <t>33037719300082</t>
  </si>
  <si>
    <t>8010Z</t>
  </si>
  <si>
    <t>92320</t>
  </si>
  <si>
    <t>GESTION TELEASSISTANCE SERVICES</t>
  </si>
  <si>
    <t>81 RUE PIERRE SEMARD</t>
  </si>
  <si>
    <t>CHATILLON</t>
  </si>
  <si>
    <t>myriam.mokossire@gts-teleassistance.com</t>
  </si>
  <si>
    <t>01 46 12 12 27</t>
  </si>
  <si>
    <t>MYRIAM MOKOSSIRE</t>
  </si>
  <si>
    <t>44122129800025</t>
  </si>
  <si>
    <t>77176</t>
  </si>
  <si>
    <t>SOLEMNES (SAS)</t>
  </si>
  <si>
    <t>AVENUE DU 8 MAI 1945</t>
  </si>
  <si>
    <t>SAVIGNY-LE-TEMPLE</t>
  </si>
  <si>
    <t>nicolas.salandini@solemnes.com</t>
  </si>
  <si>
    <t>01 64 89 90 40</t>
  </si>
  <si>
    <t>NICOLAS SALANDINI</t>
  </si>
  <si>
    <t>38500</t>
  </si>
  <si>
    <t>SOC D EXPLOITATION FRAGAL</t>
  </si>
  <si>
    <t>76 RUE DU MARAIS</t>
  </si>
  <si>
    <t>VOIRON</t>
  </si>
  <si>
    <t>agence.fragal@fragal.fr</t>
  </si>
  <si>
    <t>04 76 05 93 30</t>
  </si>
  <si>
    <t>SYLVIE THOMET</t>
  </si>
  <si>
    <t>CHEF D'EXPOITATION</t>
  </si>
  <si>
    <t>40102371800026</t>
  </si>
  <si>
    <t>RUE DU MARAIS</t>
  </si>
  <si>
    <t>74632029000024</t>
  </si>
  <si>
    <t>62161</t>
  </si>
  <si>
    <t>DUWIC (SAS)</t>
  </si>
  <si>
    <t>ZONE INDUSTRIELLE</t>
  </si>
  <si>
    <t>BOITE POSTALE 9</t>
  </si>
  <si>
    <t>ROUTE NATIONALE 39</t>
  </si>
  <si>
    <t>DUISANS</t>
  </si>
  <si>
    <t>a.krajewski@duwic.com</t>
  </si>
  <si>
    <t>03 21 50 78 85</t>
  </si>
  <si>
    <t>03 21 50 78 81</t>
  </si>
  <si>
    <t>AMANDINE KRAJEWSKI</t>
  </si>
  <si>
    <t>MAMOUD BOUMLID</t>
  </si>
  <si>
    <t>m.boumlid@duwic.com</t>
  </si>
  <si>
    <t>78413179900065</t>
  </si>
  <si>
    <t>4673B</t>
  </si>
  <si>
    <t>33041</t>
  </si>
  <si>
    <t>ZOLPAN SUD OUEST PYRENEES</t>
  </si>
  <si>
    <t>BOITE POSTALE  69</t>
  </si>
  <si>
    <t>168 TER COUR DU MEDOC</t>
  </si>
  <si>
    <t>BORDEAUX CEDEX</t>
  </si>
  <si>
    <t>ronan.jauneau@zolpan.fr</t>
  </si>
  <si>
    <t>05 56 43 49 48</t>
  </si>
  <si>
    <t>RONAN JAUNEAU</t>
  </si>
  <si>
    <t>RESPONSABLE ADMIN. ET FINANCIE</t>
  </si>
  <si>
    <t xml:space="preserve"> ARRETEZ DE TRAVAILLEZ AVEC DES CHIFFRES MAIS AVEC DES TENDANCES</t>
  </si>
  <si>
    <t>69572190200192</t>
  </si>
  <si>
    <t>92700</t>
  </si>
  <si>
    <t>AUX GALERIES DE LA CROISETTE</t>
  </si>
  <si>
    <t>85 RUE SAINT-DENIS</t>
  </si>
  <si>
    <t>cquellier@monoprix.fr</t>
  </si>
  <si>
    <t>01 47 81 40 56</t>
  </si>
  <si>
    <t>CORINNE QUELLIER</t>
  </si>
  <si>
    <t>RESP. DU SERVICE ADMINISTRATIF</t>
  </si>
  <si>
    <t>30206838200050</t>
  </si>
  <si>
    <t>86060</t>
  </si>
  <si>
    <t>EIFFAGE ENERGIE POITOU CHARENTE</t>
  </si>
  <si>
    <t>ZONE INDUSTRIELLE REPUBLIQUE 1</t>
  </si>
  <si>
    <t>BOITE POSTALE 1027</t>
  </si>
  <si>
    <t>3 RUE DES ENTREPRENEURS</t>
  </si>
  <si>
    <t>POITIERS CEDEX 9</t>
  </si>
  <si>
    <t>45132133500684</t>
  </si>
  <si>
    <t>22500</t>
  </si>
  <si>
    <t>CARREFOUR HYPERMARCHES (SAS)</t>
  </si>
  <si>
    <t>RUE RAYMOND PELLIER</t>
  </si>
  <si>
    <t>PAIMPOL</t>
  </si>
  <si>
    <t>valerie_rouzes@carrefour.com</t>
  </si>
  <si>
    <t>02 96 55 22 90</t>
  </si>
  <si>
    <t>VALERIE ROUZES</t>
  </si>
  <si>
    <t>MANAGER RESSOURCES HUMAINES</t>
  </si>
  <si>
    <t>77815070600019</t>
  </si>
  <si>
    <t>2030Z</t>
  </si>
  <si>
    <t>78711</t>
  </si>
  <si>
    <t>AXALTA COATING SYSTEMS FRANCE</t>
  </si>
  <si>
    <t>1 ALLEE DE CHANTEREINE</t>
  </si>
  <si>
    <t>MANTES-LA-VILLE</t>
  </si>
  <si>
    <t>catherine.cami@axaltacs.com</t>
  </si>
  <si>
    <t>01 30 92 80 06</t>
  </si>
  <si>
    <t>CATHERINE CAMI</t>
  </si>
  <si>
    <t>catherine.cami@dupont.com</t>
  </si>
  <si>
    <t>62625022900020</t>
  </si>
  <si>
    <t>4941A</t>
  </si>
  <si>
    <t>14100</t>
  </si>
  <si>
    <t>TRANSPORTS ANTOINE NORMANDIE</t>
  </si>
  <si>
    <t>ROUTE DE CORMEILLES</t>
  </si>
  <si>
    <t>LISIEUX</t>
  </si>
  <si>
    <t>comptabilite@antoine.fr</t>
  </si>
  <si>
    <t>02 31 48 67 17</t>
  </si>
  <si>
    <t>ODILE ALLIENNE</t>
  </si>
  <si>
    <t>30449785202139</t>
  </si>
  <si>
    <t>60550</t>
  </si>
  <si>
    <t>SECURITAS FRANCE (SARL)</t>
  </si>
  <si>
    <t>20 AVENUE DE BERGOIDE</t>
  </si>
  <si>
    <t>VERNEUIL-EN-HALATTE</t>
  </si>
  <si>
    <t>maurice.clergot@securitas.fr</t>
  </si>
  <si>
    <t>03 44 24 72 72</t>
  </si>
  <si>
    <t>MAURICE CLERGOT</t>
  </si>
  <si>
    <t>66201932200046</t>
  </si>
  <si>
    <t>2110Z</t>
  </si>
  <si>
    <t>64150</t>
  </si>
  <si>
    <t>FINORGA</t>
  </si>
  <si>
    <t>BOITE POSTALE 30</t>
  </si>
  <si>
    <t>AVENUE DU LAC</t>
  </si>
  <si>
    <t>MOURENX</t>
  </si>
  <si>
    <t>maud.portet@novacep.com</t>
  </si>
  <si>
    <t>05 59 60 79 24</t>
  </si>
  <si>
    <t>06 16 63 08 35</t>
  </si>
  <si>
    <t>MAUD PORTET</t>
  </si>
  <si>
    <t>BERTRAND VAYNEL</t>
  </si>
  <si>
    <t>DIRECTEUR RESSOURCES HUMAINES</t>
  </si>
  <si>
    <t>maud.portet@novaset.com</t>
  </si>
  <si>
    <t>53871717400014</t>
  </si>
  <si>
    <t>1623Z</t>
  </si>
  <si>
    <t>88170</t>
  </si>
  <si>
    <t>THIEBAUT INDUSTRIE</t>
  </si>
  <si>
    <t>801 RUE DE LA BOUDIERE</t>
  </si>
  <si>
    <t>DOMMARTIN SUR VRAINE</t>
  </si>
  <si>
    <t>fabienne.dussapt@tisas.fr</t>
  </si>
  <si>
    <t>03 29 94 96 81</t>
  </si>
  <si>
    <t>FABIENNE DUSSAPT-HENNARD</t>
  </si>
  <si>
    <t>1 DIRECTEUR SITE DE PRODUCTION</t>
  </si>
  <si>
    <t>52558013000579</t>
  </si>
  <si>
    <t>85000</t>
  </si>
  <si>
    <t>COOP ATLANTIQUE</t>
  </si>
  <si>
    <t>ZONE BELLEVUE</t>
  </si>
  <si>
    <t>ROUTE DE NANTES</t>
  </si>
  <si>
    <t>LA ROCHE SUR YON</t>
  </si>
  <si>
    <t>nneau@coop-atlantique.fr</t>
  </si>
  <si>
    <t>02 51 44 10 83</t>
  </si>
  <si>
    <t>02 51 44 51 60</t>
  </si>
  <si>
    <t>NATHALIE NEAU</t>
  </si>
  <si>
    <t>8219Z</t>
  </si>
  <si>
    <t>13317</t>
  </si>
  <si>
    <t>SOCIETES D AGENCES ET DE DIFFUSION</t>
  </si>
  <si>
    <t>BOITE POSTALE 128</t>
  </si>
  <si>
    <t>201 AVENUE DES AYGALADES</t>
  </si>
  <si>
    <t>MARSEILLE CEDEX 15</t>
  </si>
  <si>
    <t>vbrest@soliman.nmpp.fr</t>
  </si>
  <si>
    <t>04 91 09 67 82</t>
  </si>
  <si>
    <t>VALERIE BREST</t>
  </si>
  <si>
    <t>CORRESPONDANTE DU PERSONNEL</t>
  </si>
  <si>
    <t>31312543700274</t>
  </si>
  <si>
    <t>PAS DE RECRUTEMENT, MAIS DES TRANSFERT DE PERSONNE</t>
  </si>
  <si>
    <t>Variation des effectifs cadres supérieure à + ou - 20 %</t>
  </si>
  <si>
    <t>32610261300022</t>
  </si>
  <si>
    <t>4322A</t>
  </si>
  <si>
    <t>75018</t>
  </si>
  <si>
    <t>LA LOUISIANE</t>
  </si>
  <si>
    <t>18 RUE BUZELIN</t>
  </si>
  <si>
    <t>contact@la-louisiane.fr</t>
  </si>
  <si>
    <t>01 46 07 12 07</t>
  </si>
  <si>
    <t>JEAN-MARIE VENTURINI</t>
  </si>
  <si>
    <t>35386704700055</t>
  </si>
  <si>
    <t>94120</t>
  </si>
  <si>
    <t>SAB</t>
  </si>
  <si>
    <t>36 BOULEVARD DE VINCENNES</t>
  </si>
  <si>
    <t>FONTENAY SOUS BOIS</t>
  </si>
  <si>
    <t>rh@sab2i.com</t>
  </si>
  <si>
    <t>02 97 01 59 59</t>
  </si>
  <si>
    <t>GAUTIER VISSEAUX</t>
  </si>
  <si>
    <t>ATTACHE REGIONAL RESSOURCES HUMAINES</t>
  </si>
  <si>
    <t>LAURE BOURGES</t>
  </si>
  <si>
    <t>01 43 94 94 01</t>
  </si>
  <si>
    <t>1 JURISTE</t>
  </si>
  <si>
    <t>81445409600011</t>
  </si>
  <si>
    <t>33530</t>
  </si>
  <si>
    <t>SAMAT AQUITAINE</t>
  </si>
  <si>
    <t>2 RUE FRANKLIN</t>
  </si>
  <si>
    <t>BASSENS</t>
  </si>
  <si>
    <t>eric.barras@groupesamat.com</t>
  </si>
  <si>
    <t>06 88 72 69 89</t>
  </si>
  <si>
    <t>ERIC BARRAS</t>
  </si>
  <si>
    <t>33405672800176</t>
  </si>
  <si>
    <t>SAMAT OUEST</t>
  </si>
  <si>
    <t>33182975400018</t>
  </si>
  <si>
    <t>6910Z</t>
  </si>
  <si>
    <t>75441</t>
  </si>
  <si>
    <t>CABINET LAVOIX</t>
  </si>
  <si>
    <t>2 PLACE D ESTIENNE D ORVES</t>
  </si>
  <si>
    <t>PARIS CEDEX 09</t>
  </si>
  <si>
    <t>clemehaute@lavoix.eu</t>
  </si>
  <si>
    <t>01 53 20 47 53</t>
  </si>
  <si>
    <t>CLAIRE LE MEHAUTE</t>
  </si>
  <si>
    <t>01 53 20 14 20</t>
  </si>
  <si>
    <t>DEPARTS DE CADRES EN FIN D'ANNEE</t>
  </si>
  <si>
    <t>1 CHEF DE SERVICE DEPOT BREVETS</t>
  </si>
  <si>
    <t>38500623400111</t>
  </si>
  <si>
    <t>13140</t>
  </si>
  <si>
    <t>PRO A PRO DISTRIBUTION SUD</t>
  </si>
  <si>
    <t>ZAC CLESUD</t>
  </si>
  <si>
    <t>RUE DU COMTE DE LA PEROUSE</t>
  </si>
  <si>
    <t>MIRAMAS</t>
  </si>
  <si>
    <t>christine.camarena@proapro.fr</t>
  </si>
  <si>
    <t>04 90 17 73 00</t>
  </si>
  <si>
    <t>CHRISTINE CAMARENA</t>
  </si>
  <si>
    <t>1 RESPONSABLE TRANSPORT</t>
  </si>
  <si>
    <t>95450343900273</t>
  </si>
  <si>
    <t>2712Z</t>
  </si>
  <si>
    <t>16340</t>
  </si>
  <si>
    <t>SCHNEIDER ELECTRIC INDUSTRIE</t>
  </si>
  <si>
    <t>ZONE INDUSTRIELLE N 3</t>
  </si>
  <si>
    <t>ISLE D ESPAGNAC</t>
  </si>
  <si>
    <t>aline.vinsonnaud@scheinder-elctric.com</t>
  </si>
  <si>
    <t>05 45 37 23 70</t>
  </si>
  <si>
    <t>ALINE VINSONNAUD</t>
  </si>
  <si>
    <t>ALEXANDRE VALOIS</t>
  </si>
  <si>
    <t>alexandre.valois@schneider-electric.com</t>
  </si>
  <si>
    <t>79180</t>
  </si>
  <si>
    <t>DERICHEBOURG PROPRETE</t>
  </si>
  <si>
    <t>23 RUE COPERNIC</t>
  </si>
  <si>
    <t>CHAURAY</t>
  </si>
  <si>
    <t>sylvie.bidet@derichebourg.com</t>
  </si>
  <si>
    <t>06 12 38 87 94</t>
  </si>
  <si>
    <t>02 38 25 24 80</t>
  </si>
  <si>
    <t>SYLVIE BIDET</t>
  </si>
  <si>
    <t>RESPONSABLE RH REGIONAL</t>
  </si>
  <si>
    <t>70202111400625</t>
  </si>
  <si>
    <t>30077360300026</t>
  </si>
  <si>
    <t>2593Z</t>
  </si>
  <si>
    <t>76140</t>
  </si>
  <si>
    <t>RESSORTS MASSELIN</t>
  </si>
  <si>
    <t>53 BOULEVARD STANISLAS GIRARDIN</t>
  </si>
  <si>
    <t>LE PETIT-QUEVILLY</t>
  </si>
  <si>
    <t>lnicolau@masselin.com</t>
  </si>
  <si>
    <t>02 32 18 18 08</t>
  </si>
  <si>
    <t>LOUISA NICOLAU</t>
  </si>
  <si>
    <t>30449785202022</t>
  </si>
  <si>
    <t>95031</t>
  </si>
  <si>
    <t>23 BOULEVARD DE L OISE</t>
  </si>
  <si>
    <t>CERGY-PONTOISE</t>
  </si>
  <si>
    <t>christine.biesok@securitas.fr</t>
  </si>
  <si>
    <t>01 30 75 88 40</t>
  </si>
  <si>
    <t>CHRISTINE BIESOK</t>
  </si>
  <si>
    <t>07020136300010</t>
  </si>
  <si>
    <t>2815Z</t>
  </si>
  <si>
    <t>49182</t>
  </si>
  <si>
    <t>WARNER ELECTRIC EUROPE</t>
  </si>
  <si>
    <t>ZONE INDUSTRIELLE DE SAINT-BARTHELEMY</t>
  </si>
  <si>
    <t>BOITE POSTALE 20095</t>
  </si>
  <si>
    <t>7 RUE CHAMPFLEUR</t>
  </si>
  <si>
    <t>SAINT-BARTHELEMY-D'ANJOU CEDEX</t>
  </si>
  <si>
    <t>nathalie.groleau@warnerelectric-eu.com</t>
  </si>
  <si>
    <t>02 41 21 24 24</t>
  </si>
  <si>
    <t>02 41 21 24 04</t>
  </si>
  <si>
    <t>NATHALIE GROLEAU</t>
  </si>
  <si>
    <t>55208329700770</t>
  </si>
  <si>
    <t>69004</t>
  </si>
  <si>
    <t>MONOPRIX CROIX ROUSSE</t>
  </si>
  <si>
    <t>CROIX ROUSSE</t>
  </si>
  <si>
    <t>7 RUE DE CUIRE</t>
  </si>
  <si>
    <t>LYON</t>
  </si>
  <si>
    <t>mlanglet@monoprix.fr</t>
  </si>
  <si>
    <t>04 78 27 01 67</t>
  </si>
  <si>
    <t>MARTINE LANGLET</t>
  </si>
  <si>
    <t>77889457600025</t>
  </si>
  <si>
    <t>4621Z</t>
  </si>
  <si>
    <t>68012</t>
  </si>
  <si>
    <t>COOPERATIVE AGRICOLE DE CEREALES</t>
  </si>
  <si>
    <t>CS 91207</t>
  </si>
  <si>
    <t>10 RUE LAVOISIER</t>
  </si>
  <si>
    <t>COLMAR CEDEX</t>
  </si>
  <si>
    <t>d.hofman@cac68.fr</t>
  </si>
  <si>
    <t>03 89 24 68 24</t>
  </si>
  <si>
    <t>JEAN-LUC PECOUT</t>
  </si>
  <si>
    <t>RESP. ADMINS. ET FINANCIER</t>
  </si>
  <si>
    <t>jl.pecout@cac68.fr</t>
  </si>
  <si>
    <t xml:space="preserve"> POUR 2017 DDER MME DOMINIQUE HOFMAN QUI EST SECRETAIRE GENERAL ET EN CHARGE DES RH A PRESENT</t>
  </si>
  <si>
    <t>44028375205100</t>
  </si>
  <si>
    <t>CSF (SAS)</t>
  </si>
  <si>
    <t>67  AVENUE DU GENERAL LECLERC</t>
  </si>
  <si>
    <t>BOULOGNE-BILLANCOURT</t>
  </si>
  <si>
    <t>directeur_npe0039@carrefour.com</t>
  </si>
  <si>
    <t>01 46 94 14 00</t>
  </si>
  <si>
    <t>MARIE-CHRISTINE PRUDHOMME</t>
  </si>
  <si>
    <t>30213556100108</t>
  </si>
  <si>
    <t>53410</t>
  </si>
  <si>
    <t>LAFARGE CIMENTS</t>
  </si>
  <si>
    <t>SOUS VITRE</t>
  </si>
  <si>
    <t>ROUTE DE BREAL</t>
  </si>
  <si>
    <t>ST PIERRE LA COUR</t>
  </si>
  <si>
    <t>charles.lesache@lafargeholcim.com</t>
  </si>
  <si>
    <t>02 43 66 44 60</t>
  </si>
  <si>
    <t>CHARLES LE SACHE</t>
  </si>
  <si>
    <t>KARINE DUBUISSON</t>
  </si>
  <si>
    <t>karine.dubuisson@lafarge.com</t>
  </si>
  <si>
    <t>02 43 66 44 21</t>
  </si>
  <si>
    <t>41457224800162</t>
  </si>
  <si>
    <t>6622Z</t>
  </si>
  <si>
    <t>16000</t>
  </si>
  <si>
    <t>AON FRANCE</t>
  </si>
  <si>
    <t>28 ALLEE DE BELLEVUE</t>
  </si>
  <si>
    <t>ANGOULEME</t>
  </si>
  <si>
    <t>05 45 38 55 62</t>
  </si>
  <si>
    <t>MARIE-ANGE MEKIL</t>
  </si>
  <si>
    <t>51367637900029</t>
  </si>
  <si>
    <t>2931Z</t>
  </si>
  <si>
    <t>02400</t>
  </si>
  <si>
    <t>DEFTA ESSOMES</t>
  </si>
  <si>
    <t>48 RUE JACQUES FOURRIER</t>
  </si>
  <si>
    <t>ESSOMES SUR MARNE</t>
  </si>
  <si>
    <t>e.binet@deftagroup.com</t>
  </si>
  <si>
    <t>03 23 83 86 00</t>
  </si>
  <si>
    <t>ELODIE BINET</t>
  </si>
  <si>
    <t>Automobile</t>
  </si>
  <si>
    <t>80393339900021</t>
  </si>
  <si>
    <t>2813Z</t>
  </si>
  <si>
    <t>49123</t>
  </si>
  <si>
    <t>PCM MANUFACTURING FRANCE (SAS)</t>
  </si>
  <si>
    <t>SITE INDUSTRIEL</t>
  </si>
  <si>
    <t>RUE DE L'ANCIENNE GARE</t>
  </si>
  <si>
    <t>CHAMPTOCE SUR LOIRE</t>
  </si>
  <si>
    <t>jraveneau@pcm.eu</t>
  </si>
  <si>
    <t>01 77 68 31 00</t>
  </si>
  <si>
    <t>JULIEN RAVENEAU</t>
  </si>
  <si>
    <t>GUILLAUME SAINTOMER</t>
  </si>
  <si>
    <t>gsaintomer@pcm.eu</t>
  </si>
  <si>
    <t>NOUVEAU CORRESPONDANT NE PEUT VALIDER EFF 2015...</t>
  </si>
  <si>
    <t>31975474300049</t>
  </si>
  <si>
    <t>1013A</t>
  </si>
  <si>
    <t>95195</t>
  </si>
  <si>
    <t>PAUL PREDAULT</t>
  </si>
  <si>
    <t>1 AVENUE MARCEL CERDAN</t>
  </si>
  <si>
    <t>GOUSSAINVILLE</t>
  </si>
  <si>
    <t>service.personnel@paul-predault.fr</t>
  </si>
  <si>
    <t>01 39 33 13 50</t>
  </si>
  <si>
    <t>FLORENCE LHOMME</t>
  </si>
  <si>
    <t>ANNE-LAURE GATTI</t>
  </si>
  <si>
    <t>algatti@william-saurin.fr</t>
  </si>
  <si>
    <t>01 48 78 66 52</t>
  </si>
  <si>
    <t>51411114500058</t>
  </si>
  <si>
    <t>5210B</t>
  </si>
  <si>
    <t>28703</t>
  </si>
  <si>
    <t>ITM LEMI</t>
  </si>
  <si>
    <t>LIEU-DIT DIEPE</t>
  </si>
  <si>
    <t>AUNEAU CEDEX</t>
  </si>
  <si>
    <t>mboyer@mousquetaires.com</t>
  </si>
  <si>
    <t>02 37 27 78 49</t>
  </si>
  <si>
    <t>MARLENE BOYER</t>
  </si>
  <si>
    <t>58850131200031</t>
  </si>
  <si>
    <t>2529Z</t>
  </si>
  <si>
    <t>67240</t>
  </si>
  <si>
    <t>GAZ LIQUEFIES INDUSTRIE</t>
  </si>
  <si>
    <t>6 RUE DU ROTHBAECHEL</t>
  </si>
  <si>
    <t>BISCHWILLER</t>
  </si>
  <si>
    <t>benoit.schwartz@gli-gaz.fr</t>
  </si>
  <si>
    <t>03 88 06 29 00</t>
  </si>
  <si>
    <t>BENOIT SCHWARTZ</t>
  </si>
  <si>
    <t>PIERRE SCHIANTARELLI</t>
  </si>
  <si>
    <t>pierre.schiantarelli@gli-gaz.fr</t>
  </si>
  <si>
    <t>2 INGENIEUR EN METHODE ET TRAVAUX</t>
  </si>
  <si>
    <t>31270841500012</t>
  </si>
  <si>
    <t>2550B</t>
  </si>
  <si>
    <t>57380</t>
  </si>
  <si>
    <t>ATELIER D EMBOUTISSAGE DE FAULQUEMONT</t>
  </si>
  <si>
    <t>RUE DU DOCTEUR DIETER HUNDT</t>
  </si>
  <si>
    <t>FAULQUEMONT</t>
  </si>
  <si>
    <t>aline.issot@aef-allgaier.com</t>
  </si>
  <si>
    <t>03 87 29 24 61</t>
  </si>
  <si>
    <t>ALINE ISSOT</t>
  </si>
  <si>
    <t>39167170800017</t>
  </si>
  <si>
    <t>4722Z</t>
  </si>
  <si>
    <t>83200</t>
  </si>
  <si>
    <t>CARNIVAR</t>
  </si>
  <si>
    <t>QUARTIER LAGOUBRAN</t>
  </si>
  <si>
    <t>MAISON DE LA BOUCHERIE</t>
  </si>
  <si>
    <t>TOULON</t>
  </si>
  <si>
    <t>ac.alessandri@carnivor.fr</t>
  </si>
  <si>
    <t>04 94 09 00 08</t>
  </si>
  <si>
    <t>MME ALESSANDRI</t>
  </si>
  <si>
    <t>ac.alessandri@carnivar.fr</t>
  </si>
  <si>
    <t>78979146400603</t>
  </si>
  <si>
    <t>68390</t>
  </si>
  <si>
    <t>GEFCO (SAS)</t>
  </si>
  <si>
    <t>39 ROUTE DE CHALAMPE</t>
  </si>
  <si>
    <t>SAUSHEIM CEDEX</t>
  </si>
  <si>
    <t>philippe.altenburger@gefco.net</t>
  </si>
  <si>
    <t>03 89 61 62 63</t>
  </si>
  <si>
    <t>03 89 61 67 81</t>
  </si>
  <si>
    <t>PHILIPPE ALTENBURGER</t>
  </si>
  <si>
    <t>80857117800017</t>
  </si>
  <si>
    <t>1012Z</t>
  </si>
  <si>
    <t>29650</t>
  </si>
  <si>
    <t>TILLY-SABCO BRETAGNE</t>
  </si>
  <si>
    <t>TRO GUIC</t>
  </si>
  <si>
    <t>GUERLESQUIN</t>
  </si>
  <si>
    <t>brigitte.offredo@tilly-sabco.com</t>
  </si>
  <si>
    <t>02 98 72 91 71</t>
  </si>
  <si>
    <t>BRIGITTE OFFREDO</t>
  </si>
  <si>
    <t>32209592800030</t>
  </si>
  <si>
    <t>TILLY-SABCO</t>
  </si>
  <si>
    <t>76600</t>
  </si>
  <si>
    <t>2 PLACE LEON MEYER</t>
  </si>
  <si>
    <t>LE HAVRE</t>
  </si>
  <si>
    <t>carole.conuau@socgen.com</t>
  </si>
  <si>
    <t>02 35 41 57 31</t>
  </si>
  <si>
    <t>CAROLE CONUAU</t>
  </si>
  <si>
    <t>55212022207737</t>
  </si>
  <si>
    <t>6202B</t>
  </si>
  <si>
    <t>31131</t>
  </si>
  <si>
    <t>INFORMATIQUE BANQUES POPULAIRES</t>
  </si>
  <si>
    <t>BOITE POSTALE 6</t>
  </si>
  <si>
    <t>56 ROUTE DE LAVAUR</t>
  </si>
  <si>
    <t>BALMA CEDEX</t>
  </si>
  <si>
    <t>elisabeth.leloch@i-bp.fr</t>
  </si>
  <si>
    <t>05 61 61 71 16</t>
  </si>
  <si>
    <t>ELISABETH LE LOCH</t>
  </si>
  <si>
    <t>43537768400046</t>
  </si>
  <si>
    <t>08722038000015</t>
  </si>
  <si>
    <t>4711B</t>
  </si>
  <si>
    <t>81380</t>
  </si>
  <si>
    <t>SADAM (SAS)</t>
  </si>
  <si>
    <t>ROUTE DE CARMAUX</t>
  </si>
  <si>
    <t>LESCURE- D'ALBIGEOIS</t>
  </si>
  <si>
    <t>gcot@leclerc-lescure.com</t>
  </si>
  <si>
    <t>05 63 77 84 70</t>
  </si>
  <si>
    <t>GREGORY COT</t>
  </si>
  <si>
    <t>ADJOINT CHEF-COMPTABLE</t>
  </si>
  <si>
    <t>IGNORE D OU VIENT L ECART</t>
  </si>
  <si>
    <t>1 CHEF D ATELIER AUTOMOBILE</t>
  </si>
  <si>
    <t>30264000800017</t>
  </si>
  <si>
    <t>1520Z</t>
  </si>
  <si>
    <t>85130</t>
  </si>
  <si>
    <t>RAUTUREAU APPLE SHOES</t>
  </si>
  <si>
    <t>2 RUE DES BOUTONS D'OR</t>
  </si>
  <si>
    <t>LA GAUBRETIERE</t>
  </si>
  <si>
    <t>ras@rautureau-appleshoes.fr</t>
  </si>
  <si>
    <t>02 51 66 36 36</t>
  </si>
  <si>
    <t>ANNE LANGLOIS</t>
  </si>
  <si>
    <t>54211029101977</t>
  </si>
  <si>
    <t>35034</t>
  </si>
  <si>
    <t>ALLIANZ IARD</t>
  </si>
  <si>
    <t>20 RUE DU PUITS MAUGER</t>
  </si>
  <si>
    <t>RENNES CEDEX 9</t>
  </si>
  <si>
    <t>carole.lemonnier@allianz.fr</t>
  </si>
  <si>
    <t>02 99 29 30 63</t>
  </si>
  <si>
    <t>CAROLE LEMONNIER</t>
  </si>
  <si>
    <t>43578217200017</t>
  </si>
  <si>
    <t>2341Z</t>
  </si>
  <si>
    <t>26240</t>
  </si>
  <si>
    <t>REVOL PORCELAINE</t>
  </si>
  <si>
    <t>3 RUE HECTOR REVOL</t>
  </si>
  <si>
    <t>SAINT-UZE</t>
  </si>
  <si>
    <t>christian.doradoux@revol-porcelaine.fr</t>
  </si>
  <si>
    <t>04 75 03 99 99</t>
  </si>
  <si>
    <t>CHRISTIAN DORADOUX</t>
  </si>
  <si>
    <t>41040946001259</t>
  </si>
  <si>
    <t>02300</t>
  </si>
  <si>
    <t>AUCHAN</t>
  </si>
  <si>
    <t>CENTRE COMMERCIAL LES RINCETTES</t>
  </si>
  <si>
    <t>ROUTE DEPARTEMENTALE 338</t>
  </si>
  <si>
    <t>VIRY-NOUREUIL</t>
  </si>
  <si>
    <t>fvitse@auchan.fr</t>
  </si>
  <si>
    <t>03 23 57 82 78</t>
  </si>
  <si>
    <t>FLORENCE VITSE</t>
  </si>
  <si>
    <t>35880016700076</t>
  </si>
  <si>
    <t>4674A</t>
  </si>
  <si>
    <t>57063</t>
  </si>
  <si>
    <t>GUERMONT WEBER</t>
  </si>
  <si>
    <t>CS 60003</t>
  </si>
  <si>
    <t>4 RUE TEILHARD DE CHARDIN</t>
  </si>
  <si>
    <t>METZ CEDEX 02</t>
  </si>
  <si>
    <t>myriam.thiry@reseau-prolians.net</t>
  </si>
  <si>
    <t>03 87 34 69 70</t>
  </si>
  <si>
    <t>MYRIAM THIRY</t>
  </si>
  <si>
    <t>44076754900106</t>
  </si>
  <si>
    <t>1051A</t>
  </si>
  <si>
    <t>89470</t>
  </si>
  <si>
    <t>YOPLAIT FRANCE (SAS)</t>
  </si>
  <si>
    <t>BOITE POSTALE 2</t>
  </si>
  <si>
    <t>MONETEAU</t>
  </si>
  <si>
    <t>manuelle.perrot@yoplait.fr</t>
  </si>
  <si>
    <t>03 86 53 48 00</t>
  </si>
  <si>
    <t>MANUELLE PERROT</t>
  </si>
  <si>
    <t>45132133501674</t>
  </si>
  <si>
    <t>42334</t>
  </si>
  <si>
    <t>CARREFOUR</t>
  </si>
  <si>
    <t>CENTRE COMMERCIAL REGIONAL</t>
  </si>
  <si>
    <t>ROANNE CEDEX</t>
  </si>
  <si>
    <t>michelle_poyet@carrefour.com</t>
  </si>
  <si>
    <t>04 77 23 63 63</t>
  </si>
  <si>
    <t>MICHELLE POYET</t>
  </si>
  <si>
    <t>RESP. DU SERVICE DU PERSONNEL</t>
  </si>
  <si>
    <t>DES DEPARTS DE CADRES FIN 2015</t>
  </si>
  <si>
    <t>42868535800718</t>
  </si>
  <si>
    <t>SAMSIC II</t>
  </si>
  <si>
    <t>ZAC DE BELLE PLACE</t>
  </si>
  <si>
    <t>BOITE POSTALE 224</t>
  </si>
  <si>
    <t>RUE WATT</t>
  </si>
  <si>
    <t>LA ROCHE-SUR-YON</t>
  </si>
  <si>
    <t>larochesuryon@samsic.fr</t>
  </si>
  <si>
    <t>02 51 44 52 33</t>
  </si>
  <si>
    <t>PRISCILLIA BOUESTE</t>
  </si>
  <si>
    <t>ASSISTANTE D'ETABLISSEMENT</t>
  </si>
  <si>
    <t>8690B</t>
  </si>
  <si>
    <t>57100</t>
  </si>
  <si>
    <t>EVOLAB</t>
  </si>
  <si>
    <t>13 BOUCLE DU VAL MARIE</t>
  </si>
  <si>
    <t>THIONVILLE</t>
  </si>
  <si>
    <t>cwenner@evolab.fr</t>
  </si>
  <si>
    <t>03 82 83 06 51</t>
  </si>
  <si>
    <t>CELINE WENNER</t>
  </si>
  <si>
    <t>38113229900011</t>
  </si>
  <si>
    <t>57580</t>
  </si>
  <si>
    <t>LBM BIOMEDICA 57</t>
  </si>
  <si>
    <t>18 PLACE FOCH</t>
  </si>
  <si>
    <t>REMILLY</t>
  </si>
  <si>
    <t>BERTRAND BAUMGARTEN</t>
  </si>
  <si>
    <t>lbmlaurent@biomedica57.com</t>
  </si>
  <si>
    <t>03 87 64 60 11</t>
  </si>
  <si>
    <t xml:space="preserve"> LBM BIOMEDICA 57 N EXISTE PLUS ET MME WENNER QUI TRAVAILLE AU SIEGE A REPONDU POUR LES 25 ETABLISSEMENTS DE LA SOCIETE</t>
  </si>
  <si>
    <t>33775628200147</t>
  </si>
  <si>
    <t>51408083700487</t>
  </si>
  <si>
    <t>5210A</t>
  </si>
  <si>
    <t>16440</t>
  </si>
  <si>
    <t>ITMLAI ETABLISSEMENT DE ROULLET</t>
  </si>
  <si>
    <t>CS 60018</t>
  </si>
  <si>
    <t>1 RUE DU PATIS</t>
  </si>
  <si>
    <t>ROULLET-SAINT-ESTEPHE</t>
  </si>
  <si>
    <t>aclapaud@mousquetaires.com</t>
  </si>
  <si>
    <t>05 45 67 45 45</t>
  </si>
  <si>
    <t>ANNE CLAPAUD</t>
  </si>
  <si>
    <t>0812Z</t>
  </si>
  <si>
    <t>62250</t>
  </si>
  <si>
    <t>CARRIERES DU BOULONNAIS</t>
  </si>
  <si>
    <t>RUE LOUIS LE SENECHAL</t>
  </si>
  <si>
    <t>FERQUES</t>
  </si>
  <si>
    <t>vhochart@groupecb.com</t>
  </si>
  <si>
    <t>03 21 99 67 00</t>
  </si>
  <si>
    <t>VERONIQUE CROQUET</t>
  </si>
  <si>
    <t>RESP. ADMINISTRATION DU PERSONNEL</t>
  </si>
  <si>
    <t>54175055000025</t>
  </si>
  <si>
    <t>63365038700010</t>
  </si>
  <si>
    <t>CLINIQUE CHIRURGICALE PASTEUR</t>
  </si>
  <si>
    <t>58 BOULEVARD PASTEUR</t>
  </si>
  <si>
    <t>s.cantelou@clinique-pasteur.fr.</t>
  </si>
  <si>
    <t>02 32 62 60 87</t>
  </si>
  <si>
    <t>02 32 32 95 00</t>
  </si>
  <si>
    <t>SOPHIE CANTELOU</t>
  </si>
  <si>
    <t>1396Z</t>
  </si>
  <si>
    <t>60000</t>
  </si>
  <si>
    <t>SPONTEX (SAS)</t>
  </si>
  <si>
    <t>74 RUE DE SAINT-JUST-DES-MARAIS</t>
  </si>
  <si>
    <t>BEAUVAIS</t>
  </si>
  <si>
    <t>nelly.merlin@mapaspontex.fr</t>
  </si>
  <si>
    <t>03 44 06 70 70</t>
  </si>
  <si>
    <t>07 77 94 40 12</t>
  </si>
  <si>
    <t>NELLY MERLIN</t>
  </si>
  <si>
    <t>30955204000052</t>
  </si>
  <si>
    <t>SPONTEX</t>
  </si>
  <si>
    <t>MME GAULIER</t>
  </si>
  <si>
    <t>helene.gaulier@mapaspontex.fr</t>
  </si>
  <si>
    <t xml:space="preserve"> LA POPULATION CADRE C'EST 21 PERSONNES SUR 250 PERSONNES. C'EST UNE POPULATION MINORITAIRE. IL Y A PEU DE VOLUME PEU DE MOUVEMENTS..ERREUR 2015 SUR L'EFFECTIF CADRE</t>
  </si>
  <si>
    <t>2444Z</t>
  </si>
  <si>
    <t>38230</t>
  </si>
  <si>
    <t>ETABLISSEMENTS GINDRE DUCHAVANY</t>
  </si>
  <si>
    <t>BOITE POSTALE 23</t>
  </si>
  <si>
    <t>31  RUE GIFFARD</t>
  </si>
  <si>
    <t>PONT DE CHERUY</t>
  </si>
  <si>
    <t>jeandesboz.l@gindre.com</t>
  </si>
  <si>
    <t>04 72 46 94 90</t>
  </si>
  <si>
    <t>LAURE JEANDESBOZ</t>
  </si>
  <si>
    <t>95550881700033</t>
  </si>
  <si>
    <t xml:space="preserve"> QUESTIONNAIRE RECU PAR COURRIER, CHIFFRES 2015 BARRES ET REMPLACES PAR 243 SALARIES/39 CADRES. LA CORRESPONDANTE EST PARTIE ET NE SERA REMPLACEE QUE MI DECEMBRE. PERSONNE NE PEUT EXPLIQUER LA CORRECTION DES CHIFFRES 2015..2015 : 243 SALARIES ET 39 CADRES</t>
  </si>
  <si>
    <t>06</t>
  </si>
  <si>
    <t>42826802326577</t>
  </si>
  <si>
    <t>75013</t>
  </si>
  <si>
    <t>GEANT MASSENA</t>
  </si>
  <si>
    <t>CENTRE COMMERCIAL MASSENA</t>
  </si>
  <si>
    <t>13 PLACE DE VENETIE</t>
  </si>
  <si>
    <t>sdubois@groupe-casino.fr</t>
  </si>
  <si>
    <t>01 42 16 64 03</t>
  </si>
  <si>
    <t>SANDRINE DUBOIS</t>
  </si>
  <si>
    <t>RESP. DE GESTION DU PERSONNEL</t>
  </si>
  <si>
    <t>48907042500025</t>
  </si>
  <si>
    <t>1072Z</t>
  </si>
  <si>
    <t>24530</t>
  </si>
  <si>
    <t>ST MICHEL CHAMPAGNAC</t>
  </si>
  <si>
    <t>AVENUE JEAN DUCOURTIEUX</t>
  </si>
  <si>
    <t>CHAMPAGNAC DE BELAIR</t>
  </si>
  <si>
    <t>emina.jusufi@stmichel.fr</t>
  </si>
  <si>
    <t>05 53 02 63 63</t>
  </si>
  <si>
    <t>EMINA JUSUFI</t>
  </si>
  <si>
    <t>CATHERINE PY</t>
  </si>
  <si>
    <t>catherine.py@stmichel.fr</t>
  </si>
  <si>
    <t>NOUVELLE CORRESPONDANTE SURE DES CHIFFRES 2016</t>
  </si>
  <si>
    <t>64204000000035</t>
  </si>
  <si>
    <t>2219Z</t>
  </si>
  <si>
    <t>50370</t>
  </si>
  <si>
    <t>APTAR STELMI (SAS)</t>
  </si>
  <si>
    <t>ZONE ARTISANALE LES BIARDAIS</t>
  </si>
  <si>
    <t>RUE DU BOCAGE</t>
  </si>
  <si>
    <t>BRECEY</t>
  </si>
  <si>
    <t>audrey.cadieu@aptar.com</t>
  </si>
  <si>
    <t>02 33 89 18 20</t>
  </si>
  <si>
    <t>AUDREY CADIEU</t>
  </si>
  <si>
    <t>7490B</t>
  </si>
  <si>
    <t>93400</t>
  </si>
  <si>
    <t>GIE-GIC</t>
  </si>
  <si>
    <t>108 AVENUE GABRIEL PERI</t>
  </si>
  <si>
    <t>SAINT OUEN</t>
  </si>
  <si>
    <t>asolari@gic.fr</t>
  </si>
  <si>
    <t>01 58 61 05 14</t>
  </si>
  <si>
    <t>MME ALIX SOLARI</t>
  </si>
  <si>
    <t>39046892400332</t>
  </si>
  <si>
    <t xml:space="preserve"> DISSOLUTION DE L'ENTREPRISE LE 31 DECEMBRE 2016 PUIS RESTRUCTURATION AVEC NOUVELLE RAISON SOCIALE "ACTION LOGEMENT" LE 1 JANVIER 2017</t>
  </si>
  <si>
    <t>77561532100012</t>
  </si>
  <si>
    <t>54000</t>
  </si>
  <si>
    <t>MAISON HOSPITALIERE ST-CHARLES</t>
  </si>
  <si>
    <t>56 BIS RUE DES 4 EGLISES</t>
  </si>
  <si>
    <t>NANCY</t>
  </si>
  <si>
    <t>k.witz@saint-charles.fr</t>
  </si>
  <si>
    <t>03 83 17 58 04</t>
  </si>
  <si>
    <t>KARINE WITZ</t>
  </si>
  <si>
    <t>2015 : 17 CADRES</t>
  </si>
  <si>
    <t>1 MEDECIN EN GERIATRIE</t>
  </si>
  <si>
    <t>50159895700022</t>
  </si>
  <si>
    <t>91380</t>
  </si>
  <si>
    <t>FRIGO TRANSPORTS 91</t>
  </si>
  <si>
    <t>36 ROUTE DE LONGJUMEAU</t>
  </si>
  <si>
    <t>CHILLY-MAZARIN</t>
  </si>
  <si>
    <t>a.halle@delanchy.fr</t>
  </si>
  <si>
    <t>01 69 10 62 72</t>
  </si>
  <si>
    <t>01 69 10 62 94</t>
  </si>
  <si>
    <t>AGNES HALLE</t>
  </si>
  <si>
    <t>MARLENE DAVID-LORETTI</t>
  </si>
  <si>
    <t>ADJOINTE RESSOURCES HUMAINES</t>
  </si>
  <si>
    <t>m.davidloretti@delanchy.fr</t>
  </si>
  <si>
    <t>01 69 10 62 71</t>
  </si>
  <si>
    <t>1 DIRECTEUR D'AGENCE (TRANSPORTS)</t>
  </si>
  <si>
    <t>77568640500256</t>
  </si>
  <si>
    <t>75017</t>
  </si>
  <si>
    <t>RUBIS TERMINAL</t>
  </si>
  <si>
    <t>33 AVENUE WAGRAM</t>
  </si>
  <si>
    <t>marie-laure.helard@rubis-termainal.com</t>
  </si>
  <si>
    <t>01 53 81 86 20</t>
  </si>
  <si>
    <t>MARIE-LAURE HELARD</t>
  </si>
  <si>
    <t>RESPONSABLE GESTION RH ET PAIE</t>
  </si>
  <si>
    <t>MME DIHYA ALLAM</t>
  </si>
  <si>
    <t>CHARGE MISSION RH</t>
  </si>
  <si>
    <t>dihya.allam@rubis-terminal.com</t>
  </si>
  <si>
    <t>01 53 81 86 29</t>
  </si>
  <si>
    <t>EFFECTIF CADRE 2015 37 CADRES ET PEUT ETRE 1 PROMO</t>
  </si>
  <si>
    <t>34309249000014</t>
  </si>
  <si>
    <t>4222Z</t>
  </si>
  <si>
    <t>66000</t>
  </si>
  <si>
    <t>SOTRANASA-TELEVIDEOCOM (SARL)</t>
  </si>
  <si>
    <t>128 CHE DU PAS DE LA PAILLE</t>
  </si>
  <si>
    <t>PERPIGNAN</t>
  </si>
  <si>
    <t>catherine.soulier@sotranasa.com</t>
  </si>
  <si>
    <t>04 68 85 78 27</t>
  </si>
  <si>
    <t>CATHERINE SOULIER</t>
  </si>
  <si>
    <t>81118402700019</t>
  </si>
  <si>
    <t>2313Z</t>
  </si>
  <si>
    <t>59241</t>
  </si>
  <si>
    <t>STOELZLE MASNIERES PARFUMERIES</t>
  </si>
  <si>
    <t>ROUTE NATIONALE</t>
  </si>
  <si>
    <t>MASNIERES</t>
  </si>
  <si>
    <t>marie-ange.guyart@stoelzle.com</t>
  </si>
  <si>
    <t>03 27 72 27 00</t>
  </si>
  <si>
    <t>MARIE-ANGE GUYART</t>
  </si>
  <si>
    <t>RESPONSABLE GESTION RH</t>
  </si>
  <si>
    <t>JEANNINE WILMOT</t>
  </si>
  <si>
    <t>jeannine.wilmot@stoelzle.com</t>
  </si>
  <si>
    <t>03 27 72 28 31</t>
  </si>
  <si>
    <t>39712044500010</t>
  </si>
  <si>
    <t>1052Z</t>
  </si>
  <si>
    <t>32270</t>
  </si>
  <si>
    <t>PROLAINAT (SA)</t>
  </si>
  <si>
    <t>LIEU-DIT DOMAINE DE LA BEGONNIERE</t>
  </si>
  <si>
    <t>BLANQUEFORT</t>
  </si>
  <si>
    <t>benedicte.roque@prolainat.com</t>
  </si>
  <si>
    <t>05 62 65 95 11</t>
  </si>
  <si>
    <t>BENEDICTE ROQUE</t>
  </si>
  <si>
    <t>32511405600055</t>
  </si>
  <si>
    <t>8122Z</t>
  </si>
  <si>
    <t>85340</t>
  </si>
  <si>
    <t>NIL</t>
  </si>
  <si>
    <t>ALLEE MAILLERAIE</t>
  </si>
  <si>
    <t>OLONNE-SUR-MER</t>
  </si>
  <si>
    <t>patrick.houssaint@nil-nettoyage.com</t>
  </si>
  <si>
    <t>02 51 95 33 73</t>
  </si>
  <si>
    <t>PATRICK HOUSSAINT</t>
  </si>
  <si>
    <t xml:space="preserve"> LE SONDAGE EST TRES BIEN MAIS COMPTE TENU DE LA COMPLEXITE DE L'ENTREPRISE CE N'EST PAS EVIDENT (GROUPE NIL = 5 STRUCTURES DIFFENRENTES).IL Y'A EU DES TRANSFERTS DANS LES STRUCTURES</t>
  </si>
  <si>
    <t>53702021600066</t>
  </si>
  <si>
    <t>58000</t>
  </si>
  <si>
    <t>GSF PHEBUS</t>
  </si>
  <si>
    <t>103 FAUBOURG DU GRAND MOUESSE</t>
  </si>
  <si>
    <t>NEVERS</t>
  </si>
  <si>
    <t>nlamontagne@gsf.fr</t>
  </si>
  <si>
    <t>02 48 27 26 60</t>
  </si>
  <si>
    <t>NICOLAS LAMONTAGNE</t>
  </si>
  <si>
    <t>CHEF DE L'ETABLISSEMENT</t>
  </si>
  <si>
    <t>37840398400016</t>
  </si>
  <si>
    <t>85140</t>
  </si>
  <si>
    <t>SOULARD ERNEST</t>
  </si>
  <si>
    <t>LES LANDES</t>
  </si>
  <si>
    <t>L'OIE</t>
  </si>
  <si>
    <t>leroy@soulard.fr</t>
  </si>
  <si>
    <t>02 51 66 08 58</t>
  </si>
  <si>
    <t>ANTOINE LEROY</t>
  </si>
  <si>
    <t>33944753400308</t>
  </si>
  <si>
    <t>59790</t>
  </si>
  <si>
    <t>INTER SERVICE ORGANISATION</t>
  </si>
  <si>
    <t>IMMEUBLE LE TRIPODE</t>
  </si>
  <si>
    <t>230 AVENUE JEAN JAURES</t>
  </si>
  <si>
    <t>RONCHIN</t>
  </si>
  <si>
    <t>a.baillieul@isor.fr</t>
  </si>
  <si>
    <t>03 20 62 22 00</t>
  </si>
  <si>
    <t>06 13 64 62 37</t>
  </si>
  <si>
    <t>M. BAILLIEUL</t>
  </si>
  <si>
    <t>abaillieul@isor.fr</t>
  </si>
  <si>
    <t xml:space="preserve"> ON A ETE TROP LONGTEMPS SOUS LE COUP DE CETTE CRISE ECONOMIQUE QUI N EN FINI PLUS. ET ON ESPSERE VRAIMENT POUR NOTRE ETABLISSMENT QU ON VA RENOUER AVEC LE DEVELOPEMENT DE NOTRE CHIFFRE D AFFAIRE , CE QUI N A PAS ETE LE CAS CES DERNIRERES ANNEES.</t>
  </si>
  <si>
    <t>66275007400012</t>
  </si>
  <si>
    <t>2910Z</t>
  </si>
  <si>
    <t>76885</t>
  </si>
  <si>
    <t>SOCIETE DES AUTOMOBILES ALPINES</t>
  </si>
  <si>
    <t>AVENUE DE BREAUTE</t>
  </si>
  <si>
    <t>DIEPPE CEDEX</t>
  </si>
  <si>
    <t>valerie.dutot@renault.com</t>
  </si>
  <si>
    <t>01 76 86 31 40</t>
  </si>
  <si>
    <t>VALERIE DUTOT</t>
  </si>
  <si>
    <t>RESPONSABLE EMPLOI</t>
  </si>
  <si>
    <t>THIERRY ANGER</t>
  </si>
  <si>
    <t>ADJOINT DU D.R.H.</t>
  </si>
  <si>
    <t>thierry.anger@renault.com</t>
  </si>
  <si>
    <t>1 RESPONSABLE TECHNIQUE EN MAINTENANCE</t>
  </si>
  <si>
    <t>44299328300039</t>
  </si>
  <si>
    <t>2013B</t>
  </si>
  <si>
    <t>54410</t>
  </si>
  <si>
    <t>NOVACARB</t>
  </si>
  <si>
    <t>USINE DE NANCY LA MADELEINE</t>
  </si>
  <si>
    <t>BOITE POSTALE 20015</t>
  </si>
  <si>
    <t>LANEUVEVILLE-DEVANT-NANCY</t>
  </si>
  <si>
    <t>marie.fontaine@novacap.eu</t>
  </si>
  <si>
    <t>03 83 18 44 53</t>
  </si>
  <si>
    <t>MARIE FONTAINE</t>
  </si>
  <si>
    <t>39508019500039</t>
  </si>
  <si>
    <t>34760</t>
  </si>
  <si>
    <t>POLYCLINIQUE SAINT PRIVAT</t>
  </si>
  <si>
    <t>RUE DE LA MARGERIDE</t>
  </si>
  <si>
    <t>BOUJAN SUR LIBRON</t>
  </si>
  <si>
    <t>regis.tailhan@stprivat.fr</t>
  </si>
  <si>
    <t>04 67 35 47 20</t>
  </si>
  <si>
    <t>REGIS TAILHAN</t>
  </si>
  <si>
    <t>41040946000228</t>
  </si>
  <si>
    <t>59161</t>
  </si>
  <si>
    <t>2 RUE JEAN JAURES</t>
  </si>
  <si>
    <t>ESCAUDOEUVRES</t>
  </si>
  <si>
    <t>csalat@auchan.fr</t>
  </si>
  <si>
    <t>03 27 72 51 11</t>
  </si>
  <si>
    <t>CHRISTELLE SALAT</t>
  </si>
  <si>
    <t xml:space="preserve"> ET IL Y A EU UN PLAN DE DEPART VOLONTAIRE.2015 AGENT DE MAITRISE COMPTE EN 2015 ET PLAN DE D</t>
  </si>
  <si>
    <t>64200347900036</t>
  </si>
  <si>
    <t>18230</t>
  </si>
  <si>
    <t>UNIROUTE</t>
  </si>
  <si>
    <t>102 ROUTE D'ORLEANS</t>
  </si>
  <si>
    <t>SAINT DOUCHARD</t>
  </si>
  <si>
    <t>cdelnegro@stva.com</t>
  </si>
  <si>
    <t>02 48 27 40 20</t>
  </si>
  <si>
    <t>CECILE DEL NEGRO</t>
  </si>
  <si>
    <t>06780042503616</t>
  </si>
  <si>
    <t>59118</t>
  </si>
  <si>
    <t>ONET SERVICES</t>
  </si>
  <si>
    <t>180 RUE DE BONDUES</t>
  </si>
  <si>
    <t>WAMBRECHIES</t>
  </si>
  <si>
    <t>vbreux@onet.fr</t>
  </si>
  <si>
    <t>03 28 16 07 07</t>
  </si>
  <si>
    <t>06 85 80 99 84</t>
  </si>
  <si>
    <t>VINCENT BREUX</t>
  </si>
  <si>
    <t>44374815700049</t>
  </si>
  <si>
    <t>2120Z</t>
  </si>
  <si>
    <t>01400</t>
  </si>
  <si>
    <t>MYLAN LABORATORIES (SAS)</t>
  </si>
  <si>
    <t>BOITE POSTALE  25</t>
  </si>
  <si>
    <t>ROUTE DE BELLEVILLE</t>
  </si>
  <si>
    <t>CHATILLON SUR CHALARONNE</t>
  </si>
  <si>
    <t>04 74 45 54 42</t>
  </si>
  <si>
    <t>AGNES BOUDEAU</t>
  </si>
  <si>
    <t>RECRUTEMENTS POSTERIEUR A L'ENQUÊTE</t>
  </si>
  <si>
    <t>41027165400015</t>
  </si>
  <si>
    <t>74150</t>
  </si>
  <si>
    <t>GROUPE DUPESSEY</t>
  </si>
  <si>
    <t>124 ROUTE D'AIX LES BAINS</t>
  </si>
  <si>
    <t>RUMILLY</t>
  </si>
  <si>
    <t>alan.godard@dupessey.fr</t>
  </si>
  <si>
    <t>04 50 64 66 83</t>
  </si>
  <si>
    <t>ALAN GODARD</t>
  </si>
  <si>
    <t>69542033100016</t>
  </si>
  <si>
    <t>5510Z</t>
  </si>
  <si>
    <t>06400</t>
  </si>
  <si>
    <t>MAJESTIC BARRIERE</t>
  </si>
  <si>
    <t>10 BOULEVARD DE LA CROISETTE</t>
  </si>
  <si>
    <t>CANNES</t>
  </si>
  <si>
    <t>tsecchi@cannesbarriere.com</t>
  </si>
  <si>
    <t>04 92 98 77 08</t>
  </si>
  <si>
    <t>THIERRY SECCHI</t>
  </si>
  <si>
    <t>70202111400930</t>
  </si>
  <si>
    <t>44800</t>
  </si>
  <si>
    <t>7 RUE DE LA JOHARDIERE</t>
  </si>
  <si>
    <t>SAINT HERBLAIN</t>
  </si>
  <si>
    <t>86720055200026</t>
  </si>
  <si>
    <t>63050</t>
  </si>
  <si>
    <t>POLE SANTE REPUBLIQUE (SAGES)</t>
  </si>
  <si>
    <t>105 AVENUE DE LA REPUBLIQUE</t>
  </si>
  <si>
    <t>CLERMONT-FERRAND CEDEX 2</t>
  </si>
  <si>
    <t>mdurand@polesanterepublique.com</t>
  </si>
  <si>
    <t>04 73 99 45 98</t>
  </si>
  <si>
    <t>MARIE DURAND</t>
  </si>
  <si>
    <t>RESP. RESS. HUM. &amp; COMMUNICAT.</t>
  </si>
  <si>
    <t>33297848500040</t>
  </si>
  <si>
    <t>5813Z</t>
  </si>
  <si>
    <t>92102</t>
  </si>
  <si>
    <t>L'EQUIPE (SAS)</t>
  </si>
  <si>
    <t>BOITE POSTALE 10302</t>
  </si>
  <si>
    <t>4 COURS DE L'ILE SEGUIN</t>
  </si>
  <si>
    <t>olefailler@lequipe.fr</t>
  </si>
  <si>
    <t>01 40 93 26 22</t>
  </si>
  <si>
    <t>OLIVIER LE FAILLER</t>
  </si>
  <si>
    <t>RESP. ETUDES ET PROJETS RH</t>
  </si>
  <si>
    <t>olefailler@equipe.fr</t>
  </si>
  <si>
    <t>28 JOURNALISTES</t>
  </si>
  <si>
    <t>5 JOURNALISTES</t>
  </si>
  <si>
    <t>75850100100260</t>
  </si>
  <si>
    <t>2733Z</t>
  </si>
  <si>
    <t>06600</t>
  </si>
  <si>
    <t>LEGRAND FRANCE</t>
  </si>
  <si>
    <t>QUARTIER LES 3 MOULINS</t>
  </si>
  <si>
    <t>159 RUE JEAN JOANNON</t>
  </si>
  <si>
    <t>ANTIBES</t>
  </si>
  <si>
    <t>estelle.lagrula@legrand.fr</t>
  </si>
  <si>
    <t>04 92 91 74 00</t>
  </si>
  <si>
    <t>04 92 91 73 90</t>
  </si>
  <si>
    <t>ESTELLE LAGRULA</t>
  </si>
  <si>
    <t>FRANCOIS BERTRAND</t>
  </si>
  <si>
    <t>francois.bertrand@legrand.fr</t>
  </si>
  <si>
    <t>55204499200964</t>
  </si>
  <si>
    <t>4639A</t>
  </si>
  <si>
    <t>91385</t>
  </si>
  <si>
    <t>POMONA</t>
  </si>
  <si>
    <t>RUE DES MARES JULIENNES</t>
  </si>
  <si>
    <t>CHILLY MAZARIN CEDEX</t>
  </si>
  <si>
    <t>e.chauvet@passion3.fr</t>
  </si>
  <si>
    <t>01 64 54 20 40</t>
  </si>
  <si>
    <t>ESTELLE CHAUVET</t>
  </si>
  <si>
    <t>60282089600010</t>
  </si>
  <si>
    <t>2932Z</t>
  </si>
  <si>
    <t>25301</t>
  </si>
  <si>
    <t>SCHRADER (SAS)</t>
  </si>
  <si>
    <t>BOITE POSTALE 29</t>
  </si>
  <si>
    <t>48 RUE DE SALINS</t>
  </si>
  <si>
    <t>PONTARLIER CEDEX</t>
  </si>
  <si>
    <t>franck.herbreteau@schrader.fr</t>
  </si>
  <si>
    <t>03 81 38 56 56</t>
  </si>
  <si>
    <t>FRANCK HERBRETEAU</t>
  </si>
  <si>
    <t>LIONEL DE CHALAIN</t>
  </si>
  <si>
    <t>lionel.dechalain@schrader.fr</t>
  </si>
  <si>
    <t>06780042502139</t>
  </si>
  <si>
    <t>33400</t>
  </si>
  <si>
    <t>248 AVENUE DE THOUARS</t>
  </si>
  <si>
    <t>TALENCE</t>
  </si>
  <si>
    <t>onet-bordeaux@onet-services.com</t>
  </si>
  <si>
    <t>05 57 96 85 13</t>
  </si>
  <si>
    <t>SABRINA MARQUES</t>
  </si>
  <si>
    <t>31535016500041</t>
  </si>
  <si>
    <t>4939A</t>
  </si>
  <si>
    <t>37204</t>
  </si>
  <si>
    <t>CIE DES AUTOCARS DE TOURAINE</t>
  </si>
  <si>
    <t>BOITE POSTALE 438</t>
  </si>
  <si>
    <t>23 RUE ETTORE BUGATTI</t>
  </si>
  <si>
    <t>TOURS CEDEX 3</t>
  </si>
  <si>
    <t>angelique.cantet@transdev.com</t>
  </si>
  <si>
    <t>02 47 77 13 27</t>
  </si>
  <si>
    <t>ANGELIQUE CANTET</t>
  </si>
  <si>
    <t>14200</t>
  </si>
  <si>
    <t>LABORATOIRES GILBERT</t>
  </si>
  <si>
    <t>BOITE POSTALE 115</t>
  </si>
  <si>
    <t>AVENUE DU GEN DE GAULLE</t>
  </si>
  <si>
    <t>HEROUVILLE SAINT CLAIR</t>
  </si>
  <si>
    <t>rh-recrutement@labogilbert.fr</t>
  </si>
  <si>
    <t>02 31 47 15 10</t>
  </si>
  <si>
    <t>AURELIE GUILLOTIN</t>
  </si>
  <si>
    <t>30606294400013</t>
  </si>
  <si>
    <t>AURELIE LEPELLEY</t>
  </si>
  <si>
    <t>CHARGEE DES R.H.</t>
  </si>
  <si>
    <t>recrutement@groupebatteur.fr</t>
  </si>
  <si>
    <t>70202111400914</t>
  </si>
  <si>
    <t>35136</t>
  </si>
  <si>
    <t>1 RUE JANIG CORLAY</t>
  </si>
  <si>
    <t>ST JACQUES DE LA LANDE</t>
  </si>
  <si>
    <t>54695037900133</t>
  </si>
  <si>
    <t>61100</t>
  </si>
  <si>
    <t>CHARAL</t>
  </si>
  <si>
    <t>370 RUE DE L AGRICULTURE</t>
  </si>
  <si>
    <t>FLERS</t>
  </si>
  <si>
    <t>c.chesnay@charal.fr</t>
  </si>
  <si>
    <t>02 33 98 20 07</t>
  </si>
  <si>
    <t>CHRISTELLE CHESNAIS</t>
  </si>
  <si>
    <t>70202111401607</t>
  </si>
  <si>
    <t>45140</t>
  </si>
  <si>
    <t>4 BIS RUE DES GUETTES</t>
  </si>
  <si>
    <t>INGRE</t>
  </si>
  <si>
    <t>70202111401417</t>
  </si>
  <si>
    <t>45100</t>
  </si>
  <si>
    <t>ZA LES MONTEES</t>
  </si>
  <si>
    <t>26 RUE DU PONT COTELLE</t>
  </si>
  <si>
    <t>ORLEANS</t>
  </si>
  <si>
    <t>40172201200051</t>
  </si>
  <si>
    <t>75015</t>
  </si>
  <si>
    <t>ACCECIT</t>
  </si>
  <si>
    <t>26 RUE DE CROSTADT</t>
  </si>
  <si>
    <t>abouges@accecit.com</t>
  </si>
  <si>
    <t>01 56 56 69 56</t>
  </si>
  <si>
    <t>ANGELIQUE BOUGES</t>
  </si>
  <si>
    <t>40172201200044</t>
  </si>
  <si>
    <t>94 RUE DE L'ABBE GROULT</t>
  </si>
  <si>
    <t>79156709200014</t>
  </si>
  <si>
    <t>27380</t>
  </si>
  <si>
    <t>SEALYNX INTERNATIONAL</t>
  </si>
  <si>
    <t>LIEU DIT TRANSIERES</t>
  </si>
  <si>
    <t>CHARLEVAL</t>
  </si>
  <si>
    <t>jean-baptiste.machin@sealynx.com</t>
  </si>
  <si>
    <t>02 32 68 34 61</t>
  </si>
  <si>
    <t>JEAN-BAPTISTE MACHIN</t>
  </si>
  <si>
    <t>EVA BONVALET</t>
  </si>
  <si>
    <t>eva.bonvalet@sealynx.com</t>
  </si>
  <si>
    <t>78263477800024</t>
  </si>
  <si>
    <t>06702</t>
  </si>
  <si>
    <t>CTRE MEDICO-CHIR. ARNAULT TZANCK</t>
  </si>
  <si>
    <t>CS 1067</t>
  </si>
  <si>
    <t>AVENUE DOCTEUR MAURICE DONAT</t>
  </si>
  <si>
    <t>SAINT-LAURENT-DU-VAR CEDEX</t>
  </si>
  <si>
    <t>n.roux@tzanck.org</t>
  </si>
  <si>
    <t>04 92 27 55 66</t>
  </si>
  <si>
    <t>MME ROUX</t>
  </si>
  <si>
    <t>40232759700025</t>
  </si>
  <si>
    <t>4791B</t>
  </si>
  <si>
    <t>25040</t>
  </si>
  <si>
    <t>MATY (SAS)</t>
  </si>
  <si>
    <t>BOITE POSTALE 1299</t>
  </si>
  <si>
    <t>BOULEVARD JOHN FITZGERALD KENNEDY</t>
  </si>
  <si>
    <t>BESANCON CEDEX</t>
  </si>
  <si>
    <t>e.mattiuzzo@gemafi.fr</t>
  </si>
  <si>
    <t>03 63 18 51 37</t>
  </si>
  <si>
    <t>EVA MATTIUZZO</t>
  </si>
  <si>
    <t>CHARGEE DE DEVELOPPEMENT R.H.</t>
  </si>
  <si>
    <t>77668114000039</t>
  </si>
  <si>
    <t>9499Z</t>
  </si>
  <si>
    <t>09100</t>
  </si>
  <si>
    <t>ADAPEI DE L'ARIEGE</t>
  </si>
  <si>
    <t>5 ROUTE DE GUILHOT</t>
  </si>
  <si>
    <t>BENAGUES</t>
  </si>
  <si>
    <t>g.vialard@adapei09.fr</t>
  </si>
  <si>
    <t>05 61 67 98 17</t>
  </si>
  <si>
    <t>05 61 67 98 00</t>
  </si>
  <si>
    <t>GERALDINE VIALARD</t>
  </si>
  <si>
    <t>8621Z</t>
  </si>
  <si>
    <t>59015</t>
  </si>
  <si>
    <t>POLE SANTE TRAVAIL METROPOLE NORD</t>
  </si>
  <si>
    <t>CENTRE VAUBAN BAT DOUAI</t>
  </si>
  <si>
    <t>199/201 RUE COLBERT</t>
  </si>
  <si>
    <t>LILLE CEDEX</t>
  </si>
  <si>
    <t>dchuffart@polesantetravail.fr</t>
  </si>
  <si>
    <t>03 20 12 83 07</t>
  </si>
  <si>
    <t>MME DOMINIQUE CHUFFART</t>
  </si>
  <si>
    <t>77562405900645</t>
  </si>
  <si>
    <t>POLE SANTE TRAVAIL</t>
  </si>
  <si>
    <t>15 MEDECIN DU TRAVAIL</t>
  </si>
  <si>
    <t>11 MEDECIN DU TRAVAIL</t>
  </si>
  <si>
    <t>43321351900047</t>
  </si>
  <si>
    <t>47000</t>
  </si>
  <si>
    <t>CLINIQUE ESQUIROL ST HILAIRE</t>
  </si>
  <si>
    <t>BOITE POSTALE  19</t>
  </si>
  <si>
    <t>1 RUE DU DOC ET MME DELMAS</t>
  </si>
  <si>
    <t>AGEN</t>
  </si>
  <si>
    <t>a.pesquet@harpin.fr</t>
  </si>
  <si>
    <t>05 53 69 26 62</t>
  </si>
  <si>
    <t>ARMELLE PESQUET</t>
  </si>
  <si>
    <t>75331332900157</t>
  </si>
  <si>
    <t>22101</t>
  </si>
  <si>
    <t>FONDATION ST JEAN DE DIEU CENTRE HOSP.</t>
  </si>
  <si>
    <t>BOITE POSTALE 81055</t>
  </si>
  <si>
    <t>1 AVENUE SAINT JEAN DE DIEU</t>
  </si>
  <si>
    <t>DINAN CEDEX</t>
  </si>
  <si>
    <t>personnel.birien@hopital-sjd-lehon.asso.fr</t>
  </si>
  <si>
    <t>02 96 87 75 14</t>
  </si>
  <si>
    <t>02 96 87 18 11</t>
  </si>
  <si>
    <t>BEATRICE PINTO</t>
  </si>
  <si>
    <t>DIRECTRICE ADJOINTE RESS. HUM.</t>
  </si>
  <si>
    <t xml:space="preserve"> POUR 2016 A REPONDU POUR L ENSEMBLE DES ETABLISSEMNTS DE SON ENTREPRISE COMME EN 2015. LUI PROPOSER.</t>
  </si>
  <si>
    <t>2 PSYCHOLOGUE</t>
  </si>
  <si>
    <t>1 INTERNE (MEDECIN)</t>
  </si>
  <si>
    <t>2 PSYCHOLOGUES</t>
  </si>
  <si>
    <t>2 INTERNE (MEDECIN)</t>
  </si>
  <si>
    <t>33013940300050</t>
  </si>
  <si>
    <t>2211Z</t>
  </si>
  <si>
    <t>03106</t>
  </si>
  <si>
    <t>GOODYEAR DUNLOP TIRES FRANCE</t>
  </si>
  <si>
    <t>ZAC DE PASQUIS</t>
  </si>
  <si>
    <t>CS73246</t>
  </si>
  <si>
    <t>MONTLUCON CEDEX</t>
  </si>
  <si>
    <t>carlos_lemoniesdesagazan@goodyear.com</t>
  </si>
  <si>
    <t>04 70 02 39 52</t>
  </si>
  <si>
    <t>CARLOS DEFAGAZAL</t>
  </si>
  <si>
    <t>MARJORIE GAMBADE</t>
  </si>
  <si>
    <t>marjorie_gambade@goodyear.com</t>
  </si>
  <si>
    <t>TRAVAUX FAYOLLE ET FILS</t>
  </si>
  <si>
    <t>30 RUE DE L'EGALITE</t>
  </si>
  <si>
    <t>SOISY-SOUS-MONTMORENCY</t>
  </si>
  <si>
    <t>pmolis@fayolle.eu</t>
  </si>
  <si>
    <t>01 34 28 40 40</t>
  </si>
  <si>
    <t>PATRICK MOLIS</t>
  </si>
  <si>
    <t>50163916500015</t>
  </si>
  <si>
    <t>95230</t>
  </si>
  <si>
    <t>38886621200029</t>
  </si>
  <si>
    <t>2051Z</t>
  </si>
  <si>
    <t>29590</t>
  </si>
  <si>
    <t>AUTOLIV LIVBAG</t>
  </si>
  <si>
    <t>ROUTE DU BEUZIT</t>
  </si>
  <si>
    <t>PONT-DE-BUIS-LES-QUIMERCH</t>
  </si>
  <si>
    <t>stephane.vade@autoliv.com</t>
  </si>
  <si>
    <t>02 98 81 34 33</t>
  </si>
  <si>
    <t>STEPHANE VADE</t>
  </si>
  <si>
    <t>55208853601899</t>
  </si>
  <si>
    <t>95706</t>
  </si>
  <si>
    <t>BOLLORE LOGISTICS</t>
  </si>
  <si>
    <t>CS17354</t>
  </si>
  <si>
    <t>4 RUE DES DEUX CEDRES</t>
  </si>
  <si>
    <t>cyril.blond@bollore.com</t>
  </si>
  <si>
    <t>01 49 19 16 14</t>
  </si>
  <si>
    <t>CYRIL BLOND</t>
  </si>
  <si>
    <t>ADJOINT RH</t>
  </si>
  <si>
    <t>55208853601014</t>
  </si>
  <si>
    <t>93290</t>
  </si>
  <si>
    <t>SDV LOGISTIQUE INTERNATIONALE</t>
  </si>
  <si>
    <t>AEROPORT ROISSY CDG</t>
  </si>
  <si>
    <t>3  RUE DU REMBLAI</t>
  </si>
  <si>
    <t>TREMBLAY-EN-FRANCE</t>
  </si>
  <si>
    <t>ANTHONY JACQUIOT</t>
  </si>
  <si>
    <t>a.jacquiot@sdv.com</t>
  </si>
  <si>
    <t xml:space="preserve"> POUR L'ANNéE 2017 IL S'AGIT VRAIMENT D'ESTIMATIONS DUE A LA FUSION</t>
  </si>
  <si>
    <t>77758274300103</t>
  </si>
  <si>
    <t>8790A</t>
  </si>
  <si>
    <t>29000</t>
  </si>
  <si>
    <t>FONDATION MASSE TREVIDY</t>
  </si>
  <si>
    <t>39 RUE DE LA PROVIDENCE</t>
  </si>
  <si>
    <t>QUIMPER</t>
  </si>
  <si>
    <t>charlene.drouet@fmt.bzh</t>
  </si>
  <si>
    <t>02 98 55 70 78</t>
  </si>
  <si>
    <t>CHARLENE DROUET</t>
  </si>
  <si>
    <t>JEAN-CLAUDE COUSIN</t>
  </si>
  <si>
    <t>siege@fondation-masse-trevidy.com</t>
  </si>
  <si>
    <t>56 CADRES EN 2015</t>
  </si>
  <si>
    <t>1 DIRECTEURS DE TERRITOITE EPAD</t>
  </si>
  <si>
    <t>1 DIRECTRICE ADJOINTE PROTECTION DE L'ENFANCE</t>
  </si>
  <si>
    <t>1 CHEF DE SERVIE PROTECTION DE L'ENFANCE</t>
  </si>
  <si>
    <t>1 DIRECTION D'ETABLISSEMENT EPAD</t>
  </si>
  <si>
    <t>79403021300019</t>
  </si>
  <si>
    <t>4931Z</t>
  </si>
  <si>
    <t>06100</t>
  </si>
  <si>
    <t>REGIE LIGNE D'AZUR</t>
  </si>
  <si>
    <t>2 BOULEVARD HENRI SAPPIA</t>
  </si>
  <si>
    <t>NICE</t>
  </si>
  <si>
    <t>veronique.cesaire-gedeon@lignedazur.fr</t>
  </si>
  <si>
    <t>04 93 16 52 29</t>
  </si>
  <si>
    <t>VERONIQUE CESAIRE GEDEON</t>
  </si>
  <si>
    <t>RESP. DES RELATIONS SOCIALES</t>
  </si>
  <si>
    <t>79033</t>
  </si>
  <si>
    <t>INTER MUTUELLES ASSISTANCE GIE</t>
  </si>
  <si>
    <t>CS 40000</t>
  </si>
  <si>
    <t>118 AVENUE DE PARIS</t>
  </si>
  <si>
    <t>NIORT CEDEX 9</t>
  </si>
  <si>
    <t>veronique.poiraudeau@ima.eu</t>
  </si>
  <si>
    <t>05 49 75 75 75</t>
  </si>
  <si>
    <t>VERONIQUE POIRAUDEAU</t>
  </si>
  <si>
    <t>43324099100011</t>
  </si>
  <si>
    <t>drhima@ima.eu</t>
  </si>
  <si>
    <t xml:space="preserve"> POUR UNE MEILLEURE PREPARATION ET DES REPONSES PLUS JUSTES, IL SERAIT PLUS INTERESSANT DE BENEFICIER DES QUESTIONS AVANT DE DEVOIR REMPLIR LE QUESTIONNAIRE INFORMATIQUEMENT. CORDIALEMENT.</t>
  </si>
  <si>
    <t>38398687400014</t>
  </si>
  <si>
    <t>22400</t>
  </si>
  <si>
    <t>COOPERL ARC ATLANTIQUE</t>
  </si>
  <si>
    <t>BOITE POSTALE 60328</t>
  </si>
  <si>
    <t>7 RUE DE LA JEANNAIE MAROUE</t>
  </si>
  <si>
    <t>LAMBALLE</t>
  </si>
  <si>
    <t>recrute@cooperl.com</t>
  </si>
  <si>
    <t>02 96 30 70 00</t>
  </si>
  <si>
    <t>CAROLINE DUCROCQ</t>
  </si>
  <si>
    <t>CHP REP</t>
  </si>
  <si>
    <t>Demarrage 1ers tests de contrôle réalisés sous Spss</t>
  </si>
  <si>
    <t>Si test =1, incohérence sur le champ de réponse =1 ou 2. Champ de réponse = 1 (répond pour un seul établissement)/ Champ de réponse=2 (répond pour plusieurs établissements).</t>
  </si>
  <si>
    <t>Si test =1, incohérence entre champ de réponse et nb etab : si champ rep=1, nb etb=1 / si champ rep=2, nb etb&gt;=2</t>
  </si>
  <si>
    <t>Si test =1, incohérence entre le nombre d’étab et le numéro d’étab : si num_etb=000, nb_etb&gt;=001 / si num_etb=001, nb_etb=000.</t>
  </si>
  <si>
    <t>test permettant de filtrer les panélistes dont le nombre d’établissements a changé</t>
  </si>
  <si>
    <t>Cohérence entre la variation du nombre d’établissements et celle des effectifs salariés</t>
  </si>
  <si>
    <t>test indiquant une évolution des effectifs salariés entre leurs deux dernières enquêtes supérieure à 20%.</t>
  </si>
  <si>
    <t>test donnant la valeur de l’évolution des effectifs salariés (en %).</t>
  </si>
  <si>
    <t>test permettant de filtrer les panélistes ayant changé de Siret sans avoir changé de Raison sociale ou de Naf ou de ville ou d’adresse</t>
  </si>
  <si>
    <t>test si Siret a moins de 14 chiffres ou si cellule vide</t>
  </si>
  <si>
    <t>Test si NAF = 70.10Z, activité des sièges sociaux</t>
  </si>
  <si>
    <t>test vérifiant si code NAF inconnu ou manquant</t>
  </si>
  <si>
    <t>test vérifiant si code NAF hors champ</t>
  </si>
  <si>
    <t>Si test =1, Panéliste a changé de regroupement NAF en 34 secteurs entre 2 enquêtes.</t>
  </si>
  <si>
    <t xml:space="preserve">test permettant de filtrer les panélistes ayant changé de CP sans changement d’adresse (même ville, mêmes champs adresse).
</t>
  </si>
  <si>
    <t xml:space="preserve">test vérifiant qu'il n'y a pas de cellules vides, que le CP comporte bien 5 chiffres </t>
  </si>
  <si>
    <t>test permettant de filtrer les panélistes ayant changé de raison sociale sans changement de Siret</t>
  </si>
  <si>
    <t>Si test =1, RSO vide. C'est un champ obligatoire</t>
  </si>
  <si>
    <t>Si test =1, incohérence sur champ réel. Il doit être = à 1 ou 2</t>
  </si>
  <si>
    <t>Test sur un changement d’adresse (soit CPO, soit Ville, soit Adr002 à Adr004) sans un changement de Siret</t>
  </si>
  <si>
    <t>test permettant de filtrer les panélistes ayant changé de ville sans changement de code postal</t>
  </si>
  <si>
    <t>Si test =1, Ville = vide. C'est un champ obligatoire</t>
  </si>
  <si>
    <t xml:space="preserve">Si test =1 Panéliste a changé d’e-mail. </t>
  </si>
  <si>
    <t>Si test =1, incohérence sur la structure du mail. Il doit avoir @ et . (caractères obligatoires)</t>
  </si>
  <si>
    <t xml:space="preserve">Test permettant de filtrer les panélistes ayant changé de téléphone </t>
  </si>
  <si>
    <t>Si test =1, tél manquant ou = 00000000. C'est un champ obligatoire.</t>
  </si>
  <si>
    <t>X</t>
  </si>
  <si>
    <t xml:space="preserve">Test filtrant les changements de fonction sans changement de nom. 
</t>
  </si>
  <si>
    <t xml:space="preserve">Test permettant de filtrer les changements de nom des correspondants ET de  fonction. 
</t>
  </si>
  <si>
    <t>Champ réel</t>
  </si>
  <si>
    <t>Changement d'adresse</t>
  </si>
  <si>
    <t>E-mail</t>
  </si>
  <si>
    <t>Téléphone</t>
  </si>
  <si>
    <t>Fax</t>
  </si>
  <si>
    <t>Siret</t>
  </si>
  <si>
    <t>Effectif salarié</t>
  </si>
  <si>
    <t>Nombre d'établissements</t>
  </si>
  <si>
    <t>Nombre d'établissements/ Nombre de Salariés</t>
  </si>
  <si>
    <t>???</t>
  </si>
  <si>
    <t>vide?</t>
  </si>
  <si>
    <t>Contrôle sous Spss</t>
  </si>
  <si>
    <t>Effectif cadre</t>
  </si>
  <si>
    <t>N° panéliste</t>
  </si>
  <si>
    <t>T_PAN_SIG_NOM_FON2_VALEUR</t>
  </si>
  <si>
    <t>Mail</t>
  </si>
  <si>
    <t>Saisir</t>
  </si>
  <si>
    <t>Rappeler</t>
  </si>
  <si>
    <t>Changement de commentaire</t>
  </si>
  <si>
    <t>VARIATION DES EFFECTIFS SALARIÉS</t>
  </si>
  <si>
    <t>2/15</t>
  </si>
  <si>
    <t>Oui - 14 personne(s)</t>
  </si>
  <si>
    <t>17 K€</t>
  </si>
  <si>
    <t>Variation 2017-2016 (en %)</t>
  </si>
  <si>
    <t>Nbentreprises</t>
  </si>
  <si>
    <t>fsdfs</t>
  </si>
  <si>
    <t>xcvvx</t>
  </si>
  <si>
    <t>VARIATION DES EFFECTIFS CADRES</t>
  </si>
  <si>
    <t>Total recrutements passés</t>
  </si>
  <si>
    <t>Promotions passées</t>
  </si>
  <si>
    <t>Sorties passées</t>
  </si>
  <si>
    <t>Total recrutements futurs</t>
  </si>
  <si>
    <t>Promotions futures</t>
  </si>
  <si>
    <t>Demarrage des 1ers test de la partie réponses</t>
  </si>
  <si>
    <t>Si test =1, incohérence, le nombre de cadres est supérieur au nombre de salariés.</t>
  </si>
  <si>
    <t>Si test =1, à vérifier. Différence entre les effectifs cadres déclarés et les effectifs cadres que l’on trouve par le calcul Eff cadre n = eff cadre n-1 + rec n + promo n – sorties n. Ce test ne sort que lorsque la variation est supérieure à 20% et ne prend en compte que les répondants l’année dernière et répondant pour le même nombre d’établissements que l’année dernière.</t>
  </si>
  <si>
    <t xml:space="preserve">Valeur de l’évolution de l’effectif cadre (en %). </t>
  </si>
  <si>
    <t>Si test =1, incohérence. La somme des recrutements passés par niveau d'expérience n'est pas égale au total des recrutements déclarés en 2016.</t>
  </si>
  <si>
    <t>Si test =1, incohérence. La somme des recrutements prévus en 2017 par niveau d'expérience n'est pas égale au total des recrutements déclarés pour 2017.</t>
  </si>
  <si>
    <t>Si test =1, incohérence. La somme des recrutements passés par fonction n'est pas égale au total des recrutements déclarés en 2016.</t>
  </si>
  <si>
    <t>Si test =1, incohérence. La somme des recrutements prévus en 2017 par fonction n'est pas égale au total des recrutements déclarés pour 2017.</t>
  </si>
  <si>
    <t>Si test =1, incohérence. Le nombre de départs à la retraite passé est supérieur au nombre de sorties.</t>
  </si>
  <si>
    <t xml:space="preserve">Si test =1, à vérifier. Le nombre de départs à la retraite futurs est &gt; ou = 10 par rapport au nombre de départs à la retraite passés. </t>
  </si>
  <si>
    <t xml:space="preserve">Si test =1, à vérifier. Test sur des recrutements réalisés ou prévus en Direction générale supérieurs à 3. </t>
  </si>
  <si>
    <t xml:space="preserve">Si test =1, à vérifier. Test sur les recrutement de cadres en direction générale avec moins de 5 ans d'expérience. </t>
  </si>
  <si>
    <t>Si test =1, à vérifier. Si champ de réponse différent de 1 ou 2</t>
  </si>
  <si>
    <t>Ancien test sur le champ réel</t>
  </si>
  <si>
    <t>Fin de test</t>
  </si>
  <si>
    <t>Test nombre entre le nombre de cadres et le nombre de salariés</t>
  </si>
  <si>
    <t>Différence entre les effectifs cadres déclarés et les effectifs cadres calculés par le calcul</t>
  </si>
  <si>
    <t>Valeur en % de l'évolution de l'effectif cadre</t>
  </si>
  <si>
    <t>Test sur la somme des recrutements selon les fonctions comparée au total des recrutements éffectués</t>
  </si>
  <si>
    <t>Test sur la somme des recrutements passés par niveau d'expérience comparée au total des recrutements éffectués</t>
  </si>
  <si>
    <t>Test sur la somme des recrutements selon les fonctions en année N+1 comparée au total des recrutements futurs</t>
  </si>
  <si>
    <t>Test sur le nombre de retraites comparée aux sorties éffectuées</t>
  </si>
  <si>
    <t>Test sur le nombre de retraites futures comparée aux retraites éffectuées (incohérence si &gt;=10)</t>
  </si>
  <si>
    <t>Test sur des recrutements réalisés ou prévus en Direction générale supérieurs à 3</t>
  </si>
  <si>
    <t xml:space="preserve">Test sur les recrutement de cadres en direction générale avec moins de 5 ans d'expérience. </t>
  </si>
  <si>
    <t xml:space="preserve">Test sur le champ de réponse </t>
  </si>
  <si>
    <t xml:space="preserve">Fin de test </t>
  </si>
  <si>
    <t>Recrutement fonction DG &gt;= 1 et recrutement CC=0</t>
  </si>
  <si>
    <t>Total recrutements futurs par expérience différent du total recrutements futurs</t>
  </si>
  <si>
    <t>Test sur la somme des recrutements prévus en année N+1 par niveau d'expérience comparée au total des recrutements futurs</t>
  </si>
  <si>
    <t>Total recrutements futurs par fonction différent du total recrutements futurs</t>
  </si>
  <si>
    <t>Recrutement fonction DG supérieurs ou égal à 3</t>
  </si>
  <si>
    <t>valeur qui apparaît</t>
  </si>
  <si>
    <t>Total recrutements passés par expérience différent du total recrutements passés</t>
  </si>
  <si>
    <t>Total recrutements passés par fonction différent du total recrutements passés</t>
  </si>
  <si>
    <t>Départ en retraite &gt;= sorties</t>
  </si>
  <si>
    <t>50165901500033</t>
  </si>
  <si>
    <t>3299Z</t>
  </si>
  <si>
    <t>71400</t>
  </si>
  <si>
    <t>NEYRAT AUTUN FRANCE (SAS)</t>
  </si>
  <si>
    <t>10112016</t>
  </si>
  <si>
    <t>19 RUE DE L'ARQUEBUSE</t>
  </si>
  <si>
    <t>AUTUN</t>
  </si>
  <si>
    <t>neyrat-autun@wanadoo.fr</t>
  </si>
  <si>
    <t>03 85 86 54 00</t>
  </si>
  <si>
    <t>CHRISTINE BROCHOT</t>
  </si>
  <si>
    <t>30647263000046</t>
  </si>
  <si>
    <t>2920Z</t>
  </si>
  <si>
    <t>02100</t>
  </si>
  <si>
    <t>EUROBENNE (SAS)</t>
  </si>
  <si>
    <t>ZONE ARTISANALE DU BOIS DE LA CHOCQUE</t>
  </si>
  <si>
    <t>RUE JACQUES YVES COUSTEAU</t>
  </si>
  <si>
    <t>SAINT-QUENTIN</t>
  </si>
  <si>
    <t>direction.eurobenne@orange.fr</t>
  </si>
  <si>
    <t>03 23 09 35 93</t>
  </si>
  <si>
    <t>CHRISTOPHE DERVAUX</t>
  </si>
  <si>
    <t>RESPONSABLE D'EXPLOITATION</t>
  </si>
  <si>
    <t>JACQUES LAFITTE</t>
  </si>
  <si>
    <t>RESP. DES ACHATS</t>
  </si>
  <si>
    <t>lafitte.eurobenne@orange.fr</t>
  </si>
  <si>
    <t>61382048900029</t>
  </si>
  <si>
    <t>14790</t>
  </si>
  <si>
    <t>CARRIERES DE MOUEN</t>
  </si>
  <si>
    <t>ZONE ARTISANALE</t>
  </si>
  <si>
    <t>MOUEN</t>
  </si>
  <si>
    <t>m.person@groupemouen.fr</t>
  </si>
  <si>
    <t>02 31 26 89 23</t>
  </si>
  <si>
    <t>MURIELLE PERSON</t>
  </si>
  <si>
    <t>SECRETAIRE DE DIRECTION</t>
  </si>
  <si>
    <t>49204106600027</t>
  </si>
  <si>
    <t>3513Z</t>
  </si>
  <si>
    <t>79000</t>
  </si>
  <si>
    <t>SEOLIS</t>
  </si>
  <si>
    <t>336 AVENUE DE PARIS</t>
  </si>
  <si>
    <t>NIORT CEDEX</t>
  </si>
  <si>
    <t>lrondeau@seolis.net</t>
  </si>
  <si>
    <t>05 49 09 91 61</t>
  </si>
  <si>
    <t>LUDOVIC RONDEAU</t>
  </si>
  <si>
    <t>Énergies - Eau</t>
  </si>
  <si>
    <t>97632030900124</t>
  </si>
  <si>
    <t>2361Z</t>
  </si>
  <si>
    <t>69520</t>
  </si>
  <si>
    <t>KP1 (SAS)</t>
  </si>
  <si>
    <t>1 AVENUE MARCELIN BERTHELOT</t>
  </si>
  <si>
    <t>GRIGNY</t>
  </si>
  <si>
    <t>d.papi@kp1.fr</t>
  </si>
  <si>
    <t>04 72 49 59 61</t>
  </si>
  <si>
    <t>DIANE PAPI</t>
  </si>
  <si>
    <t>41422195200057</t>
  </si>
  <si>
    <t>4661Z</t>
  </si>
  <si>
    <t>44141</t>
  </si>
  <si>
    <t>MATERIEL AGRICOLE CASTELBRIANTAIS</t>
  </si>
  <si>
    <t>ZI DE LA BERGERIE</t>
  </si>
  <si>
    <t>CS 9 LOUIFERT</t>
  </si>
  <si>
    <t>CHATEAUBRIANT CEDEX</t>
  </si>
  <si>
    <t>valerie.veron@gabagri.fr</t>
  </si>
  <si>
    <t>02 40 81 16 88</t>
  </si>
  <si>
    <t>VALERIE VERON</t>
  </si>
  <si>
    <t>77737984300017</t>
  </si>
  <si>
    <t>1091Z</t>
  </si>
  <si>
    <t>22402</t>
  </si>
  <si>
    <t>COOPERATIVE DU GOUESSANT</t>
  </si>
  <si>
    <t>BOITE POSTALE 40228</t>
  </si>
  <si>
    <t>LAMBALLE CEDEX</t>
  </si>
  <si>
    <t>elodie.eveno@legouessant.fr</t>
  </si>
  <si>
    <t>02 96 30 72 72</t>
  </si>
  <si>
    <t>ELODIE EVENO</t>
  </si>
  <si>
    <t>ASSISTANTE DES RESS. HUMAINES</t>
  </si>
  <si>
    <t xml:space="preserve"> NUTRITIONNISTE CODE EN ERD</t>
  </si>
  <si>
    <t>1 CONTROLEUR DE GESTION</t>
  </si>
  <si>
    <t>1 NUTRITIONNISTE</t>
  </si>
  <si>
    <t>30716725400019</t>
  </si>
  <si>
    <t>13090</t>
  </si>
  <si>
    <t>CLINIQUE LES FEUILLADES (SAS)</t>
  </si>
  <si>
    <t>1330 CHEMIN D'EGUILLES</t>
  </si>
  <si>
    <t>AIX-EN-PROVENCE</t>
  </si>
  <si>
    <t>fuilladesrh@centrelesfeuillades.com</t>
  </si>
  <si>
    <t>04 42 17 50 06</t>
  </si>
  <si>
    <t>08 25 95 17 00</t>
  </si>
  <si>
    <t>MME DOMINIQUE PROAL</t>
  </si>
  <si>
    <t>feuilladesrh@free.fr</t>
  </si>
  <si>
    <t>38183552900037</t>
  </si>
  <si>
    <t>1102A</t>
  </si>
  <si>
    <t>51100</t>
  </si>
  <si>
    <t>CHAMPAGNE LANSON</t>
  </si>
  <si>
    <t>66 RUE DE COURLANCY</t>
  </si>
  <si>
    <t>REIMS</t>
  </si>
  <si>
    <t>lguilloton@l-i-b.com</t>
  </si>
  <si>
    <t>03 26 78 50 50</t>
  </si>
  <si>
    <t>M. GUILLOTON</t>
  </si>
  <si>
    <t>71204245600269</t>
  </si>
  <si>
    <t>3030Z</t>
  </si>
  <si>
    <t>59472</t>
  </si>
  <si>
    <t>DASSAULT AVIATION</t>
  </si>
  <si>
    <t>RUE MARCEL DASSAULT</t>
  </si>
  <si>
    <t>SECLIN CEDEX</t>
  </si>
  <si>
    <t>sylvie.migaud@dassault-aviation.com</t>
  </si>
  <si>
    <t>03 20 16 13 56</t>
  </si>
  <si>
    <t>SYLVIE MIGAUD</t>
  </si>
  <si>
    <t>CHEF DU PERSONNEL</t>
  </si>
  <si>
    <t>Aéronautique et autres matériels de transport</t>
  </si>
  <si>
    <t>55208853601774</t>
  </si>
  <si>
    <t>44860</t>
  </si>
  <si>
    <t>ZAC DES 2 A</t>
  </si>
  <si>
    <t>CS 70030</t>
  </si>
  <si>
    <t>4-6 RUE SANTOS DUMONT</t>
  </si>
  <si>
    <t>SAINT AIGNAN DE GRANDLIEU</t>
  </si>
  <si>
    <t>sabine.bert@bollore.com</t>
  </si>
  <si>
    <t>02 40 68 69 50</t>
  </si>
  <si>
    <t>SABINE BERT</t>
  </si>
  <si>
    <t>COLINE LECROSNIER</t>
  </si>
  <si>
    <t>c.lecrosnier@sdv.com</t>
  </si>
  <si>
    <t>02 40 68 21 01</t>
  </si>
  <si>
    <t>FUSION DE 2 ENTITES DU GROUPE BOLLORE</t>
  </si>
  <si>
    <t>70920158600118</t>
  </si>
  <si>
    <t>35830</t>
  </si>
  <si>
    <t>CABINET BOURGEOIS (SAS)</t>
  </si>
  <si>
    <t>3 RUE DES TISSERANDS</t>
  </si>
  <si>
    <t>BETTON</t>
  </si>
  <si>
    <t>cdelacroix@cabinet-merlin.fr</t>
  </si>
  <si>
    <t>04 72 32 36 00</t>
  </si>
  <si>
    <t>01 72 32 56 00</t>
  </si>
  <si>
    <t>CAROLINE DE LA CROIX VAUBOIS</t>
  </si>
  <si>
    <t>02 99 23 84 84</t>
  </si>
  <si>
    <t>32703503600034</t>
  </si>
  <si>
    <t>2814Z</t>
  </si>
  <si>
    <t>71000</t>
  </si>
  <si>
    <t>ROBINETTERIE MINGORI</t>
  </si>
  <si>
    <t>ESPACE ENTREPRISE MACON LOCHE</t>
  </si>
  <si>
    <t>MACON</t>
  </si>
  <si>
    <t>contact@mingorifrance.com</t>
  </si>
  <si>
    <t>03 85 32 90 60</t>
  </si>
  <si>
    <t>MARIE ADOUARD</t>
  </si>
  <si>
    <t>ASSISTANTE COMMERCIALE</t>
  </si>
  <si>
    <t>71006</t>
  </si>
  <si>
    <t>MACON CEDEX</t>
  </si>
  <si>
    <t>PIERRE-GUY DE POYEN</t>
  </si>
  <si>
    <t>75086196500010</t>
  </si>
  <si>
    <t>1812Z</t>
  </si>
  <si>
    <t>01007</t>
  </si>
  <si>
    <t>AGB PRINT</t>
  </si>
  <si>
    <t>5 RUE DES CRETS</t>
  </si>
  <si>
    <t>BOURG-EN-BRESSE CEDEX</t>
  </si>
  <si>
    <t>rmv@agb.fr</t>
  </si>
  <si>
    <t>04 74 45 52 84</t>
  </si>
  <si>
    <t>RENE-MARC VOISIN</t>
  </si>
  <si>
    <t>ZONE D'ACTIVITE NORD - CENORD</t>
  </si>
  <si>
    <t>BOITE POSTALE 7554</t>
  </si>
  <si>
    <t>18 RUE FRANCOIS ARAGO</t>
  </si>
  <si>
    <t>BOITE POSTALE 32</t>
  </si>
  <si>
    <t>50578092400013</t>
  </si>
  <si>
    <t>4120A</t>
  </si>
  <si>
    <t>88400</t>
  </si>
  <si>
    <t>CUNY CONSTRUCTIONS (SAS)</t>
  </si>
  <si>
    <t>10 CHEMIN DE LA TRINITE</t>
  </si>
  <si>
    <t>GERARDMER</t>
  </si>
  <si>
    <t>contact@cuny-constructions.com</t>
  </si>
  <si>
    <t>03 29 63 28 03</t>
  </si>
  <si>
    <t>CAROLINE AUPTEL</t>
  </si>
  <si>
    <t>88401</t>
  </si>
  <si>
    <t>GERARDMER CEDEX</t>
  </si>
  <si>
    <t>78534665100017</t>
  </si>
  <si>
    <t>ASS CTRE SOCIAL DU PETIT COLOMBES</t>
  </si>
  <si>
    <t>231 RUE JULES FERRY</t>
  </si>
  <si>
    <t>csc.petitcolombes@wanadoo.fr</t>
  </si>
  <si>
    <t>01 47 81 24 91</t>
  </si>
  <si>
    <t>REDHA BENAOUICHA</t>
  </si>
  <si>
    <t>213 RUE COLBERT</t>
  </si>
  <si>
    <t>32845804700052</t>
  </si>
  <si>
    <t>8710C</t>
  </si>
  <si>
    <t>13080</t>
  </si>
  <si>
    <t>ADIJ</t>
  </si>
  <si>
    <t>277 CHEMIN DES FRERES GRIS</t>
  </si>
  <si>
    <t>LUYNES</t>
  </si>
  <si>
    <t>adij.siegesocial@wanadoo.fr</t>
  </si>
  <si>
    <t>04 42 60 96 80</t>
  </si>
  <si>
    <t>BRUNO SOURRIEU</t>
  </si>
  <si>
    <t>BOITE POSTALE 11</t>
  </si>
  <si>
    <t>30666424400036</t>
  </si>
  <si>
    <t>7912Z</t>
  </si>
  <si>
    <t>78430</t>
  </si>
  <si>
    <t>CAP MONDE CONCEPT LOISIRS</t>
  </si>
  <si>
    <t>11 D QUAI CONTI</t>
  </si>
  <si>
    <t>LOUVECIENNES</t>
  </si>
  <si>
    <t>laurent.darde@capmonde.fr</t>
  </si>
  <si>
    <t>01 30 82 15 15</t>
  </si>
  <si>
    <t>LAURENT DARDE</t>
  </si>
  <si>
    <t>10 D QUAI CONTI</t>
  </si>
  <si>
    <t>Changement de NAF</t>
  </si>
  <si>
    <t>30016389600016</t>
  </si>
  <si>
    <t>4675Z</t>
  </si>
  <si>
    <t>47480</t>
  </si>
  <si>
    <t>DE SANGOSSE</t>
  </si>
  <si>
    <t>RUE BONNEL</t>
  </si>
  <si>
    <t>PONT-DU-CASSE</t>
  </si>
  <si>
    <t>tarozzic@desangosse.com</t>
  </si>
  <si>
    <t>05 53 69 36 27</t>
  </si>
  <si>
    <t>CORINNE TAROZZI</t>
  </si>
  <si>
    <t>ASSISTANTE GESTION PERSONNEL</t>
  </si>
  <si>
    <t>BOITE POSTALE 5</t>
  </si>
  <si>
    <t>BONNEL</t>
  </si>
  <si>
    <t>30613890001617</t>
  </si>
  <si>
    <t>4764Z</t>
  </si>
  <si>
    <t>77124</t>
  </si>
  <si>
    <t>DECATHLON</t>
  </si>
  <si>
    <t>09112016</t>
  </si>
  <si>
    <t>CENTRE COMMERCIAL LES SAISONS DE MEAUX</t>
  </si>
  <si>
    <t>5 AVENUE ROLAND MORENO</t>
  </si>
  <si>
    <t>CHAUCONIN-NEUFMONTIERS</t>
  </si>
  <si>
    <t>boris.heine@decathlon.com</t>
  </si>
  <si>
    <t>01 60 09 96 96</t>
  </si>
  <si>
    <t>BORIS HEINE</t>
  </si>
  <si>
    <t>77100</t>
  </si>
  <si>
    <t>71 AVENUE DE LA VICTOIRE</t>
  </si>
  <si>
    <t>MEAUX</t>
  </si>
  <si>
    <t>77290</t>
  </si>
  <si>
    <t>RESPONSABLE LOGISTIQUE</t>
  </si>
  <si>
    <t>35223573300040</t>
  </si>
  <si>
    <t>2042Z</t>
  </si>
  <si>
    <t>56520</t>
  </si>
  <si>
    <t>DBA</t>
  </si>
  <si>
    <t>CS 72005</t>
  </si>
  <si>
    <t>GUIDEL</t>
  </si>
  <si>
    <t>isabelle.kerambellec@dessange-international.com</t>
  </si>
  <si>
    <t>02 97 02 95 70</t>
  </si>
  <si>
    <t>02 97 02 95 75</t>
  </si>
  <si>
    <t>ISABELLE KERAMBELLEC</t>
  </si>
  <si>
    <t>ASSISTANTE DE DIRECTION ET R.H</t>
  </si>
  <si>
    <t>ZI DES 5 CHEMINS LA GARDERIE</t>
  </si>
  <si>
    <t>CS 7205</t>
  </si>
  <si>
    <t>4399D</t>
  </si>
  <si>
    <t>42911905000020</t>
  </si>
  <si>
    <t>13610</t>
  </si>
  <si>
    <t>OLIVERO (SA) BTP</t>
  </si>
  <si>
    <t>BP 5</t>
  </si>
  <si>
    <t>42 BIS AVENUE DE LA REPUBLIQUE</t>
  </si>
  <si>
    <t>LE PUY SAINTE REPARADE</t>
  </si>
  <si>
    <t>secretariat@oliverosabtp.fr</t>
  </si>
  <si>
    <t>04 42 61 95 20</t>
  </si>
  <si>
    <t>MME MANEN</t>
  </si>
  <si>
    <t>42 B AVENUE DE LA REPUBLIQUE</t>
  </si>
  <si>
    <t>40296865500090</t>
  </si>
  <si>
    <t>69003</t>
  </si>
  <si>
    <t>DEVOTEAM SUD EST</t>
  </si>
  <si>
    <t>TOUR SWISS LIFE</t>
  </si>
  <si>
    <t>1 BOULEVARD MARIUS VIVIER MERLE</t>
  </si>
  <si>
    <t>LYON CEDEX 03</t>
  </si>
  <si>
    <t>mailys.delisle@devoteam.com</t>
  </si>
  <si>
    <t>06 10 46 94 05</t>
  </si>
  <si>
    <t>MAILYS TRZCIONKA</t>
  </si>
  <si>
    <t>69326</t>
  </si>
  <si>
    <t>TOUR PART DIEU</t>
  </si>
  <si>
    <t>129 RUE SERVIENT</t>
  </si>
  <si>
    <t>48396884800059</t>
  </si>
  <si>
    <t>53800</t>
  </si>
  <si>
    <t>AMBULANCES SUD MAYENNE</t>
  </si>
  <si>
    <t>2 RUE DE LA FORET</t>
  </si>
  <si>
    <t>RENAZE</t>
  </si>
  <si>
    <t>asm53@orange.fr</t>
  </si>
  <si>
    <t>02 43 06 41 11</t>
  </si>
  <si>
    <t>02 43 06 29 01</t>
  </si>
  <si>
    <t>CHRISTOPHE BOISSEAU</t>
  </si>
  <si>
    <t>CO-GERANT</t>
  </si>
  <si>
    <t>27  RUE BOURDAIS</t>
  </si>
  <si>
    <t>4776Z</t>
  </si>
  <si>
    <t>44475036800102</t>
  </si>
  <si>
    <t>03410</t>
  </si>
  <si>
    <t>JARDILAND ENSEIGNE (SAS)</t>
  </si>
  <si>
    <t>ZAC DE CHATEAUGAY</t>
  </si>
  <si>
    <t>DOMERAT</t>
  </si>
  <si>
    <t>dirdomerat@jardiland.com</t>
  </si>
  <si>
    <t>04 70 08 70 10</t>
  </si>
  <si>
    <t>FRANCK CHANAT</t>
  </si>
  <si>
    <t>ZAC</t>
  </si>
  <si>
    <t>RUE DE CHATEAUGAY</t>
  </si>
  <si>
    <t>50851378500131</t>
  </si>
  <si>
    <t>50200</t>
  </si>
  <si>
    <t>SOCOPA VIANDES</t>
  </si>
  <si>
    <t>CS 90519</t>
  </si>
  <si>
    <t>RUE DE BOCAGE</t>
  </si>
  <si>
    <t>COUTANCES</t>
  </si>
  <si>
    <t>resp-rh.coutances@socopa.fr</t>
  </si>
  <si>
    <t>02 33 76 33 33</t>
  </si>
  <si>
    <t>FANNY GORON</t>
  </si>
  <si>
    <t>54201442800719</t>
  </si>
  <si>
    <t>8211Z</t>
  </si>
  <si>
    <t>69673</t>
  </si>
  <si>
    <t>NESTLE FRANCE (SAS)</t>
  </si>
  <si>
    <t>7 RUE PASCAL</t>
  </si>
  <si>
    <t>BRON CEDEX</t>
  </si>
  <si>
    <t>denis.giroud@fr.nestle.com</t>
  </si>
  <si>
    <t>04 72 45 26 85</t>
  </si>
  <si>
    <t>06 07 89 89 61</t>
  </si>
  <si>
    <t>DENIS GIROUD</t>
  </si>
  <si>
    <t>DIRECTEUR DE L'ETABLISSEMENT</t>
  </si>
  <si>
    <t>NESTLE FRANCE</t>
  </si>
  <si>
    <t>BRON</t>
  </si>
  <si>
    <t>JACQUES MARTY</t>
  </si>
  <si>
    <t>jacques.marty@fr.nestle.com</t>
  </si>
  <si>
    <t xml:space="preserve"> J AI EU UN STAGIAIRE DE 6 MOIS</t>
  </si>
  <si>
    <t>Changement de ville sans changement de code postal</t>
  </si>
  <si>
    <t>34129072400150</t>
  </si>
  <si>
    <t>92600</t>
  </si>
  <si>
    <t>HAPAG LLOYD</t>
  </si>
  <si>
    <t>99 QUAI DU DOCTEUR DERVEAUX</t>
  </si>
  <si>
    <t>ASNIERES-SUR-SEINE</t>
  </si>
  <si>
    <t>fabienne.lesca@hlag.com</t>
  </si>
  <si>
    <t>01 40 80 22 53</t>
  </si>
  <si>
    <t>01 40 80 21 83</t>
  </si>
  <si>
    <t>FABIENNE LESCA</t>
  </si>
  <si>
    <t>13002</t>
  </si>
  <si>
    <t>112 BOULEVARD DES DAMES</t>
  </si>
  <si>
    <t>41053602300030</t>
  </si>
  <si>
    <t>EGELEC (SAS)</t>
  </si>
  <si>
    <t>14 RUE CAMILLE LEMOINE</t>
  </si>
  <si>
    <t>MITRY MORY</t>
  </si>
  <si>
    <t>marthe.royer@egelec-sas.com</t>
  </si>
  <si>
    <t>01 64 27 00 00</t>
  </si>
  <si>
    <t>MARTHE ROYER</t>
  </si>
  <si>
    <t>14 BIS RUE CAMILLE LEMOINE</t>
  </si>
  <si>
    <t>39946423900017</t>
  </si>
  <si>
    <t>29630</t>
  </si>
  <si>
    <t>PRIMEL GASTRONOMIE</t>
  </si>
  <si>
    <t>235 ROUTE DE KERASTREN</t>
  </si>
  <si>
    <t>PLOUGASNOU</t>
  </si>
  <si>
    <t>clement.caradec@sill.fr</t>
  </si>
  <si>
    <t>02 98 67 35 40</t>
  </si>
  <si>
    <t>CLEMENT CARADEC</t>
  </si>
  <si>
    <t>LD KERFEUNTEUN</t>
  </si>
  <si>
    <t>ERREUR 2015, PROMOS DECEMBRE</t>
  </si>
  <si>
    <t>44803975000071</t>
  </si>
  <si>
    <t>SERENOR</t>
  </si>
  <si>
    <t>1280 ROUTE D'EPRON</t>
  </si>
  <si>
    <t>HEROUVILLE ST CLAIR</t>
  </si>
  <si>
    <t>agence.serenorherouville@axa.fr</t>
  </si>
  <si>
    <t>02 31 53 67 67</t>
  </si>
  <si>
    <t>MME JOURDEN</t>
  </si>
  <si>
    <t>RESPONSABLE FINANCIERE</t>
  </si>
  <si>
    <t>1280 RUE D EPRON</t>
  </si>
  <si>
    <t xml:space="preserve">Contrôle sur les réponses </t>
  </si>
  <si>
    <t>Contrôle sur la signalétique</t>
  </si>
  <si>
    <t>REPONSES</t>
  </si>
  <si>
    <t>Jeunes diplômés</t>
  </si>
  <si>
    <t xml:space="preserve">Jeunes cadres </t>
  </si>
  <si>
    <t>Cadres confirmés de 11 à 15 ans</t>
  </si>
  <si>
    <t>Cadres confirmés de 16 à 20 ans</t>
  </si>
  <si>
    <t>Par niveau d'expérience</t>
  </si>
  <si>
    <t>Passés</t>
  </si>
  <si>
    <t>Futurs</t>
  </si>
  <si>
    <t>Direction générale</t>
  </si>
  <si>
    <t>Finance, comptabilité, contrôle de gestion</t>
  </si>
  <si>
    <t>Administration, RH, Communication</t>
  </si>
  <si>
    <t>Etudes-Recherche et développement</t>
  </si>
  <si>
    <t>Production industrielle-Chantier</t>
  </si>
  <si>
    <t>Achats-qualité-maintenance-logistique-sécurité</t>
  </si>
  <si>
    <t>Exploitation tertiaire</t>
  </si>
  <si>
    <t>Commercial, marketing</t>
  </si>
  <si>
    <t>Informatique</t>
  </si>
  <si>
    <t>Par fonction</t>
  </si>
  <si>
    <t>Cadres confirmés de 6 à 10 ans</t>
  </si>
  <si>
    <t>Fonction Autre1</t>
  </si>
  <si>
    <t>Fonction Autre2</t>
  </si>
  <si>
    <t>Fonction Autre3</t>
  </si>
  <si>
    <t>Si test =1, à vérifier. Incohérence entre les recrutements déclarés dans la fonction exploitation tertiaire et le secteur d'activité du panéliste</t>
  </si>
  <si>
    <t>Si test =1, à vérifier. Incohérence entre les recrutements futurs dans la fonction exploitation tertiaire et le secteur d'activité du panéliste</t>
  </si>
  <si>
    <t>Si test =1, à vérifier. Incohérence entre les recrutements déclarés dans la fonction production et le secteur d'activité du panéliste</t>
  </si>
  <si>
    <t>Si test =1, à vérifier. Incohérence entre les recrutements futurs dans la fonction production et le secteur d'activité du panéliste</t>
  </si>
  <si>
    <t>Test sur les rec futurs en prod_ind_chantier et le secteur d'activité</t>
  </si>
  <si>
    <t>Test sur les rec passés en prod_ind_chantier et le secteur d'activité</t>
  </si>
  <si>
    <t>Test sur les rec futurs en expl tertiaire et le secteur d'activité</t>
  </si>
  <si>
    <t>Test sur les rec passés en expl tertiaire et le secteur d'activité</t>
  </si>
  <si>
    <t>NAF des sièges sociaux à vérifier</t>
  </si>
  <si>
    <t>NAF hors champ</t>
  </si>
  <si>
    <t>Format de SIRET invalide</t>
  </si>
  <si>
    <t>NAF inconnu</t>
  </si>
  <si>
    <t xml:space="preserve"> A rappeler</t>
  </si>
  <si>
    <t>Test taille filtre</t>
  </si>
  <si>
    <t>Champs de réponse différent de 1 ou 2</t>
  </si>
  <si>
    <t>CHP_REP et NB_ETB incohérents</t>
  </si>
  <si>
    <t>Incohérence entre NB_ETB et NUM_ETB</t>
  </si>
  <si>
    <t>Code postal changé mais pas les champs adresses</t>
  </si>
  <si>
    <t>Code postal invalide</t>
  </si>
  <si>
    <t>Raison sociale manquante</t>
  </si>
  <si>
    <t>Champ de réponse invalide</t>
  </si>
  <si>
    <t>Ville manquante</t>
  </si>
  <si>
    <t>Mail invalide</t>
  </si>
  <si>
    <t>Téléphone manquant ou égal à 0000000000</t>
  </si>
  <si>
    <t>verif</t>
  </si>
  <si>
    <t>Variation 2017-2016* (en %)</t>
  </si>
  <si>
    <t>TOTAL RECRUTEMENTS</t>
  </si>
  <si>
    <t>Cadres confirmés de plus de 20 ans</t>
  </si>
  <si>
    <t>Code NAF</t>
  </si>
  <si>
    <t>Effectifs cadres supérieurs aux effectifs totaux</t>
  </si>
  <si>
    <t>Dont départs à la retraite</t>
  </si>
  <si>
    <t>Retraites futures</t>
  </si>
  <si>
    <t xml:space="preserve">Fichier sirene : </t>
  </si>
  <si>
    <t>https://avis-situation-sirene.insee.fr/</t>
  </si>
  <si>
    <t>Filtre sur la fonction autre</t>
  </si>
  <si>
    <t>oui</t>
  </si>
  <si>
    <t>1/19</t>
  </si>
  <si>
    <r>
      <rPr>
        <b/>
        <sz val="10"/>
        <rFont val="Arial"/>
        <family val="2"/>
      </rPr>
      <t>Variation 2017-2016*</t>
    </r>
    <r>
      <rPr>
        <b/>
        <sz val="10"/>
        <color rgb="FF0070C0"/>
        <rFont val="Arial"/>
        <family val="2"/>
      </rPr>
      <t xml:space="preserve"> : Variation des effectifs cadres calculée à partir des mouvements passés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</si>
</sst>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0,000,000,000,000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1"/>
      <color indexed="53"/>
      <name val="Arial"/>
      <family val="2"/>
    </font>
    <font>
      <b/>
      <sz val="11"/>
      <color indexed="53"/>
      <name val="Arial"/>
      <family val="2"/>
    </font>
    <font>
      <b/>
      <sz val="16"/>
      <color indexed="53"/>
      <name val="Arial"/>
      <family val="2"/>
    </font>
    <font>
      <b/>
      <sz val="8"/>
      <name val="Arial"/>
      <family val="2"/>
    </font>
    <font>
      <sz val="8"/>
      <color indexed="44"/>
      <name val="Arial"/>
      <family val="2"/>
    </font>
    <font>
      <b/>
      <sz val="8"/>
      <color indexed="18"/>
      <name val="Arial"/>
      <family val="2"/>
    </font>
    <font>
      <b/>
      <sz val="11"/>
      <color rgb="FF000000"/>
      <name val="Arial"/>
      <family val="2"/>
    </font>
    <font>
      <sz val="8"/>
      <name val="Courier"/>
    </font>
    <font>
      <sz val="10"/>
      <color rgb="FFFF0000"/>
      <name val="Arial"/>
      <family val="2"/>
    </font>
    <font>
      <i/>
      <sz val="9"/>
      <color theme="1"/>
      <name val="Calibri"/>
      <family val="2"/>
      <scheme val="minor"/>
    </font>
    <font>
      <b/>
      <sz val="11"/>
      <color theme="3" tint="0.39997558519241921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6"/>
      <color theme="4"/>
      <name val="Arial"/>
      <family val="2"/>
    </font>
    <font>
      <sz val="10"/>
      <color indexed="53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b/>
      <sz val="18"/>
      <color theme="3" tint="-0.249977111117893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b/>
      <sz val="10"/>
      <color rgb="FF0070C0"/>
      <name val="Arial"/>
      <family val="2"/>
    </font>
    <font>
      <b/>
      <sz val="14"/>
      <color rgb="FFFF6600"/>
      <name val="Arial"/>
      <family val="2"/>
    </font>
    <font>
      <b/>
      <sz val="9"/>
      <color rgb="FFFF0000"/>
      <name val="Arial"/>
      <family val="2"/>
    </font>
    <font>
      <b/>
      <i/>
      <sz val="9"/>
      <name val="Arial"/>
      <family val="2"/>
    </font>
    <font>
      <b/>
      <sz val="14"/>
      <color theme="4"/>
      <name val="Arial"/>
      <family val="2"/>
    </font>
    <font>
      <b/>
      <sz val="14"/>
      <color theme="3"/>
      <name val="Arial"/>
      <family val="2"/>
    </font>
    <font>
      <u/>
      <sz val="10"/>
      <color theme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89">
    <border>
      <left/>
      <right/>
      <top/>
      <bottom/>
      <diagonal/>
    </border>
    <border>
      <left/>
      <right style="thick">
        <color indexed="53"/>
      </right>
      <top style="thick">
        <color indexed="53"/>
      </top>
      <bottom/>
      <diagonal/>
    </border>
    <border>
      <left style="thick">
        <color indexed="53"/>
      </left>
      <right/>
      <top/>
      <bottom/>
      <diagonal/>
    </border>
    <border>
      <left/>
      <right style="thick">
        <color indexed="53"/>
      </right>
      <top/>
      <bottom/>
      <diagonal/>
    </border>
    <border>
      <left style="thick">
        <color indexed="53"/>
      </left>
      <right/>
      <top/>
      <bottom style="thick">
        <color indexed="53"/>
      </bottom>
      <diagonal/>
    </border>
    <border>
      <left/>
      <right/>
      <top/>
      <bottom style="thick">
        <color indexed="53"/>
      </bottom>
      <diagonal/>
    </border>
    <border>
      <left/>
      <right style="thick">
        <color indexed="53"/>
      </right>
      <top/>
      <bottom style="thick">
        <color indexed="53"/>
      </bottom>
      <diagonal/>
    </border>
    <border>
      <left style="thin">
        <color indexed="53"/>
      </left>
      <right/>
      <top/>
      <bottom/>
      <diagonal/>
    </border>
    <border>
      <left/>
      <right style="thin">
        <color indexed="53"/>
      </right>
      <top/>
      <bottom/>
      <diagonal/>
    </border>
    <border>
      <left style="thin">
        <color indexed="53"/>
      </left>
      <right/>
      <top/>
      <bottom style="thin">
        <color indexed="53"/>
      </bottom>
      <diagonal/>
    </border>
    <border>
      <left/>
      <right style="thin">
        <color indexed="53"/>
      </right>
      <top/>
      <bottom style="thin">
        <color indexed="53"/>
      </bottom>
      <diagonal/>
    </border>
    <border>
      <left/>
      <right/>
      <top/>
      <bottom style="thin">
        <color indexed="53"/>
      </bottom>
      <diagonal/>
    </border>
    <border>
      <left style="dashed">
        <color indexed="49"/>
      </left>
      <right style="dashed">
        <color indexed="49"/>
      </right>
      <top style="dashed">
        <color indexed="49"/>
      </top>
      <bottom style="dashed">
        <color indexed="49"/>
      </bottom>
      <diagonal/>
    </border>
    <border>
      <left/>
      <right/>
      <top style="thin">
        <color indexed="53"/>
      </top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thick">
        <color indexed="53"/>
      </left>
      <right/>
      <top style="thick">
        <color indexed="53"/>
      </top>
      <bottom/>
      <diagonal/>
    </border>
    <border>
      <left style="thin">
        <color indexed="53"/>
      </left>
      <right/>
      <top style="thin">
        <color indexed="53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/>
      <right style="medium">
        <color indexed="12"/>
      </right>
      <top/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/>
      <diagonal/>
    </border>
    <border>
      <left/>
      <right/>
      <top style="thick">
        <color indexed="53"/>
      </top>
      <bottom/>
      <diagonal/>
    </border>
    <border>
      <left style="dashed">
        <color indexed="49"/>
      </left>
      <right/>
      <top style="dashed">
        <color indexed="49"/>
      </top>
      <bottom style="dashed">
        <color indexed="49"/>
      </bottom>
      <diagonal/>
    </border>
    <border>
      <left/>
      <right style="dashed">
        <color indexed="49"/>
      </right>
      <top style="dashed">
        <color indexed="49"/>
      </top>
      <bottom style="dashed">
        <color indexed="49"/>
      </bottom>
      <diagonal/>
    </border>
    <border>
      <left/>
      <right/>
      <top style="dashed">
        <color indexed="49"/>
      </top>
      <bottom style="dashed">
        <color indexed="49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/>
      <diagonal/>
    </border>
    <border>
      <left/>
      <right/>
      <top style="thin">
        <color theme="9" tint="-0.24994659260841701"/>
      </top>
      <bottom/>
      <diagonal/>
    </border>
    <border>
      <left/>
      <right/>
      <top style="thin">
        <color theme="9" tint="-0.24994659260841701"/>
      </top>
      <bottom style="dashed">
        <color indexed="49"/>
      </bottom>
      <diagonal/>
    </border>
    <border>
      <left style="thin">
        <color theme="9" tint="-0.24994659260841701"/>
      </left>
      <right/>
      <top/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/>
      <right style="thick">
        <color theme="3"/>
      </right>
      <top/>
      <bottom/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 style="dashed">
        <color indexed="49"/>
      </top>
      <bottom style="thin">
        <color indexed="53"/>
      </bottom>
      <diagonal/>
    </border>
    <border>
      <left/>
      <right style="thick">
        <color theme="9" tint="-0.24994659260841701"/>
      </right>
      <top/>
      <bottom/>
      <diagonal/>
    </border>
    <border>
      <left/>
      <right style="thin">
        <color theme="9" tint="-0.24994659260841701"/>
      </right>
      <top style="thin">
        <color theme="9" tint="-0.24994659260841701"/>
      </top>
      <bottom/>
      <diagonal/>
    </border>
    <border>
      <left/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7" tint="-0.499984740745262"/>
      </left>
      <right/>
      <top style="thin">
        <color theme="7" tint="-0.499984740745262"/>
      </top>
      <bottom/>
      <diagonal/>
    </border>
    <border>
      <left style="dotted">
        <color theme="7" tint="-0.24994659260841701"/>
      </left>
      <right/>
      <top style="thin">
        <color theme="7" tint="-0.499984740745262"/>
      </top>
      <bottom style="dotted">
        <color theme="7" tint="-0.24994659260841701"/>
      </bottom>
      <diagonal/>
    </border>
    <border>
      <left/>
      <right style="dotted">
        <color theme="7" tint="-0.24994659260841701"/>
      </right>
      <top style="thin">
        <color theme="7" tint="-0.499984740745262"/>
      </top>
      <bottom style="dotted">
        <color theme="7" tint="-0.24994659260841701"/>
      </bottom>
      <diagonal/>
    </border>
    <border>
      <left/>
      <right style="thin">
        <color theme="7" tint="-0.499984740745262"/>
      </right>
      <top style="thin">
        <color theme="7" tint="-0.499984740745262"/>
      </top>
      <bottom/>
      <diagonal/>
    </border>
    <border>
      <left style="thin">
        <color theme="7" tint="-0.499984740745262"/>
      </left>
      <right/>
      <top/>
      <bottom style="thin">
        <color theme="7" tint="-0.499984740745262"/>
      </bottom>
      <diagonal/>
    </border>
    <border>
      <left/>
      <right style="dotted">
        <color theme="7" tint="-0.24994659260841701"/>
      </right>
      <top style="dotted">
        <color theme="7" tint="-0.24994659260841701"/>
      </top>
      <bottom style="thin">
        <color theme="7" tint="-0.499984740745262"/>
      </bottom>
      <diagonal/>
    </border>
    <border>
      <left/>
      <right style="thin">
        <color theme="7" tint="-0.499984740745262"/>
      </right>
      <top/>
      <bottom style="thin">
        <color theme="7" tint="-0.499984740745262"/>
      </bottom>
      <diagonal/>
    </border>
    <border>
      <left style="thick">
        <color theme="9" tint="-0.24994659260841701"/>
      </left>
      <right/>
      <top/>
      <bottom/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/>
      <bottom style="thick">
        <color theme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theme="9" tint="0.59999389629810485"/>
      </right>
      <top/>
      <bottom/>
      <diagonal/>
    </border>
    <border>
      <left style="thick">
        <color theme="3" tint="-0.24994659260841701"/>
      </left>
      <right/>
      <top style="thick">
        <color theme="3" tint="-0.24994659260841701"/>
      </top>
      <bottom/>
      <diagonal/>
    </border>
    <border>
      <left/>
      <right/>
      <top style="thick">
        <color theme="3" tint="-0.24994659260841701"/>
      </top>
      <bottom/>
      <diagonal/>
    </border>
    <border>
      <left/>
      <right style="thin">
        <color theme="9" tint="0.59999389629810485"/>
      </right>
      <top style="thick">
        <color theme="3" tint="-0.24994659260841701"/>
      </top>
      <bottom/>
      <diagonal/>
    </border>
    <border>
      <left/>
      <right style="thick">
        <color theme="3" tint="-0.24994659260841701"/>
      </right>
      <top style="thick">
        <color theme="3" tint="-0.24994659260841701"/>
      </top>
      <bottom/>
      <diagonal/>
    </border>
    <border>
      <left style="thick">
        <color theme="3" tint="-0.24994659260841701"/>
      </left>
      <right/>
      <top/>
      <bottom/>
      <diagonal/>
    </border>
    <border>
      <left/>
      <right style="thick">
        <color theme="3" tint="-0.24994659260841701"/>
      </right>
      <top/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thick">
        <color theme="3" tint="-0.24994659260841701"/>
      </left>
      <right/>
      <top/>
      <bottom style="thick">
        <color theme="3" tint="-0.24994659260841701"/>
      </bottom>
      <diagonal/>
    </border>
    <border>
      <left/>
      <right/>
      <top/>
      <bottom style="thick">
        <color theme="3" tint="-0.24994659260841701"/>
      </bottom>
      <diagonal/>
    </border>
    <border>
      <left/>
      <right style="thick">
        <color theme="3" tint="-0.24994659260841701"/>
      </right>
      <top/>
      <bottom style="thick">
        <color theme="3" tint="-0.24994659260841701"/>
      </bottom>
      <diagonal/>
    </border>
    <border>
      <left/>
      <right style="hair">
        <color auto="1"/>
      </right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/>
      <top/>
      <bottom style="thick">
        <color indexed="64"/>
      </bottom>
      <diagonal/>
    </border>
    <border>
      <left style="dotted">
        <color theme="7" tint="-0.24994659260841701"/>
      </left>
      <right/>
      <top style="thin">
        <color theme="7" tint="-0.499984740745262"/>
      </top>
      <bottom style="thick">
        <color indexed="64"/>
      </bottom>
      <diagonal/>
    </border>
    <border>
      <left/>
      <right style="dotted">
        <color theme="7" tint="-0.24994659260841701"/>
      </right>
      <top style="thin">
        <color theme="7" tint="-0.499984740745262"/>
      </top>
      <bottom style="thick">
        <color indexed="64"/>
      </bottom>
      <diagonal/>
    </border>
    <border>
      <left style="thick">
        <color theme="1"/>
      </left>
      <right/>
      <top/>
      <bottom style="thick">
        <color indexed="64"/>
      </bottom>
      <diagonal/>
    </border>
    <border>
      <left style="dotted">
        <color theme="7" tint="-0.24994659260841701"/>
      </left>
      <right/>
      <top style="thin">
        <color theme="7" tint="-0.499984740745262"/>
      </top>
      <bottom/>
      <diagonal/>
    </border>
    <border>
      <left style="dotted">
        <color theme="1"/>
      </left>
      <right style="dotted">
        <color theme="1"/>
      </right>
      <top style="dotted">
        <color theme="1"/>
      </top>
      <bottom style="thin">
        <color indexed="64"/>
      </bottom>
      <diagonal/>
    </border>
  </borders>
  <cellStyleXfs count="7">
    <xf numFmtId="0" fontId="0" fillId="0" borderId="0" applyNumberFormat="0" applyFill="0" applyBorder="0" applyAlignment="0" applyProtection="0"/>
    <xf numFmtId="0" fontId="15" fillId="0" borderId="0"/>
    <xf numFmtId="0" fontId="10" fillId="0" borderId="0"/>
    <xf numFmtId="0" fontId="25" fillId="0" borderId="0"/>
    <xf numFmtId="0" fontId="9" fillId="0" borderId="0"/>
    <xf numFmtId="43" fontId="38" fillId="0" borderId="0" applyFont="0" applyFill="0" applyBorder="0" applyAlignment="0" applyProtection="0"/>
    <xf numFmtId="0" fontId="52" fillId="0" borderId="0" applyNumberFormat="0" applyFill="0" applyBorder="0" applyAlignment="0" applyProtection="0"/>
  </cellStyleXfs>
  <cellXfs count="308">
    <xf numFmtId="0" fontId="0" fillId="0" borderId="0" xfId="0"/>
    <xf numFmtId="0" fontId="14" fillId="0" borderId="0" xfId="0" applyFont="1"/>
    <xf numFmtId="0" fontId="0" fillId="0" borderId="0" xfId="0" applyBorder="1"/>
    <xf numFmtId="0" fontId="0" fillId="2" borderId="1" xfId="0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3" xfId="0" applyFill="1" applyBorder="1"/>
    <xf numFmtId="0" fontId="13" fillId="2" borderId="0" xfId="0" applyFont="1" applyFill="1" applyBorder="1"/>
    <xf numFmtId="0" fontId="0" fillId="2" borderId="4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0" xfId="0" applyFill="1" applyBorder="1"/>
    <xf numFmtId="0" fontId="13" fillId="3" borderId="0" xfId="0" applyFont="1" applyFill="1" applyBorder="1"/>
    <xf numFmtId="0" fontId="13" fillId="3" borderId="8" xfId="0" applyFont="1" applyFill="1" applyBorder="1"/>
    <xf numFmtId="0" fontId="13" fillId="3" borderId="11" xfId="0" applyFont="1" applyFill="1" applyBorder="1"/>
    <xf numFmtId="0" fontId="16" fillId="0" borderId="0" xfId="0" applyFont="1" applyFill="1" applyBorder="1"/>
    <xf numFmtId="0" fontId="12" fillId="0" borderId="0" xfId="0" applyFont="1"/>
    <xf numFmtId="0" fontId="12" fillId="0" borderId="0" xfId="0" applyFont="1" applyProtection="1">
      <protection locked="0"/>
    </xf>
    <xf numFmtId="0" fontId="12" fillId="0" borderId="0" xfId="0" applyFont="1" applyFill="1" applyBorder="1" applyProtection="1">
      <protection locked="0"/>
    </xf>
    <xf numFmtId="3" fontId="12" fillId="0" borderId="0" xfId="0" applyNumberFormat="1" applyFont="1"/>
    <xf numFmtId="0" fontId="17" fillId="3" borderId="7" xfId="0" applyFont="1" applyFill="1" applyBorder="1"/>
    <xf numFmtId="0" fontId="17" fillId="3" borderId="7" xfId="0" applyFont="1" applyFill="1" applyBorder="1" applyAlignment="1">
      <alignment horizontal="right"/>
    </xf>
    <xf numFmtId="0" fontId="0" fillId="2" borderId="15" xfId="0" applyFill="1" applyBorder="1"/>
    <xf numFmtId="0" fontId="18" fillId="0" borderId="0" xfId="0" applyFont="1" applyBorder="1"/>
    <xf numFmtId="0" fontId="18" fillId="2" borderId="2" xfId="0" applyFont="1" applyFill="1" applyBorder="1"/>
    <xf numFmtId="0" fontId="19" fillId="3" borderId="16" xfId="0" applyFont="1" applyFill="1" applyBorder="1"/>
    <xf numFmtId="0" fontId="19" fillId="3" borderId="13" xfId="0" applyFont="1" applyFill="1" applyBorder="1"/>
    <xf numFmtId="0" fontId="18" fillId="3" borderId="14" xfId="0" applyFont="1" applyFill="1" applyBorder="1"/>
    <xf numFmtId="0" fontId="18" fillId="2" borderId="0" xfId="0" applyFont="1" applyFill="1" applyBorder="1"/>
    <xf numFmtId="0" fontId="18" fillId="0" borderId="0" xfId="0" applyFont="1"/>
    <xf numFmtId="0" fontId="0" fillId="0" borderId="0" xfId="0" applyFill="1"/>
    <xf numFmtId="0" fontId="12" fillId="0" borderId="0" xfId="1" applyFont="1" applyAlignment="1" applyProtection="1">
      <alignment horizontal="right"/>
      <protection locked="0"/>
    </xf>
    <xf numFmtId="0" fontId="16" fillId="0" borderId="12" xfId="0" applyFont="1" applyFill="1" applyBorder="1" applyAlignment="1">
      <alignment horizontal="left"/>
    </xf>
    <xf numFmtId="0" fontId="22" fillId="0" borderId="20" xfId="0" applyFont="1" applyFill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0" fontId="22" fillId="0" borderId="19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16" fontId="16" fillId="0" borderId="12" xfId="0" quotePrefix="1" applyNumberFormat="1" applyFont="1" applyFill="1" applyBorder="1" applyAlignment="1">
      <alignment horizontal="left"/>
    </xf>
    <xf numFmtId="0" fontId="16" fillId="0" borderId="0" xfId="0" applyFont="1" applyFill="1"/>
    <xf numFmtId="0" fontId="16" fillId="0" borderId="21" xfId="0" applyFont="1" applyFill="1" applyBorder="1"/>
    <xf numFmtId="0" fontId="16" fillId="0" borderId="22" xfId="0" applyFont="1" applyFill="1" applyBorder="1"/>
    <xf numFmtId="0" fontId="16" fillId="0" borderId="23" xfId="0" applyFont="1" applyFill="1" applyBorder="1"/>
    <xf numFmtId="0" fontId="23" fillId="0" borderId="24" xfId="0" applyFont="1" applyFill="1" applyBorder="1" applyAlignment="1">
      <alignment vertical="center"/>
    </xf>
    <xf numFmtId="0" fontId="16" fillId="0" borderId="20" xfId="0" applyFont="1" applyFill="1" applyBorder="1"/>
    <xf numFmtId="0" fontId="16" fillId="0" borderId="24" xfId="0" applyFont="1" applyFill="1" applyBorder="1"/>
    <xf numFmtId="0" fontId="21" fillId="0" borderId="24" xfId="0" applyFont="1" applyFill="1" applyBorder="1"/>
    <xf numFmtId="0" fontId="21" fillId="0" borderId="0" xfId="0" applyFont="1" applyFill="1" applyBorder="1" applyAlignment="1">
      <alignment horizontal="right"/>
    </xf>
    <xf numFmtId="0" fontId="21" fillId="0" borderId="24" xfId="0" applyFont="1" applyFill="1" applyBorder="1" applyAlignment="1">
      <alignment horizontal="left"/>
    </xf>
    <xf numFmtId="0" fontId="21" fillId="0" borderId="24" xfId="0" applyFont="1" applyFill="1" applyBorder="1" applyAlignment="1">
      <alignment horizontal="right" vertical="top" indent="1"/>
    </xf>
    <xf numFmtId="0" fontId="21" fillId="0" borderId="17" xfId="0" applyFont="1" applyFill="1" applyBorder="1" applyAlignment="1">
      <alignment vertical="top"/>
    </xf>
    <xf numFmtId="0" fontId="23" fillId="0" borderId="21" xfId="0" applyFont="1" applyFill="1" applyBorder="1" applyAlignment="1">
      <alignment vertical="center"/>
    </xf>
    <xf numFmtId="0" fontId="16" fillId="0" borderId="17" xfId="0" applyFont="1" applyFill="1" applyBorder="1"/>
    <xf numFmtId="0" fontId="16" fillId="0" borderId="18" xfId="0" applyFont="1" applyFill="1" applyBorder="1"/>
    <xf numFmtId="0" fontId="16" fillId="0" borderId="19" xfId="0" applyFont="1" applyFill="1" applyBorder="1"/>
    <xf numFmtId="0" fontId="12" fillId="0" borderId="0" xfId="1" applyFont="1" applyAlignment="1" applyProtection="1">
      <alignment horizontal="center"/>
      <protection locked="0"/>
    </xf>
    <xf numFmtId="0" fontId="12" fillId="0" borderId="0" xfId="1" applyFont="1" applyProtection="1">
      <protection locked="0"/>
    </xf>
    <xf numFmtId="3" fontId="12" fillId="0" borderId="0" xfId="0" applyNumberFormat="1" applyFont="1" applyAlignment="1">
      <alignment horizontal="right"/>
    </xf>
    <xf numFmtId="0" fontId="12" fillId="0" borderId="0" xfId="1" quotePrefix="1" applyFont="1" applyProtection="1"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6" fillId="0" borderId="0" xfId="0" applyFont="1"/>
    <xf numFmtId="4" fontId="11" fillId="0" borderId="0" xfId="2" applyNumberFormat="1" applyFont="1"/>
    <xf numFmtId="3" fontId="11" fillId="0" borderId="0" xfId="2" applyNumberFormat="1" applyFont="1" applyFill="1"/>
    <xf numFmtId="3" fontId="11" fillId="0" borderId="0" xfId="2" applyNumberFormat="1" applyFont="1"/>
    <xf numFmtId="3" fontId="11" fillId="0" borderId="0" xfId="2" applyNumberFormat="1" applyFont="1" applyAlignment="1">
      <alignment horizontal="right"/>
    </xf>
    <xf numFmtId="0" fontId="11" fillId="0" borderId="0" xfId="3" applyNumberFormat="1" applyFont="1" applyAlignment="1" applyProtection="1">
      <alignment horizontal="right"/>
      <protection locked="0"/>
    </xf>
    <xf numFmtId="0" fontId="11" fillId="0" borderId="0" xfId="3" applyNumberFormat="1" applyFont="1" applyAlignment="1" applyProtection="1">
      <alignment horizontal="left"/>
      <protection locked="0"/>
    </xf>
    <xf numFmtId="0" fontId="26" fillId="0" borderId="0" xfId="3" applyNumberFormat="1" applyFont="1" applyFill="1" applyAlignment="1" applyProtection="1">
      <alignment horizontal="right"/>
      <protection locked="0"/>
    </xf>
    <xf numFmtId="0" fontId="11" fillId="0" borderId="0" xfId="2" applyFont="1"/>
    <xf numFmtId="1" fontId="11" fillId="0" borderId="0" xfId="3" applyNumberFormat="1" applyFont="1" applyAlignment="1" applyProtection="1">
      <alignment horizontal="right"/>
      <protection locked="0"/>
    </xf>
    <xf numFmtId="0" fontId="26" fillId="0" borderId="0" xfId="2" applyFont="1"/>
    <xf numFmtId="0" fontId="10" fillId="0" borderId="0" xfId="2"/>
    <xf numFmtId="0" fontId="10" fillId="0" borderId="0" xfId="2" applyFill="1"/>
    <xf numFmtId="0" fontId="10" fillId="0" borderId="0" xfId="2" applyAlignment="1">
      <alignment horizontal="right"/>
    </xf>
    <xf numFmtId="0" fontId="11" fillId="0" borderId="0" xfId="0" applyFont="1"/>
    <xf numFmtId="0" fontId="20" fillId="2" borderId="25" xfId="0" applyFont="1" applyFill="1" applyBorder="1" applyAlignment="1">
      <alignment horizontal="center" vertical="center"/>
    </xf>
    <xf numFmtId="0" fontId="9" fillId="0" borderId="0" xfId="4"/>
    <xf numFmtId="0" fontId="27" fillId="0" borderId="0" xfId="4" applyFont="1"/>
    <xf numFmtId="0" fontId="9" fillId="4" borderId="0" xfId="4" applyFill="1"/>
    <xf numFmtId="0" fontId="27" fillId="4" borderId="0" xfId="4" applyFont="1" applyFill="1"/>
    <xf numFmtId="0" fontId="9" fillId="6" borderId="0" xfId="4" applyFill="1"/>
    <xf numFmtId="0" fontId="27" fillId="6" borderId="0" xfId="4" applyFont="1" applyFill="1"/>
    <xf numFmtId="0" fontId="9" fillId="5" borderId="29" xfId="4" applyFill="1" applyBorder="1"/>
    <xf numFmtId="0" fontId="19" fillId="3" borderId="7" xfId="0" applyFont="1" applyFill="1" applyBorder="1"/>
    <xf numFmtId="0" fontId="19" fillId="3" borderId="0" xfId="0" applyFont="1" applyFill="1" applyBorder="1"/>
    <xf numFmtId="0" fontId="18" fillId="3" borderId="8" xfId="0" applyFont="1" applyFill="1" applyBorder="1"/>
    <xf numFmtId="0" fontId="28" fillId="3" borderId="7" xfId="0" applyFont="1" applyFill="1" applyBorder="1"/>
    <xf numFmtId="0" fontId="13" fillId="3" borderId="28" xfId="0" applyFont="1" applyFill="1" applyBorder="1"/>
    <xf numFmtId="0" fontId="17" fillId="3" borderId="30" xfId="0" applyFont="1" applyFill="1" applyBorder="1"/>
    <xf numFmtId="0" fontId="13" fillId="3" borderId="31" xfId="0" applyFont="1" applyFill="1" applyBorder="1"/>
    <xf numFmtId="0" fontId="13" fillId="3" borderId="32" xfId="0" applyFont="1" applyFill="1" applyBorder="1"/>
    <xf numFmtId="0" fontId="17" fillId="3" borderId="31" xfId="0" applyFont="1" applyFill="1" applyBorder="1"/>
    <xf numFmtId="0" fontId="17" fillId="3" borderId="33" xfId="0" applyFont="1" applyFill="1" applyBorder="1"/>
    <xf numFmtId="0" fontId="8" fillId="4" borderId="0" xfId="4" applyFont="1" applyFill="1"/>
    <xf numFmtId="0" fontId="8" fillId="6" borderId="0" xfId="4" applyFont="1" applyFill="1"/>
    <xf numFmtId="0" fontId="30" fillId="3" borderId="7" xfId="0" applyFont="1" applyFill="1" applyBorder="1" applyAlignment="1">
      <alignment horizontal="center" vertical="center"/>
    </xf>
    <xf numFmtId="0" fontId="13" fillId="0" borderId="0" xfId="2" applyFont="1"/>
    <xf numFmtId="0" fontId="0" fillId="8" borderId="37" xfId="0" applyFill="1" applyBorder="1"/>
    <xf numFmtId="0" fontId="0" fillId="8" borderId="38" xfId="0" applyFill="1" applyBorder="1"/>
    <xf numFmtId="0" fontId="18" fillId="8" borderId="36" xfId="0" applyFont="1" applyFill="1" applyBorder="1"/>
    <xf numFmtId="0" fontId="0" fillId="0" borderId="0" xfId="0" applyFill="1" applyBorder="1"/>
    <xf numFmtId="0" fontId="0" fillId="8" borderId="41" xfId="0" applyFill="1" applyBorder="1"/>
    <xf numFmtId="0" fontId="13" fillId="9" borderId="0" xfId="0" applyFont="1" applyFill="1" applyBorder="1"/>
    <xf numFmtId="0" fontId="17" fillId="9" borderId="0" xfId="0" applyFont="1" applyFill="1" applyBorder="1"/>
    <xf numFmtId="0" fontId="17" fillId="3" borderId="9" xfId="0" applyFont="1" applyFill="1" applyBorder="1"/>
    <xf numFmtId="0" fontId="13" fillId="3" borderId="10" xfId="0" applyFont="1" applyFill="1" applyBorder="1"/>
    <xf numFmtId="0" fontId="16" fillId="9" borderId="0" xfId="0" applyFont="1" applyFill="1" applyBorder="1" applyAlignment="1">
      <alignment horizontal="left"/>
    </xf>
    <xf numFmtId="0" fontId="13" fillId="3" borderId="42" xfId="0" applyFont="1" applyFill="1" applyBorder="1"/>
    <xf numFmtId="0" fontId="18" fillId="2" borderId="43" xfId="0" applyFont="1" applyFill="1" applyBorder="1"/>
    <xf numFmtId="0" fontId="0" fillId="2" borderId="43" xfId="0" applyFill="1" applyBorder="1"/>
    <xf numFmtId="0" fontId="13" fillId="2" borderId="43" xfId="0" applyFont="1" applyFill="1" applyBorder="1"/>
    <xf numFmtId="0" fontId="0" fillId="9" borderId="2" xfId="0" applyFill="1" applyBorder="1"/>
    <xf numFmtId="0" fontId="0" fillId="9" borderId="3" xfId="0" applyFill="1" applyBorder="1"/>
    <xf numFmtId="0" fontId="0" fillId="9" borderId="6" xfId="0" applyFill="1" applyBorder="1"/>
    <xf numFmtId="0" fontId="14" fillId="9" borderId="5" xfId="0" applyFont="1" applyFill="1" applyBorder="1"/>
    <xf numFmtId="0" fontId="0" fillId="9" borderId="5" xfId="0" applyFill="1" applyBorder="1"/>
    <xf numFmtId="0" fontId="13" fillId="3" borderId="44" xfId="0" applyFont="1" applyFill="1" applyBorder="1"/>
    <xf numFmtId="0" fontId="13" fillId="3" borderId="46" xfId="0" applyFont="1" applyFill="1" applyBorder="1"/>
    <xf numFmtId="0" fontId="13" fillId="3" borderId="47" xfId="0" applyFont="1" applyFill="1" applyBorder="1"/>
    <xf numFmtId="0" fontId="13" fillId="3" borderId="48" xfId="0" applyFont="1" applyFill="1" applyBorder="1"/>
    <xf numFmtId="0" fontId="17" fillId="10" borderId="9" xfId="0" applyFont="1" applyFill="1" applyBorder="1"/>
    <xf numFmtId="0" fontId="16" fillId="10" borderId="11" xfId="0" applyFont="1" applyFill="1" applyBorder="1" applyAlignment="1">
      <alignment horizontal="left"/>
    </xf>
    <xf numFmtId="0" fontId="13" fillId="10" borderId="10" xfId="0" applyFont="1" applyFill="1" applyBorder="1"/>
    <xf numFmtId="0" fontId="16" fillId="10" borderId="45" xfId="0" applyFont="1" applyFill="1" applyBorder="1" applyAlignment="1">
      <alignment horizontal="center"/>
    </xf>
    <xf numFmtId="0" fontId="13" fillId="10" borderId="45" xfId="0" applyFont="1" applyFill="1" applyBorder="1"/>
    <xf numFmtId="0" fontId="0" fillId="8" borderId="39" xfId="0" applyFill="1" applyBorder="1"/>
    <xf numFmtId="0" fontId="18" fillId="8" borderId="40" xfId="0" applyFont="1" applyFill="1" applyBorder="1"/>
    <xf numFmtId="0" fontId="31" fillId="8" borderId="35" xfId="0" applyFont="1" applyFill="1" applyBorder="1" applyAlignment="1">
      <alignment horizontal="center" vertical="center"/>
    </xf>
    <xf numFmtId="0" fontId="13" fillId="7" borderId="49" xfId="0" applyFont="1" applyFill="1" applyBorder="1"/>
    <xf numFmtId="0" fontId="18" fillId="7" borderId="52" xfId="0" applyFont="1" applyFill="1" applyBorder="1"/>
    <xf numFmtId="0" fontId="13" fillId="7" borderId="53" xfId="0" applyFont="1" applyFill="1" applyBorder="1"/>
    <xf numFmtId="0" fontId="0" fillId="7" borderId="55" xfId="0" applyFill="1" applyBorder="1"/>
    <xf numFmtId="0" fontId="11" fillId="0" borderId="0" xfId="0" applyFont="1" applyFill="1" applyBorder="1"/>
    <xf numFmtId="0" fontId="32" fillId="0" borderId="0" xfId="0" applyFont="1" applyFill="1" applyBorder="1"/>
    <xf numFmtId="0" fontId="11" fillId="0" borderId="0" xfId="0" applyFont="1" applyFill="1"/>
    <xf numFmtId="0" fontId="32" fillId="0" borderId="0" xfId="0" applyFont="1"/>
    <xf numFmtId="0" fontId="30" fillId="5" borderId="54" xfId="0" applyFont="1" applyFill="1" applyBorder="1" applyAlignment="1"/>
    <xf numFmtId="0" fontId="13" fillId="7" borderId="0" xfId="0" applyFont="1" applyFill="1" applyBorder="1"/>
    <xf numFmtId="0" fontId="0" fillId="8" borderId="0" xfId="0" applyFill="1" applyBorder="1"/>
    <xf numFmtId="0" fontId="13" fillId="8" borderId="0" xfId="0" applyFont="1" applyFill="1" applyBorder="1"/>
    <xf numFmtId="0" fontId="11" fillId="8" borderId="0" xfId="0" applyFont="1" applyFill="1" applyBorder="1"/>
    <xf numFmtId="0" fontId="17" fillId="8" borderId="0" xfId="0" applyFont="1" applyFill="1" applyBorder="1"/>
    <xf numFmtId="0" fontId="14" fillId="0" borderId="0" xfId="0" applyFont="1" applyBorder="1"/>
    <xf numFmtId="0" fontId="11" fillId="0" borderId="56" xfId="0" applyFont="1" applyFill="1" applyBorder="1"/>
    <xf numFmtId="0" fontId="0" fillId="8" borderId="57" xfId="0" applyFill="1" applyBorder="1"/>
    <xf numFmtId="0" fontId="0" fillId="8" borderId="58" xfId="0" applyFill="1" applyBorder="1"/>
    <xf numFmtId="0" fontId="0" fillId="8" borderId="59" xfId="0" applyFill="1" applyBorder="1"/>
    <xf numFmtId="0" fontId="0" fillId="8" borderId="60" xfId="0" applyFill="1" applyBorder="1"/>
    <xf numFmtId="0" fontId="0" fillId="8" borderId="61" xfId="0" applyFill="1" applyBorder="1"/>
    <xf numFmtId="0" fontId="0" fillId="8" borderId="62" xfId="0" applyFill="1" applyBorder="1"/>
    <xf numFmtId="4" fontId="11" fillId="0" borderId="0" xfId="2" applyNumberFormat="1" applyFont="1" applyFill="1"/>
    <xf numFmtId="0" fontId="9" fillId="11" borderId="0" xfId="4" applyFill="1"/>
    <xf numFmtId="0" fontId="0" fillId="11" borderId="0" xfId="0" applyFill="1"/>
    <xf numFmtId="0" fontId="27" fillId="11" borderId="0" xfId="4" applyFont="1" applyFill="1"/>
    <xf numFmtId="0" fontId="11" fillId="11" borderId="0" xfId="0" applyFont="1" applyFill="1"/>
    <xf numFmtId="3" fontId="13" fillId="11" borderId="0" xfId="2" applyNumberFormat="1" applyFont="1" applyFill="1"/>
    <xf numFmtId="4" fontId="13" fillId="11" borderId="0" xfId="2" applyNumberFormat="1" applyFont="1" applyFill="1"/>
    <xf numFmtId="0" fontId="14" fillId="11" borderId="0" xfId="0" applyFont="1" applyFill="1"/>
    <xf numFmtId="0" fontId="33" fillId="11" borderId="0" xfId="4" applyFont="1" applyFill="1"/>
    <xf numFmtId="0" fontId="11" fillId="11" borderId="0" xfId="0" applyFont="1" applyFill="1" applyBorder="1"/>
    <xf numFmtId="0" fontId="11" fillId="5" borderId="63" xfId="0" applyFont="1" applyFill="1" applyBorder="1"/>
    <xf numFmtId="0" fontId="34" fillId="5" borderId="63" xfId="4" applyFont="1" applyFill="1" applyBorder="1"/>
    <xf numFmtId="4" fontId="11" fillId="0" borderId="0" xfId="0" applyNumberFormat="1" applyFont="1"/>
    <xf numFmtId="3" fontId="11" fillId="0" borderId="0" xfId="0" applyNumberFormat="1" applyFont="1"/>
    <xf numFmtId="0" fontId="11" fillId="0" borderId="0" xfId="0" applyFont="1" applyBorder="1"/>
    <xf numFmtId="0" fontId="7" fillId="6" borderId="0" xfId="4" applyFont="1" applyFill="1"/>
    <xf numFmtId="0" fontId="35" fillId="4" borderId="0" xfId="4" applyFont="1" applyFill="1"/>
    <xf numFmtId="0" fontId="36" fillId="4" borderId="0" xfId="4" applyFont="1" applyFill="1"/>
    <xf numFmtId="0" fontId="36" fillId="11" borderId="0" xfId="4" applyFont="1" applyFill="1"/>
    <xf numFmtId="0" fontId="0" fillId="9" borderId="64" xfId="0" applyFill="1" applyBorder="1"/>
    <xf numFmtId="0" fontId="0" fillId="9" borderId="0" xfId="0" applyFill="1" applyBorder="1"/>
    <xf numFmtId="0" fontId="19" fillId="9" borderId="0" xfId="0" applyFont="1" applyFill="1" applyBorder="1"/>
    <xf numFmtId="0" fontId="16" fillId="9" borderId="0" xfId="0" applyFont="1" applyFill="1" applyBorder="1" applyAlignment="1"/>
    <xf numFmtId="0" fontId="19" fillId="9" borderId="0" xfId="0" applyFont="1" applyFill="1" applyBorder="1" applyAlignment="1">
      <alignment horizontal="left"/>
    </xf>
    <xf numFmtId="0" fontId="16" fillId="0" borderId="0" xfId="0" applyFont="1" applyFill="1" applyBorder="1" applyAlignment="1"/>
    <xf numFmtId="0" fontId="37" fillId="9" borderId="0" xfId="0" applyFont="1" applyFill="1" applyBorder="1"/>
    <xf numFmtId="0" fontId="0" fillId="12" borderId="0" xfId="0" applyFill="1" applyBorder="1"/>
    <xf numFmtId="0" fontId="41" fillId="13" borderId="0" xfId="0" applyFont="1" applyFill="1" applyBorder="1"/>
    <xf numFmtId="0" fontId="40" fillId="13" borderId="0" xfId="0" applyFont="1" applyFill="1" applyBorder="1" applyAlignment="1">
      <alignment horizontal="left" vertical="center"/>
    </xf>
    <xf numFmtId="0" fontId="17" fillId="12" borderId="0" xfId="0" applyFont="1" applyFill="1" applyBorder="1"/>
    <xf numFmtId="0" fontId="13" fillId="12" borderId="0" xfId="0" applyFont="1" applyFill="1" applyBorder="1"/>
    <xf numFmtId="0" fontId="39" fillId="12" borderId="0" xfId="0" applyFont="1" applyFill="1" applyBorder="1"/>
    <xf numFmtId="0" fontId="11" fillId="12" borderId="0" xfId="0" applyFont="1" applyFill="1" applyBorder="1"/>
    <xf numFmtId="0" fontId="39" fillId="12" borderId="0" xfId="0" applyFont="1" applyFill="1" applyBorder="1" applyAlignment="1">
      <alignment horizontal="center" vertical="center"/>
    </xf>
    <xf numFmtId="0" fontId="37" fillId="12" borderId="0" xfId="0" applyFont="1" applyFill="1" applyBorder="1"/>
    <xf numFmtId="0" fontId="30" fillId="9" borderId="0" xfId="0" applyFont="1" applyFill="1" applyBorder="1" applyAlignment="1">
      <alignment horizontal="center"/>
    </xf>
    <xf numFmtId="0" fontId="16" fillId="12" borderId="0" xfId="0" applyFont="1" applyFill="1" applyBorder="1" applyAlignment="1">
      <alignment horizontal="center"/>
    </xf>
    <xf numFmtId="0" fontId="39" fillId="15" borderId="0" xfId="0" applyFont="1" applyFill="1" applyBorder="1" applyAlignment="1">
      <alignment horizontal="center" vertical="center"/>
    </xf>
    <xf numFmtId="0" fontId="0" fillId="15" borderId="0" xfId="0" applyFill="1" applyBorder="1"/>
    <xf numFmtId="164" fontId="13" fillId="15" borderId="0" xfId="5" applyNumberFormat="1" applyFont="1" applyFill="1" applyBorder="1"/>
    <xf numFmtId="0" fontId="0" fillId="2" borderId="65" xfId="0" applyFill="1" applyBorder="1"/>
    <xf numFmtId="0" fontId="0" fillId="9" borderId="66" xfId="0" applyFill="1" applyBorder="1"/>
    <xf numFmtId="0" fontId="0" fillId="2" borderId="68" xfId="0" applyFill="1" applyBorder="1"/>
    <xf numFmtId="0" fontId="18" fillId="2" borderId="69" xfId="0" applyFont="1" applyFill="1" applyBorder="1"/>
    <xf numFmtId="0" fontId="18" fillId="2" borderId="70" xfId="0" applyFont="1" applyFill="1" applyBorder="1"/>
    <xf numFmtId="0" fontId="0" fillId="2" borderId="69" xfId="0" applyFill="1" applyBorder="1"/>
    <xf numFmtId="0" fontId="0" fillId="2" borderId="70" xfId="0" applyFill="1" applyBorder="1"/>
    <xf numFmtId="0" fontId="13" fillId="2" borderId="70" xfId="0" applyFont="1" applyFill="1" applyBorder="1"/>
    <xf numFmtId="0" fontId="0" fillId="9" borderId="70" xfId="0" applyFill="1" applyBorder="1"/>
    <xf numFmtId="0" fontId="0" fillId="2" borderId="73" xfId="0" applyFill="1" applyBorder="1"/>
    <xf numFmtId="0" fontId="14" fillId="9" borderId="74" xfId="0" applyFont="1" applyFill="1" applyBorder="1"/>
    <xf numFmtId="0" fontId="0" fillId="9" borderId="74" xfId="0" applyFill="1" applyBorder="1"/>
    <xf numFmtId="0" fontId="0" fillId="9" borderId="75" xfId="0" applyFill="1" applyBorder="1"/>
    <xf numFmtId="0" fontId="11" fillId="12" borderId="0" xfId="0" applyFont="1" applyFill="1" applyBorder="1" applyAlignment="1">
      <alignment horizontal="left" vertical="top"/>
    </xf>
    <xf numFmtId="0" fontId="42" fillId="13" borderId="0" xfId="0" applyFont="1" applyFill="1" applyBorder="1" applyAlignment="1">
      <alignment horizontal="left" vertical="center"/>
    </xf>
    <xf numFmtId="0" fontId="11" fillId="14" borderId="0" xfId="0" applyFont="1" applyFill="1" applyBorder="1"/>
    <xf numFmtId="0" fontId="0" fillId="14" borderId="0" xfId="0" applyFill="1" applyBorder="1"/>
    <xf numFmtId="164" fontId="13" fillId="12" borderId="76" xfId="5" applyNumberFormat="1" applyFont="1" applyFill="1" applyBorder="1"/>
    <xf numFmtId="164" fontId="13" fillId="12" borderId="78" xfId="5" applyNumberFormat="1" applyFont="1" applyFill="1" applyBorder="1"/>
    <xf numFmtId="0" fontId="0" fillId="12" borderId="79" xfId="0" applyFill="1" applyBorder="1"/>
    <xf numFmtId="0" fontId="0" fillId="12" borderId="80" xfId="0" applyFill="1" applyBorder="1"/>
    <xf numFmtId="0" fontId="0" fillId="12" borderId="81" xfId="0" applyFill="1" applyBorder="1"/>
    <xf numFmtId="0" fontId="0" fillId="12" borderId="82" xfId="0" applyFill="1" applyBorder="1"/>
    <xf numFmtId="164" fontId="13" fillId="12" borderId="82" xfId="5" applyNumberFormat="1" applyFont="1" applyFill="1" applyBorder="1"/>
    <xf numFmtId="0" fontId="30" fillId="9" borderId="0" xfId="0" quotePrefix="1" applyFont="1" applyFill="1" applyBorder="1" applyAlignment="1">
      <alignment horizontal="center"/>
    </xf>
    <xf numFmtId="164" fontId="13" fillId="5" borderId="71" xfId="5" applyNumberFormat="1" applyFont="1" applyFill="1" applyBorder="1" applyAlignment="1">
      <alignment horizontal="left" vertical="top"/>
    </xf>
    <xf numFmtId="164" fontId="13" fillId="5" borderId="0" xfId="5" applyNumberFormat="1" applyFont="1" applyFill="1" applyBorder="1" applyAlignment="1">
      <alignment horizontal="left" vertical="top"/>
    </xf>
    <xf numFmtId="164" fontId="13" fillId="5" borderId="72" xfId="5" applyNumberFormat="1" applyFont="1" applyFill="1" applyBorder="1" applyAlignment="1">
      <alignment horizontal="left" vertical="top"/>
    </xf>
    <xf numFmtId="0" fontId="0" fillId="12" borderId="71" xfId="0" applyFill="1" applyBorder="1" applyAlignment="1">
      <alignment horizontal="left" vertical="top"/>
    </xf>
    <xf numFmtId="0" fontId="11" fillId="0" borderId="0" xfId="3" applyNumberFormat="1" applyFont="1" applyAlignment="1" applyProtection="1">
      <alignment horizontal="left" vertical="top"/>
      <protection locked="0"/>
    </xf>
    <xf numFmtId="0" fontId="33" fillId="0" borderId="0" xfId="4" applyFont="1"/>
    <xf numFmtId="0" fontId="11" fillId="5" borderId="63" xfId="0" applyFont="1" applyFill="1" applyBorder="1" applyAlignment="1">
      <alignment horizontal="left" vertical="top"/>
    </xf>
    <xf numFmtId="0" fontId="6" fillId="6" borderId="0" xfId="4" applyFont="1" applyFill="1"/>
    <xf numFmtId="0" fontId="6" fillId="4" borderId="0" xfId="4" applyFont="1" applyFill="1"/>
    <xf numFmtId="0" fontId="5" fillId="5" borderId="29" xfId="4" applyFont="1" applyFill="1" applyBorder="1"/>
    <xf numFmtId="0" fontId="44" fillId="5" borderId="0" xfId="0" quotePrefix="1" applyFont="1" applyFill="1" applyBorder="1" applyAlignment="1">
      <alignment horizontal="center"/>
    </xf>
    <xf numFmtId="0" fontId="11" fillId="0" borderId="0" xfId="3" applyNumberFormat="1" applyFont="1" applyFill="1" applyAlignment="1" applyProtection="1">
      <alignment horizontal="left" vertical="top"/>
      <protection locked="0"/>
    </xf>
    <xf numFmtId="0" fontId="11" fillId="0" borderId="0" xfId="0" quotePrefix="1" applyFont="1"/>
    <xf numFmtId="0" fontId="45" fillId="0" borderId="0" xfId="0" applyFont="1" applyAlignment="1">
      <alignment vertical="center"/>
    </xf>
    <xf numFmtId="0" fontId="9" fillId="0" borderId="0" xfId="4" applyFill="1"/>
    <xf numFmtId="0" fontId="4" fillId="4" borderId="0" xfId="4" applyFont="1" applyFill="1"/>
    <xf numFmtId="0" fontId="4" fillId="6" borderId="0" xfId="4" applyFont="1" applyFill="1"/>
    <xf numFmtId="0" fontId="9" fillId="0" borderId="29" xfId="4" applyFill="1" applyBorder="1"/>
    <xf numFmtId="0" fontId="3" fillId="6" borderId="0" xfId="4" applyFont="1" applyFill="1"/>
    <xf numFmtId="0" fontId="3" fillId="5" borderId="29" xfId="4" applyFont="1" applyFill="1" applyBorder="1"/>
    <xf numFmtId="0" fontId="11" fillId="0" borderId="0" xfId="3" applyNumberFormat="1" applyFont="1" applyFill="1" applyAlignment="1" applyProtection="1">
      <alignment horizontal="right"/>
      <protection locked="0"/>
    </xf>
    <xf numFmtId="0" fontId="26" fillId="0" borderId="0" xfId="0" applyFont="1"/>
    <xf numFmtId="0" fontId="19" fillId="3" borderId="13" xfId="0" applyFont="1" applyFill="1" applyBorder="1" applyAlignment="1">
      <alignment horizontal="center"/>
    </xf>
    <xf numFmtId="0" fontId="46" fillId="0" borderId="0" xfId="0" applyFont="1" applyFill="1" applyBorder="1"/>
    <xf numFmtId="164" fontId="37" fillId="0" borderId="0" xfId="5" applyNumberFormat="1" applyFont="1" applyFill="1" applyBorder="1" applyAlignment="1"/>
    <xf numFmtId="164" fontId="37" fillId="0" borderId="77" xfId="5" applyNumberFormat="1" applyFont="1" applyFill="1" applyBorder="1" applyAlignment="1"/>
    <xf numFmtId="164" fontId="11" fillId="0" borderId="0" xfId="5" applyNumberFormat="1" applyFont="1" applyFill="1" applyBorder="1" applyAlignment="1"/>
    <xf numFmtId="164" fontId="11" fillId="0" borderId="78" xfId="5" applyNumberFormat="1" applyFont="1" applyFill="1" applyBorder="1" applyAlignment="1"/>
    <xf numFmtId="164" fontId="11" fillId="15" borderId="0" xfId="5" applyNumberFormat="1" applyFont="1" applyFill="1" applyBorder="1"/>
    <xf numFmtId="164" fontId="11" fillId="12" borderId="78" xfId="5" applyNumberFormat="1" applyFont="1" applyFill="1" applyBorder="1"/>
    <xf numFmtId="164" fontId="11" fillId="15" borderId="0" xfId="0" applyNumberFormat="1" applyFont="1" applyFill="1" applyBorder="1"/>
    <xf numFmtId="164" fontId="11" fillId="12" borderId="78" xfId="0" applyNumberFormat="1" applyFont="1" applyFill="1" applyBorder="1"/>
    <xf numFmtId="164" fontId="11" fillId="14" borderId="0" xfId="5" applyNumberFormat="1" applyFont="1" applyFill="1" applyBorder="1"/>
    <xf numFmtId="0" fontId="13" fillId="12" borderId="0" xfId="0" applyFont="1" applyFill="1" applyBorder="1" applyAlignment="1"/>
    <xf numFmtId="0" fontId="16" fillId="10" borderId="0" xfId="0" applyFont="1" applyFill="1" applyBorder="1" applyAlignment="1">
      <alignment horizontal="left"/>
    </xf>
    <xf numFmtId="0" fontId="2" fillId="6" borderId="0" xfId="4" applyFont="1" applyFill="1"/>
    <xf numFmtId="0" fontId="0" fillId="8" borderId="83" xfId="0" applyFill="1" applyBorder="1"/>
    <xf numFmtId="0" fontId="0" fillId="8" borderId="86" xfId="0" applyFill="1" applyBorder="1"/>
    <xf numFmtId="0" fontId="13" fillId="7" borderId="83" xfId="0" applyFont="1" applyFill="1" applyBorder="1" applyAlignment="1">
      <alignment horizontal="left"/>
    </xf>
    <xf numFmtId="0" fontId="49" fillId="7" borderId="0" xfId="0" applyFont="1" applyFill="1" applyBorder="1" applyAlignment="1">
      <alignment horizontal="right"/>
    </xf>
    <xf numFmtId="0" fontId="1" fillId="6" borderId="0" xfId="4" applyFont="1" applyFill="1"/>
    <xf numFmtId="165" fontId="18" fillId="0" borderId="0" xfId="0" applyNumberFormat="1" applyFont="1"/>
    <xf numFmtId="0" fontId="30" fillId="5" borderId="88" xfId="0" applyNumberFormat="1" applyFont="1" applyFill="1" applyBorder="1" applyAlignment="1"/>
    <xf numFmtId="0" fontId="13" fillId="0" borderId="0" xfId="0" applyFont="1" applyAlignment="1">
      <alignment horizontal="right"/>
    </xf>
    <xf numFmtId="0" fontId="52" fillId="0" borderId="0" xfId="6" applyBorder="1"/>
    <xf numFmtId="3" fontId="13" fillId="0" borderId="0" xfId="2" applyNumberFormat="1" applyFont="1" applyFill="1"/>
    <xf numFmtId="0" fontId="9" fillId="6" borderId="0" xfId="4" applyFill="1" applyAlignment="1">
      <alignment horizontal="left" vertical="top" wrapText="1"/>
    </xf>
    <xf numFmtId="1" fontId="48" fillId="5" borderId="84" xfId="0" applyNumberFormat="1" applyFont="1" applyFill="1" applyBorder="1" applyAlignment="1">
      <alignment horizontal="center"/>
    </xf>
    <xf numFmtId="1" fontId="48" fillId="5" borderId="85" xfId="0" applyNumberFormat="1" applyFont="1" applyFill="1" applyBorder="1" applyAlignment="1">
      <alignment horizontal="center"/>
    </xf>
    <xf numFmtId="0" fontId="51" fillId="8" borderId="0" xfId="0" applyFont="1" applyFill="1" applyBorder="1" applyAlignment="1">
      <alignment horizontal="center"/>
    </xf>
    <xf numFmtId="0" fontId="50" fillId="8" borderId="34" xfId="0" applyFont="1" applyFill="1" applyBorder="1" applyAlignment="1">
      <alignment horizontal="center" vertical="center"/>
    </xf>
    <xf numFmtId="1" fontId="30" fillId="5" borderId="87" xfId="0" applyNumberFormat="1" applyFont="1" applyFill="1" applyBorder="1" applyAlignment="1">
      <alignment horizontal="center"/>
    </xf>
    <xf numFmtId="1" fontId="30" fillId="5" borderId="51" xfId="0" applyNumberFormat="1" applyFont="1" applyFill="1" applyBorder="1" applyAlignment="1">
      <alignment horizontal="center"/>
    </xf>
    <xf numFmtId="1" fontId="30" fillId="5" borderId="50" xfId="0" applyNumberFormat="1" applyFont="1" applyFill="1" applyBorder="1" applyAlignment="1">
      <alignment horizontal="center"/>
    </xf>
    <xf numFmtId="1" fontId="48" fillId="5" borderId="50" xfId="0" applyNumberFormat="1" applyFont="1" applyFill="1" applyBorder="1" applyAlignment="1">
      <alignment horizontal="center"/>
    </xf>
    <xf numFmtId="1" fontId="48" fillId="5" borderId="51" xfId="0" applyNumberFormat="1" applyFont="1" applyFill="1" applyBorder="1" applyAlignment="1">
      <alignment horizontal="center"/>
    </xf>
    <xf numFmtId="0" fontId="20" fillId="2" borderId="25" xfId="0" applyFont="1" applyFill="1" applyBorder="1" applyAlignment="1">
      <alignment horizontal="center" vertical="center"/>
    </xf>
    <xf numFmtId="3" fontId="16" fillId="0" borderId="26" xfId="0" applyNumberFormat="1" applyFont="1" applyFill="1" applyBorder="1" applyAlignment="1">
      <alignment horizontal="left"/>
    </xf>
    <xf numFmtId="3" fontId="16" fillId="0" borderId="27" xfId="0" applyNumberFormat="1" applyFont="1" applyFill="1" applyBorder="1" applyAlignment="1">
      <alignment horizontal="left"/>
    </xf>
    <xf numFmtId="0" fontId="16" fillId="0" borderId="26" xfId="0" applyFont="1" applyFill="1" applyBorder="1" applyAlignment="1">
      <alignment horizontal="left"/>
    </xf>
    <xf numFmtId="0" fontId="16" fillId="0" borderId="27" xfId="0" applyFont="1" applyFill="1" applyBorder="1" applyAlignment="1">
      <alignment horizontal="left"/>
    </xf>
    <xf numFmtId="0" fontId="12" fillId="0" borderId="26" xfId="0" applyFont="1" applyFill="1" applyBorder="1" applyAlignment="1">
      <alignment horizontal="left"/>
    </xf>
    <xf numFmtId="0" fontId="16" fillId="9" borderId="13" xfId="0" applyFont="1" applyFill="1" applyBorder="1" applyAlignment="1">
      <alignment horizontal="left"/>
    </xf>
    <xf numFmtId="0" fontId="16" fillId="9" borderId="0" xfId="0" applyFont="1" applyFill="1" applyBorder="1" applyAlignment="1">
      <alignment horizontal="left"/>
    </xf>
    <xf numFmtId="0" fontId="12" fillId="0" borderId="26" xfId="0" applyFont="1" applyFill="1" applyBorder="1" applyAlignment="1">
      <alignment horizontal="center"/>
    </xf>
    <xf numFmtId="0" fontId="16" fillId="0" borderId="28" xfId="0" applyFont="1" applyFill="1" applyBorder="1" applyAlignment="1">
      <alignment horizontal="center"/>
    </xf>
    <xf numFmtId="0" fontId="16" fillId="0" borderId="27" xfId="0" applyFont="1" applyFill="1" applyBorder="1" applyAlignment="1">
      <alignment horizontal="center"/>
    </xf>
    <xf numFmtId="164" fontId="13" fillId="0" borderId="0" xfId="5" applyNumberFormat="1" applyFont="1" applyFill="1" applyBorder="1" applyAlignment="1">
      <alignment horizontal="left" vertical="top"/>
    </xf>
    <xf numFmtId="164" fontId="13" fillId="5" borderId="71" xfId="5" applyNumberFormat="1" applyFont="1" applyFill="1" applyBorder="1" applyAlignment="1">
      <alignment horizontal="left" vertical="top"/>
    </xf>
    <xf numFmtId="164" fontId="13" fillId="5" borderId="0" xfId="5" applyNumberFormat="1" applyFont="1" applyFill="1" applyBorder="1" applyAlignment="1">
      <alignment horizontal="left" vertical="top"/>
    </xf>
    <xf numFmtId="164" fontId="13" fillId="5" borderId="72" xfId="5" applyNumberFormat="1" applyFont="1" applyFill="1" applyBorder="1" applyAlignment="1">
      <alignment horizontal="left" vertical="top"/>
    </xf>
    <xf numFmtId="0" fontId="21" fillId="5" borderId="0" xfId="0" applyFont="1" applyFill="1" applyBorder="1" applyAlignment="1">
      <alignment horizontal="center"/>
    </xf>
    <xf numFmtId="0" fontId="11" fillId="12" borderId="0" xfId="0" applyFont="1" applyFill="1" applyBorder="1" applyAlignment="1">
      <alignment horizontal="left" vertical="top"/>
    </xf>
    <xf numFmtId="0" fontId="11" fillId="12" borderId="72" xfId="0" applyFont="1" applyFill="1" applyBorder="1" applyAlignment="1">
      <alignment horizontal="left" vertical="top"/>
    </xf>
    <xf numFmtId="164" fontId="13" fillId="0" borderId="71" xfId="5" applyNumberFormat="1" applyFont="1" applyFill="1" applyBorder="1" applyAlignment="1">
      <alignment horizontal="left" vertical="top"/>
    </xf>
    <xf numFmtId="164" fontId="13" fillId="0" borderId="72" xfId="5" applyNumberFormat="1" applyFont="1" applyFill="1" applyBorder="1" applyAlignment="1">
      <alignment horizontal="left" vertical="top"/>
    </xf>
    <xf numFmtId="0" fontId="11" fillId="14" borderId="0" xfId="0" applyFont="1" applyFill="1" applyBorder="1" applyAlignment="1">
      <alignment horizontal="center" vertical="top"/>
    </xf>
    <xf numFmtId="164" fontId="13" fillId="12" borderId="71" xfId="5" applyNumberFormat="1" applyFont="1" applyFill="1" applyBorder="1" applyAlignment="1">
      <alignment horizontal="left" vertical="top"/>
    </xf>
    <xf numFmtId="164" fontId="13" fillId="12" borderId="0" xfId="5" applyNumberFormat="1" applyFont="1" applyFill="1" applyBorder="1" applyAlignment="1">
      <alignment horizontal="left" vertical="top"/>
    </xf>
    <xf numFmtId="164" fontId="13" fillId="12" borderId="72" xfId="5" applyNumberFormat="1" applyFont="1" applyFill="1" applyBorder="1" applyAlignment="1">
      <alignment horizontal="left" vertical="top"/>
    </xf>
    <xf numFmtId="0" fontId="43" fillId="9" borderId="66" xfId="0" applyFont="1" applyFill="1" applyBorder="1" applyAlignment="1">
      <alignment horizontal="center" vertical="center"/>
    </xf>
    <xf numFmtId="0" fontId="43" fillId="9" borderId="67" xfId="0" applyFont="1" applyFill="1" applyBorder="1" applyAlignment="1">
      <alignment horizontal="center" vertical="center"/>
    </xf>
    <xf numFmtId="3" fontId="11" fillId="0" borderId="0" xfId="0" quotePrefix="1" applyNumberFormat="1" applyFont="1" applyFill="1" applyBorder="1" applyAlignment="1">
      <alignment horizontal="center"/>
    </xf>
    <xf numFmtId="3" fontId="11" fillId="0" borderId="0" xfId="0" applyNumberFormat="1" applyFont="1" applyFill="1" applyBorder="1" applyAlignment="1">
      <alignment horizontal="center"/>
    </xf>
    <xf numFmtId="0" fontId="37" fillId="9" borderId="0" xfId="0" applyFont="1" applyFill="1" applyBorder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42" fillId="13" borderId="0" xfId="0" applyFont="1" applyFill="1" applyBorder="1" applyAlignment="1">
      <alignment horizontal="left" vertical="center"/>
    </xf>
    <xf numFmtId="0" fontId="44" fillId="5" borderId="0" xfId="0" quotePrefix="1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23" fillId="0" borderId="23" xfId="0" applyFont="1" applyFill="1" applyBorder="1" applyAlignment="1">
      <alignment horizontal="center" vertical="center"/>
    </xf>
    <xf numFmtId="3" fontId="16" fillId="0" borderId="26" xfId="0" applyNumberFormat="1" applyFont="1" applyFill="1" applyBorder="1" applyAlignment="1">
      <alignment horizontal="left" vertical="top" wrapText="1"/>
    </xf>
    <xf numFmtId="0" fontId="16" fillId="0" borderId="28" xfId="0" applyFont="1" applyFill="1" applyBorder="1" applyAlignment="1">
      <alignment horizontal="left" vertical="top"/>
    </xf>
    <xf numFmtId="0" fontId="16" fillId="0" borderId="27" xfId="0" applyFont="1" applyFill="1" applyBorder="1" applyAlignment="1">
      <alignment horizontal="left" vertical="top"/>
    </xf>
  </cellXfs>
  <cellStyles count="7">
    <cellStyle name="Lien hypertexte" xfId="6" builtinId="8"/>
    <cellStyle name="Milliers" xfId="5" builtinId="3"/>
    <cellStyle name="Normal" xfId="0" builtinId="0"/>
    <cellStyle name="Normal 2" xfId="2"/>
    <cellStyle name="Normal 2 3" xfId="3"/>
    <cellStyle name="Normal 3" xfId="4"/>
    <cellStyle name="Normal_Analyseur salairesV2" xfId="1"/>
  </cellStyles>
  <dxfs count="0"/>
  <tableStyles count="0" defaultTableStyle="TableStyleMedium9" defaultPivotStyle="PivotStyleLight16"/>
  <colors>
    <mruColors>
      <color rgb="FFCCFF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1809750</xdr:colOff>
          <xdr:row>34</xdr:row>
          <xdr:rowOff>38100</xdr:rowOff>
        </xdr:from>
        <xdr:to>
          <xdr:col>2</xdr:col>
          <xdr:colOff>3638550</xdr:colOff>
          <xdr:row>36</xdr:row>
          <xdr:rowOff>28575</xdr:rowOff>
        </xdr:to>
        <xdr:sp macro="" textlink="">
          <xdr:nvSpPr>
            <xdr:cNvPr id="13322" name="Button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Lancer une 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28579</xdr:rowOff>
    </xdr:from>
    <xdr:to>
      <xdr:col>2</xdr:col>
      <xdr:colOff>736950</xdr:colOff>
      <xdr:row>1</xdr:row>
      <xdr:rowOff>512147</xdr:rowOff>
    </xdr:to>
    <xdr:pic>
      <xdr:nvPicPr>
        <xdr:cNvPr id="2" name="Picture 8" descr="logo Apec couleurs_pourvous_fondcouleur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76204"/>
          <a:ext cx="756000" cy="483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1171575</xdr:colOff>
          <xdr:row>3</xdr:row>
          <xdr:rowOff>180975</xdr:rowOff>
        </xdr:from>
        <xdr:to>
          <xdr:col>4</xdr:col>
          <xdr:colOff>180975</xdr:colOff>
          <xdr:row>4</xdr:row>
          <xdr:rowOff>161925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==&gt;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1476375</xdr:colOff>
          <xdr:row>4</xdr:row>
          <xdr:rowOff>0</xdr:rowOff>
        </xdr:from>
        <xdr:to>
          <xdr:col>3</xdr:col>
          <xdr:colOff>57150</xdr:colOff>
          <xdr:row>5</xdr:row>
          <xdr:rowOff>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&lt;==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46</xdr:row>
          <xdr:rowOff>9525</xdr:rowOff>
        </xdr:from>
        <xdr:to>
          <xdr:col>11</xdr:col>
          <xdr:colOff>0</xdr:colOff>
          <xdr:row>46</xdr:row>
          <xdr:rowOff>352425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à la base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28579</xdr:rowOff>
    </xdr:from>
    <xdr:to>
      <xdr:col>2</xdr:col>
      <xdr:colOff>775050</xdr:colOff>
      <xdr:row>3</xdr:row>
      <xdr:rowOff>26372</xdr:rowOff>
    </xdr:to>
    <xdr:pic>
      <xdr:nvPicPr>
        <xdr:cNvPr id="15" name="Picture 8" descr="logo Apec couleurs_pourvous_fondcouleur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523879"/>
          <a:ext cx="756000" cy="483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180975</xdr:rowOff>
        </xdr:from>
        <xdr:to>
          <xdr:col>4</xdr:col>
          <xdr:colOff>304800</xdr:colOff>
          <xdr:row>9</xdr:row>
          <xdr:rowOff>0</xdr:rowOff>
        </xdr:to>
        <xdr:sp macro="" textlink="">
          <xdr:nvSpPr>
            <xdr:cNvPr id="15372" name="Button 12" hidden="1">
              <a:extLst>
                <a:ext uri="{63B3BB69-23CF-44E3-9099-C40C66FF867C}">
                  <a14:compatExt spid="_x0000_s15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&lt;==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7</xdr:row>
          <xdr:rowOff>180975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15373" name="Button 13" hidden="1">
              <a:extLst>
                <a:ext uri="{63B3BB69-23CF-44E3-9099-C40C66FF867C}">
                  <a14:compatExt spid="_x0000_s15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==&gt;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419100</xdr:colOff>
          <xdr:row>54</xdr:row>
          <xdr:rowOff>19050</xdr:rowOff>
        </xdr:from>
        <xdr:to>
          <xdr:col>13</xdr:col>
          <xdr:colOff>0</xdr:colOff>
          <xdr:row>56</xdr:row>
          <xdr:rowOff>28575</xdr:rowOff>
        </xdr:to>
        <xdr:sp macro="" textlink="">
          <xdr:nvSpPr>
            <xdr:cNvPr id="15374" name="Button 14" hidden="1">
              <a:extLst>
                <a:ext uri="{63B3BB69-23CF-44E3-9099-C40C66FF867C}">
                  <a14:compatExt spid="_x0000_s15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à la base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4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avis-situation-sirene.insee.fr/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9" tint="-0.249977111117893"/>
  </sheetPr>
  <dimension ref="A1:XFD59"/>
  <sheetViews>
    <sheetView showGridLines="0" topLeftCell="A17" zoomScale="80" zoomScaleNormal="80" workbookViewId="0">
      <selection activeCell="C22" sqref="C22"/>
    </sheetView>
  </sheetViews>
  <sheetFormatPr baseColWidth="10" defaultRowHeight="15" x14ac:dyDescent="0.25"/>
  <cols>
    <col min="1" max="1" width="25.140625" style="75" customWidth="1"/>
    <col min="2" max="2" width="36.42578125" style="75" customWidth="1"/>
    <col min="3" max="3" width="84.7109375" style="75" bestFit="1" customWidth="1"/>
    <col min="4" max="4" width="2.85546875" style="75" customWidth="1"/>
    <col min="5" max="5" width="130.140625" style="75" bestFit="1" customWidth="1"/>
    <col min="6" max="16384" width="11.42578125" style="75"/>
  </cols>
  <sheetData>
    <row r="1" spans="1:16384" s="77" customFormat="1" ht="14.25" customHeight="1" x14ac:dyDescent="0.35">
      <c r="A1" s="166" t="s">
        <v>2775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  <c r="BM1" s="165"/>
      <c r="BN1" s="165"/>
      <c r="BO1" s="165"/>
      <c r="BP1" s="165"/>
      <c r="BQ1" s="165"/>
      <c r="BR1" s="165"/>
      <c r="BS1" s="165"/>
      <c r="BT1" s="165"/>
      <c r="BU1" s="165"/>
      <c r="BV1" s="165"/>
      <c r="BW1" s="165"/>
      <c r="BX1" s="165"/>
      <c r="BY1" s="165"/>
      <c r="BZ1" s="165"/>
      <c r="CA1" s="165"/>
      <c r="CB1" s="165"/>
      <c r="CC1" s="165"/>
      <c r="CD1" s="165"/>
      <c r="CE1" s="165"/>
      <c r="CF1" s="165"/>
      <c r="CG1" s="165"/>
      <c r="CH1" s="165"/>
      <c r="CI1" s="165"/>
      <c r="CJ1" s="165"/>
      <c r="CK1" s="165"/>
      <c r="CL1" s="165"/>
      <c r="CM1" s="165"/>
      <c r="CN1" s="165"/>
      <c r="CO1" s="165"/>
      <c r="CP1" s="165"/>
      <c r="CQ1" s="165"/>
      <c r="CR1" s="165"/>
      <c r="CS1" s="165"/>
      <c r="CT1" s="165"/>
      <c r="CU1" s="165"/>
      <c r="CV1" s="165"/>
      <c r="CW1" s="165"/>
      <c r="CX1" s="165"/>
      <c r="CY1" s="165"/>
      <c r="CZ1" s="165"/>
      <c r="DA1" s="165"/>
      <c r="DB1" s="165"/>
      <c r="DC1" s="165"/>
      <c r="DD1" s="165"/>
      <c r="DE1" s="165"/>
      <c r="DF1" s="165"/>
      <c r="DG1" s="165"/>
      <c r="DH1" s="165"/>
      <c r="DI1" s="165"/>
      <c r="DJ1" s="165"/>
      <c r="DK1" s="165"/>
      <c r="DL1" s="165"/>
      <c r="DM1" s="165"/>
      <c r="DN1" s="165"/>
      <c r="DO1" s="165"/>
      <c r="DP1" s="165"/>
      <c r="DQ1" s="165"/>
      <c r="DR1" s="165"/>
      <c r="DS1" s="165"/>
      <c r="DT1" s="165"/>
      <c r="DU1" s="165"/>
      <c r="DV1" s="165"/>
      <c r="DW1" s="165"/>
      <c r="DX1" s="165"/>
      <c r="DY1" s="165"/>
      <c r="DZ1" s="165"/>
      <c r="EA1" s="165"/>
      <c r="EB1" s="165"/>
      <c r="EC1" s="165"/>
      <c r="ED1" s="165"/>
      <c r="EE1" s="165"/>
      <c r="EF1" s="165"/>
      <c r="EG1" s="165"/>
      <c r="EH1" s="165"/>
      <c r="EI1" s="165"/>
      <c r="EJ1" s="165"/>
      <c r="EK1" s="165"/>
      <c r="EL1" s="165"/>
      <c r="EM1" s="165"/>
      <c r="EN1" s="165"/>
      <c r="EO1" s="165"/>
      <c r="EP1" s="165"/>
      <c r="EQ1" s="165"/>
      <c r="ER1" s="165"/>
      <c r="ES1" s="165"/>
      <c r="ET1" s="165"/>
      <c r="EU1" s="165"/>
      <c r="EV1" s="165"/>
      <c r="EW1" s="165"/>
      <c r="EX1" s="165"/>
      <c r="EY1" s="165"/>
      <c r="EZ1" s="165"/>
      <c r="FA1" s="165"/>
      <c r="FB1" s="165"/>
      <c r="FC1" s="165"/>
      <c r="FD1" s="165"/>
      <c r="FE1" s="165"/>
      <c r="FF1" s="165"/>
      <c r="FG1" s="165"/>
      <c r="FH1" s="165"/>
      <c r="FI1" s="165"/>
      <c r="FJ1" s="165"/>
      <c r="FK1" s="165"/>
      <c r="FL1" s="165"/>
      <c r="FM1" s="165"/>
      <c r="FN1" s="165"/>
      <c r="FO1" s="165"/>
      <c r="FP1" s="165"/>
      <c r="FQ1" s="165"/>
      <c r="FR1" s="165"/>
      <c r="FS1" s="165"/>
      <c r="FT1" s="165"/>
      <c r="FU1" s="165"/>
      <c r="FV1" s="165"/>
      <c r="FW1" s="165"/>
      <c r="FX1" s="165"/>
      <c r="FY1" s="165"/>
      <c r="FZ1" s="165"/>
      <c r="GA1" s="165"/>
      <c r="GB1" s="165"/>
      <c r="GC1" s="165"/>
      <c r="GD1" s="165"/>
      <c r="GE1" s="165"/>
      <c r="GF1" s="165"/>
      <c r="GG1" s="165"/>
      <c r="GH1" s="165"/>
      <c r="GI1" s="165"/>
      <c r="GJ1" s="165"/>
      <c r="GK1" s="165"/>
      <c r="GL1" s="165"/>
      <c r="GM1" s="165"/>
      <c r="GN1" s="165"/>
      <c r="GO1" s="165"/>
      <c r="GP1" s="165"/>
      <c r="GQ1" s="165"/>
      <c r="GR1" s="165"/>
      <c r="GS1" s="165"/>
      <c r="GT1" s="165"/>
      <c r="GU1" s="165"/>
      <c r="GV1" s="165"/>
      <c r="GW1" s="165"/>
      <c r="GX1" s="165"/>
      <c r="GY1" s="165"/>
      <c r="GZ1" s="165"/>
      <c r="HA1" s="165"/>
      <c r="HB1" s="165"/>
      <c r="HC1" s="165"/>
      <c r="HD1" s="165"/>
      <c r="HE1" s="165"/>
      <c r="HF1" s="165"/>
      <c r="HG1" s="165"/>
      <c r="HH1" s="165"/>
      <c r="HI1" s="165"/>
      <c r="HJ1" s="165"/>
      <c r="HK1" s="165"/>
      <c r="HL1" s="165"/>
      <c r="HM1" s="165"/>
      <c r="HN1" s="165"/>
      <c r="HO1" s="165"/>
      <c r="HP1" s="165"/>
      <c r="HQ1" s="165"/>
      <c r="HR1" s="165"/>
      <c r="HS1" s="165"/>
      <c r="HT1" s="165"/>
      <c r="HU1" s="165"/>
      <c r="HV1" s="165"/>
      <c r="HW1" s="165"/>
      <c r="HX1" s="165"/>
      <c r="HY1" s="165"/>
      <c r="HZ1" s="165"/>
      <c r="IA1" s="165"/>
      <c r="IB1" s="165"/>
      <c r="IC1" s="165"/>
      <c r="ID1" s="165"/>
      <c r="IE1" s="165"/>
      <c r="IF1" s="165"/>
      <c r="IG1" s="165"/>
      <c r="IH1" s="165"/>
      <c r="II1" s="165"/>
      <c r="IJ1" s="165"/>
      <c r="IK1" s="165"/>
      <c r="IL1" s="165"/>
      <c r="IM1" s="165"/>
      <c r="IN1" s="165"/>
      <c r="IO1" s="165"/>
      <c r="IP1" s="165"/>
      <c r="IQ1" s="165"/>
      <c r="IR1" s="165"/>
      <c r="IS1" s="165"/>
      <c r="IT1" s="165"/>
      <c r="IU1" s="165"/>
      <c r="IV1" s="165"/>
      <c r="IW1" s="165"/>
      <c r="IX1" s="165"/>
      <c r="IY1" s="165"/>
      <c r="IZ1" s="165"/>
      <c r="JA1" s="165"/>
      <c r="JB1" s="165"/>
      <c r="JC1" s="165"/>
      <c r="JD1" s="165"/>
      <c r="JE1" s="165"/>
      <c r="JF1" s="165"/>
      <c r="JG1" s="165"/>
      <c r="JH1" s="165"/>
      <c r="JI1" s="165"/>
      <c r="JJ1" s="165"/>
      <c r="JK1" s="165"/>
      <c r="JL1" s="165"/>
      <c r="JM1" s="165"/>
      <c r="JN1" s="165"/>
      <c r="JO1" s="165"/>
      <c r="JP1" s="165"/>
      <c r="JQ1" s="165"/>
      <c r="JR1" s="165"/>
      <c r="JS1" s="165"/>
      <c r="JT1" s="165"/>
      <c r="JU1" s="165"/>
      <c r="JV1" s="165"/>
      <c r="JW1" s="165"/>
      <c r="JX1" s="165"/>
      <c r="JY1" s="165"/>
      <c r="JZ1" s="165"/>
      <c r="KA1" s="165"/>
      <c r="KB1" s="165"/>
      <c r="KC1" s="165"/>
      <c r="KD1" s="165"/>
      <c r="KE1" s="165"/>
      <c r="KF1" s="165"/>
      <c r="KG1" s="165"/>
      <c r="KH1" s="165"/>
      <c r="KI1" s="165"/>
      <c r="KJ1" s="165"/>
      <c r="KK1" s="165"/>
      <c r="KL1" s="165"/>
      <c r="KM1" s="165"/>
      <c r="KN1" s="165"/>
      <c r="KO1" s="165"/>
      <c r="KP1" s="165"/>
      <c r="KQ1" s="165"/>
      <c r="KR1" s="165"/>
      <c r="KS1" s="165"/>
      <c r="KT1" s="165"/>
      <c r="KU1" s="165"/>
      <c r="KV1" s="165"/>
      <c r="KW1" s="165"/>
      <c r="KX1" s="165"/>
      <c r="KY1" s="165"/>
      <c r="KZ1" s="165"/>
      <c r="LA1" s="165"/>
      <c r="LB1" s="165"/>
      <c r="LC1" s="165"/>
      <c r="LD1" s="165"/>
      <c r="LE1" s="165"/>
      <c r="LF1" s="165"/>
      <c r="LG1" s="165"/>
      <c r="LH1" s="165"/>
      <c r="LI1" s="165"/>
      <c r="LJ1" s="165"/>
      <c r="LK1" s="165"/>
      <c r="LL1" s="165"/>
      <c r="LM1" s="165"/>
      <c r="LN1" s="165"/>
      <c r="LO1" s="165"/>
      <c r="LP1" s="165"/>
      <c r="LQ1" s="165"/>
      <c r="LR1" s="165"/>
      <c r="LS1" s="165"/>
      <c r="LT1" s="165"/>
      <c r="LU1" s="165"/>
      <c r="LV1" s="165"/>
      <c r="LW1" s="165"/>
      <c r="LX1" s="165"/>
      <c r="LY1" s="165"/>
      <c r="LZ1" s="165"/>
      <c r="MA1" s="165"/>
      <c r="MB1" s="165"/>
      <c r="MC1" s="165"/>
      <c r="MD1" s="165"/>
      <c r="ME1" s="165"/>
      <c r="MF1" s="165"/>
      <c r="MG1" s="165"/>
      <c r="MH1" s="165"/>
      <c r="MI1" s="165"/>
      <c r="MJ1" s="165"/>
      <c r="MK1" s="165"/>
      <c r="ML1" s="165"/>
      <c r="MM1" s="165"/>
      <c r="MN1" s="165"/>
      <c r="MO1" s="165"/>
      <c r="MP1" s="165"/>
      <c r="MQ1" s="165"/>
      <c r="MR1" s="165"/>
      <c r="MS1" s="165"/>
      <c r="MT1" s="165"/>
      <c r="MU1" s="165"/>
      <c r="MV1" s="165"/>
      <c r="MW1" s="165"/>
      <c r="MX1" s="165"/>
      <c r="MY1" s="165"/>
      <c r="MZ1" s="165"/>
      <c r="NA1" s="165"/>
      <c r="NB1" s="165"/>
      <c r="NC1" s="165"/>
      <c r="ND1" s="165"/>
      <c r="NE1" s="165"/>
      <c r="NF1" s="165"/>
      <c r="NG1" s="165"/>
      <c r="NH1" s="165"/>
      <c r="NI1" s="165"/>
      <c r="NJ1" s="165"/>
      <c r="NK1" s="165"/>
      <c r="NL1" s="165"/>
      <c r="NM1" s="165"/>
      <c r="NN1" s="165"/>
      <c r="NO1" s="165"/>
      <c r="NP1" s="165"/>
      <c r="NQ1" s="165"/>
      <c r="NR1" s="165"/>
      <c r="NS1" s="165"/>
      <c r="NT1" s="165"/>
      <c r="NU1" s="165"/>
      <c r="NV1" s="165"/>
      <c r="NW1" s="165"/>
      <c r="NX1" s="165"/>
      <c r="NY1" s="165"/>
      <c r="NZ1" s="165"/>
      <c r="OA1" s="165"/>
      <c r="OB1" s="165"/>
      <c r="OC1" s="165"/>
      <c r="OD1" s="165"/>
      <c r="OE1" s="165"/>
      <c r="OF1" s="165"/>
      <c r="OG1" s="165"/>
      <c r="OH1" s="165"/>
      <c r="OI1" s="165"/>
      <c r="OJ1" s="165"/>
      <c r="OK1" s="165"/>
      <c r="OL1" s="165"/>
      <c r="OM1" s="165"/>
      <c r="ON1" s="165"/>
      <c r="OO1" s="165"/>
      <c r="OP1" s="165"/>
      <c r="OQ1" s="165"/>
      <c r="OR1" s="165"/>
      <c r="OS1" s="165"/>
      <c r="OT1" s="165"/>
      <c r="OU1" s="165"/>
      <c r="OV1" s="165"/>
      <c r="OW1" s="165"/>
      <c r="OX1" s="165"/>
      <c r="OY1" s="165"/>
      <c r="OZ1" s="165"/>
      <c r="PA1" s="165"/>
      <c r="PB1" s="165"/>
      <c r="PC1" s="165"/>
      <c r="PD1" s="165"/>
      <c r="PE1" s="165"/>
      <c r="PF1" s="165"/>
      <c r="PG1" s="165"/>
      <c r="PH1" s="165"/>
      <c r="PI1" s="165"/>
      <c r="PJ1" s="165"/>
      <c r="PK1" s="165"/>
      <c r="PL1" s="165"/>
      <c r="PM1" s="165"/>
      <c r="PN1" s="165"/>
      <c r="PO1" s="165"/>
      <c r="PP1" s="165"/>
      <c r="PQ1" s="165"/>
      <c r="PR1" s="165"/>
      <c r="PS1" s="165"/>
      <c r="PT1" s="165"/>
      <c r="PU1" s="165"/>
      <c r="PV1" s="165"/>
      <c r="PW1" s="165"/>
      <c r="PX1" s="165"/>
      <c r="PY1" s="165"/>
      <c r="PZ1" s="165"/>
      <c r="QA1" s="165"/>
      <c r="QB1" s="165"/>
      <c r="QC1" s="165"/>
      <c r="QD1" s="165"/>
      <c r="QE1" s="165"/>
      <c r="QF1" s="165"/>
      <c r="QG1" s="165"/>
      <c r="QH1" s="165"/>
      <c r="QI1" s="165"/>
      <c r="QJ1" s="165"/>
      <c r="QK1" s="165"/>
      <c r="QL1" s="165"/>
      <c r="QM1" s="165"/>
      <c r="QN1" s="165"/>
      <c r="QO1" s="165"/>
      <c r="QP1" s="165"/>
      <c r="QQ1" s="165"/>
      <c r="QR1" s="165"/>
      <c r="QS1" s="165"/>
      <c r="QT1" s="165"/>
      <c r="QU1" s="165"/>
      <c r="QV1" s="165"/>
      <c r="QW1" s="165"/>
      <c r="QX1" s="165"/>
      <c r="QY1" s="165"/>
      <c r="QZ1" s="165"/>
      <c r="RA1" s="165"/>
      <c r="RB1" s="165"/>
      <c r="RC1" s="165"/>
      <c r="RD1" s="165"/>
      <c r="RE1" s="165"/>
      <c r="RF1" s="165"/>
      <c r="RG1" s="165"/>
      <c r="RH1" s="165"/>
      <c r="RI1" s="165"/>
      <c r="RJ1" s="165"/>
      <c r="RK1" s="165"/>
      <c r="RL1" s="165"/>
      <c r="RM1" s="165"/>
      <c r="RN1" s="165"/>
      <c r="RO1" s="165"/>
      <c r="RP1" s="165"/>
      <c r="RQ1" s="165"/>
      <c r="RR1" s="165"/>
      <c r="RS1" s="165"/>
      <c r="RT1" s="165"/>
      <c r="RU1" s="165"/>
      <c r="RV1" s="165"/>
      <c r="RW1" s="165"/>
      <c r="RX1" s="165"/>
      <c r="RY1" s="165"/>
      <c r="RZ1" s="165"/>
      <c r="SA1" s="165"/>
      <c r="SB1" s="165"/>
      <c r="SC1" s="165"/>
      <c r="SD1" s="165"/>
      <c r="SE1" s="165"/>
      <c r="SF1" s="165"/>
      <c r="SG1" s="165"/>
      <c r="SH1" s="165"/>
      <c r="SI1" s="165"/>
      <c r="SJ1" s="165"/>
      <c r="SK1" s="165"/>
      <c r="SL1" s="165"/>
      <c r="SM1" s="165"/>
      <c r="SN1" s="165"/>
      <c r="SO1" s="165"/>
      <c r="SP1" s="165"/>
      <c r="SQ1" s="165"/>
      <c r="SR1" s="165"/>
      <c r="SS1" s="165"/>
      <c r="ST1" s="165"/>
      <c r="SU1" s="165"/>
      <c r="SV1" s="165"/>
      <c r="SW1" s="165"/>
      <c r="SX1" s="165"/>
      <c r="SY1" s="165"/>
      <c r="SZ1" s="165"/>
      <c r="TA1" s="165"/>
      <c r="TB1" s="165"/>
      <c r="TC1" s="165"/>
      <c r="TD1" s="165"/>
      <c r="TE1" s="165"/>
      <c r="TF1" s="165"/>
      <c r="TG1" s="165"/>
      <c r="TH1" s="165"/>
      <c r="TI1" s="165"/>
      <c r="TJ1" s="165"/>
      <c r="TK1" s="165"/>
      <c r="TL1" s="165"/>
      <c r="TM1" s="165"/>
      <c r="TN1" s="165"/>
      <c r="TO1" s="165"/>
      <c r="TP1" s="165"/>
      <c r="TQ1" s="165"/>
      <c r="TR1" s="165"/>
      <c r="TS1" s="165"/>
      <c r="TT1" s="165"/>
      <c r="TU1" s="165"/>
      <c r="TV1" s="165"/>
      <c r="TW1" s="165"/>
      <c r="TX1" s="165"/>
      <c r="TY1" s="165"/>
      <c r="TZ1" s="165"/>
      <c r="UA1" s="165"/>
      <c r="UB1" s="165"/>
      <c r="UC1" s="165"/>
      <c r="UD1" s="165"/>
      <c r="UE1" s="165"/>
      <c r="UF1" s="165"/>
      <c r="UG1" s="165"/>
      <c r="UH1" s="165"/>
      <c r="UI1" s="165"/>
      <c r="UJ1" s="165"/>
      <c r="UK1" s="165"/>
      <c r="UL1" s="165"/>
      <c r="UM1" s="165"/>
      <c r="UN1" s="165"/>
      <c r="UO1" s="165"/>
      <c r="UP1" s="165"/>
      <c r="UQ1" s="165"/>
      <c r="UR1" s="165"/>
      <c r="US1" s="165"/>
      <c r="UT1" s="165"/>
      <c r="UU1" s="165"/>
      <c r="UV1" s="165"/>
      <c r="UW1" s="165"/>
      <c r="UX1" s="165"/>
      <c r="UY1" s="165"/>
      <c r="UZ1" s="165"/>
      <c r="VA1" s="165"/>
      <c r="VB1" s="165"/>
      <c r="VC1" s="165"/>
      <c r="VD1" s="165"/>
      <c r="VE1" s="165"/>
      <c r="VF1" s="165"/>
      <c r="VG1" s="165"/>
      <c r="VH1" s="165"/>
      <c r="VI1" s="165"/>
      <c r="VJ1" s="165"/>
      <c r="VK1" s="165"/>
      <c r="VL1" s="165"/>
      <c r="VM1" s="165"/>
      <c r="VN1" s="165"/>
      <c r="VO1" s="165"/>
      <c r="VP1" s="165"/>
      <c r="VQ1" s="165"/>
      <c r="VR1" s="165"/>
      <c r="VS1" s="165"/>
      <c r="VT1" s="165"/>
      <c r="VU1" s="165"/>
      <c r="VV1" s="165"/>
      <c r="VW1" s="165"/>
      <c r="VX1" s="165"/>
      <c r="VY1" s="165"/>
      <c r="VZ1" s="165"/>
      <c r="WA1" s="165"/>
      <c r="WB1" s="165"/>
      <c r="WC1" s="165"/>
      <c r="WD1" s="165"/>
      <c r="WE1" s="165"/>
      <c r="WF1" s="165"/>
      <c r="WG1" s="165"/>
      <c r="WH1" s="165"/>
      <c r="WI1" s="165"/>
      <c r="WJ1" s="165"/>
      <c r="WK1" s="165"/>
      <c r="WL1" s="165"/>
      <c r="WM1" s="165"/>
      <c r="WN1" s="165"/>
      <c r="WO1" s="165"/>
      <c r="WP1" s="165"/>
      <c r="WQ1" s="165"/>
      <c r="WR1" s="165"/>
      <c r="WS1" s="165"/>
      <c r="WT1" s="165"/>
      <c r="WU1" s="165"/>
      <c r="WV1" s="165"/>
      <c r="WW1" s="165"/>
      <c r="WX1" s="165"/>
      <c r="WY1" s="165"/>
      <c r="WZ1" s="165"/>
      <c r="XA1" s="165"/>
      <c r="XB1" s="165"/>
      <c r="XC1" s="165"/>
      <c r="XD1" s="165"/>
      <c r="XE1" s="165"/>
      <c r="XF1" s="165"/>
      <c r="XG1" s="165"/>
      <c r="XH1" s="165"/>
      <c r="XI1" s="165"/>
      <c r="XJ1" s="165"/>
      <c r="XK1" s="165"/>
      <c r="XL1" s="165"/>
      <c r="XM1" s="165"/>
      <c r="XN1" s="165"/>
      <c r="XO1" s="165"/>
      <c r="XP1" s="165"/>
      <c r="XQ1" s="165"/>
      <c r="XR1" s="165"/>
      <c r="XS1" s="165"/>
      <c r="XT1" s="165"/>
      <c r="XU1" s="165"/>
      <c r="XV1" s="165"/>
      <c r="XW1" s="165"/>
      <c r="XX1" s="165"/>
      <c r="XY1" s="165"/>
      <c r="XZ1" s="165"/>
      <c r="YA1" s="165"/>
      <c r="YB1" s="165"/>
      <c r="YC1" s="165"/>
      <c r="YD1" s="165"/>
      <c r="YE1" s="165"/>
      <c r="YF1" s="165"/>
      <c r="YG1" s="165"/>
      <c r="YH1" s="165"/>
      <c r="YI1" s="165"/>
      <c r="YJ1" s="165"/>
      <c r="YK1" s="165"/>
      <c r="YL1" s="165"/>
      <c r="YM1" s="165"/>
      <c r="YN1" s="165"/>
      <c r="YO1" s="165"/>
      <c r="YP1" s="165"/>
      <c r="YQ1" s="165"/>
      <c r="YR1" s="165"/>
      <c r="YS1" s="165"/>
      <c r="YT1" s="165"/>
      <c r="YU1" s="165"/>
      <c r="YV1" s="165"/>
      <c r="YW1" s="165"/>
      <c r="YX1" s="165"/>
      <c r="YY1" s="165"/>
      <c r="YZ1" s="165"/>
      <c r="ZA1" s="165"/>
      <c r="ZB1" s="165"/>
      <c r="ZC1" s="165"/>
      <c r="ZD1" s="165"/>
      <c r="ZE1" s="165"/>
      <c r="ZF1" s="165"/>
      <c r="ZG1" s="165"/>
      <c r="ZH1" s="165"/>
      <c r="ZI1" s="165"/>
      <c r="ZJ1" s="165"/>
      <c r="ZK1" s="165"/>
      <c r="ZL1" s="165"/>
      <c r="ZM1" s="165"/>
      <c r="ZN1" s="165"/>
      <c r="ZO1" s="165"/>
      <c r="ZP1" s="165"/>
      <c r="ZQ1" s="165"/>
      <c r="ZR1" s="165"/>
      <c r="ZS1" s="165"/>
      <c r="ZT1" s="165"/>
      <c r="ZU1" s="165"/>
      <c r="ZV1" s="165"/>
      <c r="ZW1" s="165"/>
      <c r="ZX1" s="165"/>
      <c r="ZY1" s="165"/>
      <c r="ZZ1" s="165"/>
      <c r="AAA1" s="165"/>
      <c r="AAB1" s="165"/>
      <c r="AAC1" s="165"/>
      <c r="AAD1" s="165"/>
      <c r="AAE1" s="165"/>
      <c r="AAF1" s="165"/>
      <c r="AAG1" s="165"/>
      <c r="AAH1" s="165"/>
      <c r="AAI1" s="165"/>
      <c r="AAJ1" s="165"/>
      <c r="AAK1" s="165"/>
      <c r="AAL1" s="165"/>
      <c r="AAM1" s="165"/>
      <c r="AAN1" s="165"/>
      <c r="AAO1" s="165"/>
      <c r="AAP1" s="165"/>
      <c r="AAQ1" s="165"/>
      <c r="AAR1" s="165"/>
      <c r="AAS1" s="165"/>
      <c r="AAT1" s="165"/>
      <c r="AAU1" s="165"/>
      <c r="AAV1" s="165"/>
      <c r="AAW1" s="165"/>
      <c r="AAX1" s="165"/>
      <c r="AAY1" s="165"/>
      <c r="AAZ1" s="165"/>
      <c r="ABA1" s="165"/>
      <c r="ABB1" s="165"/>
      <c r="ABC1" s="165"/>
      <c r="ABD1" s="165"/>
      <c r="ABE1" s="165"/>
      <c r="ABF1" s="165"/>
      <c r="ABG1" s="165"/>
      <c r="ABH1" s="165"/>
      <c r="ABI1" s="165"/>
      <c r="ABJ1" s="165"/>
      <c r="ABK1" s="165"/>
      <c r="ABL1" s="165"/>
      <c r="ABM1" s="165"/>
      <c r="ABN1" s="165"/>
      <c r="ABO1" s="165"/>
      <c r="ABP1" s="165"/>
      <c r="ABQ1" s="165"/>
      <c r="ABR1" s="165"/>
      <c r="ABS1" s="165"/>
      <c r="ABT1" s="165"/>
      <c r="ABU1" s="165"/>
      <c r="ABV1" s="165"/>
      <c r="ABW1" s="165"/>
      <c r="ABX1" s="165"/>
      <c r="ABY1" s="165"/>
      <c r="ABZ1" s="165"/>
      <c r="ACA1" s="165"/>
      <c r="ACB1" s="165"/>
      <c r="ACC1" s="165"/>
      <c r="ACD1" s="165"/>
      <c r="ACE1" s="165"/>
      <c r="ACF1" s="165"/>
      <c r="ACG1" s="165"/>
      <c r="ACH1" s="165"/>
      <c r="ACI1" s="165"/>
      <c r="ACJ1" s="165"/>
      <c r="ACK1" s="165"/>
      <c r="ACL1" s="165"/>
      <c r="ACM1" s="165"/>
      <c r="ACN1" s="165"/>
      <c r="ACO1" s="165"/>
      <c r="ACP1" s="165"/>
      <c r="ACQ1" s="165"/>
      <c r="ACR1" s="165"/>
      <c r="ACS1" s="165"/>
      <c r="ACT1" s="165"/>
      <c r="ACU1" s="165"/>
      <c r="ACV1" s="165"/>
      <c r="ACW1" s="165"/>
      <c r="ACX1" s="165"/>
      <c r="ACY1" s="165"/>
      <c r="ACZ1" s="165"/>
      <c r="ADA1" s="165"/>
      <c r="ADB1" s="165"/>
      <c r="ADC1" s="165"/>
      <c r="ADD1" s="165"/>
      <c r="ADE1" s="165"/>
      <c r="ADF1" s="165"/>
      <c r="ADG1" s="165"/>
      <c r="ADH1" s="165"/>
      <c r="ADI1" s="165"/>
      <c r="ADJ1" s="165"/>
      <c r="ADK1" s="165"/>
      <c r="ADL1" s="165"/>
      <c r="ADM1" s="165"/>
      <c r="ADN1" s="165"/>
      <c r="ADO1" s="165"/>
      <c r="ADP1" s="165"/>
      <c r="ADQ1" s="165"/>
      <c r="ADR1" s="165"/>
      <c r="ADS1" s="165"/>
      <c r="ADT1" s="165"/>
      <c r="ADU1" s="165"/>
      <c r="ADV1" s="165"/>
      <c r="ADW1" s="165"/>
      <c r="ADX1" s="165"/>
      <c r="ADY1" s="165"/>
      <c r="ADZ1" s="165"/>
      <c r="AEA1" s="165"/>
      <c r="AEB1" s="165"/>
      <c r="AEC1" s="165"/>
      <c r="AED1" s="165"/>
      <c r="AEE1" s="165"/>
      <c r="AEF1" s="165"/>
      <c r="AEG1" s="165"/>
      <c r="AEH1" s="165"/>
      <c r="AEI1" s="165"/>
      <c r="AEJ1" s="165"/>
      <c r="AEK1" s="165"/>
      <c r="AEL1" s="165"/>
      <c r="AEM1" s="165"/>
      <c r="AEN1" s="165"/>
      <c r="AEO1" s="165"/>
      <c r="AEP1" s="165"/>
      <c r="AEQ1" s="165"/>
      <c r="AER1" s="165"/>
      <c r="AES1" s="165"/>
      <c r="AET1" s="165"/>
      <c r="AEU1" s="165"/>
      <c r="AEV1" s="165"/>
      <c r="AEW1" s="165"/>
      <c r="AEX1" s="165"/>
      <c r="AEY1" s="165"/>
      <c r="AEZ1" s="165"/>
      <c r="AFA1" s="165"/>
      <c r="AFB1" s="165"/>
      <c r="AFC1" s="165"/>
      <c r="AFD1" s="165"/>
      <c r="AFE1" s="165"/>
      <c r="AFF1" s="165"/>
      <c r="AFG1" s="165"/>
      <c r="AFH1" s="165"/>
      <c r="AFI1" s="165"/>
      <c r="AFJ1" s="165"/>
      <c r="AFK1" s="165"/>
      <c r="AFL1" s="165"/>
      <c r="AFM1" s="165"/>
      <c r="AFN1" s="165"/>
      <c r="AFO1" s="165"/>
      <c r="AFP1" s="165"/>
      <c r="AFQ1" s="165"/>
      <c r="AFR1" s="165"/>
      <c r="AFS1" s="165"/>
      <c r="AFT1" s="165"/>
      <c r="AFU1" s="165"/>
      <c r="AFV1" s="165"/>
      <c r="AFW1" s="165"/>
      <c r="AFX1" s="165"/>
      <c r="AFY1" s="165"/>
      <c r="AFZ1" s="165"/>
      <c r="AGA1" s="165"/>
      <c r="AGB1" s="165"/>
      <c r="AGC1" s="165"/>
      <c r="AGD1" s="165"/>
      <c r="AGE1" s="165"/>
      <c r="AGF1" s="165"/>
      <c r="AGG1" s="165"/>
      <c r="AGH1" s="165"/>
      <c r="AGI1" s="165"/>
      <c r="AGJ1" s="165"/>
      <c r="AGK1" s="165"/>
      <c r="AGL1" s="165"/>
      <c r="AGM1" s="165"/>
      <c r="AGN1" s="165"/>
      <c r="AGO1" s="165"/>
      <c r="AGP1" s="165"/>
      <c r="AGQ1" s="165"/>
      <c r="AGR1" s="165"/>
      <c r="AGS1" s="165"/>
      <c r="AGT1" s="165"/>
      <c r="AGU1" s="165"/>
      <c r="AGV1" s="165"/>
      <c r="AGW1" s="165"/>
      <c r="AGX1" s="165"/>
      <c r="AGY1" s="165"/>
      <c r="AGZ1" s="165"/>
      <c r="AHA1" s="165"/>
      <c r="AHB1" s="165"/>
      <c r="AHC1" s="165"/>
      <c r="AHD1" s="165"/>
      <c r="AHE1" s="165"/>
      <c r="AHF1" s="165"/>
      <c r="AHG1" s="165"/>
      <c r="AHH1" s="165"/>
      <c r="AHI1" s="165"/>
      <c r="AHJ1" s="165"/>
      <c r="AHK1" s="165"/>
      <c r="AHL1" s="165"/>
      <c r="AHM1" s="165"/>
      <c r="AHN1" s="165"/>
      <c r="AHO1" s="165"/>
      <c r="AHP1" s="165"/>
      <c r="AHQ1" s="165"/>
      <c r="AHR1" s="165"/>
      <c r="AHS1" s="165"/>
      <c r="AHT1" s="165"/>
      <c r="AHU1" s="165"/>
      <c r="AHV1" s="165"/>
      <c r="AHW1" s="165"/>
      <c r="AHX1" s="165"/>
      <c r="AHY1" s="165"/>
      <c r="AHZ1" s="165"/>
      <c r="AIA1" s="165"/>
      <c r="AIB1" s="165"/>
      <c r="AIC1" s="165"/>
      <c r="AID1" s="165"/>
      <c r="AIE1" s="165"/>
      <c r="AIF1" s="165"/>
      <c r="AIG1" s="165"/>
      <c r="AIH1" s="165"/>
      <c r="AII1" s="165"/>
      <c r="AIJ1" s="165"/>
      <c r="AIK1" s="165"/>
      <c r="AIL1" s="165"/>
      <c r="AIM1" s="165"/>
      <c r="AIN1" s="165"/>
      <c r="AIO1" s="165"/>
      <c r="AIP1" s="165"/>
      <c r="AIQ1" s="165"/>
      <c r="AIR1" s="165"/>
      <c r="AIS1" s="165"/>
      <c r="AIT1" s="165"/>
      <c r="AIU1" s="165"/>
      <c r="AIV1" s="165"/>
      <c r="AIW1" s="165"/>
      <c r="AIX1" s="165"/>
      <c r="AIY1" s="165"/>
      <c r="AIZ1" s="165"/>
      <c r="AJA1" s="165"/>
      <c r="AJB1" s="165"/>
      <c r="AJC1" s="165"/>
      <c r="AJD1" s="165"/>
      <c r="AJE1" s="165"/>
      <c r="AJF1" s="165"/>
      <c r="AJG1" s="165"/>
      <c r="AJH1" s="165"/>
      <c r="AJI1" s="165"/>
      <c r="AJJ1" s="165"/>
      <c r="AJK1" s="165"/>
      <c r="AJL1" s="165"/>
      <c r="AJM1" s="165"/>
      <c r="AJN1" s="165"/>
      <c r="AJO1" s="165"/>
      <c r="AJP1" s="165"/>
      <c r="AJQ1" s="165"/>
      <c r="AJR1" s="165"/>
      <c r="AJS1" s="165"/>
      <c r="AJT1" s="165"/>
      <c r="AJU1" s="165"/>
      <c r="AJV1" s="165"/>
      <c r="AJW1" s="165"/>
      <c r="AJX1" s="165"/>
      <c r="AJY1" s="165"/>
      <c r="AJZ1" s="165"/>
      <c r="AKA1" s="165"/>
      <c r="AKB1" s="165"/>
      <c r="AKC1" s="165"/>
      <c r="AKD1" s="165"/>
      <c r="AKE1" s="165"/>
      <c r="AKF1" s="165"/>
      <c r="AKG1" s="165"/>
      <c r="AKH1" s="165"/>
      <c r="AKI1" s="165"/>
      <c r="AKJ1" s="165"/>
      <c r="AKK1" s="165"/>
      <c r="AKL1" s="165"/>
      <c r="AKM1" s="165"/>
      <c r="AKN1" s="165"/>
      <c r="AKO1" s="165"/>
      <c r="AKP1" s="165"/>
      <c r="AKQ1" s="165"/>
      <c r="AKR1" s="165"/>
      <c r="AKS1" s="165"/>
      <c r="AKT1" s="165"/>
      <c r="AKU1" s="165"/>
      <c r="AKV1" s="165"/>
      <c r="AKW1" s="165"/>
      <c r="AKX1" s="165"/>
      <c r="AKY1" s="165"/>
      <c r="AKZ1" s="165"/>
      <c r="ALA1" s="165"/>
      <c r="ALB1" s="165"/>
      <c r="ALC1" s="165"/>
      <c r="ALD1" s="165"/>
      <c r="ALE1" s="165"/>
      <c r="ALF1" s="165"/>
      <c r="ALG1" s="165"/>
      <c r="ALH1" s="165"/>
      <c r="ALI1" s="165"/>
      <c r="ALJ1" s="165"/>
      <c r="ALK1" s="165"/>
      <c r="ALL1" s="165"/>
      <c r="ALM1" s="165"/>
      <c r="ALN1" s="165"/>
      <c r="ALO1" s="165"/>
      <c r="ALP1" s="165"/>
      <c r="ALQ1" s="165"/>
      <c r="ALR1" s="165"/>
      <c r="ALS1" s="165"/>
      <c r="ALT1" s="165"/>
      <c r="ALU1" s="165"/>
      <c r="ALV1" s="165"/>
      <c r="ALW1" s="165"/>
      <c r="ALX1" s="165"/>
      <c r="ALY1" s="165"/>
      <c r="ALZ1" s="165"/>
      <c r="AMA1" s="165"/>
      <c r="AMB1" s="165"/>
      <c r="AMC1" s="165"/>
      <c r="AMD1" s="165"/>
      <c r="AME1" s="165"/>
      <c r="AMF1" s="165"/>
      <c r="AMG1" s="165"/>
      <c r="AMH1" s="165"/>
      <c r="AMI1" s="165"/>
      <c r="AMJ1" s="165"/>
      <c r="AMK1" s="165"/>
      <c r="AML1" s="165"/>
      <c r="AMM1" s="165"/>
      <c r="AMN1" s="165"/>
      <c r="AMO1" s="165"/>
      <c r="AMP1" s="165"/>
      <c r="AMQ1" s="165"/>
      <c r="AMR1" s="165"/>
      <c r="AMS1" s="165"/>
      <c r="AMT1" s="165"/>
      <c r="AMU1" s="165"/>
      <c r="AMV1" s="165"/>
      <c r="AMW1" s="165"/>
      <c r="AMX1" s="165"/>
      <c r="AMY1" s="165"/>
      <c r="AMZ1" s="165"/>
      <c r="ANA1" s="165"/>
      <c r="ANB1" s="165"/>
      <c r="ANC1" s="165"/>
      <c r="AND1" s="165"/>
      <c r="ANE1" s="165"/>
      <c r="ANF1" s="165"/>
      <c r="ANG1" s="165"/>
      <c r="ANH1" s="165"/>
      <c r="ANI1" s="165"/>
      <c r="ANJ1" s="165"/>
      <c r="ANK1" s="165"/>
      <c r="ANL1" s="165"/>
      <c r="ANM1" s="165"/>
      <c r="ANN1" s="165"/>
      <c r="ANO1" s="165"/>
      <c r="ANP1" s="165"/>
      <c r="ANQ1" s="165"/>
      <c r="ANR1" s="165"/>
      <c r="ANS1" s="165"/>
      <c r="ANT1" s="165"/>
      <c r="ANU1" s="165"/>
      <c r="ANV1" s="165"/>
      <c r="ANW1" s="165"/>
      <c r="ANX1" s="165"/>
      <c r="ANY1" s="165"/>
      <c r="ANZ1" s="165"/>
      <c r="AOA1" s="165"/>
      <c r="AOB1" s="165"/>
      <c r="AOC1" s="165"/>
      <c r="AOD1" s="165"/>
      <c r="AOE1" s="165"/>
      <c r="AOF1" s="165"/>
      <c r="AOG1" s="165"/>
      <c r="AOH1" s="165"/>
      <c r="AOI1" s="165"/>
      <c r="AOJ1" s="165"/>
      <c r="AOK1" s="165"/>
      <c r="AOL1" s="165"/>
      <c r="AOM1" s="165"/>
      <c r="AON1" s="165"/>
      <c r="AOO1" s="165"/>
      <c r="AOP1" s="165"/>
      <c r="AOQ1" s="165"/>
      <c r="AOR1" s="165"/>
      <c r="AOS1" s="165"/>
      <c r="AOT1" s="165"/>
      <c r="AOU1" s="165"/>
      <c r="AOV1" s="165"/>
      <c r="AOW1" s="165"/>
      <c r="AOX1" s="165"/>
      <c r="AOY1" s="165"/>
      <c r="AOZ1" s="165"/>
      <c r="APA1" s="165"/>
      <c r="APB1" s="165"/>
      <c r="APC1" s="165"/>
      <c r="APD1" s="165"/>
      <c r="APE1" s="165"/>
      <c r="APF1" s="165"/>
      <c r="APG1" s="165"/>
      <c r="APH1" s="165"/>
      <c r="API1" s="165"/>
      <c r="APJ1" s="165"/>
      <c r="APK1" s="165"/>
      <c r="APL1" s="165"/>
      <c r="APM1" s="165"/>
      <c r="APN1" s="165"/>
      <c r="APO1" s="165"/>
      <c r="APP1" s="165"/>
      <c r="APQ1" s="165"/>
      <c r="APR1" s="165"/>
      <c r="APS1" s="165"/>
      <c r="APT1" s="165"/>
      <c r="APU1" s="165"/>
      <c r="APV1" s="165"/>
      <c r="APW1" s="165"/>
      <c r="APX1" s="165"/>
      <c r="APY1" s="165"/>
      <c r="APZ1" s="165"/>
      <c r="AQA1" s="165"/>
      <c r="AQB1" s="165"/>
      <c r="AQC1" s="165"/>
      <c r="AQD1" s="165"/>
      <c r="AQE1" s="165"/>
      <c r="AQF1" s="165"/>
      <c r="AQG1" s="165"/>
      <c r="AQH1" s="165"/>
      <c r="AQI1" s="165"/>
      <c r="AQJ1" s="165"/>
      <c r="AQK1" s="165"/>
      <c r="AQL1" s="165"/>
      <c r="AQM1" s="165"/>
      <c r="AQN1" s="165"/>
      <c r="AQO1" s="165"/>
      <c r="AQP1" s="165"/>
      <c r="AQQ1" s="165"/>
      <c r="AQR1" s="165"/>
      <c r="AQS1" s="165"/>
      <c r="AQT1" s="165"/>
      <c r="AQU1" s="165"/>
      <c r="AQV1" s="165"/>
      <c r="AQW1" s="165"/>
      <c r="AQX1" s="165"/>
      <c r="AQY1" s="165"/>
      <c r="AQZ1" s="165"/>
      <c r="ARA1" s="165"/>
      <c r="ARB1" s="165"/>
      <c r="ARC1" s="165"/>
      <c r="ARD1" s="165"/>
      <c r="ARE1" s="165"/>
      <c r="ARF1" s="165"/>
      <c r="ARG1" s="165"/>
      <c r="ARH1" s="165"/>
      <c r="ARI1" s="165"/>
      <c r="ARJ1" s="165"/>
      <c r="ARK1" s="165"/>
      <c r="ARL1" s="165"/>
      <c r="ARM1" s="165"/>
      <c r="ARN1" s="165"/>
      <c r="ARO1" s="165"/>
      <c r="ARP1" s="165"/>
      <c r="ARQ1" s="165"/>
      <c r="ARR1" s="165"/>
      <c r="ARS1" s="165"/>
      <c r="ART1" s="165"/>
      <c r="ARU1" s="165"/>
      <c r="ARV1" s="165"/>
      <c r="ARW1" s="165"/>
      <c r="ARX1" s="165"/>
      <c r="ARY1" s="165"/>
      <c r="ARZ1" s="165"/>
      <c r="ASA1" s="165"/>
      <c r="ASB1" s="165"/>
      <c r="ASC1" s="165"/>
      <c r="ASD1" s="165"/>
      <c r="ASE1" s="165"/>
      <c r="ASF1" s="165"/>
      <c r="ASG1" s="165"/>
      <c r="ASH1" s="165"/>
      <c r="ASI1" s="165"/>
      <c r="ASJ1" s="165"/>
      <c r="ASK1" s="165"/>
      <c r="ASL1" s="165"/>
      <c r="ASM1" s="165"/>
      <c r="ASN1" s="165"/>
      <c r="ASO1" s="165"/>
      <c r="ASP1" s="165"/>
      <c r="ASQ1" s="165"/>
      <c r="ASR1" s="165"/>
      <c r="ASS1" s="165"/>
      <c r="AST1" s="165"/>
      <c r="ASU1" s="165"/>
      <c r="ASV1" s="165"/>
      <c r="ASW1" s="165"/>
      <c r="ASX1" s="165"/>
      <c r="ASY1" s="165"/>
      <c r="ASZ1" s="165"/>
      <c r="ATA1" s="165"/>
      <c r="ATB1" s="165"/>
      <c r="ATC1" s="165"/>
      <c r="ATD1" s="165"/>
      <c r="ATE1" s="165"/>
      <c r="ATF1" s="165"/>
      <c r="ATG1" s="165"/>
      <c r="ATH1" s="165"/>
      <c r="ATI1" s="165"/>
      <c r="ATJ1" s="165"/>
      <c r="ATK1" s="165"/>
      <c r="ATL1" s="165"/>
      <c r="ATM1" s="165"/>
      <c r="ATN1" s="165"/>
      <c r="ATO1" s="165"/>
      <c r="ATP1" s="165"/>
      <c r="ATQ1" s="165"/>
      <c r="ATR1" s="165"/>
      <c r="ATS1" s="165"/>
      <c r="ATT1" s="165"/>
      <c r="ATU1" s="165"/>
      <c r="ATV1" s="165"/>
      <c r="ATW1" s="165"/>
      <c r="ATX1" s="165"/>
      <c r="ATY1" s="165"/>
      <c r="ATZ1" s="165"/>
      <c r="AUA1" s="165"/>
      <c r="AUB1" s="165"/>
      <c r="AUC1" s="165"/>
      <c r="AUD1" s="165"/>
      <c r="AUE1" s="165"/>
      <c r="AUF1" s="165"/>
      <c r="AUG1" s="165"/>
      <c r="AUH1" s="165"/>
      <c r="AUI1" s="165"/>
      <c r="AUJ1" s="165"/>
      <c r="AUK1" s="165"/>
      <c r="AUL1" s="165"/>
      <c r="AUM1" s="165"/>
      <c r="AUN1" s="165"/>
      <c r="AUO1" s="165"/>
      <c r="AUP1" s="165"/>
      <c r="AUQ1" s="165"/>
      <c r="AUR1" s="165"/>
      <c r="AUS1" s="165"/>
      <c r="AUT1" s="165"/>
      <c r="AUU1" s="165"/>
      <c r="AUV1" s="165"/>
      <c r="AUW1" s="165"/>
      <c r="AUX1" s="165"/>
      <c r="AUY1" s="165"/>
      <c r="AUZ1" s="165"/>
      <c r="AVA1" s="165"/>
      <c r="AVB1" s="165"/>
      <c r="AVC1" s="165"/>
      <c r="AVD1" s="165"/>
      <c r="AVE1" s="165"/>
      <c r="AVF1" s="165"/>
      <c r="AVG1" s="165"/>
      <c r="AVH1" s="165"/>
      <c r="AVI1" s="165"/>
      <c r="AVJ1" s="165"/>
      <c r="AVK1" s="165"/>
      <c r="AVL1" s="165"/>
      <c r="AVM1" s="165"/>
      <c r="AVN1" s="165"/>
      <c r="AVO1" s="165"/>
      <c r="AVP1" s="165"/>
      <c r="AVQ1" s="165"/>
      <c r="AVR1" s="165"/>
      <c r="AVS1" s="165"/>
      <c r="AVT1" s="165"/>
      <c r="AVU1" s="165"/>
      <c r="AVV1" s="165"/>
      <c r="AVW1" s="165"/>
      <c r="AVX1" s="165"/>
      <c r="AVY1" s="165"/>
      <c r="AVZ1" s="165"/>
      <c r="AWA1" s="165"/>
      <c r="AWB1" s="165"/>
      <c r="AWC1" s="165"/>
      <c r="AWD1" s="165"/>
      <c r="AWE1" s="165"/>
      <c r="AWF1" s="165"/>
      <c r="AWG1" s="165"/>
      <c r="AWH1" s="165"/>
      <c r="AWI1" s="165"/>
      <c r="AWJ1" s="165"/>
      <c r="AWK1" s="165"/>
      <c r="AWL1" s="165"/>
      <c r="AWM1" s="165"/>
      <c r="AWN1" s="165"/>
      <c r="AWO1" s="165"/>
      <c r="AWP1" s="165"/>
      <c r="AWQ1" s="165"/>
      <c r="AWR1" s="165"/>
      <c r="AWS1" s="165"/>
      <c r="AWT1" s="165"/>
      <c r="AWU1" s="165"/>
      <c r="AWV1" s="165"/>
      <c r="AWW1" s="165"/>
      <c r="AWX1" s="165"/>
      <c r="AWY1" s="165"/>
      <c r="AWZ1" s="165"/>
      <c r="AXA1" s="165"/>
      <c r="AXB1" s="165"/>
      <c r="AXC1" s="165"/>
      <c r="AXD1" s="165"/>
      <c r="AXE1" s="165"/>
      <c r="AXF1" s="165"/>
      <c r="AXG1" s="165"/>
      <c r="AXH1" s="165"/>
      <c r="AXI1" s="165"/>
      <c r="AXJ1" s="165"/>
      <c r="AXK1" s="165"/>
      <c r="AXL1" s="165"/>
      <c r="AXM1" s="165"/>
      <c r="AXN1" s="165"/>
      <c r="AXO1" s="165"/>
      <c r="AXP1" s="165"/>
      <c r="AXQ1" s="165"/>
      <c r="AXR1" s="165"/>
      <c r="AXS1" s="165"/>
      <c r="AXT1" s="165"/>
      <c r="AXU1" s="165"/>
      <c r="AXV1" s="165"/>
      <c r="AXW1" s="165"/>
      <c r="AXX1" s="165"/>
      <c r="AXY1" s="165"/>
      <c r="AXZ1" s="165"/>
      <c r="AYA1" s="165"/>
      <c r="AYB1" s="165"/>
      <c r="AYC1" s="165"/>
      <c r="AYD1" s="165"/>
      <c r="AYE1" s="165"/>
      <c r="AYF1" s="165"/>
      <c r="AYG1" s="165"/>
      <c r="AYH1" s="165"/>
      <c r="AYI1" s="165"/>
      <c r="AYJ1" s="165"/>
      <c r="AYK1" s="165"/>
      <c r="AYL1" s="165"/>
      <c r="AYM1" s="165"/>
      <c r="AYN1" s="165"/>
      <c r="AYO1" s="165"/>
      <c r="AYP1" s="165"/>
      <c r="AYQ1" s="165"/>
      <c r="AYR1" s="165"/>
      <c r="AYS1" s="165"/>
      <c r="AYT1" s="165"/>
      <c r="AYU1" s="165"/>
      <c r="AYV1" s="165"/>
      <c r="AYW1" s="165"/>
      <c r="AYX1" s="165"/>
      <c r="AYY1" s="165"/>
      <c r="AYZ1" s="165"/>
      <c r="AZA1" s="165"/>
      <c r="AZB1" s="165"/>
      <c r="AZC1" s="165"/>
      <c r="AZD1" s="165"/>
      <c r="AZE1" s="165"/>
      <c r="AZF1" s="165"/>
      <c r="AZG1" s="165"/>
      <c r="AZH1" s="165"/>
      <c r="AZI1" s="165"/>
      <c r="AZJ1" s="165"/>
      <c r="AZK1" s="165"/>
      <c r="AZL1" s="165"/>
      <c r="AZM1" s="165"/>
      <c r="AZN1" s="165"/>
      <c r="AZO1" s="165"/>
      <c r="AZP1" s="165"/>
      <c r="AZQ1" s="165"/>
      <c r="AZR1" s="165"/>
      <c r="AZS1" s="165"/>
      <c r="AZT1" s="165"/>
      <c r="AZU1" s="165"/>
      <c r="AZV1" s="165"/>
      <c r="AZW1" s="165"/>
      <c r="AZX1" s="165"/>
      <c r="AZY1" s="165"/>
      <c r="AZZ1" s="165"/>
      <c r="BAA1" s="165"/>
      <c r="BAB1" s="165"/>
      <c r="BAC1" s="165"/>
      <c r="BAD1" s="165"/>
      <c r="BAE1" s="165"/>
      <c r="BAF1" s="165"/>
      <c r="BAG1" s="165"/>
      <c r="BAH1" s="165"/>
      <c r="BAI1" s="165"/>
      <c r="BAJ1" s="165"/>
      <c r="BAK1" s="165"/>
      <c r="BAL1" s="165"/>
      <c r="BAM1" s="165"/>
      <c r="BAN1" s="165"/>
      <c r="BAO1" s="165"/>
      <c r="BAP1" s="165"/>
      <c r="BAQ1" s="165"/>
      <c r="BAR1" s="165"/>
      <c r="BAS1" s="165"/>
      <c r="BAT1" s="165"/>
      <c r="BAU1" s="165"/>
      <c r="BAV1" s="165"/>
      <c r="BAW1" s="165"/>
      <c r="BAX1" s="165"/>
      <c r="BAY1" s="165"/>
      <c r="BAZ1" s="165"/>
      <c r="BBA1" s="165"/>
      <c r="BBB1" s="165"/>
      <c r="BBC1" s="165"/>
      <c r="BBD1" s="165"/>
      <c r="BBE1" s="165"/>
      <c r="BBF1" s="165"/>
      <c r="BBG1" s="165"/>
      <c r="BBH1" s="165"/>
      <c r="BBI1" s="165"/>
      <c r="BBJ1" s="165"/>
      <c r="BBK1" s="165"/>
      <c r="BBL1" s="165"/>
      <c r="BBM1" s="165"/>
      <c r="BBN1" s="165"/>
      <c r="BBO1" s="165"/>
      <c r="BBP1" s="165"/>
      <c r="BBQ1" s="165"/>
      <c r="BBR1" s="165"/>
      <c r="BBS1" s="165"/>
      <c r="BBT1" s="165"/>
      <c r="BBU1" s="165"/>
      <c r="BBV1" s="165"/>
      <c r="BBW1" s="165"/>
      <c r="BBX1" s="165"/>
      <c r="BBY1" s="165"/>
      <c r="BBZ1" s="165"/>
      <c r="BCA1" s="165"/>
      <c r="BCB1" s="165"/>
      <c r="BCC1" s="165"/>
      <c r="BCD1" s="165"/>
      <c r="BCE1" s="165"/>
      <c r="BCF1" s="165"/>
      <c r="BCG1" s="165"/>
      <c r="BCH1" s="165"/>
      <c r="BCI1" s="165"/>
      <c r="BCJ1" s="165"/>
      <c r="BCK1" s="165"/>
      <c r="BCL1" s="165"/>
      <c r="BCM1" s="165"/>
      <c r="BCN1" s="165"/>
      <c r="BCO1" s="165"/>
      <c r="BCP1" s="165"/>
      <c r="BCQ1" s="165"/>
      <c r="BCR1" s="165"/>
      <c r="BCS1" s="165"/>
      <c r="BCT1" s="165"/>
      <c r="BCU1" s="165"/>
      <c r="BCV1" s="165"/>
      <c r="BCW1" s="165"/>
      <c r="BCX1" s="165"/>
      <c r="BCY1" s="165"/>
      <c r="BCZ1" s="165"/>
      <c r="BDA1" s="165"/>
      <c r="BDB1" s="165"/>
      <c r="BDC1" s="165"/>
      <c r="BDD1" s="165"/>
      <c r="BDE1" s="165"/>
      <c r="BDF1" s="165"/>
      <c r="BDG1" s="165"/>
      <c r="BDH1" s="165"/>
      <c r="BDI1" s="165"/>
      <c r="BDJ1" s="165"/>
      <c r="BDK1" s="165"/>
      <c r="BDL1" s="165"/>
      <c r="BDM1" s="165"/>
      <c r="BDN1" s="165"/>
      <c r="BDO1" s="165"/>
      <c r="BDP1" s="165"/>
      <c r="BDQ1" s="165"/>
      <c r="BDR1" s="165"/>
      <c r="BDS1" s="165"/>
      <c r="BDT1" s="165"/>
      <c r="BDU1" s="165"/>
      <c r="BDV1" s="165"/>
      <c r="BDW1" s="165"/>
      <c r="BDX1" s="165"/>
      <c r="BDY1" s="165"/>
      <c r="BDZ1" s="165"/>
      <c r="BEA1" s="165"/>
      <c r="BEB1" s="165"/>
      <c r="BEC1" s="165"/>
      <c r="BED1" s="165"/>
      <c r="BEE1" s="165"/>
      <c r="BEF1" s="165"/>
      <c r="BEG1" s="165"/>
      <c r="BEH1" s="165"/>
      <c r="BEI1" s="165"/>
      <c r="BEJ1" s="165"/>
      <c r="BEK1" s="165"/>
      <c r="BEL1" s="165"/>
      <c r="BEM1" s="165"/>
      <c r="BEN1" s="165"/>
      <c r="BEO1" s="165"/>
      <c r="BEP1" s="165"/>
      <c r="BEQ1" s="165"/>
      <c r="BER1" s="165"/>
      <c r="BES1" s="165"/>
      <c r="BET1" s="165"/>
      <c r="BEU1" s="165"/>
      <c r="BEV1" s="165"/>
      <c r="BEW1" s="165"/>
      <c r="BEX1" s="165"/>
      <c r="BEY1" s="165"/>
      <c r="BEZ1" s="165"/>
      <c r="BFA1" s="165"/>
      <c r="BFB1" s="165"/>
      <c r="BFC1" s="165"/>
      <c r="BFD1" s="165"/>
      <c r="BFE1" s="165"/>
      <c r="BFF1" s="165"/>
      <c r="BFG1" s="165"/>
      <c r="BFH1" s="165"/>
      <c r="BFI1" s="165"/>
      <c r="BFJ1" s="165"/>
      <c r="BFK1" s="165"/>
      <c r="BFL1" s="165"/>
      <c r="BFM1" s="165"/>
      <c r="BFN1" s="165"/>
      <c r="BFO1" s="165"/>
      <c r="BFP1" s="165"/>
      <c r="BFQ1" s="165"/>
      <c r="BFR1" s="165"/>
      <c r="BFS1" s="165"/>
      <c r="BFT1" s="165"/>
      <c r="BFU1" s="165"/>
      <c r="BFV1" s="165"/>
      <c r="BFW1" s="165"/>
      <c r="BFX1" s="165"/>
      <c r="BFY1" s="165"/>
      <c r="BFZ1" s="165"/>
      <c r="BGA1" s="165"/>
      <c r="BGB1" s="165"/>
      <c r="BGC1" s="165"/>
      <c r="BGD1" s="165"/>
      <c r="BGE1" s="165"/>
      <c r="BGF1" s="165"/>
      <c r="BGG1" s="165"/>
      <c r="BGH1" s="165"/>
      <c r="BGI1" s="165"/>
      <c r="BGJ1" s="165"/>
      <c r="BGK1" s="165"/>
      <c r="BGL1" s="165"/>
      <c r="BGM1" s="165"/>
      <c r="BGN1" s="165"/>
      <c r="BGO1" s="165"/>
      <c r="BGP1" s="165"/>
      <c r="BGQ1" s="165"/>
      <c r="BGR1" s="165"/>
      <c r="BGS1" s="165"/>
      <c r="BGT1" s="165"/>
      <c r="BGU1" s="165"/>
      <c r="BGV1" s="165"/>
      <c r="BGW1" s="165"/>
      <c r="BGX1" s="165"/>
      <c r="BGY1" s="165"/>
      <c r="BGZ1" s="165"/>
      <c r="BHA1" s="165"/>
      <c r="BHB1" s="165"/>
      <c r="BHC1" s="165"/>
      <c r="BHD1" s="165"/>
      <c r="BHE1" s="165"/>
      <c r="BHF1" s="165"/>
      <c r="BHG1" s="165"/>
      <c r="BHH1" s="165"/>
      <c r="BHI1" s="165"/>
      <c r="BHJ1" s="165"/>
      <c r="BHK1" s="165"/>
      <c r="BHL1" s="165"/>
      <c r="BHM1" s="165"/>
      <c r="BHN1" s="165"/>
      <c r="BHO1" s="165"/>
      <c r="BHP1" s="165"/>
      <c r="BHQ1" s="165"/>
      <c r="BHR1" s="165"/>
      <c r="BHS1" s="165"/>
      <c r="BHT1" s="165"/>
      <c r="BHU1" s="165"/>
      <c r="BHV1" s="165"/>
      <c r="BHW1" s="165"/>
      <c r="BHX1" s="165"/>
      <c r="BHY1" s="165"/>
      <c r="BHZ1" s="165"/>
      <c r="BIA1" s="165"/>
      <c r="BIB1" s="165"/>
      <c r="BIC1" s="165"/>
      <c r="BID1" s="165"/>
      <c r="BIE1" s="165"/>
      <c r="BIF1" s="165"/>
      <c r="BIG1" s="165"/>
      <c r="BIH1" s="165"/>
      <c r="BII1" s="165"/>
      <c r="BIJ1" s="165"/>
      <c r="BIK1" s="165"/>
      <c r="BIL1" s="165"/>
      <c r="BIM1" s="165"/>
      <c r="BIN1" s="165"/>
      <c r="BIO1" s="165"/>
      <c r="BIP1" s="165"/>
      <c r="BIQ1" s="165"/>
      <c r="BIR1" s="165"/>
      <c r="BIS1" s="165"/>
      <c r="BIT1" s="165"/>
      <c r="BIU1" s="165"/>
      <c r="BIV1" s="165"/>
      <c r="BIW1" s="165"/>
      <c r="BIX1" s="165"/>
      <c r="BIY1" s="165"/>
      <c r="BIZ1" s="165"/>
      <c r="BJA1" s="165"/>
      <c r="BJB1" s="165"/>
      <c r="BJC1" s="165"/>
      <c r="BJD1" s="165"/>
      <c r="BJE1" s="165"/>
      <c r="BJF1" s="165"/>
      <c r="BJG1" s="165"/>
      <c r="BJH1" s="165"/>
      <c r="BJI1" s="165"/>
      <c r="BJJ1" s="165"/>
      <c r="BJK1" s="165"/>
      <c r="BJL1" s="165"/>
      <c r="BJM1" s="165"/>
      <c r="BJN1" s="165"/>
      <c r="BJO1" s="165"/>
      <c r="BJP1" s="165"/>
      <c r="BJQ1" s="165"/>
      <c r="BJR1" s="165"/>
      <c r="BJS1" s="165"/>
      <c r="BJT1" s="165"/>
      <c r="BJU1" s="165"/>
      <c r="BJV1" s="165"/>
      <c r="BJW1" s="165"/>
      <c r="BJX1" s="165"/>
      <c r="BJY1" s="165"/>
      <c r="BJZ1" s="165"/>
      <c r="BKA1" s="165"/>
      <c r="BKB1" s="165"/>
      <c r="BKC1" s="165"/>
      <c r="BKD1" s="165"/>
      <c r="BKE1" s="165"/>
      <c r="BKF1" s="165"/>
      <c r="BKG1" s="165"/>
      <c r="BKH1" s="165"/>
      <c r="BKI1" s="165"/>
      <c r="BKJ1" s="165"/>
      <c r="BKK1" s="165"/>
      <c r="BKL1" s="165"/>
      <c r="BKM1" s="165"/>
      <c r="BKN1" s="165"/>
      <c r="BKO1" s="165"/>
      <c r="BKP1" s="165"/>
      <c r="BKQ1" s="165"/>
      <c r="BKR1" s="165"/>
      <c r="BKS1" s="165"/>
      <c r="BKT1" s="165"/>
      <c r="BKU1" s="165"/>
      <c r="BKV1" s="165"/>
      <c r="BKW1" s="165"/>
      <c r="BKX1" s="165"/>
      <c r="BKY1" s="165"/>
      <c r="BKZ1" s="165"/>
      <c r="BLA1" s="165"/>
      <c r="BLB1" s="165"/>
      <c r="BLC1" s="165"/>
      <c r="BLD1" s="165"/>
      <c r="BLE1" s="165"/>
      <c r="BLF1" s="165"/>
      <c r="BLG1" s="165"/>
      <c r="BLH1" s="165"/>
      <c r="BLI1" s="165"/>
      <c r="BLJ1" s="165"/>
      <c r="BLK1" s="165"/>
      <c r="BLL1" s="165"/>
      <c r="BLM1" s="165"/>
      <c r="BLN1" s="165"/>
      <c r="BLO1" s="165"/>
      <c r="BLP1" s="165"/>
      <c r="BLQ1" s="165"/>
      <c r="BLR1" s="165"/>
      <c r="BLS1" s="165"/>
      <c r="BLT1" s="165"/>
      <c r="BLU1" s="165"/>
      <c r="BLV1" s="165"/>
      <c r="BLW1" s="165"/>
      <c r="BLX1" s="165"/>
      <c r="BLY1" s="165"/>
      <c r="BLZ1" s="165"/>
      <c r="BMA1" s="165"/>
      <c r="BMB1" s="165"/>
      <c r="BMC1" s="165"/>
      <c r="BMD1" s="165"/>
      <c r="BME1" s="165"/>
      <c r="BMF1" s="165"/>
      <c r="BMG1" s="165"/>
      <c r="BMH1" s="165"/>
      <c r="BMI1" s="165"/>
      <c r="BMJ1" s="165"/>
      <c r="BMK1" s="165"/>
      <c r="BML1" s="165"/>
      <c r="BMM1" s="165"/>
      <c r="BMN1" s="165"/>
      <c r="BMO1" s="165"/>
      <c r="BMP1" s="165"/>
      <c r="BMQ1" s="165"/>
      <c r="BMR1" s="165"/>
      <c r="BMS1" s="165"/>
      <c r="BMT1" s="165"/>
      <c r="BMU1" s="165"/>
      <c r="BMV1" s="165"/>
      <c r="BMW1" s="165"/>
      <c r="BMX1" s="165"/>
      <c r="BMY1" s="165"/>
      <c r="BMZ1" s="165"/>
      <c r="BNA1" s="165"/>
      <c r="BNB1" s="165"/>
      <c r="BNC1" s="165"/>
      <c r="BND1" s="165"/>
      <c r="BNE1" s="165"/>
      <c r="BNF1" s="165"/>
      <c r="BNG1" s="165"/>
      <c r="BNH1" s="165"/>
      <c r="BNI1" s="165"/>
      <c r="BNJ1" s="165"/>
      <c r="BNK1" s="165"/>
      <c r="BNL1" s="165"/>
      <c r="BNM1" s="165"/>
      <c r="BNN1" s="165"/>
      <c r="BNO1" s="165"/>
      <c r="BNP1" s="165"/>
      <c r="BNQ1" s="165"/>
      <c r="BNR1" s="165"/>
      <c r="BNS1" s="165"/>
      <c r="BNT1" s="165"/>
      <c r="BNU1" s="165"/>
      <c r="BNV1" s="165"/>
      <c r="BNW1" s="165"/>
      <c r="BNX1" s="165"/>
      <c r="BNY1" s="165"/>
      <c r="BNZ1" s="165"/>
      <c r="BOA1" s="165"/>
      <c r="BOB1" s="165"/>
      <c r="BOC1" s="165"/>
      <c r="BOD1" s="165"/>
      <c r="BOE1" s="165"/>
      <c r="BOF1" s="165"/>
      <c r="BOG1" s="165"/>
      <c r="BOH1" s="165"/>
      <c r="BOI1" s="165"/>
      <c r="BOJ1" s="165"/>
      <c r="BOK1" s="165"/>
      <c r="BOL1" s="165"/>
      <c r="BOM1" s="165"/>
      <c r="BON1" s="165"/>
      <c r="BOO1" s="165"/>
      <c r="BOP1" s="165"/>
      <c r="BOQ1" s="165"/>
      <c r="BOR1" s="165"/>
      <c r="BOS1" s="165"/>
      <c r="BOT1" s="165"/>
      <c r="BOU1" s="165"/>
      <c r="BOV1" s="165"/>
      <c r="BOW1" s="165"/>
      <c r="BOX1" s="165"/>
      <c r="BOY1" s="165"/>
      <c r="BOZ1" s="165"/>
      <c r="BPA1" s="165"/>
      <c r="BPB1" s="165"/>
      <c r="BPC1" s="165"/>
      <c r="BPD1" s="165"/>
      <c r="BPE1" s="165"/>
      <c r="BPF1" s="165"/>
      <c r="BPG1" s="165"/>
      <c r="BPH1" s="165"/>
      <c r="BPI1" s="165"/>
      <c r="BPJ1" s="165"/>
      <c r="BPK1" s="165"/>
      <c r="BPL1" s="165"/>
      <c r="BPM1" s="165"/>
      <c r="BPN1" s="165"/>
      <c r="BPO1" s="165"/>
      <c r="BPP1" s="165"/>
      <c r="BPQ1" s="165"/>
      <c r="BPR1" s="165"/>
      <c r="BPS1" s="165"/>
      <c r="BPT1" s="165"/>
      <c r="BPU1" s="165"/>
      <c r="BPV1" s="165"/>
      <c r="BPW1" s="165"/>
      <c r="BPX1" s="165"/>
      <c r="BPY1" s="165"/>
      <c r="BPZ1" s="165"/>
      <c r="BQA1" s="165"/>
      <c r="BQB1" s="165"/>
      <c r="BQC1" s="165"/>
      <c r="BQD1" s="165"/>
      <c r="BQE1" s="165"/>
      <c r="BQF1" s="165"/>
      <c r="BQG1" s="165"/>
      <c r="BQH1" s="165"/>
      <c r="BQI1" s="165"/>
      <c r="BQJ1" s="165"/>
      <c r="BQK1" s="165"/>
      <c r="BQL1" s="165"/>
      <c r="BQM1" s="165"/>
      <c r="BQN1" s="165"/>
      <c r="BQO1" s="165"/>
      <c r="BQP1" s="165"/>
      <c r="BQQ1" s="165"/>
      <c r="BQR1" s="165"/>
      <c r="BQS1" s="165"/>
      <c r="BQT1" s="165"/>
      <c r="BQU1" s="165"/>
      <c r="BQV1" s="165"/>
      <c r="BQW1" s="165"/>
      <c r="BQX1" s="165"/>
      <c r="BQY1" s="165"/>
      <c r="BQZ1" s="165"/>
      <c r="BRA1" s="165"/>
      <c r="BRB1" s="165"/>
      <c r="BRC1" s="165"/>
      <c r="BRD1" s="165"/>
      <c r="BRE1" s="165"/>
      <c r="BRF1" s="165"/>
      <c r="BRG1" s="165"/>
      <c r="BRH1" s="165"/>
      <c r="BRI1" s="165"/>
      <c r="BRJ1" s="165"/>
      <c r="BRK1" s="165"/>
      <c r="BRL1" s="165"/>
      <c r="BRM1" s="165"/>
      <c r="BRN1" s="165"/>
      <c r="BRO1" s="165"/>
      <c r="BRP1" s="165"/>
      <c r="BRQ1" s="165"/>
      <c r="BRR1" s="165"/>
      <c r="BRS1" s="165"/>
      <c r="BRT1" s="165"/>
      <c r="BRU1" s="165"/>
      <c r="BRV1" s="165"/>
      <c r="BRW1" s="165"/>
      <c r="BRX1" s="165"/>
      <c r="BRY1" s="165"/>
      <c r="BRZ1" s="165"/>
      <c r="BSA1" s="165"/>
      <c r="BSB1" s="165"/>
      <c r="BSC1" s="165"/>
      <c r="BSD1" s="165"/>
      <c r="BSE1" s="165"/>
      <c r="BSF1" s="165"/>
      <c r="BSG1" s="165"/>
      <c r="BSH1" s="165"/>
      <c r="BSI1" s="165"/>
      <c r="BSJ1" s="165"/>
      <c r="BSK1" s="165"/>
      <c r="BSL1" s="165"/>
      <c r="BSM1" s="165"/>
      <c r="BSN1" s="165"/>
      <c r="BSO1" s="165"/>
      <c r="BSP1" s="165"/>
      <c r="BSQ1" s="165"/>
      <c r="BSR1" s="165"/>
      <c r="BSS1" s="165"/>
      <c r="BST1" s="165"/>
      <c r="BSU1" s="165"/>
      <c r="BSV1" s="165"/>
      <c r="BSW1" s="165"/>
      <c r="BSX1" s="165"/>
      <c r="BSY1" s="165"/>
      <c r="BSZ1" s="165"/>
      <c r="BTA1" s="165"/>
      <c r="BTB1" s="165"/>
      <c r="BTC1" s="165"/>
      <c r="BTD1" s="165"/>
      <c r="BTE1" s="165"/>
      <c r="BTF1" s="165"/>
      <c r="BTG1" s="165"/>
      <c r="BTH1" s="165"/>
      <c r="BTI1" s="165"/>
      <c r="BTJ1" s="165"/>
      <c r="BTK1" s="165"/>
      <c r="BTL1" s="165"/>
      <c r="BTM1" s="165"/>
      <c r="BTN1" s="165"/>
      <c r="BTO1" s="165"/>
      <c r="BTP1" s="165"/>
      <c r="BTQ1" s="165"/>
      <c r="BTR1" s="165"/>
      <c r="BTS1" s="165"/>
      <c r="BTT1" s="165"/>
      <c r="BTU1" s="165"/>
      <c r="BTV1" s="165"/>
      <c r="BTW1" s="165"/>
      <c r="BTX1" s="165"/>
      <c r="BTY1" s="165"/>
      <c r="BTZ1" s="165"/>
      <c r="BUA1" s="165"/>
      <c r="BUB1" s="165"/>
      <c r="BUC1" s="165"/>
      <c r="BUD1" s="165"/>
      <c r="BUE1" s="165"/>
      <c r="BUF1" s="165"/>
      <c r="BUG1" s="165"/>
      <c r="BUH1" s="165"/>
      <c r="BUI1" s="165"/>
      <c r="BUJ1" s="165"/>
      <c r="BUK1" s="165"/>
      <c r="BUL1" s="165"/>
      <c r="BUM1" s="165"/>
      <c r="BUN1" s="165"/>
      <c r="BUO1" s="165"/>
      <c r="BUP1" s="165"/>
      <c r="BUQ1" s="165"/>
      <c r="BUR1" s="165"/>
      <c r="BUS1" s="165"/>
      <c r="BUT1" s="165"/>
      <c r="BUU1" s="165"/>
      <c r="BUV1" s="165"/>
      <c r="BUW1" s="165"/>
      <c r="BUX1" s="165"/>
      <c r="BUY1" s="165"/>
      <c r="BUZ1" s="165"/>
      <c r="BVA1" s="165"/>
      <c r="BVB1" s="165"/>
      <c r="BVC1" s="165"/>
      <c r="BVD1" s="165"/>
      <c r="BVE1" s="165"/>
      <c r="BVF1" s="165"/>
      <c r="BVG1" s="165"/>
      <c r="BVH1" s="165"/>
      <c r="BVI1" s="165"/>
      <c r="BVJ1" s="165"/>
      <c r="BVK1" s="165"/>
      <c r="BVL1" s="165"/>
      <c r="BVM1" s="165"/>
      <c r="BVN1" s="165"/>
      <c r="BVO1" s="165"/>
      <c r="BVP1" s="165"/>
      <c r="BVQ1" s="165"/>
      <c r="BVR1" s="165"/>
      <c r="BVS1" s="165"/>
      <c r="BVT1" s="165"/>
      <c r="BVU1" s="165"/>
      <c r="BVV1" s="165"/>
      <c r="BVW1" s="165"/>
      <c r="BVX1" s="165"/>
      <c r="BVY1" s="165"/>
      <c r="BVZ1" s="165"/>
      <c r="BWA1" s="165"/>
      <c r="BWB1" s="165"/>
      <c r="BWC1" s="165"/>
      <c r="BWD1" s="165"/>
      <c r="BWE1" s="165"/>
      <c r="BWF1" s="165"/>
      <c r="BWG1" s="165"/>
      <c r="BWH1" s="165"/>
      <c r="BWI1" s="165"/>
      <c r="BWJ1" s="165"/>
      <c r="BWK1" s="165"/>
      <c r="BWL1" s="165"/>
      <c r="BWM1" s="165"/>
      <c r="BWN1" s="165"/>
      <c r="BWO1" s="165"/>
      <c r="BWP1" s="165"/>
      <c r="BWQ1" s="165"/>
      <c r="BWR1" s="165"/>
      <c r="BWS1" s="165"/>
      <c r="BWT1" s="165"/>
      <c r="BWU1" s="165"/>
      <c r="BWV1" s="165"/>
      <c r="BWW1" s="165"/>
      <c r="BWX1" s="165"/>
      <c r="BWY1" s="165"/>
      <c r="BWZ1" s="165"/>
      <c r="BXA1" s="165"/>
      <c r="BXB1" s="165"/>
      <c r="BXC1" s="165"/>
      <c r="BXD1" s="165"/>
      <c r="BXE1" s="165"/>
      <c r="BXF1" s="165"/>
      <c r="BXG1" s="165"/>
      <c r="BXH1" s="165"/>
      <c r="BXI1" s="165"/>
      <c r="BXJ1" s="165"/>
      <c r="BXK1" s="165"/>
      <c r="BXL1" s="165"/>
      <c r="BXM1" s="165"/>
      <c r="BXN1" s="165"/>
      <c r="BXO1" s="165"/>
      <c r="BXP1" s="165"/>
      <c r="BXQ1" s="165"/>
      <c r="BXR1" s="165"/>
      <c r="BXS1" s="165"/>
      <c r="BXT1" s="165"/>
      <c r="BXU1" s="165"/>
      <c r="BXV1" s="165"/>
      <c r="BXW1" s="165"/>
      <c r="BXX1" s="165"/>
      <c r="BXY1" s="165"/>
      <c r="BXZ1" s="165"/>
      <c r="BYA1" s="165"/>
      <c r="BYB1" s="165"/>
      <c r="BYC1" s="165"/>
      <c r="BYD1" s="165"/>
      <c r="BYE1" s="165"/>
      <c r="BYF1" s="165"/>
      <c r="BYG1" s="165"/>
      <c r="BYH1" s="165"/>
      <c r="BYI1" s="165"/>
      <c r="BYJ1" s="165"/>
      <c r="BYK1" s="165"/>
      <c r="BYL1" s="165"/>
      <c r="BYM1" s="165"/>
      <c r="BYN1" s="165"/>
      <c r="BYO1" s="165"/>
      <c r="BYP1" s="165"/>
      <c r="BYQ1" s="165"/>
      <c r="BYR1" s="165"/>
      <c r="BYS1" s="165"/>
      <c r="BYT1" s="165"/>
      <c r="BYU1" s="165"/>
      <c r="BYV1" s="165"/>
      <c r="BYW1" s="165"/>
      <c r="BYX1" s="165"/>
      <c r="BYY1" s="165"/>
      <c r="BYZ1" s="165"/>
      <c r="BZA1" s="165"/>
      <c r="BZB1" s="165"/>
      <c r="BZC1" s="165"/>
      <c r="BZD1" s="165"/>
      <c r="BZE1" s="165"/>
      <c r="BZF1" s="165"/>
      <c r="BZG1" s="165"/>
      <c r="BZH1" s="165"/>
      <c r="BZI1" s="165"/>
      <c r="BZJ1" s="165"/>
      <c r="BZK1" s="165"/>
      <c r="BZL1" s="165"/>
      <c r="BZM1" s="165"/>
      <c r="BZN1" s="165"/>
      <c r="BZO1" s="165"/>
      <c r="BZP1" s="165"/>
      <c r="BZQ1" s="165"/>
      <c r="BZR1" s="165"/>
      <c r="BZS1" s="165"/>
      <c r="BZT1" s="165"/>
      <c r="BZU1" s="165"/>
      <c r="BZV1" s="165"/>
      <c r="BZW1" s="165"/>
      <c r="BZX1" s="165"/>
      <c r="BZY1" s="165"/>
      <c r="BZZ1" s="165"/>
      <c r="CAA1" s="165"/>
      <c r="CAB1" s="165"/>
      <c r="CAC1" s="165"/>
      <c r="CAD1" s="165"/>
      <c r="CAE1" s="165"/>
      <c r="CAF1" s="165"/>
      <c r="CAG1" s="165"/>
      <c r="CAH1" s="165"/>
      <c r="CAI1" s="165"/>
      <c r="CAJ1" s="165"/>
      <c r="CAK1" s="165"/>
      <c r="CAL1" s="165"/>
      <c r="CAM1" s="165"/>
      <c r="CAN1" s="165"/>
      <c r="CAO1" s="165"/>
      <c r="CAP1" s="165"/>
      <c r="CAQ1" s="165"/>
      <c r="CAR1" s="165"/>
      <c r="CAS1" s="165"/>
      <c r="CAT1" s="165"/>
      <c r="CAU1" s="165"/>
      <c r="CAV1" s="165"/>
      <c r="CAW1" s="165"/>
      <c r="CAX1" s="165"/>
      <c r="CAY1" s="165"/>
      <c r="CAZ1" s="165"/>
      <c r="CBA1" s="165"/>
      <c r="CBB1" s="165"/>
      <c r="CBC1" s="165"/>
      <c r="CBD1" s="165"/>
      <c r="CBE1" s="165"/>
      <c r="CBF1" s="165"/>
      <c r="CBG1" s="165"/>
      <c r="CBH1" s="165"/>
      <c r="CBI1" s="165"/>
      <c r="CBJ1" s="165"/>
      <c r="CBK1" s="165"/>
      <c r="CBL1" s="165"/>
      <c r="CBM1" s="165"/>
      <c r="CBN1" s="165"/>
      <c r="CBO1" s="165"/>
      <c r="CBP1" s="165"/>
      <c r="CBQ1" s="165"/>
      <c r="CBR1" s="165"/>
      <c r="CBS1" s="165"/>
      <c r="CBT1" s="165"/>
      <c r="CBU1" s="165"/>
      <c r="CBV1" s="165"/>
      <c r="CBW1" s="165"/>
      <c r="CBX1" s="165"/>
      <c r="CBY1" s="165"/>
      <c r="CBZ1" s="165"/>
      <c r="CCA1" s="165"/>
      <c r="CCB1" s="165"/>
      <c r="CCC1" s="165"/>
      <c r="CCD1" s="165"/>
      <c r="CCE1" s="165"/>
      <c r="CCF1" s="165"/>
      <c r="CCG1" s="165"/>
      <c r="CCH1" s="165"/>
      <c r="CCI1" s="165"/>
      <c r="CCJ1" s="165"/>
      <c r="CCK1" s="165"/>
      <c r="CCL1" s="165"/>
      <c r="CCM1" s="165"/>
      <c r="CCN1" s="165"/>
      <c r="CCO1" s="165"/>
      <c r="CCP1" s="165"/>
      <c r="CCQ1" s="165"/>
      <c r="CCR1" s="165"/>
      <c r="CCS1" s="165"/>
      <c r="CCT1" s="165"/>
      <c r="CCU1" s="165"/>
      <c r="CCV1" s="165"/>
      <c r="CCW1" s="165"/>
      <c r="CCX1" s="165"/>
      <c r="CCY1" s="165"/>
      <c r="CCZ1" s="165"/>
      <c r="CDA1" s="165"/>
      <c r="CDB1" s="165"/>
      <c r="CDC1" s="165"/>
      <c r="CDD1" s="165"/>
      <c r="CDE1" s="165"/>
      <c r="CDF1" s="165"/>
      <c r="CDG1" s="165"/>
      <c r="CDH1" s="165"/>
      <c r="CDI1" s="165"/>
      <c r="CDJ1" s="165"/>
      <c r="CDK1" s="165"/>
      <c r="CDL1" s="165"/>
      <c r="CDM1" s="165"/>
      <c r="CDN1" s="165"/>
      <c r="CDO1" s="165"/>
      <c r="CDP1" s="165"/>
      <c r="CDQ1" s="165"/>
      <c r="CDR1" s="165"/>
      <c r="CDS1" s="165"/>
      <c r="CDT1" s="165"/>
      <c r="CDU1" s="165"/>
      <c r="CDV1" s="165"/>
      <c r="CDW1" s="165"/>
      <c r="CDX1" s="165"/>
      <c r="CDY1" s="165"/>
      <c r="CDZ1" s="165"/>
      <c r="CEA1" s="165"/>
      <c r="CEB1" s="165"/>
      <c r="CEC1" s="165"/>
      <c r="CED1" s="165"/>
      <c r="CEE1" s="165"/>
      <c r="CEF1" s="165"/>
      <c r="CEG1" s="165"/>
      <c r="CEH1" s="165"/>
      <c r="CEI1" s="165"/>
      <c r="CEJ1" s="165"/>
      <c r="CEK1" s="165"/>
      <c r="CEL1" s="165"/>
      <c r="CEM1" s="165"/>
      <c r="CEN1" s="165"/>
      <c r="CEO1" s="165"/>
      <c r="CEP1" s="165"/>
      <c r="CEQ1" s="165"/>
      <c r="CER1" s="165"/>
      <c r="CES1" s="165"/>
      <c r="CET1" s="165"/>
      <c r="CEU1" s="165"/>
      <c r="CEV1" s="165"/>
      <c r="CEW1" s="165"/>
      <c r="CEX1" s="165"/>
      <c r="CEY1" s="165"/>
      <c r="CEZ1" s="165"/>
      <c r="CFA1" s="165"/>
      <c r="CFB1" s="165"/>
      <c r="CFC1" s="165"/>
      <c r="CFD1" s="165"/>
      <c r="CFE1" s="165"/>
      <c r="CFF1" s="165"/>
      <c r="CFG1" s="165"/>
      <c r="CFH1" s="165"/>
      <c r="CFI1" s="165"/>
      <c r="CFJ1" s="165"/>
      <c r="CFK1" s="165"/>
      <c r="CFL1" s="165"/>
      <c r="CFM1" s="165"/>
      <c r="CFN1" s="165"/>
      <c r="CFO1" s="165"/>
      <c r="CFP1" s="165"/>
      <c r="CFQ1" s="165"/>
      <c r="CFR1" s="165"/>
      <c r="CFS1" s="165"/>
      <c r="CFT1" s="165"/>
      <c r="CFU1" s="165"/>
      <c r="CFV1" s="165"/>
      <c r="CFW1" s="165"/>
      <c r="CFX1" s="165"/>
      <c r="CFY1" s="165"/>
      <c r="CFZ1" s="165"/>
      <c r="CGA1" s="165"/>
      <c r="CGB1" s="165"/>
      <c r="CGC1" s="165"/>
      <c r="CGD1" s="165"/>
      <c r="CGE1" s="165"/>
      <c r="CGF1" s="165"/>
      <c r="CGG1" s="165"/>
      <c r="CGH1" s="165"/>
      <c r="CGI1" s="165"/>
      <c r="CGJ1" s="165"/>
      <c r="CGK1" s="165"/>
      <c r="CGL1" s="165"/>
      <c r="CGM1" s="165"/>
      <c r="CGN1" s="165"/>
      <c r="CGO1" s="165"/>
      <c r="CGP1" s="165"/>
      <c r="CGQ1" s="165"/>
      <c r="CGR1" s="165"/>
      <c r="CGS1" s="165"/>
      <c r="CGT1" s="165"/>
      <c r="CGU1" s="165"/>
      <c r="CGV1" s="165"/>
      <c r="CGW1" s="165"/>
      <c r="CGX1" s="165"/>
      <c r="CGY1" s="165"/>
      <c r="CGZ1" s="165"/>
      <c r="CHA1" s="165"/>
      <c r="CHB1" s="165"/>
      <c r="CHC1" s="165"/>
      <c r="CHD1" s="165"/>
      <c r="CHE1" s="165"/>
      <c r="CHF1" s="165"/>
      <c r="CHG1" s="165"/>
      <c r="CHH1" s="165"/>
      <c r="CHI1" s="165"/>
      <c r="CHJ1" s="165"/>
      <c r="CHK1" s="165"/>
      <c r="CHL1" s="165"/>
      <c r="CHM1" s="165"/>
      <c r="CHN1" s="165"/>
      <c r="CHO1" s="165"/>
      <c r="CHP1" s="165"/>
      <c r="CHQ1" s="165"/>
      <c r="CHR1" s="165"/>
      <c r="CHS1" s="165"/>
      <c r="CHT1" s="165"/>
      <c r="CHU1" s="165"/>
      <c r="CHV1" s="165"/>
      <c r="CHW1" s="165"/>
      <c r="CHX1" s="165"/>
      <c r="CHY1" s="165"/>
      <c r="CHZ1" s="165"/>
      <c r="CIA1" s="165"/>
      <c r="CIB1" s="165"/>
      <c r="CIC1" s="165"/>
      <c r="CID1" s="165"/>
      <c r="CIE1" s="165"/>
      <c r="CIF1" s="165"/>
      <c r="CIG1" s="165"/>
      <c r="CIH1" s="165"/>
      <c r="CII1" s="165"/>
      <c r="CIJ1" s="165"/>
      <c r="CIK1" s="165"/>
      <c r="CIL1" s="165"/>
      <c r="CIM1" s="165"/>
      <c r="CIN1" s="165"/>
      <c r="CIO1" s="165"/>
      <c r="CIP1" s="165"/>
      <c r="CIQ1" s="165"/>
      <c r="CIR1" s="165"/>
      <c r="CIS1" s="165"/>
      <c r="CIT1" s="165"/>
      <c r="CIU1" s="165"/>
      <c r="CIV1" s="165"/>
      <c r="CIW1" s="165"/>
      <c r="CIX1" s="165"/>
      <c r="CIY1" s="165"/>
      <c r="CIZ1" s="165"/>
      <c r="CJA1" s="165"/>
      <c r="CJB1" s="165"/>
      <c r="CJC1" s="165"/>
      <c r="CJD1" s="165"/>
      <c r="CJE1" s="165"/>
      <c r="CJF1" s="165"/>
      <c r="CJG1" s="165"/>
      <c r="CJH1" s="165"/>
      <c r="CJI1" s="165"/>
      <c r="CJJ1" s="165"/>
      <c r="CJK1" s="165"/>
      <c r="CJL1" s="165"/>
      <c r="CJM1" s="165"/>
      <c r="CJN1" s="165"/>
      <c r="CJO1" s="165"/>
      <c r="CJP1" s="165"/>
      <c r="CJQ1" s="165"/>
      <c r="CJR1" s="165"/>
      <c r="CJS1" s="165"/>
      <c r="CJT1" s="165"/>
      <c r="CJU1" s="165"/>
      <c r="CJV1" s="165"/>
      <c r="CJW1" s="165"/>
      <c r="CJX1" s="165"/>
      <c r="CJY1" s="165"/>
      <c r="CJZ1" s="165"/>
      <c r="CKA1" s="165"/>
      <c r="CKB1" s="165"/>
      <c r="CKC1" s="165"/>
      <c r="CKD1" s="165"/>
      <c r="CKE1" s="165"/>
      <c r="CKF1" s="165"/>
      <c r="CKG1" s="165"/>
      <c r="CKH1" s="165"/>
      <c r="CKI1" s="165"/>
      <c r="CKJ1" s="165"/>
      <c r="CKK1" s="165"/>
      <c r="CKL1" s="165"/>
      <c r="CKM1" s="165"/>
      <c r="CKN1" s="165"/>
      <c r="CKO1" s="165"/>
      <c r="CKP1" s="165"/>
      <c r="CKQ1" s="165"/>
      <c r="CKR1" s="165"/>
      <c r="CKS1" s="165"/>
      <c r="CKT1" s="165"/>
      <c r="CKU1" s="165"/>
      <c r="CKV1" s="165"/>
      <c r="CKW1" s="165"/>
      <c r="CKX1" s="165"/>
      <c r="CKY1" s="165"/>
      <c r="CKZ1" s="165"/>
      <c r="CLA1" s="165"/>
      <c r="CLB1" s="165"/>
      <c r="CLC1" s="165"/>
      <c r="CLD1" s="165"/>
      <c r="CLE1" s="165"/>
      <c r="CLF1" s="165"/>
      <c r="CLG1" s="165"/>
      <c r="CLH1" s="165"/>
      <c r="CLI1" s="165"/>
      <c r="CLJ1" s="165"/>
      <c r="CLK1" s="165"/>
      <c r="CLL1" s="165"/>
      <c r="CLM1" s="165"/>
      <c r="CLN1" s="165"/>
      <c r="CLO1" s="165"/>
      <c r="CLP1" s="165"/>
      <c r="CLQ1" s="165"/>
      <c r="CLR1" s="165"/>
      <c r="CLS1" s="165"/>
      <c r="CLT1" s="165"/>
      <c r="CLU1" s="165"/>
      <c r="CLV1" s="165"/>
      <c r="CLW1" s="165"/>
      <c r="CLX1" s="165"/>
      <c r="CLY1" s="165"/>
      <c r="CLZ1" s="165"/>
      <c r="CMA1" s="165"/>
      <c r="CMB1" s="165"/>
      <c r="CMC1" s="165"/>
      <c r="CMD1" s="165"/>
      <c r="CME1" s="165"/>
      <c r="CMF1" s="165"/>
      <c r="CMG1" s="165"/>
      <c r="CMH1" s="165"/>
      <c r="CMI1" s="165"/>
      <c r="CMJ1" s="165"/>
      <c r="CMK1" s="165"/>
      <c r="CML1" s="165"/>
      <c r="CMM1" s="165"/>
      <c r="CMN1" s="165"/>
      <c r="CMO1" s="165"/>
      <c r="CMP1" s="165"/>
      <c r="CMQ1" s="165"/>
      <c r="CMR1" s="165"/>
      <c r="CMS1" s="165"/>
      <c r="CMT1" s="165"/>
      <c r="CMU1" s="165"/>
      <c r="CMV1" s="165"/>
      <c r="CMW1" s="165"/>
      <c r="CMX1" s="165"/>
      <c r="CMY1" s="165"/>
      <c r="CMZ1" s="165"/>
      <c r="CNA1" s="165"/>
      <c r="CNB1" s="165"/>
      <c r="CNC1" s="165"/>
      <c r="CND1" s="165"/>
      <c r="CNE1" s="165"/>
      <c r="CNF1" s="165"/>
      <c r="CNG1" s="165"/>
      <c r="CNH1" s="165"/>
      <c r="CNI1" s="165"/>
      <c r="CNJ1" s="165"/>
      <c r="CNK1" s="165"/>
      <c r="CNL1" s="165"/>
      <c r="CNM1" s="165"/>
      <c r="CNN1" s="165"/>
      <c r="CNO1" s="165"/>
      <c r="CNP1" s="165"/>
      <c r="CNQ1" s="165"/>
      <c r="CNR1" s="165"/>
      <c r="CNS1" s="165"/>
      <c r="CNT1" s="165"/>
      <c r="CNU1" s="165"/>
      <c r="CNV1" s="165"/>
      <c r="CNW1" s="165"/>
      <c r="CNX1" s="165"/>
      <c r="CNY1" s="165"/>
      <c r="CNZ1" s="165"/>
      <c r="COA1" s="165"/>
      <c r="COB1" s="165"/>
      <c r="COC1" s="165"/>
      <c r="COD1" s="165"/>
      <c r="COE1" s="165"/>
      <c r="COF1" s="165"/>
      <c r="COG1" s="165"/>
      <c r="COH1" s="165"/>
      <c r="COI1" s="165"/>
      <c r="COJ1" s="165"/>
      <c r="COK1" s="165"/>
      <c r="COL1" s="165"/>
      <c r="COM1" s="165"/>
      <c r="CON1" s="165"/>
      <c r="COO1" s="165"/>
      <c r="COP1" s="165"/>
      <c r="COQ1" s="165"/>
      <c r="COR1" s="165"/>
      <c r="COS1" s="165"/>
      <c r="COT1" s="165"/>
      <c r="COU1" s="165"/>
      <c r="COV1" s="165"/>
      <c r="COW1" s="165"/>
      <c r="COX1" s="165"/>
      <c r="COY1" s="165"/>
      <c r="COZ1" s="165"/>
      <c r="CPA1" s="165"/>
      <c r="CPB1" s="165"/>
      <c r="CPC1" s="165"/>
      <c r="CPD1" s="165"/>
      <c r="CPE1" s="165"/>
      <c r="CPF1" s="165"/>
      <c r="CPG1" s="165"/>
      <c r="CPH1" s="165"/>
      <c r="CPI1" s="165"/>
      <c r="CPJ1" s="165"/>
      <c r="CPK1" s="165"/>
      <c r="CPL1" s="165"/>
      <c r="CPM1" s="165"/>
      <c r="CPN1" s="165"/>
      <c r="CPO1" s="165"/>
      <c r="CPP1" s="165"/>
      <c r="CPQ1" s="165"/>
      <c r="CPR1" s="165"/>
      <c r="CPS1" s="165"/>
      <c r="CPT1" s="165"/>
      <c r="CPU1" s="165"/>
      <c r="CPV1" s="165"/>
      <c r="CPW1" s="165"/>
      <c r="CPX1" s="165"/>
      <c r="CPY1" s="165"/>
      <c r="CPZ1" s="165"/>
      <c r="CQA1" s="165"/>
      <c r="CQB1" s="165"/>
      <c r="CQC1" s="165"/>
      <c r="CQD1" s="165"/>
      <c r="CQE1" s="165"/>
      <c r="CQF1" s="165"/>
      <c r="CQG1" s="165"/>
      <c r="CQH1" s="165"/>
      <c r="CQI1" s="165"/>
      <c r="CQJ1" s="165"/>
      <c r="CQK1" s="165"/>
      <c r="CQL1" s="165"/>
      <c r="CQM1" s="165"/>
      <c r="CQN1" s="165"/>
      <c r="CQO1" s="165"/>
      <c r="CQP1" s="165"/>
      <c r="CQQ1" s="165"/>
      <c r="CQR1" s="165"/>
      <c r="CQS1" s="165"/>
      <c r="CQT1" s="165"/>
      <c r="CQU1" s="165"/>
      <c r="CQV1" s="165"/>
      <c r="CQW1" s="165"/>
      <c r="CQX1" s="165"/>
      <c r="CQY1" s="165"/>
      <c r="CQZ1" s="165"/>
      <c r="CRA1" s="165"/>
      <c r="CRB1" s="165"/>
      <c r="CRC1" s="165"/>
      <c r="CRD1" s="165"/>
      <c r="CRE1" s="165"/>
      <c r="CRF1" s="165"/>
      <c r="CRG1" s="165"/>
      <c r="CRH1" s="165"/>
      <c r="CRI1" s="165"/>
      <c r="CRJ1" s="165"/>
      <c r="CRK1" s="165"/>
      <c r="CRL1" s="165"/>
      <c r="CRM1" s="165"/>
      <c r="CRN1" s="165"/>
      <c r="CRO1" s="165"/>
      <c r="CRP1" s="165"/>
      <c r="CRQ1" s="165"/>
      <c r="CRR1" s="165"/>
      <c r="CRS1" s="165"/>
      <c r="CRT1" s="165"/>
      <c r="CRU1" s="165"/>
      <c r="CRV1" s="165"/>
      <c r="CRW1" s="165"/>
      <c r="CRX1" s="165"/>
      <c r="CRY1" s="165"/>
      <c r="CRZ1" s="165"/>
      <c r="CSA1" s="165"/>
      <c r="CSB1" s="165"/>
      <c r="CSC1" s="165"/>
      <c r="CSD1" s="165"/>
      <c r="CSE1" s="165"/>
      <c r="CSF1" s="165"/>
      <c r="CSG1" s="165"/>
      <c r="CSH1" s="165"/>
      <c r="CSI1" s="165"/>
      <c r="CSJ1" s="165"/>
      <c r="CSK1" s="165"/>
      <c r="CSL1" s="165"/>
      <c r="CSM1" s="165"/>
      <c r="CSN1" s="165"/>
      <c r="CSO1" s="165"/>
      <c r="CSP1" s="165"/>
      <c r="CSQ1" s="165"/>
      <c r="CSR1" s="165"/>
      <c r="CSS1" s="165"/>
      <c r="CST1" s="165"/>
      <c r="CSU1" s="165"/>
      <c r="CSV1" s="165"/>
      <c r="CSW1" s="165"/>
      <c r="CSX1" s="165"/>
      <c r="CSY1" s="165"/>
      <c r="CSZ1" s="165"/>
      <c r="CTA1" s="165"/>
      <c r="CTB1" s="165"/>
      <c r="CTC1" s="165"/>
      <c r="CTD1" s="165"/>
      <c r="CTE1" s="165"/>
      <c r="CTF1" s="165"/>
      <c r="CTG1" s="165"/>
      <c r="CTH1" s="165"/>
      <c r="CTI1" s="165"/>
      <c r="CTJ1" s="165"/>
      <c r="CTK1" s="165"/>
      <c r="CTL1" s="165"/>
      <c r="CTM1" s="165"/>
      <c r="CTN1" s="165"/>
      <c r="CTO1" s="165"/>
      <c r="CTP1" s="165"/>
      <c r="CTQ1" s="165"/>
      <c r="CTR1" s="165"/>
      <c r="CTS1" s="165"/>
      <c r="CTT1" s="165"/>
      <c r="CTU1" s="165"/>
      <c r="CTV1" s="165"/>
      <c r="CTW1" s="165"/>
      <c r="CTX1" s="165"/>
      <c r="CTY1" s="165"/>
      <c r="CTZ1" s="165"/>
      <c r="CUA1" s="165"/>
      <c r="CUB1" s="165"/>
      <c r="CUC1" s="165"/>
      <c r="CUD1" s="165"/>
      <c r="CUE1" s="165"/>
      <c r="CUF1" s="165"/>
      <c r="CUG1" s="165"/>
      <c r="CUH1" s="165"/>
      <c r="CUI1" s="165"/>
      <c r="CUJ1" s="165"/>
      <c r="CUK1" s="165"/>
      <c r="CUL1" s="165"/>
      <c r="CUM1" s="165"/>
      <c r="CUN1" s="165"/>
      <c r="CUO1" s="165"/>
      <c r="CUP1" s="165"/>
      <c r="CUQ1" s="165"/>
      <c r="CUR1" s="165"/>
      <c r="CUS1" s="165"/>
      <c r="CUT1" s="165"/>
      <c r="CUU1" s="165"/>
      <c r="CUV1" s="165"/>
      <c r="CUW1" s="165"/>
      <c r="CUX1" s="165"/>
      <c r="CUY1" s="165"/>
      <c r="CUZ1" s="165"/>
      <c r="CVA1" s="165"/>
      <c r="CVB1" s="165"/>
      <c r="CVC1" s="165"/>
      <c r="CVD1" s="165"/>
      <c r="CVE1" s="165"/>
      <c r="CVF1" s="165"/>
      <c r="CVG1" s="165"/>
      <c r="CVH1" s="165"/>
      <c r="CVI1" s="165"/>
      <c r="CVJ1" s="165"/>
      <c r="CVK1" s="165"/>
      <c r="CVL1" s="165"/>
      <c r="CVM1" s="165"/>
      <c r="CVN1" s="165"/>
      <c r="CVO1" s="165"/>
      <c r="CVP1" s="165"/>
      <c r="CVQ1" s="165"/>
      <c r="CVR1" s="165"/>
      <c r="CVS1" s="165"/>
      <c r="CVT1" s="165"/>
      <c r="CVU1" s="165"/>
      <c r="CVV1" s="165"/>
      <c r="CVW1" s="165"/>
      <c r="CVX1" s="165"/>
      <c r="CVY1" s="165"/>
      <c r="CVZ1" s="165"/>
      <c r="CWA1" s="165"/>
      <c r="CWB1" s="165"/>
      <c r="CWC1" s="165"/>
      <c r="CWD1" s="165"/>
      <c r="CWE1" s="165"/>
      <c r="CWF1" s="165"/>
      <c r="CWG1" s="165"/>
      <c r="CWH1" s="165"/>
      <c r="CWI1" s="165"/>
      <c r="CWJ1" s="165"/>
      <c r="CWK1" s="165"/>
      <c r="CWL1" s="165"/>
      <c r="CWM1" s="165"/>
      <c r="CWN1" s="165"/>
      <c r="CWO1" s="165"/>
      <c r="CWP1" s="165"/>
      <c r="CWQ1" s="165"/>
      <c r="CWR1" s="165"/>
      <c r="CWS1" s="165"/>
      <c r="CWT1" s="165"/>
      <c r="CWU1" s="165"/>
      <c r="CWV1" s="165"/>
      <c r="CWW1" s="165"/>
      <c r="CWX1" s="165"/>
      <c r="CWY1" s="165"/>
      <c r="CWZ1" s="165"/>
      <c r="CXA1" s="165"/>
      <c r="CXB1" s="165"/>
      <c r="CXC1" s="165"/>
      <c r="CXD1" s="165"/>
      <c r="CXE1" s="165"/>
      <c r="CXF1" s="165"/>
      <c r="CXG1" s="165"/>
      <c r="CXH1" s="165"/>
      <c r="CXI1" s="165"/>
      <c r="CXJ1" s="165"/>
      <c r="CXK1" s="165"/>
      <c r="CXL1" s="165"/>
      <c r="CXM1" s="165"/>
      <c r="CXN1" s="165"/>
      <c r="CXO1" s="165"/>
      <c r="CXP1" s="165"/>
      <c r="CXQ1" s="165"/>
      <c r="CXR1" s="165"/>
      <c r="CXS1" s="165"/>
      <c r="CXT1" s="165"/>
      <c r="CXU1" s="165"/>
      <c r="CXV1" s="165"/>
      <c r="CXW1" s="165"/>
      <c r="CXX1" s="165"/>
      <c r="CXY1" s="165"/>
      <c r="CXZ1" s="165"/>
      <c r="CYA1" s="165"/>
      <c r="CYB1" s="165"/>
      <c r="CYC1" s="165"/>
      <c r="CYD1" s="165"/>
      <c r="CYE1" s="165"/>
      <c r="CYF1" s="165"/>
      <c r="CYG1" s="165"/>
      <c r="CYH1" s="165"/>
      <c r="CYI1" s="165"/>
      <c r="CYJ1" s="165"/>
      <c r="CYK1" s="165"/>
      <c r="CYL1" s="165"/>
      <c r="CYM1" s="165"/>
      <c r="CYN1" s="165"/>
      <c r="CYO1" s="165"/>
      <c r="CYP1" s="165"/>
      <c r="CYQ1" s="165"/>
      <c r="CYR1" s="165"/>
      <c r="CYS1" s="165"/>
      <c r="CYT1" s="165"/>
      <c r="CYU1" s="165"/>
      <c r="CYV1" s="165"/>
      <c r="CYW1" s="165"/>
      <c r="CYX1" s="165"/>
      <c r="CYY1" s="165"/>
      <c r="CYZ1" s="165"/>
      <c r="CZA1" s="165"/>
      <c r="CZB1" s="165"/>
      <c r="CZC1" s="165"/>
      <c r="CZD1" s="165"/>
      <c r="CZE1" s="165"/>
      <c r="CZF1" s="165"/>
      <c r="CZG1" s="165"/>
      <c r="CZH1" s="165"/>
      <c r="CZI1" s="165"/>
      <c r="CZJ1" s="165"/>
      <c r="CZK1" s="165"/>
      <c r="CZL1" s="165"/>
      <c r="CZM1" s="165"/>
      <c r="CZN1" s="165"/>
      <c r="CZO1" s="165"/>
      <c r="CZP1" s="165"/>
      <c r="CZQ1" s="165"/>
      <c r="CZR1" s="165"/>
      <c r="CZS1" s="165"/>
      <c r="CZT1" s="165"/>
      <c r="CZU1" s="165"/>
      <c r="CZV1" s="165"/>
      <c r="CZW1" s="165"/>
      <c r="CZX1" s="165"/>
      <c r="CZY1" s="165"/>
      <c r="CZZ1" s="165"/>
      <c r="DAA1" s="165"/>
      <c r="DAB1" s="165"/>
      <c r="DAC1" s="165"/>
      <c r="DAD1" s="165"/>
      <c r="DAE1" s="165"/>
      <c r="DAF1" s="165"/>
      <c r="DAG1" s="165"/>
      <c r="DAH1" s="165"/>
      <c r="DAI1" s="165"/>
      <c r="DAJ1" s="165"/>
      <c r="DAK1" s="165"/>
      <c r="DAL1" s="165"/>
      <c r="DAM1" s="165"/>
      <c r="DAN1" s="165"/>
      <c r="DAO1" s="165"/>
      <c r="DAP1" s="165"/>
      <c r="DAQ1" s="165"/>
      <c r="DAR1" s="165"/>
      <c r="DAS1" s="165"/>
      <c r="DAT1" s="165"/>
      <c r="DAU1" s="165"/>
      <c r="DAV1" s="165"/>
      <c r="DAW1" s="165"/>
      <c r="DAX1" s="165"/>
      <c r="DAY1" s="165"/>
      <c r="DAZ1" s="165"/>
      <c r="DBA1" s="165"/>
      <c r="DBB1" s="165"/>
      <c r="DBC1" s="165"/>
      <c r="DBD1" s="165"/>
      <c r="DBE1" s="165"/>
      <c r="DBF1" s="165"/>
      <c r="DBG1" s="165"/>
      <c r="DBH1" s="165"/>
      <c r="DBI1" s="165"/>
      <c r="DBJ1" s="165"/>
      <c r="DBK1" s="165"/>
      <c r="DBL1" s="165"/>
      <c r="DBM1" s="165"/>
      <c r="DBN1" s="165"/>
      <c r="DBO1" s="165"/>
      <c r="DBP1" s="165"/>
      <c r="DBQ1" s="165"/>
      <c r="DBR1" s="165"/>
      <c r="DBS1" s="165"/>
      <c r="DBT1" s="165"/>
      <c r="DBU1" s="165"/>
      <c r="DBV1" s="165"/>
      <c r="DBW1" s="165"/>
      <c r="DBX1" s="165"/>
      <c r="DBY1" s="165"/>
      <c r="DBZ1" s="165"/>
      <c r="DCA1" s="165"/>
      <c r="DCB1" s="165"/>
      <c r="DCC1" s="165"/>
      <c r="DCD1" s="165"/>
      <c r="DCE1" s="165"/>
      <c r="DCF1" s="165"/>
      <c r="DCG1" s="165"/>
      <c r="DCH1" s="165"/>
      <c r="DCI1" s="165"/>
      <c r="DCJ1" s="165"/>
      <c r="DCK1" s="165"/>
      <c r="DCL1" s="165"/>
      <c r="DCM1" s="165"/>
      <c r="DCN1" s="165"/>
      <c r="DCO1" s="165"/>
      <c r="DCP1" s="165"/>
      <c r="DCQ1" s="165"/>
      <c r="DCR1" s="165"/>
      <c r="DCS1" s="165"/>
      <c r="DCT1" s="165"/>
      <c r="DCU1" s="165"/>
      <c r="DCV1" s="165"/>
      <c r="DCW1" s="165"/>
      <c r="DCX1" s="165"/>
      <c r="DCY1" s="165"/>
      <c r="DCZ1" s="165"/>
      <c r="DDA1" s="165"/>
      <c r="DDB1" s="165"/>
      <c r="DDC1" s="165"/>
      <c r="DDD1" s="165"/>
      <c r="DDE1" s="165"/>
      <c r="DDF1" s="165"/>
      <c r="DDG1" s="165"/>
      <c r="DDH1" s="165"/>
      <c r="DDI1" s="165"/>
      <c r="DDJ1" s="165"/>
      <c r="DDK1" s="165"/>
      <c r="DDL1" s="165"/>
      <c r="DDM1" s="165"/>
      <c r="DDN1" s="165"/>
      <c r="DDO1" s="165"/>
      <c r="DDP1" s="165"/>
      <c r="DDQ1" s="165"/>
      <c r="DDR1" s="165"/>
      <c r="DDS1" s="165"/>
      <c r="DDT1" s="165"/>
      <c r="DDU1" s="165"/>
      <c r="DDV1" s="165"/>
      <c r="DDW1" s="165"/>
      <c r="DDX1" s="165"/>
      <c r="DDY1" s="165"/>
      <c r="DDZ1" s="165"/>
      <c r="DEA1" s="165"/>
      <c r="DEB1" s="165"/>
      <c r="DEC1" s="165"/>
      <c r="DED1" s="165"/>
      <c r="DEE1" s="165"/>
      <c r="DEF1" s="165"/>
      <c r="DEG1" s="165"/>
      <c r="DEH1" s="165"/>
      <c r="DEI1" s="165"/>
      <c r="DEJ1" s="165"/>
      <c r="DEK1" s="165"/>
      <c r="DEL1" s="165"/>
      <c r="DEM1" s="165"/>
      <c r="DEN1" s="165"/>
      <c r="DEO1" s="165"/>
      <c r="DEP1" s="165"/>
      <c r="DEQ1" s="165"/>
      <c r="DER1" s="165"/>
      <c r="DES1" s="165"/>
      <c r="DET1" s="165"/>
      <c r="DEU1" s="165"/>
      <c r="DEV1" s="165"/>
      <c r="DEW1" s="165"/>
      <c r="DEX1" s="165"/>
      <c r="DEY1" s="165"/>
      <c r="DEZ1" s="165"/>
      <c r="DFA1" s="165"/>
      <c r="DFB1" s="165"/>
      <c r="DFC1" s="165"/>
      <c r="DFD1" s="165"/>
      <c r="DFE1" s="165"/>
      <c r="DFF1" s="165"/>
      <c r="DFG1" s="165"/>
      <c r="DFH1" s="165"/>
      <c r="DFI1" s="165"/>
      <c r="DFJ1" s="165"/>
      <c r="DFK1" s="165"/>
      <c r="DFL1" s="165"/>
      <c r="DFM1" s="165"/>
      <c r="DFN1" s="165"/>
      <c r="DFO1" s="165"/>
      <c r="DFP1" s="165"/>
      <c r="DFQ1" s="165"/>
      <c r="DFR1" s="165"/>
      <c r="DFS1" s="165"/>
      <c r="DFT1" s="165"/>
      <c r="DFU1" s="165"/>
      <c r="DFV1" s="165"/>
      <c r="DFW1" s="165"/>
      <c r="DFX1" s="165"/>
      <c r="DFY1" s="165"/>
      <c r="DFZ1" s="165"/>
      <c r="DGA1" s="165"/>
      <c r="DGB1" s="165"/>
      <c r="DGC1" s="165"/>
      <c r="DGD1" s="165"/>
      <c r="DGE1" s="165"/>
      <c r="DGF1" s="165"/>
      <c r="DGG1" s="165"/>
      <c r="DGH1" s="165"/>
      <c r="DGI1" s="165"/>
      <c r="DGJ1" s="165"/>
      <c r="DGK1" s="165"/>
      <c r="DGL1" s="165"/>
      <c r="DGM1" s="165"/>
      <c r="DGN1" s="165"/>
      <c r="DGO1" s="165"/>
      <c r="DGP1" s="165"/>
      <c r="DGQ1" s="165"/>
      <c r="DGR1" s="165"/>
      <c r="DGS1" s="165"/>
      <c r="DGT1" s="165"/>
      <c r="DGU1" s="165"/>
      <c r="DGV1" s="165"/>
      <c r="DGW1" s="165"/>
      <c r="DGX1" s="165"/>
      <c r="DGY1" s="165"/>
      <c r="DGZ1" s="165"/>
      <c r="DHA1" s="165"/>
      <c r="DHB1" s="165"/>
      <c r="DHC1" s="165"/>
      <c r="DHD1" s="165"/>
      <c r="DHE1" s="165"/>
      <c r="DHF1" s="165"/>
      <c r="DHG1" s="165"/>
      <c r="DHH1" s="165"/>
      <c r="DHI1" s="165"/>
      <c r="DHJ1" s="165"/>
      <c r="DHK1" s="165"/>
      <c r="DHL1" s="165"/>
      <c r="DHM1" s="165"/>
      <c r="DHN1" s="165"/>
      <c r="DHO1" s="165"/>
      <c r="DHP1" s="165"/>
      <c r="DHQ1" s="165"/>
      <c r="DHR1" s="165"/>
      <c r="DHS1" s="165"/>
      <c r="DHT1" s="165"/>
      <c r="DHU1" s="165"/>
      <c r="DHV1" s="165"/>
      <c r="DHW1" s="165"/>
      <c r="DHX1" s="165"/>
      <c r="DHY1" s="165"/>
      <c r="DHZ1" s="165"/>
      <c r="DIA1" s="165"/>
      <c r="DIB1" s="165"/>
      <c r="DIC1" s="165"/>
      <c r="DID1" s="165"/>
      <c r="DIE1" s="165"/>
      <c r="DIF1" s="165"/>
      <c r="DIG1" s="165"/>
      <c r="DIH1" s="165"/>
      <c r="DII1" s="165"/>
      <c r="DIJ1" s="165"/>
      <c r="DIK1" s="165"/>
      <c r="DIL1" s="165"/>
      <c r="DIM1" s="165"/>
      <c r="DIN1" s="165"/>
      <c r="DIO1" s="165"/>
      <c r="DIP1" s="165"/>
      <c r="DIQ1" s="165"/>
      <c r="DIR1" s="165"/>
      <c r="DIS1" s="165"/>
      <c r="DIT1" s="165"/>
      <c r="DIU1" s="165"/>
      <c r="DIV1" s="165"/>
      <c r="DIW1" s="165"/>
      <c r="DIX1" s="165"/>
      <c r="DIY1" s="165"/>
      <c r="DIZ1" s="165"/>
      <c r="DJA1" s="165"/>
      <c r="DJB1" s="165"/>
      <c r="DJC1" s="165"/>
      <c r="DJD1" s="165"/>
      <c r="DJE1" s="165"/>
      <c r="DJF1" s="165"/>
      <c r="DJG1" s="165"/>
      <c r="DJH1" s="165"/>
      <c r="DJI1" s="165"/>
      <c r="DJJ1" s="165"/>
      <c r="DJK1" s="165"/>
      <c r="DJL1" s="165"/>
      <c r="DJM1" s="165"/>
      <c r="DJN1" s="165"/>
      <c r="DJO1" s="165"/>
      <c r="DJP1" s="165"/>
      <c r="DJQ1" s="165"/>
      <c r="DJR1" s="165"/>
      <c r="DJS1" s="165"/>
      <c r="DJT1" s="165"/>
      <c r="DJU1" s="165"/>
      <c r="DJV1" s="165"/>
      <c r="DJW1" s="165"/>
      <c r="DJX1" s="165"/>
      <c r="DJY1" s="165"/>
      <c r="DJZ1" s="165"/>
      <c r="DKA1" s="165"/>
      <c r="DKB1" s="165"/>
      <c r="DKC1" s="165"/>
      <c r="DKD1" s="165"/>
      <c r="DKE1" s="165"/>
      <c r="DKF1" s="165"/>
      <c r="DKG1" s="165"/>
      <c r="DKH1" s="165"/>
      <c r="DKI1" s="165"/>
      <c r="DKJ1" s="165"/>
      <c r="DKK1" s="165"/>
      <c r="DKL1" s="165"/>
      <c r="DKM1" s="165"/>
      <c r="DKN1" s="165"/>
      <c r="DKO1" s="165"/>
      <c r="DKP1" s="165"/>
      <c r="DKQ1" s="165"/>
      <c r="DKR1" s="165"/>
      <c r="DKS1" s="165"/>
      <c r="DKT1" s="165"/>
      <c r="DKU1" s="165"/>
      <c r="DKV1" s="165"/>
      <c r="DKW1" s="165"/>
      <c r="DKX1" s="165"/>
      <c r="DKY1" s="165"/>
      <c r="DKZ1" s="165"/>
      <c r="DLA1" s="165"/>
      <c r="DLB1" s="165"/>
      <c r="DLC1" s="165"/>
      <c r="DLD1" s="165"/>
      <c r="DLE1" s="165"/>
      <c r="DLF1" s="165"/>
      <c r="DLG1" s="165"/>
      <c r="DLH1" s="165"/>
      <c r="DLI1" s="165"/>
      <c r="DLJ1" s="165"/>
      <c r="DLK1" s="165"/>
      <c r="DLL1" s="165"/>
      <c r="DLM1" s="165"/>
      <c r="DLN1" s="165"/>
      <c r="DLO1" s="165"/>
      <c r="DLP1" s="165"/>
      <c r="DLQ1" s="165"/>
      <c r="DLR1" s="165"/>
      <c r="DLS1" s="165"/>
      <c r="DLT1" s="165"/>
      <c r="DLU1" s="165"/>
      <c r="DLV1" s="165"/>
      <c r="DLW1" s="165"/>
      <c r="DLX1" s="165"/>
      <c r="DLY1" s="165"/>
      <c r="DLZ1" s="165"/>
      <c r="DMA1" s="165"/>
      <c r="DMB1" s="165"/>
      <c r="DMC1" s="165"/>
      <c r="DMD1" s="165"/>
      <c r="DME1" s="165"/>
      <c r="DMF1" s="165"/>
      <c r="DMG1" s="165"/>
      <c r="DMH1" s="165"/>
      <c r="DMI1" s="165"/>
      <c r="DMJ1" s="165"/>
      <c r="DMK1" s="165"/>
      <c r="DML1" s="165"/>
      <c r="DMM1" s="165"/>
      <c r="DMN1" s="165"/>
      <c r="DMO1" s="165"/>
      <c r="DMP1" s="165"/>
      <c r="DMQ1" s="165"/>
      <c r="DMR1" s="165"/>
      <c r="DMS1" s="165"/>
      <c r="DMT1" s="165"/>
      <c r="DMU1" s="165"/>
      <c r="DMV1" s="165"/>
      <c r="DMW1" s="165"/>
      <c r="DMX1" s="165"/>
      <c r="DMY1" s="165"/>
      <c r="DMZ1" s="165"/>
      <c r="DNA1" s="165"/>
      <c r="DNB1" s="165"/>
      <c r="DNC1" s="165"/>
      <c r="DND1" s="165"/>
      <c r="DNE1" s="165"/>
      <c r="DNF1" s="165"/>
      <c r="DNG1" s="165"/>
      <c r="DNH1" s="165"/>
      <c r="DNI1" s="165"/>
      <c r="DNJ1" s="165"/>
      <c r="DNK1" s="165"/>
      <c r="DNL1" s="165"/>
      <c r="DNM1" s="165"/>
      <c r="DNN1" s="165"/>
      <c r="DNO1" s="165"/>
      <c r="DNP1" s="165"/>
      <c r="DNQ1" s="165"/>
      <c r="DNR1" s="165"/>
      <c r="DNS1" s="165"/>
      <c r="DNT1" s="165"/>
      <c r="DNU1" s="165"/>
      <c r="DNV1" s="165"/>
      <c r="DNW1" s="165"/>
      <c r="DNX1" s="165"/>
      <c r="DNY1" s="165"/>
      <c r="DNZ1" s="165"/>
      <c r="DOA1" s="165"/>
      <c r="DOB1" s="165"/>
      <c r="DOC1" s="165"/>
      <c r="DOD1" s="165"/>
      <c r="DOE1" s="165"/>
      <c r="DOF1" s="165"/>
      <c r="DOG1" s="165"/>
      <c r="DOH1" s="165"/>
      <c r="DOI1" s="165"/>
      <c r="DOJ1" s="165"/>
      <c r="DOK1" s="165"/>
      <c r="DOL1" s="165"/>
      <c r="DOM1" s="165"/>
      <c r="DON1" s="165"/>
      <c r="DOO1" s="165"/>
      <c r="DOP1" s="165"/>
      <c r="DOQ1" s="165"/>
      <c r="DOR1" s="165"/>
      <c r="DOS1" s="165"/>
      <c r="DOT1" s="165"/>
      <c r="DOU1" s="165"/>
      <c r="DOV1" s="165"/>
      <c r="DOW1" s="165"/>
      <c r="DOX1" s="165"/>
      <c r="DOY1" s="165"/>
      <c r="DOZ1" s="165"/>
      <c r="DPA1" s="165"/>
      <c r="DPB1" s="165"/>
      <c r="DPC1" s="165"/>
      <c r="DPD1" s="165"/>
      <c r="DPE1" s="165"/>
      <c r="DPF1" s="165"/>
      <c r="DPG1" s="165"/>
      <c r="DPH1" s="165"/>
      <c r="DPI1" s="165"/>
      <c r="DPJ1" s="165"/>
      <c r="DPK1" s="165"/>
      <c r="DPL1" s="165"/>
      <c r="DPM1" s="165"/>
      <c r="DPN1" s="165"/>
      <c r="DPO1" s="165"/>
      <c r="DPP1" s="165"/>
      <c r="DPQ1" s="165"/>
      <c r="DPR1" s="165"/>
      <c r="DPS1" s="165"/>
      <c r="DPT1" s="165"/>
      <c r="DPU1" s="165"/>
      <c r="DPV1" s="165"/>
      <c r="DPW1" s="165"/>
      <c r="DPX1" s="165"/>
      <c r="DPY1" s="165"/>
      <c r="DPZ1" s="165"/>
      <c r="DQA1" s="165"/>
      <c r="DQB1" s="165"/>
      <c r="DQC1" s="165"/>
      <c r="DQD1" s="165"/>
      <c r="DQE1" s="165"/>
      <c r="DQF1" s="165"/>
      <c r="DQG1" s="165"/>
      <c r="DQH1" s="165"/>
      <c r="DQI1" s="165"/>
      <c r="DQJ1" s="165"/>
      <c r="DQK1" s="165"/>
      <c r="DQL1" s="165"/>
      <c r="DQM1" s="165"/>
      <c r="DQN1" s="165"/>
      <c r="DQO1" s="165"/>
      <c r="DQP1" s="165"/>
      <c r="DQQ1" s="165"/>
      <c r="DQR1" s="165"/>
      <c r="DQS1" s="165"/>
      <c r="DQT1" s="165"/>
      <c r="DQU1" s="165"/>
      <c r="DQV1" s="165"/>
      <c r="DQW1" s="165"/>
      <c r="DQX1" s="165"/>
      <c r="DQY1" s="165"/>
      <c r="DQZ1" s="165"/>
      <c r="DRA1" s="165"/>
      <c r="DRB1" s="165"/>
      <c r="DRC1" s="165"/>
      <c r="DRD1" s="165"/>
      <c r="DRE1" s="165"/>
      <c r="DRF1" s="165"/>
      <c r="DRG1" s="165"/>
      <c r="DRH1" s="165"/>
      <c r="DRI1" s="165"/>
      <c r="DRJ1" s="165"/>
      <c r="DRK1" s="165"/>
      <c r="DRL1" s="165"/>
      <c r="DRM1" s="165"/>
      <c r="DRN1" s="165"/>
      <c r="DRO1" s="165"/>
      <c r="DRP1" s="165"/>
      <c r="DRQ1" s="165"/>
      <c r="DRR1" s="165"/>
      <c r="DRS1" s="165"/>
      <c r="DRT1" s="165"/>
      <c r="DRU1" s="165"/>
      <c r="DRV1" s="165"/>
      <c r="DRW1" s="165"/>
      <c r="DRX1" s="165"/>
      <c r="DRY1" s="165"/>
      <c r="DRZ1" s="165"/>
      <c r="DSA1" s="165"/>
      <c r="DSB1" s="165"/>
      <c r="DSC1" s="165"/>
      <c r="DSD1" s="165"/>
      <c r="DSE1" s="165"/>
      <c r="DSF1" s="165"/>
      <c r="DSG1" s="165"/>
      <c r="DSH1" s="165"/>
      <c r="DSI1" s="165"/>
      <c r="DSJ1" s="165"/>
      <c r="DSK1" s="165"/>
      <c r="DSL1" s="165"/>
      <c r="DSM1" s="165"/>
      <c r="DSN1" s="165"/>
      <c r="DSO1" s="165"/>
      <c r="DSP1" s="165"/>
      <c r="DSQ1" s="165"/>
      <c r="DSR1" s="165"/>
      <c r="DSS1" s="165"/>
      <c r="DST1" s="165"/>
      <c r="DSU1" s="165"/>
      <c r="DSV1" s="165"/>
      <c r="DSW1" s="165"/>
      <c r="DSX1" s="165"/>
      <c r="DSY1" s="165"/>
      <c r="DSZ1" s="165"/>
      <c r="DTA1" s="165"/>
      <c r="DTB1" s="165"/>
      <c r="DTC1" s="165"/>
      <c r="DTD1" s="165"/>
      <c r="DTE1" s="165"/>
      <c r="DTF1" s="165"/>
      <c r="DTG1" s="165"/>
      <c r="DTH1" s="165"/>
      <c r="DTI1" s="165"/>
      <c r="DTJ1" s="165"/>
      <c r="DTK1" s="165"/>
      <c r="DTL1" s="165"/>
      <c r="DTM1" s="165"/>
      <c r="DTN1" s="165"/>
      <c r="DTO1" s="165"/>
      <c r="DTP1" s="165"/>
      <c r="DTQ1" s="165"/>
      <c r="DTR1" s="165"/>
      <c r="DTS1" s="165"/>
      <c r="DTT1" s="165"/>
      <c r="DTU1" s="165"/>
      <c r="DTV1" s="165"/>
      <c r="DTW1" s="165"/>
      <c r="DTX1" s="165"/>
      <c r="DTY1" s="165"/>
      <c r="DTZ1" s="165"/>
      <c r="DUA1" s="165"/>
      <c r="DUB1" s="165"/>
      <c r="DUC1" s="165"/>
      <c r="DUD1" s="165"/>
      <c r="DUE1" s="165"/>
      <c r="DUF1" s="165"/>
      <c r="DUG1" s="165"/>
      <c r="DUH1" s="165"/>
      <c r="DUI1" s="165"/>
      <c r="DUJ1" s="165"/>
      <c r="DUK1" s="165"/>
      <c r="DUL1" s="165"/>
      <c r="DUM1" s="165"/>
      <c r="DUN1" s="165"/>
      <c r="DUO1" s="165"/>
      <c r="DUP1" s="165"/>
      <c r="DUQ1" s="165"/>
      <c r="DUR1" s="165"/>
      <c r="DUS1" s="165"/>
      <c r="DUT1" s="165"/>
      <c r="DUU1" s="165"/>
      <c r="DUV1" s="165"/>
      <c r="DUW1" s="165"/>
      <c r="DUX1" s="165"/>
      <c r="DUY1" s="165"/>
      <c r="DUZ1" s="165"/>
      <c r="DVA1" s="165"/>
      <c r="DVB1" s="165"/>
      <c r="DVC1" s="165"/>
      <c r="DVD1" s="165"/>
      <c r="DVE1" s="165"/>
      <c r="DVF1" s="165"/>
      <c r="DVG1" s="165"/>
      <c r="DVH1" s="165"/>
      <c r="DVI1" s="165"/>
      <c r="DVJ1" s="165"/>
      <c r="DVK1" s="165"/>
      <c r="DVL1" s="165"/>
      <c r="DVM1" s="165"/>
      <c r="DVN1" s="165"/>
      <c r="DVO1" s="165"/>
      <c r="DVP1" s="165"/>
      <c r="DVQ1" s="165"/>
      <c r="DVR1" s="165"/>
      <c r="DVS1" s="165"/>
      <c r="DVT1" s="165"/>
      <c r="DVU1" s="165"/>
      <c r="DVV1" s="165"/>
      <c r="DVW1" s="165"/>
      <c r="DVX1" s="165"/>
      <c r="DVY1" s="165"/>
      <c r="DVZ1" s="165"/>
      <c r="DWA1" s="165"/>
      <c r="DWB1" s="165"/>
      <c r="DWC1" s="165"/>
      <c r="DWD1" s="165"/>
      <c r="DWE1" s="165"/>
      <c r="DWF1" s="165"/>
      <c r="DWG1" s="165"/>
      <c r="DWH1" s="165"/>
      <c r="DWI1" s="165"/>
      <c r="DWJ1" s="165"/>
      <c r="DWK1" s="165"/>
      <c r="DWL1" s="165"/>
      <c r="DWM1" s="165"/>
      <c r="DWN1" s="165"/>
      <c r="DWO1" s="165"/>
      <c r="DWP1" s="165"/>
      <c r="DWQ1" s="165"/>
      <c r="DWR1" s="165"/>
      <c r="DWS1" s="165"/>
      <c r="DWT1" s="165"/>
      <c r="DWU1" s="165"/>
      <c r="DWV1" s="165"/>
      <c r="DWW1" s="165"/>
      <c r="DWX1" s="165"/>
      <c r="DWY1" s="165"/>
      <c r="DWZ1" s="165"/>
      <c r="DXA1" s="165"/>
      <c r="DXB1" s="165"/>
      <c r="DXC1" s="165"/>
      <c r="DXD1" s="165"/>
      <c r="DXE1" s="165"/>
      <c r="DXF1" s="165"/>
      <c r="DXG1" s="165"/>
      <c r="DXH1" s="165"/>
      <c r="DXI1" s="165"/>
      <c r="DXJ1" s="165"/>
      <c r="DXK1" s="165"/>
      <c r="DXL1" s="165"/>
      <c r="DXM1" s="165"/>
      <c r="DXN1" s="165"/>
      <c r="DXO1" s="165"/>
      <c r="DXP1" s="165"/>
      <c r="DXQ1" s="165"/>
      <c r="DXR1" s="165"/>
      <c r="DXS1" s="165"/>
      <c r="DXT1" s="165"/>
      <c r="DXU1" s="165"/>
      <c r="DXV1" s="165"/>
      <c r="DXW1" s="165"/>
      <c r="DXX1" s="165"/>
      <c r="DXY1" s="165"/>
      <c r="DXZ1" s="165"/>
      <c r="DYA1" s="165"/>
      <c r="DYB1" s="165"/>
      <c r="DYC1" s="165"/>
      <c r="DYD1" s="165"/>
      <c r="DYE1" s="165"/>
      <c r="DYF1" s="165"/>
      <c r="DYG1" s="165"/>
      <c r="DYH1" s="165"/>
      <c r="DYI1" s="165"/>
      <c r="DYJ1" s="165"/>
      <c r="DYK1" s="165"/>
      <c r="DYL1" s="165"/>
      <c r="DYM1" s="165"/>
      <c r="DYN1" s="165"/>
      <c r="DYO1" s="165"/>
      <c r="DYP1" s="165"/>
      <c r="DYQ1" s="165"/>
      <c r="DYR1" s="165"/>
      <c r="DYS1" s="165"/>
      <c r="DYT1" s="165"/>
      <c r="DYU1" s="165"/>
      <c r="DYV1" s="165"/>
      <c r="DYW1" s="165"/>
      <c r="DYX1" s="165"/>
      <c r="DYY1" s="165"/>
      <c r="DYZ1" s="165"/>
      <c r="DZA1" s="165"/>
      <c r="DZB1" s="165"/>
      <c r="DZC1" s="165"/>
      <c r="DZD1" s="165"/>
      <c r="DZE1" s="165"/>
      <c r="DZF1" s="165"/>
      <c r="DZG1" s="165"/>
      <c r="DZH1" s="165"/>
      <c r="DZI1" s="165"/>
      <c r="DZJ1" s="165"/>
      <c r="DZK1" s="165"/>
      <c r="DZL1" s="165"/>
      <c r="DZM1" s="165"/>
      <c r="DZN1" s="165"/>
      <c r="DZO1" s="165"/>
      <c r="DZP1" s="165"/>
      <c r="DZQ1" s="165"/>
      <c r="DZR1" s="165"/>
      <c r="DZS1" s="165"/>
      <c r="DZT1" s="165"/>
      <c r="DZU1" s="165"/>
      <c r="DZV1" s="165"/>
      <c r="DZW1" s="165"/>
      <c r="DZX1" s="165"/>
      <c r="DZY1" s="165"/>
      <c r="DZZ1" s="165"/>
      <c r="EAA1" s="165"/>
      <c r="EAB1" s="165"/>
      <c r="EAC1" s="165"/>
      <c r="EAD1" s="165"/>
      <c r="EAE1" s="165"/>
      <c r="EAF1" s="165"/>
      <c r="EAG1" s="165"/>
      <c r="EAH1" s="165"/>
      <c r="EAI1" s="165"/>
      <c r="EAJ1" s="165"/>
      <c r="EAK1" s="165"/>
      <c r="EAL1" s="165"/>
      <c r="EAM1" s="165"/>
      <c r="EAN1" s="165"/>
      <c r="EAO1" s="165"/>
      <c r="EAP1" s="165"/>
      <c r="EAQ1" s="165"/>
      <c r="EAR1" s="165"/>
      <c r="EAS1" s="165"/>
      <c r="EAT1" s="165"/>
      <c r="EAU1" s="165"/>
      <c r="EAV1" s="165"/>
      <c r="EAW1" s="165"/>
      <c r="EAX1" s="165"/>
      <c r="EAY1" s="165"/>
      <c r="EAZ1" s="165"/>
      <c r="EBA1" s="165"/>
      <c r="EBB1" s="165"/>
      <c r="EBC1" s="165"/>
      <c r="EBD1" s="165"/>
      <c r="EBE1" s="165"/>
      <c r="EBF1" s="165"/>
      <c r="EBG1" s="165"/>
      <c r="EBH1" s="165"/>
      <c r="EBI1" s="165"/>
      <c r="EBJ1" s="165"/>
      <c r="EBK1" s="165"/>
      <c r="EBL1" s="165"/>
      <c r="EBM1" s="165"/>
      <c r="EBN1" s="165"/>
      <c r="EBO1" s="165"/>
      <c r="EBP1" s="165"/>
      <c r="EBQ1" s="165"/>
      <c r="EBR1" s="165"/>
      <c r="EBS1" s="165"/>
      <c r="EBT1" s="165"/>
      <c r="EBU1" s="165"/>
      <c r="EBV1" s="165"/>
      <c r="EBW1" s="165"/>
      <c r="EBX1" s="165"/>
      <c r="EBY1" s="165"/>
      <c r="EBZ1" s="165"/>
      <c r="ECA1" s="165"/>
      <c r="ECB1" s="165"/>
      <c r="ECC1" s="165"/>
      <c r="ECD1" s="165"/>
      <c r="ECE1" s="165"/>
      <c r="ECF1" s="165"/>
      <c r="ECG1" s="165"/>
      <c r="ECH1" s="165"/>
      <c r="ECI1" s="165"/>
      <c r="ECJ1" s="165"/>
      <c r="ECK1" s="165"/>
      <c r="ECL1" s="165"/>
      <c r="ECM1" s="165"/>
      <c r="ECN1" s="165"/>
      <c r="ECO1" s="165"/>
      <c r="ECP1" s="165"/>
      <c r="ECQ1" s="165"/>
      <c r="ECR1" s="165"/>
      <c r="ECS1" s="165"/>
      <c r="ECT1" s="165"/>
      <c r="ECU1" s="165"/>
      <c r="ECV1" s="165"/>
      <c r="ECW1" s="165"/>
      <c r="ECX1" s="165"/>
      <c r="ECY1" s="165"/>
      <c r="ECZ1" s="165"/>
      <c r="EDA1" s="165"/>
      <c r="EDB1" s="165"/>
      <c r="EDC1" s="165"/>
      <c r="EDD1" s="165"/>
      <c r="EDE1" s="165"/>
      <c r="EDF1" s="165"/>
      <c r="EDG1" s="165"/>
      <c r="EDH1" s="165"/>
      <c r="EDI1" s="165"/>
      <c r="EDJ1" s="165"/>
      <c r="EDK1" s="165"/>
      <c r="EDL1" s="165"/>
      <c r="EDM1" s="165"/>
      <c r="EDN1" s="165"/>
      <c r="EDO1" s="165"/>
      <c r="EDP1" s="165"/>
      <c r="EDQ1" s="165"/>
      <c r="EDR1" s="165"/>
      <c r="EDS1" s="165"/>
      <c r="EDT1" s="165"/>
      <c r="EDU1" s="165"/>
      <c r="EDV1" s="165"/>
      <c r="EDW1" s="165"/>
      <c r="EDX1" s="165"/>
      <c r="EDY1" s="165"/>
      <c r="EDZ1" s="165"/>
      <c r="EEA1" s="165"/>
      <c r="EEB1" s="165"/>
      <c r="EEC1" s="165"/>
      <c r="EED1" s="165"/>
      <c r="EEE1" s="165"/>
      <c r="EEF1" s="165"/>
      <c r="EEG1" s="165"/>
      <c r="EEH1" s="165"/>
      <c r="EEI1" s="165"/>
      <c r="EEJ1" s="165"/>
      <c r="EEK1" s="165"/>
      <c r="EEL1" s="165"/>
      <c r="EEM1" s="165"/>
      <c r="EEN1" s="165"/>
      <c r="EEO1" s="165"/>
      <c r="EEP1" s="165"/>
      <c r="EEQ1" s="165"/>
      <c r="EER1" s="165"/>
      <c r="EES1" s="165"/>
      <c r="EET1" s="165"/>
      <c r="EEU1" s="165"/>
      <c r="EEV1" s="165"/>
      <c r="EEW1" s="165"/>
      <c r="EEX1" s="165"/>
      <c r="EEY1" s="165"/>
      <c r="EEZ1" s="165"/>
      <c r="EFA1" s="165"/>
      <c r="EFB1" s="165"/>
      <c r="EFC1" s="165"/>
      <c r="EFD1" s="165"/>
      <c r="EFE1" s="165"/>
      <c r="EFF1" s="165"/>
      <c r="EFG1" s="165"/>
      <c r="EFH1" s="165"/>
      <c r="EFI1" s="165"/>
      <c r="EFJ1" s="165"/>
      <c r="EFK1" s="165"/>
      <c r="EFL1" s="165"/>
      <c r="EFM1" s="165"/>
      <c r="EFN1" s="165"/>
      <c r="EFO1" s="165"/>
      <c r="EFP1" s="165"/>
      <c r="EFQ1" s="165"/>
      <c r="EFR1" s="165"/>
      <c r="EFS1" s="165"/>
      <c r="EFT1" s="165"/>
      <c r="EFU1" s="165"/>
      <c r="EFV1" s="165"/>
      <c r="EFW1" s="165"/>
      <c r="EFX1" s="165"/>
      <c r="EFY1" s="165"/>
      <c r="EFZ1" s="165"/>
      <c r="EGA1" s="165"/>
      <c r="EGB1" s="165"/>
      <c r="EGC1" s="165"/>
      <c r="EGD1" s="165"/>
      <c r="EGE1" s="165"/>
      <c r="EGF1" s="165"/>
      <c r="EGG1" s="165"/>
      <c r="EGH1" s="165"/>
      <c r="EGI1" s="165"/>
      <c r="EGJ1" s="165"/>
      <c r="EGK1" s="165"/>
      <c r="EGL1" s="165"/>
      <c r="EGM1" s="165"/>
      <c r="EGN1" s="165"/>
      <c r="EGO1" s="165"/>
      <c r="EGP1" s="165"/>
      <c r="EGQ1" s="165"/>
      <c r="EGR1" s="165"/>
      <c r="EGS1" s="165"/>
      <c r="EGT1" s="165"/>
      <c r="EGU1" s="165"/>
      <c r="EGV1" s="165"/>
      <c r="EGW1" s="165"/>
      <c r="EGX1" s="165"/>
      <c r="EGY1" s="165"/>
      <c r="EGZ1" s="165"/>
      <c r="EHA1" s="165"/>
      <c r="EHB1" s="165"/>
      <c r="EHC1" s="165"/>
      <c r="EHD1" s="165"/>
      <c r="EHE1" s="165"/>
      <c r="EHF1" s="165"/>
      <c r="EHG1" s="165"/>
      <c r="EHH1" s="165"/>
      <c r="EHI1" s="165"/>
      <c r="EHJ1" s="165"/>
      <c r="EHK1" s="165"/>
      <c r="EHL1" s="165"/>
      <c r="EHM1" s="165"/>
      <c r="EHN1" s="165"/>
      <c r="EHO1" s="165"/>
      <c r="EHP1" s="165"/>
      <c r="EHQ1" s="165"/>
      <c r="EHR1" s="165"/>
      <c r="EHS1" s="165"/>
      <c r="EHT1" s="165"/>
      <c r="EHU1" s="165"/>
      <c r="EHV1" s="165"/>
      <c r="EHW1" s="165"/>
      <c r="EHX1" s="165"/>
      <c r="EHY1" s="165"/>
      <c r="EHZ1" s="165"/>
      <c r="EIA1" s="165"/>
      <c r="EIB1" s="165"/>
      <c r="EIC1" s="165"/>
      <c r="EID1" s="165"/>
      <c r="EIE1" s="165"/>
      <c r="EIF1" s="165"/>
      <c r="EIG1" s="165"/>
      <c r="EIH1" s="165"/>
      <c r="EII1" s="165"/>
      <c r="EIJ1" s="165"/>
      <c r="EIK1" s="165"/>
      <c r="EIL1" s="165"/>
      <c r="EIM1" s="165"/>
      <c r="EIN1" s="165"/>
      <c r="EIO1" s="165"/>
      <c r="EIP1" s="165"/>
      <c r="EIQ1" s="165"/>
      <c r="EIR1" s="165"/>
      <c r="EIS1" s="165"/>
      <c r="EIT1" s="165"/>
      <c r="EIU1" s="165"/>
      <c r="EIV1" s="165"/>
      <c r="EIW1" s="165"/>
      <c r="EIX1" s="165"/>
      <c r="EIY1" s="165"/>
      <c r="EIZ1" s="165"/>
      <c r="EJA1" s="165"/>
      <c r="EJB1" s="165"/>
      <c r="EJC1" s="165"/>
      <c r="EJD1" s="165"/>
      <c r="EJE1" s="165"/>
      <c r="EJF1" s="165"/>
      <c r="EJG1" s="165"/>
      <c r="EJH1" s="165"/>
      <c r="EJI1" s="165"/>
      <c r="EJJ1" s="165"/>
      <c r="EJK1" s="165"/>
      <c r="EJL1" s="165"/>
      <c r="EJM1" s="165"/>
      <c r="EJN1" s="165"/>
      <c r="EJO1" s="165"/>
      <c r="EJP1" s="165"/>
      <c r="EJQ1" s="165"/>
      <c r="EJR1" s="165"/>
      <c r="EJS1" s="165"/>
      <c r="EJT1" s="165"/>
      <c r="EJU1" s="165"/>
      <c r="EJV1" s="165"/>
      <c r="EJW1" s="165"/>
      <c r="EJX1" s="165"/>
      <c r="EJY1" s="165"/>
      <c r="EJZ1" s="165"/>
      <c r="EKA1" s="165"/>
      <c r="EKB1" s="165"/>
      <c r="EKC1" s="165"/>
      <c r="EKD1" s="165"/>
      <c r="EKE1" s="165"/>
      <c r="EKF1" s="165"/>
      <c r="EKG1" s="165"/>
      <c r="EKH1" s="165"/>
      <c r="EKI1" s="165"/>
      <c r="EKJ1" s="165"/>
      <c r="EKK1" s="165"/>
      <c r="EKL1" s="165"/>
      <c r="EKM1" s="165"/>
      <c r="EKN1" s="165"/>
      <c r="EKO1" s="165"/>
      <c r="EKP1" s="165"/>
      <c r="EKQ1" s="165"/>
      <c r="EKR1" s="165"/>
      <c r="EKS1" s="165"/>
      <c r="EKT1" s="165"/>
      <c r="EKU1" s="165"/>
      <c r="EKV1" s="165"/>
      <c r="EKW1" s="165"/>
      <c r="EKX1" s="165"/>
      <c r="EKY1" s="165"/>
      <c r="EKZ1" s="165"/>
      <c r="ELA1" s="165"/>
      <c r="ELB1" s="165"/>
      <c r="ELC1" s="165"/>
      <c r="ELD1" s="165"/>
      <c r="ELE1" s="165"/>
      <c r="ELF1" s="165"/>
      <c r="ELG1" s="165"/>
      <c r="ELH1" s="165"/>
      <c r="ELI1" s="165"/>
      <c r="ELJ1" s="165"/>
      <c r="ELK1" s="165"/>
      <c r="ELL1" s="165"/>
      <c r="ELM1" s="165"/>
      <c r="ELN1" s="165"/>
      <c r="ELO1" s="165"/>
      <c r="ELP1" s="165"/>
      <c r="ELQ1" s="165"/>
      <c r="ELR1" s="165"/>
      <c r="ELS1" s="165"/>
      <c r="ELT1" s="165"/>
      <c r="ELU1" s="165"/>
      <c r="ELV1" s="165"/>
      <c r="ELW1" s="165"/>
      <c r="ELX1" s="165"/>
      <c r="ELY1" s="165"/>
      <c r="ELZ1" s="165"/>
      <c r="EMA1" s="165"/>
      <c r="EMB1" s="165"/>
      <c r="EMC1" s="165"/>
      <c r="EMD1" s="165"/>
      <c r="EME1" s="165"/>
      <c r="EMF1" s="165"/>
      <c r="EMG1" s="165"/>
      <c r="EMH1" s="165"/>
      <c r="EMI1" s="165"/>
      <c r="EMJ1" s="165"/>
      <c r="EMK1" s="165"/>
      <c r="EML1" s="165"/>
      <c r="EMM1" s="165"/>
      <c r="EMN1" s="165"/>
      <c r="EMO1" s="165"/>
      <c r="EMP1" s="165"/>
      <c r="EMQ1" s="165"/>
      <c r="EMR1" s="165"/>
      <c r="EMS1" s="165"/>
      <c r="EMT1" s="165"/>
      <c r="EMU1" s="165"/>
      <c r="EMV1" s="165"/>
      <c r="EMW1" s="165"/>
      <c r="EMX1" s="165"/>
      <c r="EMY1" s="165"/>
      <c r="EMZ1" s="165"/>
      <c r="ENA1" s="165"/>
      <c r="ENB1" s="165"/>
      <c r="ENC1" s="165"/>
      <c r="END1" s="165"/>
      <c r="ENE1" s="165"/>
      <c r="ENF1" s="165"/>
      <c r="ENG1" s="165"/>
      <c r="ENH1" s="165"/>
      <c r="ENI1" s="165"/>
      <c r="ENJ1" s="165"/>
      <c r="ENK1" s="165"/>
      <c r="ENL1" s="165"/>
      <c r="ENM1" s="165"/>
      <c r="ENN1" s="165"/>
      <c r="ENO1" s="165"/>
      <c r="ENP1" s="165"/>
      <c r="ENQ1" s="165"/>
      <c r="ENR1" s="165"/>
      <c r="ENS1" s="165"/>
      <c r="ENT1" s="165"/>
      <c r="ENU1" s="165"/>
      <c r="ENV1" s="165"/>
      <c r="ENW1" s="165"/>
      <c r="ENX1" s="165"/>
      <c r="ENY1" s="165"/>
      <c r="ENZ1" s="165"/>
      <c r="EOA1" s="165"/>
      <c r="EOB1" s="165"/>
      <c r="EOC1" s="165"/>
      <c r="EOD1" s="165"/>
      <c r="EOE1" s="165"/>
      <c r="EOF1" s="165"/>
      <c r="EOG1" s="165"/>
      <c r="EOH1" s="165"/>
      <c r="EOI1" s="165"/>
      <c r="EOJ1" s="165"/>
      <c r="EOK1" s="165"/>
      <c r="EOL1" s="165"/>
      <c r="EOM1" s="165"/>
      <c r="EON1" s="165"/>
      <c r="EOO1" s="165"/>
      <c r="EOP1" s="165"/>
      <c r="EOQ1" s="165"/>
      <c r="EOR1" s="165"/>
      <c r="EOS1" s="165"/>
      <c r="EOT1" s="165"/>
      <c r="EOU1" s="165"/>
      <c r="EOV1" s="165"/>
      <c r="EOW1" s="165"/>
      <c r="EOX1" s="165"/>
      <c r="EOY1" s="165"/>
      <c r="EOZ1" s="165"/>
      <c r="EPA1" s="165"/>
      <c r="EPB1" s="165"/>
      <c r="EPC1" s="165"/>
      <c r="EPD1" s="165"/>
      <c r="EPE1" s="165"/>
      <c r="EPF1" s="165"/>
      <c r="EPG1" s="165"/>
      <c r="EPH1" s="165"/>
      <c r="EPI1" s="165"/>
      <c r="EPJ1" s="165"/>
      <c r="EPK1" s="165"/>
      <c r="EPL1" s="165"/>
      <c r="EPM1" s="165"/>
      <c r="EPN1" s="165"/>
      <c r="EPO1" s="165"/>
      <c r="EPP1" s="165"/>
      <c r="EPQ1" s="165"/>
      <c r="EPR1" s="165"/>
      <c r="EPS1" s="165"/>
      <c r="EPT1" s="165"/>
      <c r="EPU1" s="165"/>
      <c r="EPV1" s="165"/>
      <c r="EPW1" s="165"/>
      <c r="EPX1" s="165"/>
      <c r="EPY1" s="165"/>
      <c r="EPZ1" s="165"/>
      <c r="EQA1" s="165"/>
      <c r="EQB1" s="165"/>
      <c r="EQC1" s="165"/>
      <c r="EQD1" s="165"/>
      <c r="EQE1" s="165"/>
      <c r="EQF1" s="165"/>
      <c r="EQG1" s="165"/>
      <c r="EQH1" s="165"/>
      <c r="EQI1" s="165"/>
      <c r="EQJ1" s="165"/>
      <c r="EQK1" s="165"/>
      <c r="EQL1" s="165"/>
      <c r="EQM1" s="165"/>
      <c r="EQN1" s="165"/>
      <c r="EQO1" s="165"/>
      <c r="EQP1" s="165"/>
      <c r="EQQ1" s="165"/>
      <c r="EQR1" s="165"/>
      <c r="EQS1" s="165"/>
      <c r="EQT1" s="165"/>
      <c r="EQU1" s="165"/>
      <c r="EQV1" s="165"/>
      <c r="EQW1" s="165"/>
      <c r="EQX1" s="165"/>
      <c r="EQY1" s="165"/>
      <c r="EQZ1" s="165"/>
      <c r="ERA1" s="165"/>
      <c r="ERB1" s="165"/>
      <c r="ERC1" s="165"/>
      <c r="ERD1" s="165"/>
      <c r="ERE1" s="165"/>
      <c r="ERF1" s="165"/>
      <c r="ERG1" s="165"/>
      <c r="ERH1" s="165"/>
      <c r="ERI1" s="165"/>
      <c r="ERJ1" s="165"/>
      <c r="ERK1" s="165"/>
      <c r="ERL1" s="165"/>
      <c r="ERM1" s="165"/>
      <c r="ERN1" s="165"/>
      <c r="ERO1" s="165"/>
      <c r="ERP1" s="165"/>
      <c r="ERQ1" s="165"/>
      <c r="ERR1" s="165"/>
      <c r="ERS1" s="165"/>
      <c r="ERT1" s="165"/>
      <c r="ERU1" s="165"/>
      <c r="ERV1" s="165"/>
      <c r="ERW1" s="165"/>
      <c r="ERX1" s="165"/>
      <c r="ERY1" s="165"/>
      <c r="ERZ1" s="165"/>
      <c r="ESA1" s="165"/>
      <c r="ESB1" s="165"/>
      <c r="ESC1" s="165"/>
      <c r="ESD1" s="165"/>
      <c r="ESE1" s="165"/>
      <c r="ESF1" s="165"/>
      <c r="ESG1" s="165"/>
      <c r="ESH1" s="165"/>
      <c r="ESI1" s="165"/>
      <c r="ESJ1" s="165"/>
      <c r="ESK1" s="165"/>
      <c r="ESL1" s="165"/>
      <c r="ESM1" s="165"/>
      <c r="ESN1" s="165"/>
      <c r="ESO1" s="165"/>
      <c r="ESP1" s="165"/>
      <c r="ESQ1" s="165"/>
      <c r="ESR1" s="165"/>
      <c r="ESS1" s="165"/>
      <c r="EST1" s="165"/>
      <c r="ESU1" s="165"/>
      <c r="ESV1" s="165"/>
      <c r="ESW1" s="165"/>
      <c r="ESX1" s="165"/>
      <c r="ESY1" s="165"/>
      <c r="ESZ1" s="165"/>
      <c r="ETA1" s="165"/>
      <c r="ETB1" s="165"/>
      <c r="ETC1" s="165"/>
      <c r="ETD1" s="165"/>
      <c r="ETE1" s="165"/>
      <c r="ETF1" s="165"/>
      <c r="ETG1" s="165"/>
      <c r="ETH1" s="165"/>
      <c r="ETI1" s="165"/>
      <c r="ETJ1" s="165"/>
      <c r="ETK1" s="165"/>
      <c r="ETL1" s="165"/>
      <c r="ETM1" s="165"/>
      <c r="ETN1" s="165"/>
      <c r="ETO1" s="165"/>
      <c r="ETP1" s="165"/>
      <c r="ETQ1" s="165"/>
      <c r="ETR1" s="165"/>
      <c r="ETS1" s="165"/>
      <c r="ETT1" s="165"/>
      <c r="ETU1" s="165"/>
      <c r="ETV1" s="165"/>
      <c r="ETW1" s="165"/>
      <c r="ETX1" s="165"/>
      <c r="ETY1" s="165"/>
      <c r="ETZ1" s="165"/>
      <c r="EUA1" s="165"/>
      <c r="EUB1" s="165"/>
      <c r="EUC1" s="165"/>
      <c r="EUD1" s="165"/>
      <c r="EUE1" s="165"/>
      <c r="EUF1" s="165"/>
      <c r="EUG1" s="165"/>
      <c r="EUH1" s="165"/>
      <c r="EUI1" s="165"/>
      <c r="EUJ1" s="165"/>
      <c r="EUK1" s="165"/>
      <c r="EUL1" s="165"/>
      <c r="EUM1" s="165"/>
      <c r="EUN1" s="165"/>
      <c r="EUO1" s="165"/>
      <c r="EUP1" s="165"/>
      <c r="EUQ1" s="165"/>
      <c r="EUR1" s="165"/>
      <c r="EUS1" s="165"/>
      <c r="EUT1" s="165"/>
      <c r="EUU1" s="165"/>
      <c r="EUV1" s="165"/>
      <c r="EUW1" s="165"/>
      <c r="EUX1" s="165"/>
      <c r="EUY1" s="165"/>
      <c r="EUZ1" s="165"/>
      <c r="EVA1" s="165"/>
      <c r="EVB1" s="165"/>
      <c r="EVC1" s="165"/>
      <c r="EVD1" s="165"/>
      <c r="EVE1" s="165"/>
      <c r="EVF1" s="165"/>
      <c r="EVG1" s="165"/>
      <c r="EVH1" s="165"/>
      <c r="EVI1" s="165"/>
      <c r="EVJ1" s="165"/>
      <c r="EVK1" s="165"/>
      <c r="EVL1" s="165"/>
      <c r="EVM1" s="165"/>
      <c r="EVN1" s="165"/>
      <c r="EVO1" s="165"/>
      <c r="EVP1" s="165"/>
      <c r="EVQ1" s="165"/>
      <c r="EVR1" s="165"/>
      <c r="EVS1" s="165"/>
      <c r="EVT1" s="165"/>
      <c r="EVU1" s="165"/>
      <c r="EVV1" s="165"/>
      <c r="EVW1" s="165"/>
      <c r="EVX1" s="165"/>
      <c r="EVY1" s="165"/>
      <c r="EVZ1" s="165"/>
      <c r="EWA1" s="165"/>
      <c r="EWB1" s="165"/>
      <c r="EWC1" s="165"/>
      <c r="EWD1" s="165"/>
      <c r="EWE1" s="165"/>
      <c r="EWF1" s="165"/>
      <c r="EWG1" s="165"/>
      <c r="EWH1" s="165"/>
      <c r="EWI1" s="165"/>
      <c r="EWJ1" s="165"/>
      <c r="EWK1" s="165"/>
      <c r="EWL1" s="165"/>
      <c r="EWM1" s="165"/>
      <c r="EWN1" s="165"/>
      <c r="EWO1" s="165"/>
      <c r="EWP1" s="165"/>
      <c r="EWQ1" s="165"/>
      <c r="EWR1" s="165"/>
      <c r="EWS1" s="165"/>
      <c r="EWT1" s="165"/>
      <c r="EWU1" s="165"/>
      <c r="EWV1" s="165"/>
      <c r="EWW1" s="165"/>
      <c r="EWX1" s="165"/>
      <c r="EWY1" s="165"/>
      <c r="EWZ1" s="165"/>
      <c r="EXA1" s="165"/>
      <c r="EXB1" s="165"/>
      <c r="EXC1" s="165"/>
      <c r="EXD1" s="165"/>
      <c r="EXE1" s="165"/>
      <c r="EXF1" s="165"/>
      <c r="EXG1" s="165"/>
      <c r="EXH1" s="165"/>
      <c r="EXI1" s="165"/>
      <c r="EXJ1" s="165"/>
      <c r="EXK1" s="165"/>
      <c r="EXL1" s="165"/>
      <c r="EXM1" s="165"/>
      <c r="EXN1" s="165"/>
      <c r="EXO1" s="165"/>
      <c r="EXP1" s="165"/>
      <c r="EXQ1" s="165"/>
      <c r="EXR1" s="165"/>
      <c r="EXS1" s="165"/>
      <c r="EXT1" s="165"/>
      <c r="EXU1" s="165"/>
      <c r="EXV1" s="165"/>
      <c r="EXW1" s="165"/>
      <c r="EXX1" s="165"/>
      <c r="EXY1" s="165"/>
      <c r="EXZ1" s="165"/>
      <c r="EYA1" s="165"/>
      <c r="EYB1" s="165"/>
      <c r="EYC1" s="165"/>
      <c r="EYD1" s="165"/>
      <c r="EYE1" s="165"/>
      <c r="EYF1" s="165"/>
      <c r="EYG1" s="165"/>
      <c r="EYH1" s="165"/>
      <c r="EYI1" s="165"/>
      <c r="EYJ1" s="165"/>
      <c r="EYK1" s="165"/>
      <c r="EYL1" s="165"/>
      <c r="EYM1" s="165"/>
      <c r="EYN1" s="165"/>
      <c r="EYO1" s="165"/>
      <c r="EYP1" s="165"/>
      <c r="EYQ1" s="165"/>
      <c r="EYR1" s="165"/>
      <c r="EYS1" s="165"/>
      <c r="EYT1" s="165"/>
      <c r="EYU1" s="165"/>
      <c r="EYV1" s="165"/>
      <c r="EYW1" s="165"/>
      <c r="EYX1" s="165"/>
      <c r="EYY1" s="165"/>
      <c r="EYZ1" s="165"/>
      <c r="EZA1" s="165"/>
      <c r="EZB1" s="165"/>
      <c r="EZC1" s="165"/>
      <c r="EZD1" s="165"/>
      <c r="EZE1" s="165"/>
      <c r="EZF1" s="165"/>
      <c r="EZG1" s="165"/>
      <c r="EZH1" s="165"/>
      <c r="EZI1" s="165"/>
      <c r="EZJ1" s="165"/>
      <c r="EZK1" s="165"/>
      <c r="EZL1" s="165"/>
      <c r="EZM1" s="165"/>
      <c r="EZN1" s="165"/>
      <c r="EZO1" s="165"/>
      <c r="EZP1" s="165"/>
      <c r="EZQ1" s="165"/>
      <c r="EZR1" s="165"/>
      <c r="EZS1" s="165"/>
      <c r="EZT1" s="165"/>
      <c r="EZU1" s="165"/>
      <c r="EZV1" s="165"/>
      <c r="EZW1" s="165"/>
      <c r="EZX1" s="165"/>
      <c r="EZY1" s="165"/>
      <c r="EZZ1" s="165"/>
      <c r="FAA1" s="165"/>
      <c r="FAB1" s="165"/>
      <c r="FAC1" s="165"/>
      <c r="FAD1" s="165"/>
      <c r="FAE1" s="165"/>
      <c r="FAF1" s="165"/>
      <c r="FAG1" s="165"/>
      <c r="FAH1" s="165"/>
      <c r="FAI1" s="165"/>
      <c r="FAJ1" s="165"/>
      <c r="FAK1" s="165"/>
      <c r="FAL1" s="165"/>
      <c r="FAM1" s="165"/>
      <c r="FAN1" s="165"/>
      <c r="FAO1" s="165"/>
      <c r="FAP1" s="165"/>
      <c r="FAQ1" s="165"/>
      <c r="FAR1" s="165"/>
      <c r="FAS1" s="165"/>
      <c r="FAT1" s="165"/>
      <c r="FAU1" s="165"/>
      <c r="FAV1" s="165"/>
      <c r="FAW1" s="165"/>
      <c r="FAX1" s="165"/>
      <c r="FAY1" s="165"/>
      <c r="FAZ1" s="165"/>
      <c r="FBA1" s="165"/>
      <c r="FBB1" s="165"/>
      <c r="FBC1" s="165"/>
      <c r="FBD1" s="165"/>
      <c r="FBE1" s="165"/>
      <c r="FBF1" s="165"/>
      <c r="FBG1" s="165"/>
      <c r="FBH1" s="165"/>
      <c r="FBI1" s="165"/>
      <c r="FBJ1" s="165"/>
      <c r="FBK1" s="165"/>
      <c r="FBL1" s="165"/>
      <c r="FBM1" s="165"/>
      <c r="FBN1" s="165"/>
      <c r="FBO1" s="165"/>
      <c r="FBP1" s="165"/>
      <c r="FBQ1" s="165"/>
      <c r="FBR1" s="165"/>
      <c r="FBS1" s="165"/>
      <c r="FBT1" s="165"/>
      <c r="FBU1" s="165"/>
      <c r="FBV1" s="165"/>
      <c r="FBW1" s="165"/>
      <c r="FBX1" s="165"/>
      <c r="FBY1" s="165"/>
      <c r="FBZ1" s="165"/>
      <c r="FCA1" s="165"/>
      <c r="FCB1" s="165"/>
      <c r="FCC1" s="165"/>
      <c r="FCD1" s="165"/>
      <c r="FCE1" s="165"/>
      <c r="FCF1" s="165"/>
      <c r="FCG1" s="165"/>
      <c r="FCH1" s="165"/>
      <c r="FCI1" s="165"/>
      <c r="FCJ1" s="165"/>
      <c r="FCK1" s="165"/>
      <c r="FCL1" s="165"/>
      <c r="FCM1" s="165"/>
      <c r="FCN1" s="165"/>
      <c r="FCO1" s="165"/>
      <c r="FCP1" s="165"/>
      <c r="FCQ1" s="165"/>
      <c r="FCR1" s="165"/>
      <c r="FCS1" s="165"/>
      <c r="FCT1" s="165"/>
      <c r="FCU1" s="165"/>
      <c r="FCV1" s="165"/>
      <c r="FCW1" s="165"/>
      <c r="FCX1" s="165"/>
      <c r="FCY1" s="165"/>
      <c r="FCZ1" s="165"/>
      <c r="FDA1" s="165"/>
      <c r="FDB1" s="165"/>
      <c r="FDC1" s="165"/>
      <c r="FDD1" s="165"/>
      <c r="FDE1" s="165"/>
      <c r="FDF1" s="165"/>
      <c r="FDG1" s="165"/>
      <c r="FDH1" s="165"/>
      <c r="FDI1" s="165"/>
      <c r="FDJ1" s="165"/>
      <c r="FDK1" s="165"/>
      <c r="FDL1" s="165"/>
      <c r="FDM1" s="165"/>
      <c r="FDN1" s="165"/>
      <c r="FDO1" s="165"/>
      <c r="FDP1" s="165"/>
      <c r="FDQ1" s="165"/>
      <c r="FDR1" s="165"/>
      <c r="FDS1" s="165"/>
      <c r="FDT1" s="165"/>
      <c r="FDU1" s="165"/>
      <c r="FDV1" s="165"/>
      <c r="FDW1" s="165"/>
      <c r="FDX1" s="165"/>
      <c r="FDY1" s="165"/>
      <c r="FDZ1" s="165"/>
      <c r="FEA1" s="165"/>
      <c r="FEB1" s="165"/>
      <c r="FEC1" s="165"/>
      <c r="FED1" s="165"/>
      <c r="FEE1" s="165"/>
      <c r="FEF1" s="165"/>
      <c r="FEG1" s="165"/>
      <c r="FEH1" s="165"/>
      <c r="FEI1" s="165"/>
      <c r="FEJ1" s="165"/>
      <c r="FEK1" s="165"/>
      <c r="FEL1" s="165"/>
      <c r="FEM1" s="165"/>
      <c r="FEN1" s="165"/>
      <c r="FEO1" s="165"/>
      <c r="FEP1" s="165"/>
      <c r="FEQ1" s="165"/>
      <c r="FER1" s="165"/>
      <c r="FES1" s="165"/>
      <c r="FET1" s="165"/>
      <c r="FEU1" s="165"/>
      <c r="FEV1" s="165"/>
      <c r="FEW1" s="165"/>
      <c r="FEX1" s="165"/>
      <c r="FEY1" s="165"/>
      <c r="FEZ1" s="165"/>
      <c r="FFA1" s="165"/>
      <c r="FFB1" s="165"/>
      <c r="FFC1" s="165"/>
      <c r="FFD1" s="165"/>
      <c r="FFE1" s="165"/>
      <c r="FFF1" s="165"/>
      <c r="FFG1" s="165"/>
      <c r="FFH1" s="165"/>
      <c r="FFI1" s="165"/>
      <c r="FFJ1" s="165"/>
      <c r="FFK1" s="165"/>
      <c r="FFL1" s="165"/>
      <c r="FFM1" s="165"/>
      <c r="FFN1" s="165"/>
      <c r="FFO1" s="165"/>
      <c r="FFP1" s="165"/>
      <c r="FFQ1" s="165"/>
      <c r="FFR1" s="165"/>
      <c r="FFS1" s="165"/>
      <c r="FFT1" s="165"/>
      <c r="FFU1" s="165"/>
      <c r="FFV1" s="165"/>
      <c r="FFW1" s="165"/>
      <c r="FFX1" s="165"/>
      <c r="FFY1" s="165"/>
      <c r="FFZ1" s="165"/>
      <c r="FGA1" s="165"/>
      <c r="FGB1" s="165"/>
      <c r="FGC1" s="165"/>
      <c r="FGD1" s="165"/>
      <c r="FGE1" s="165"/>
      <c r="FGF1" s="165"/>
      <c r="FGG1" s="165"/>
      <c r="FGH1" s="165"/>
      <c r="FGI1" s="165"/>
      <c r="FGJ1" s="165"/>
      <c r="FGK1" s="165"/>
      <c r="FGL1" s="165"/>
      <c r="FGM1" s="165"/>
      <c r="FGN1" s="165"/>
      <c r="FGO1" s="165"/>
      <c r="FGP1" s="165"/>
      <c r="FGQ1" s="165"/>
      <c r="FGR1" s="165"/>
      <c r="FGS1" s="165"/>
      <c r="FGT1" s="165"/>
      <c r="FGU1" s="165"/>
      <c r="FGV1" s="165"/>
      <c r="FGW1" s="165"/>
      <c r="FGX1" s="165"/>
      <c r="FGY1" s="165"/>
      <c r="FGZ1" s="165"/>
      <c r="FHA1" s="165"/>
      <c r="FHB1" s="165"/>
      <c r="FHC1" s="165"/>
      <c r="FHD1" s="165"/>
      <c r="FHE1" s="165"/>
      <c r="FHF1" s="165"/>
      <c r="FHG1" s="165"/>
      <c r="FHH1" s="165"/>
      <c r="FHI1" s="165"/>
      <c r="FHJ1" s="165"/>
      <c r="FHK1" s="165"/>
      <c r="FHL1" s="165"/>
      <c r="FHM1" s="165"/>
      <c r="FHN1" s="165"/>
      <c r="FHO1" s="165"/>
      <c r="FHP1" s="165"/>
      <c r="FHQ1" s="165"/>
      <c r="FHR1" s="165"/>
      <c r="FHS1" s="165"/>
      <c r="FHT1" s="165"/>
      <c r="FHU1" s="165"/>
      <c r="FHV1" s="165"/>
      <c r="FHW1" s="165"/>
      <c r="FHX1" s="165"/>
      <c r="FHY1" s="165"/>
      <c r="FHZ1" s="165"/>
      <c r="FIA1" s="165"/>
      <c r="FIB1" s="165"/>
      <c r="FIC1" s="165"/>
      <c r="FID1" s="165"/>
      <c r="FIE1" s="165"/>
      <c r="FIF1" s="165"/>
      <c r="FIG1" s="165"/>
      <c r="FIH1" s="165"/>
      <c r="FII1" s="165"/>
      <c r="FIJ1" s="165"/>
      <c r="FIK1" s="165"/>
      <c r="FIL1" s="165"/>
      <c r="FIM1" s="165"/>
      <c r="FIN1" s="165"/>
      <c r="FIO1" s="165"/>
      <c r="FIP1" s="165"/>
      <c r="FIQ1" s="165"/>
      <c r="FIR1" s="165"/>
      <c r="FIS1" s="165"/>
      <c r="FIT1" s="165"/>
      <c r="FIU1" s="165"/>
      <c r="FIV1" s="165"/>
      <c r="FIW1" s="165"/>
      <c r="FIX1" s="165"/>
      <c r="FIY1" s="165"/>
      <c r="FIZ1" s="165"/>
      <c r="FJA1" s="165"/>
      <c r="FJB1" s="165"/>
      <c r="FJC1" s="165"/>
      <c r="FJD1" s="165"/>
      <c r="FJE1" s="165"/>
      <c r="FJF1" s="165"/>
      <c r="FJG1" s="165"/>
      <c r="FJH1" s="165"/>
      <c r="FJI1" s="165"/>
      <c r="FJJ1" s="165"/>
      <c r="FJK1" s="165"/>
      <c r="FJL1" s="165"/>
      <c r="FJM1" s="165"/>
      <c r="FJN1" s="165"/>
      <c r="FJO1" s="165"/>
      <c r="FJP1" s="165"/>
      <c r="FJQ1" s="165"/>
      <c r="FJR1" s="165"/>
      <c r="FJS1" s="165"/>
      <c r="FJT1" s="165"/>
      <c r="FJU1" s="165"/>
      <c r="FJV1" s="165"/>
      <c r="FJW1" s="165"/>
      <c r="FJX1" s="165"/>
      <c r="FJY1" s="165"/>
      <c r="FJZ1" s="165"/>
      <c r="FKA1" s="165"/>
      <c r="FKB1" s="165"/>
      <c r="FKC1" s="165"/>
      <c r="FKD1" s="165"/>
      <c r="FKE1" s="165"/>
      <c r="FKF1" s="165"/>
      <c r="FKG1" s="165"/>
      <c r="FKH1" s="165"/>
      <c r="FKI1" s="165"/>
      <c r="FKJ1" s="165"/>
      <c r="FKK1" s="165"/>
      <c r="FKL1" s="165"/>
      <c r="FKM1" s="165"/>
      <c r="FKN1" s="165"/>
      <c r="FKO1" s="165"/>
      <c r="FKP1" s="165"/>
      <c r="FKQ1" s="165"/>
      <c r="FKR1" s="165"/>
      <c r="FKS1" s="165"/>
      <c r="FKT1" s="165"/>
      <c r="FKU1" s="165"/>
      <c r="FKV1" s="165"/>
      <c r="FKW1" s="165"/>
      <c r="FKX1" s="165"/>
      <c r="FKY1" s="165"/>
      <c r="FKZ1" s="165"/>
      <c r="FLA1" s="165"/>
      <c r="FLB1" s="165"/>
      <c r="FLC1" s="165"/>
      <c r="FLD1" s="165"/>
      <c r="FLE1" s="165"/>
      <c r="FLF1" s="165"/>
      <c r="FLG1" s="165"/>
      <c r="FLH1" s="165"/>
      <c r="FLI1" s="165"/>
      <c r="FLJ1" s="165"/>
      <c r="FLK1" s="165"/>
      <c r="FLL1" s="165"/>
      <c r="FLM1" s="165"/>
      <c r="FLN1" s="165"/>
      <c r="FLO1" s="165"/>
      <c r="FLP1" s="165"/>
      <c r="FLQ1" s="165"/>
      <c r="FLR1" s="165"/>
      <c r="FLS1" s="165"/>
      <c r="FLT1" s="165"/>
      <c r="FLU1" s="165"/>
      <c r="FLV1" s="165"/>
      <c r="FLW1" s="165"/>
      <c r="FLX1" s="165"/>
      <c r="FLY1" s="165"/>
      <c r="FLZ1" s="165"/>
      <c r="FMA1" s="165"/>
      <c r="FMB1" s="165"/>
      <c r="FMC1" s="165"/>
      <c r="FMD1" s="165"/>
      <c r="FME1" s="165"/>
      <c r="FMF1" s="165"/>
      <c r="FMG1" s="165"/>
      <c r="FMH1" s="165"/>
      <c r="FMI1" s="165"/>
      <c r="FMJ1" s="165"/>
      <c r="FMK1" s="165"/>
      <c r="FML1" s="165"/>
      <c r="FMM1" s="165"/>
      <c r="FMN1" s="165"/>
      <c r="FMO1" s="165"/>
      <c r="FMP1" s="165"/>
      <c r="FMQ1" s="165"/>
      <c r="FMR1" s="165"/>
      <c r="FMS1" s="165"/>
      <c r="FMT1" s="165"/>
      <c r="FMU1" s="165"/>
      <c r="FMV1" s="165"/>
      <c r="FMW1" s="165"/>
      <c r="FMX1" s="165"/>
      <c r="FMY1" s="165"/>
      <c r="FMZ1" s="165"/>
      <c r="FNA1" s="165"/>
      <c r="FNB1" s="165"/>
      <c r="FNC1" s="165"/>
      <c r="FND1" s="165"/>
      <c r="FNE1" s="165"/>
      <c r="FNF1" s="165"/>
      <c r="FNG1" s="165"/>
      <c r="FNH1" s="165"/>
      <c r="FNI1" s="165"/>
      <c r="FNJ1" s="165"/>
      <c r="FNK1" s="165"/>
      <c r="FNL1" s="165"/>
      <c r="FNM1" s="165"/>
      <c r="FNN1" s="165"/>
      <c r="FNO1" s="165"/>
      <c r="FNP1" s="165"/>
      <c r="FNQ1" s="165"/>
      <c r="FNR1" s="165"/>
      <c r="FNS1" s="165"/>
      <c r="FNT1" s="165"/>
      <c r="FNU1" s="165"/>
      <c r="FNV1" s="165"/>
      <c r="FNW1" s="165"/>
      <c r="FNX1" s="165"/>
      <c r="FNY1" s="165"/>
      <c r="FNZ1" s="165"/>
      <c r="FOA1" s="165"/>
      <c r="FOB1" s="165"/>
      <c r="FOC1" s="165"/>
      <c r="FOD1" s="165"/>
      <c r="FOE1" s="165"/>
      <c r="FOF1" s="165"/>
      <c r="FOG1" s="165"/>
      <c r="FOH1" s="165"/>
      <c r="FOI1" s="165"/>
      <c r="FOJ1" s="165"/>
      <c r="FOK1" s="165"/>
      <c r="FOL1" s="165"/>
      <c r="FOM1" s="165"/>
      <c r="FON1" s="165"/>
      <c r="FOO1" s="165"/>
      <c r="FOP1" s="165"/>
      <c r="FOQ1" s="165"/>
      <c r="FOR1" s="165"/>
      <c r="FOS1" s="165"/>
      <c r="FOT1" s="165"/>
      <c r="FOU1" s="165"/>
      <c r="FOV1" s="165"/>
      <c r="FOW1" s="165"/>
      <c r="FOX1" s="165"/>
      <c r="FOY1" s="165"/>
      <c r="FOZ1" s="165"/>
      <c r="FPA1" s="165"/>
      <c r="FPB1" s="165"/>
      <c r="FPC1" s="165"/>
      <c r="FPD1" s="165"/>
      <c r="FPE1" s="165"/>
      <c r="FPF1" s="165"/>
      <c r="FPG1" s="165"/>
      <c r="FPH1" s="165"/>
      <c r="FPI1" s="165"/>
      <c r="FPJ1" s="165"/>
      <c r="FPK1" s="165"/>
      <c r="FPL1" s="165"/>
      <c r="FPM1" s="165"/>
      <c r="FPN1" s="165"/>
      <c r="FPO1" s="165"/>
      <c r="FPP1" s="165"/>
      <c r="FPQ1" s="165"/>
      <c r="FPR1" s="165"/>
      <c r="FPS1" s="165"/>
      <c r="FPT1" s="165"/>
      <c r="FPU1" s="165"/>
      <c r="FPV1" s="165"/>
      <c r="FPW1" s="165"/>
      <c r="FPX1" s="165"/>
      <c r="FPY1" s="165"/>
      <c r="FPZ1" s="165"/>
      <c r="FQA1" s="165"/>
      <c r="FQB1" s="165"/>
      <c r="FQC1" s="165"/>
      <c r="FQD1" s="165"/>
      <c r="FQE1" s="165"/>
      <c r="FQF1" s="165"/>
      <c r="FQG1" s="165"/>
      <c r="FQH1" s="165"/>
      <c r="FQI1" s="165"/>
      <c r="FQJ1" s="165"/>
      <c r="FQK1" s="165"/>
      <c r="FQL1" s="165"/>
      <c r="FQM1" s="165"/>
      <c r="FQN1" s="165"/>
      <c r="FQO1" s="165"/>
      <c r="FQP1" s="165"/>
      <c r="FQQ1" s="165"/>
      <c r="FQR1" s="165"/>
      <c r="FQS1" s="165"/>
      <c r="FQT1" s="165"/>
      <c r="FQU1" s="165"/>
      <c r="FQV1" s="165"/>
      <c r="FQW1" s="165"/>
      <c r="FQX1" s="165"/>
      <c r="FQY1" s="165"/>
      <c r="FQZ1" s="165"/>
      <c r="FRA1" s="165"/>
      <c r="FRB1" s="165"/>
      <c r="FRC1" s="165"/>
      <c r="FRD1" s="165"/>
      <c r="FRE1" s="165"/>
      <c r="FRF1" s="165"/>
      <c r="FRG1" s="165"/>
      <c r="FRH1" s="165"/>
      <c r="FRI1" s="165"/>
      <c r="FRJ1" s="165"/>
      <c r="FRK1" s="165"/>
      <c r="FRL1" s="165"/>
      <c r="FRM1" s="165"/>
      <c r="FRN1" s="165"/>
      <c r="FRO1" s="165"/>
      <c r="FRP1" s="165"/>
      <c r="FRQ1" s="165"/>
      <c r="FRR1" s="165"/>
      <c r="FRS1" s="165"/>
      <c r="FRT1" s="165"/>
      <c r="FRU1" s="165"/>
      <c r="FRV1" s="165"/>
      <c r="FRW1" s="165"/>
      <c r="FRX1" s="165"/>
      <c r="FRY1" s="165"/>
      <c r="FRZ1" s="165"/>
      <c r="FSA1" s="165"/>
      <c r="FSB1" s="165"/>
      <c r="FSC1" s="165"/>
      <c r="FSD1" s="165"/>
      <c r="FSE1" s="165"/>
      <c r="FSF1" s="165"/>
      <c r="FSG1" s="165"/>
      <c r="FSH1" s="165"/>
      <c r="FSI1" s="165"/>
      <c r="FSJ1" s="165"/>
      <c r="FSK1" s="165"/>
      <c r="FSL1" s="165"/>
      <c r="FSM1" s="165"/>
      <c r="FSN1" s="165"/>
      <c r="FSO1" s="165"/>
      <c r="FSP1" s="165"/>
      <c r="FSQ1" s="165"/>
      <c r="FSR1" s="165"/>
      <c r="FSS1" s="165"/>
      <c r="FST1" s="165"/>
      <c r="FSU1" s="165"/>
      <c r="FSV1" s="165"/>
      <c r="FSW1" s="165"/>
      <c r="FSX1" s="165"/>
      <c r="FSY1" s="165"/>
      <c r="FSZ1" s="165"/>
      <c r="FTA1" s="165"/>
      <c r="FTB1" s="165"/>
      <c r="FTC1" s="165"/>
      <c r="FTD1" s="165"/>
      <c r="FTE1" s="165"/>
      <c r="FTF1" s="165"/>
      <c r="FTG1" s="165"/>
      <c r="FTH1" s="165"/>
      <c r="FTI1" s="165"/>
      <c r="FTJ1" s="165"/>
      <c r="FTK1" s="165"/>
      <c r="FTL1" s="165"/>
      <c r="FTM1" s="165"/>
      <c r="FTN1" s="165"/>
      <c r="FTO1" s="165"/>
      <c r="FTP1" s="165"/>
      <c r="FTQ1" s="165"/>
      <c r="FTR1" s="165"/>
      <c r="FTS1" s="165"/>
      <c r="FTT1" s="165"/>
      <c r="FTU1" s="165"/>
      <c r="FTV1" s="165"/>
      <c r="FTW1" s="165"/>
      <c r="FTX1" s="165"/>
      <c r="FTY1" s="165"/>
      <c r="FTZ1" s="165"/>
      <c r="FUA1" s="165"/>
      <c r="FUB1" s="165"/>
      <c r="FUC1" s="165"/>
      <c r="FUD1" s="165"/>
      <c r="FUE1" s="165"/>
      <c r="FUF1" s="165"/>
      <c r="FUG1" s="165"/>
      <c r="FUH1" s="165"/>
      <c r="FUI1" s="165"/>
      <c r="FUJ1" s="165"/>
      <c r="FUK1" s="165"/>
      <c r="FUL1" s="165"/>
      <c r="FUM1" s="165"/>
      <c r="FUN1" s="165"/>
      <c r="FUO1" s="165"/>
      <c r="FUP1" s="165"/>
      <c r="FUQ1" s="165"/>
      <c r="FUR1" s="165"/>
      <c r="FUS1" s="165"/>
      <c r="FUT1" s="165"/>
      <c r="FUU1" s="165"/>
      <c r="FUV1" s="165"/>
      <c r="FUW1" s="165"/>
      <c r="FUX1" s="165"/>
      <c r="FUY1" s="165"/>
      <c r="FUZ1" s="165"/>
      <c r="FVA1" s="165"/>
      <c r="FVB1" s="165"/>
      <c r="FVC1" s="165"/>
      <c r="FVD1" s="165"/>
      <c r="FVE1" s="165"/>
      <c r="FVF1" s="165"/>
      <c r="FVG1" s="165"/>
      <c r="FVH1" s="165"/>
      <c r="FVI1" s="165"/>
      <c r="FVJ1" s="165"/>
      <c r="FVK1" s="165"/>
      <c r="FVL1" s="165"/>
      <c r="FVM1" s="165"/>
      <c r="FVN1" s="165"/>
      <c r="FVO1" s="165"/>
      <c r="FVP1" s="165"/>
      <c r="FVQ1" s="165"/>
      <c r="FVR1" s="165"/>
      <c r="FVS1" s="165"/>
      <c r="FVT1" s="165"/>
      <c r="FVU1" s="165"/>
      <c r="FVV1" s="165"/>
      <c r="FVW1" s="165"/>
      <c r="FVX1" s="165"/>
      <c r="FVY1" s="165"/>
      <c r="FVZ1" s="165"/>
      <c r="FWA1" s="165"/>
      <c r="FWB1" s="165"/>
      <c r="FWC1" s="165"/>
      <c r="FWD1" s="165"/>
      <c r="FWE1" s="165"/>
      <c r="FWF1" s="165"/>
      <c r="FWG1" s="165"/>
      <c r="FWH1" s="165"/>
      <c r="FWI1" s="165"/>
      <c r="FWJ1" s="165"/>
      <c r="FWK1" s="165"/>
      <c r="FWL1" s="165"/>
      <c r="FWM1" s="165"/>
      <c r="FWN1" s="165"/>
      <c r="FWO1" s="165"/>
      <c r="FWP1" s="165"/>
      <c r="FWQ1" s="165"/>
      <c r="FWR1" s="165"/>
      <c r="FWS1" s="165"/>
      <c r="FWT1" s="165"/>
      <c r="FWU1" s="165"/>
      <c r="FWV1" s="165"/>
      <c r="FWW1" s="165"/>
      <c r="FWX1" s="165"/>
      <c r="FWY1" s="165"/>
      <c r="FWZ1" s="165"/>
      <c r="FXA1" s="165"/>
      <c r="FXB1" s="165"/>
      <c r="FXC1" s="165"/>
      <c r="FXD1" s="165"/>
      <c r="FXE1" s="165"/>
      <c r="FXF1" s="165"/>
      <c r="FXG1" s="165"/>
      <c r="FXH1" s="165"/>
      <c r="FXI1" s="165"/>
      <c r="FXJ1" s="165"/>
      <c r="FXK1" s="165"/>
      <c r="FXL1" s="165"/>
      <c r="FXM1" s="165"/>
      <c r="FXN1" s="165"/>
      <c r="FXO1" s="165"/>
      <c r="FXP1" s="165"/>
      <c r="FXQ1" s="165"/>
      <c r="FXR1" s="165"/>
      <c r="FXS1" s="165"/>
      <c r="FXT1" s="165"/>
      <c r="FXU1" s="165"/>
      <c r="FXV1" s="165"/>
      <c r="FXW1" s="165"/>
      <c r="FXX1" s="165"/>
      <c r="FXY1" s="165"/>
      <c r="FXZ1" s="165"/>
      <c r="FYA1" s="165"/>
      <c r="FYB1" s="165"/>
      <c r="FYC1" s="165"/>
      <c r="FYD1" s="165"/>
      <c r="FYE1" s="165"/>
      <c r="FYF1" s="165"/>
      <c r="FYG1" s="165"/>
      <c r="FYH1" s="165"/>
      <c r="FYI1" s="165"/>
      <c r="FYJ1" s="165"/>
      <c r="FYK1" s="165"/>
      <c r="FYL1" s="165"/>
      <c r="FYM1" s="165"/>
      <c r="FYN1" s="165"/>
      <c r="FYO1" s="165"/>
      <c r="FYP1" s="165"/>
      <c r="FYQ1" s="165"/>
      <c r="FYR1" s="165"/>
      <c r="FYS1" s="165"/>
      <c r="FYT1" s="165"/>
      <c r="FYU1" s="165"/>
      <c r="FYV1" s="165"/>
      <c r="FYW1" s="165"/>
      <c r="FYX1" s="165"/>
      <c r="FYY1" s="165"/>
      <c r="FYZ1" s="165"/>
      <c r="FZA1" s="165"/>
      <c r="FZB1" s="165"/>
      <c r="FZC1" s="165"/>
      <c r="FZD1" s="165"/>
      <c r="FZE1" s="165"/>
      <c r="FZF1" s="165"/>
      <c r="FZG1" s="165"/>
      <c r="FZH1" s="165"/>
      <c r="FZI1" s="165"/>
      <c r="FZJ1" s="165"/>
      <c r="FZK1" s="165"/>
      <c r="FZL1" s="165"/>
      <c r="FZM1" s="165"/>
      <c r="FZN1" s="165"/>
      <c r="FZO1" s="165"/>
      <c r="FZP1" s="165"/>
      <c r="FZQ1" s="165"/>
      <c r="FZR1" s="165"/>
      <c r="FZS1" s="165"/>
      <c r="FZT1" s="165"/>
      <c r="FZU1" s="165"/>
      <c r="FZV1" s="165"/>
      <c r="FZW1" s="165"/>
      <c r="FZX1" s="165"/>
      <c r="FZY1" s="165"/>
      <c r="FZZ1" s="165"/>
      <c r="GAA1" s="165"/>
      <c r="GAB1" s="165"/>
      <c r="GAC1" s="165"/>
      <c r="GAD1" s="165"/>
      <c r="GAE1" s="165"/>
      <c r="GAF1" s="165"/>
      <c r="GAG1" s="165"/>
      <c r="GAH1" s="165"/>
      <c r="GAI1" s="165"/>
      <c r="GAJ1" s="165"/>
      <c r="GAK1" s="165"/>
      <c r="GAL1" s="165"/>
      <c r="GAM1" s="165"/>
      <c r="GAN1" s="165"/>
      <c r="GAO1" s="165"/>
      <c r="GAP1" s="165"/>
      <c r="GAQ1" s="165"/>
      <c r="GAR1" s="165"/>
      <c r="GAS1" s="165"/>
      <c r="GAT1" s="165"/>
      <c r="GAU1" s="165"/>
      <c r="GAV1" s="165"/>
      <c r="GAW1" s="165"/>
      <c r="GAX1" s="165"/>
      <c r="GAY1" s="165"/>
      <c r="GAZ1" s="165"/>
      <c r="GBA1" s="165"/>
      <c r="GBB1" s="165"/>
      <c r="GBC1" s="165"/>
      <c r="GBD1" s="165"/>
      <c r="GBE1" s="165"/>
      <c r="GBF1" s="165"/>
      <c r="GBG1" s="165"/>
      <c r="GBH1" s="165"/>
      <c r="GBI1" s="165"/>
      <c r="GBJ1" s="165"/>
      <c r="GBK1" s="165"/>
      <c r="GBL1" s="165"/>
      <c r="GBM1" s="165"/>
      <c r="GBN1" s="165"/>
      <c r="GBO1" s="165"/>
      <c r="GBP1" s="165"/>
      <c r="GBQ1" s="165"/>
      <c r="GBR1" s="165"/>
      <c r="GBS1" s="165"/>
      <c r="GBT1" s="165"/>
      <c r="GBU1" s="165"/>
      <c r="GBV1" s="165"/>
      <c r="GBW1" s="165"/>
      <c r="GBX1" s="165"/>
      <c r="GBY1" s="165"/>
      <c r="GBZ1" s="165"/>
      <c r="GCA1" s="165"/>
      <c r="GCB1" s="165"/>
      <c r="GCC1" s="165"/>
      <c r="GCD1" s="165"/>
      <c r="GCE1" s="165"/>
      <c r="GCF1" s="165"/>
      <c r="GCG1" s="165"/>
      <c r="GCH1" s="165"/>
      <c r="GCI1" s="165"/>
      <c r="GCJ1" s="165"/>
      <c r="GCK1" s="165"/>
      <c r="GCL1" s="165"/>
      <c r="GCM1" s="165"/>
      <c r="GCN1" s="165"/>
      <c r="GCO1" s="165"/>
      <c r="GCP1" s="165"/>
      <c r="GCQ1" s="165"/>
      <c r="GCR1" s="165"/>
      <c r="GCS1" s="165"/>
      <c r="GCT1" s="165"/>
      <c r="GCU1" s="165"/>
      <c r="GCV1" s="165"/>
      <c r="GCW1" s="165"/>
      <c r="GCX1" s="165"/>
      <c r="GCY1" s="165"/>
      <c r="GCZ1" s="165"/>
      <c r="GDA1" s="165"/>
      <c r="GDB1" s="165"/>
      <c r="GDC1" s="165"/>
      <c r="GDD1" s="165"/>
      <c r="GDE1" s="165"/>
      <c r="GDF1" s="165"/>
      <c r="GDG1" s="165"/>
      <c r="GDH1" s="165"/>
      <c r="GDI1" s="165"/>
      <c r="GDJ1" s="165"/>
      <c r="GDK1" s="165"/>
      <c r="GDL1" s="165"/>
      <c r="GDM1" s="165"/>
      <c r="GDN1" s="165"/>
      <c r="GDO1" s="165"/>
      <c r="GDP1" s="165"/>
      <c r="GDQ1" s="165"/>
      <c r="GDR1" s="165"/>
      <c r="GDS1" s="165"/>
      <c r="GDT1" s="165"/>
      <c r="GDU1" s="165"/>
      <c r="GDV1" s="165"/>
      <c r="GDW1" s="165"/>
      <c r="GDX1" s="165"/>
      <c r="GDY1" s="165"/>
      <c r="GDZ1" s="165"/>
      <c r="GEA1" s="165"/>
      <c r="GEB1" s="165"/>
      <c r="GEC1" s="165"/>
      <c r="GED1" s="165"/>
      <c r="GEE1" s="165"/>
      <c r="GEF1" s="165"/>
      <c r="GEG1" s="165"/>
      <c r="GEH1" s="165"/>
      <c r="GEI1" s="165"/>
      <c r="GEJ1" s="165"/>
      <c r="GEK1" s="165"/>
      <c r="GEL1" s="165"/>
      <c r="GEM1" s="165"/>
      <c r="GEN1" s="165"/>
      <c r="GEO1" s="165"/>
      <c r="GEP1" s="165"/>
      <c r="GEQ1" s="165"/>
      <c r="GER1" s="165"/>
      <c r="GES1" s="165"/>
      <c r="GET1" s="165"/>
      <c r="GEU1" s="165"/>
      <c r="GEV1" s="165"/>
      <c r="GEW1" s="165"/>
      <c r="GEX1" s="165"/>
      <c r="GEY1" s="165"/>
      <c r="GEZ1" s="165"/>
      <c r="GFA1" s="165"/>
      <c r="GFB1" s="165"/>
      <c r="GFC1" s="165"/>
      <c r="GFD1" s="165"/>
      <c r="GFE1" s="165"/>
      <c r="GFF1" s="165"/>
      <c r="GFG1" s="165"/>
      <c r="GFH1" s="165"/>
      <c r="GFI1" s="165"/>
      <c r="GFJ1" s="165"/>
      <c r="GFK1" s="165"/>
      <c r="GFL1" s="165"/>
      <c r="GFM1" s="165"/>
      <c r="GFN1" s="165"/>
      <c r="GFO1" s="165"/>
      <c r="GFP1" s="165"/>
      <c r="GFQ1" s="165"/>
      <c r="GFR1" s="165"/>
      <c r="GFS1" s="165"/>
      <c r="GFT1" s="165"/>
      <c r="GFU1" s="165"/>
      <c r="GFV1" s="165"/>
      <c r="GFW1" s="165"/>
      <c r="GFX1" s="165"/>
      <c r="GFY1" s="165"/>
      <c r="GFZ1" s="165"/>
      <c r="GGA1" s="165"/>
      <c r="GGB1" s="165"/>
      <c r="GGC1" s="165"/>
      <c r="GGD1" s="165"/>
      <c r="GGE1" s="165"/>
      <c r="GGF1" s="165"/>
      <c r="GGG1" s="165"/>
      <c r="GGH1" s="165"/>
      <c r="GGI1" s="165"/>
      <c r="GGJ1" s="165"/>
      <c r="GGK1" s="165"/>
      <c r="GGL1" s="165"/>
      <c r="GGM1" s="165"/>
      <c r="GGN1" s="165"/>
      <c r="GGO1" s="165"/>
      <c r="GGP1" s="165"/>
      <c r="GGQ1" s="165"/>
      <c r="GGR1" s="165"/>
      <c r="GGS1" s="165"/>
      <c r="GGT1" s="165"/>
      <c r="GGU1" s="165"/>
      <c r="GGV1" s="165"/>
      <c r="GGW1" s="165"/>
      <c r="GGX1" s="165"/>
      <c r="GGY1" s="165"/>
      <c r="GGZ1" s="165"/>
      <c r="GHA1" s="165"/>
      <c r="GHB1" s="165"/>
      <c r="GHC1" s="165"/>
      <c r="GHD1" s="165"/>
      <c r="GHE1" s="165"/>
      <c r="GHF1" s="165"/>
      <c r="GHG1" s="165"/>
      <c r="GHH1" s="165"/>
      <c r="GHI1" s="165"/>
      <c r="GHJ1" s="165"/>
      <c r="GHK1" s="165"/>
      <c r="GHL1" s="165"/>
      <c r="GHM1" s="165"/>
      <c r="GHN1" s="165"/>
      <c r="GHO1" s="165"/>
      <c r="GHP1" s="165"/>
      <c r="GHQ1" s="165"/>
      <c r="GHR1" s="165"/>
      <c r="GHS1" s="165"/>
      <c r="GHT1" s="165"/>
      <c r="GHU1" s="165"/>
      <c r="GHV1" s="165"/>
      <c r="GHW1" s="165"/>
      <c r="GHX1" s="165"/>
      <c r="GHY1" s="165"/>
      <c r="GHZ1" s="165"/>
      <c r="GIA1" s="165"/>
      <c r="GIB1" s="165"/>
      <c r="GIC1" s="165"/>
      <c r="GID1" s="165"/>
      <c r="GIE1" s="165"/>
      <c r="GIF1" s="165"/>
      <c r="GIG1" s="165"/>
      <c r="GIH1" s="165"/>
      <c r="GII1" s="165"/>
      <c r="GIJ1" s="165"/>
      <c r="GIK1" s="165"/>
      <c r="GIL1" s="165"/>
      <c r="GIM1" s="165"/>
      <c r="GIN1" s="165"/>
      <c r="GIO1" s="165"/>
      <c r="GIP1" s="165"/>
      <c r="GIQ1" s="165"/>
      <c r="GIR1" s="165"/>
      <c r="GIS1" s="165"/>
      <c r="GIT1" s="165"/>
      <c r="GIU1" s="165"/>
      <c r="GIV1" s="165"/>
      <c r="GIW1" s="165"/>
      <c r="GIX1" s="165"/>
      <c r="GIY1" s="165"/>
      <c r="GIZ1" s="165"/>
      <c r="GJA1" s="165"/>
      <c r="GJB1" s="165"/>
      <c r="GJC1" s="165"/>
      <c r="GJD1" s="165"/>
      <c r="GJE1" s="165"/>
      <c r="GJF1" s="165"/>
      <c r="GJG1" s="165"/>
      <c r="GJH1" s="165"/>
      <c r="GJI1" s="165"/>
      <c r="GJJ1" s="165"/>
      <c r="GJK1" s="165"/>
      <c r="GJL1" s="165"/>
      <c r="GJM1" s="165"/>
      <c r="GJN1" s="165"/>
      <c r="GJO1" s="165"/>
      <c r="GJP1" s="165"/>
      <c r="GJQ1" s="165"/>
      <c r="GJR1" s="165"/>
      <c r="GJS1" s="165"/>
      <c r="GJT1" s="165"/>
      <c r="GJU1" s="165"/>
      <c r="GJV1" s="165"/>
      <c r="GJW1" s="165"/>
      <c r="GJX1" s="165"/>
      <c r="GJY1" s="165"/>
      <c r="GJZ1" s="165"/>
      <c r="GKA1" s="165"/>
      <c r="GKB1" s="165"/>
      <c r="GKC1" s="165"/>
      <c r="GKD1" s="165"/>
      <c r="GKE1" s="165"/>
      <c r="GKF1" s="165"/>
      <c r="GKG1" s="165"/>
      <c r="GKH1" s="165"/>
      <c r="GKI1" s="165"/>
      <c r="GKJ1" s="165"/>
      <c r="GKK1" s="165"/>
      <c r="GKL1" s="165"/>
      <c r="GKM1" s="165"/>
      <c r="GKN1" s="165"/>
      <c r="GKO1" s="165"/>
      <c r="GKP1" s="165"/>
      <c r="GKQ1" s="165"/>
      <c r="GKR1" s="165"/>
      <c r="GKS1" s="165"/>
      <c r="GKT1" s="165"/>
      <c r="GKU1" s="165"/>
      <c r="GKV1" s="165"/>
      <c r="GKW1" s="165"/>
      <c r="GKX1" s="165"/>
      <c r="GKY1" s="165"/>
      <c r="GKZ1" s="165"/>
      <c r="GLA1" s="165"/>
      <c r="GLB1" s="165"/>
      <c r="GLC1" s="165"/>
      <c r="GLD1" s="165"/>
      <c r="GLE1" s="165"/>
      <c r="GLF1" s="165"/>
      <c r="GLG1" s="165"/>
      <c r="GLH1" s="165"/>
      <c r="GLI1" s="165"/>
      <c r="GLJ1" s="165"/>
      <c r="GLK1" s="165"/>
      <c r="GLL1" s="165"/>
      <c r="GLM1" s="165"/>
      <c r="GLN1" s="165"/>
      <c r="GLO1" s="165"/>
      <c r="GLP1" s="165"/>
      <c r="GLQ1" s="165"/>
      <c r="GLR1" s="165"/>
      <c r="GLS1" s="165"/>
      <c r="GLT1" s="165"/>
      <c r="GLU1" s="165"/>
      <c r="GLV1" s="165"/>
      <c r="GLW1" s="165"/>
      <c r="GLX1" s="165"/>
      <c r="GLY1" s="165"/>
      <c r="GLZ1" s="165"/>
      <c r="GMA1" s="165"/>
      <c r="GMB1" s="165"/>
      <c r="GMC1" s="165"/>
      <c r="GMD1" s="165"/>
      <c r="GME1" s="165"/>
      <c r="GMF1" s="165"/>
      <c r="GMG1" s="165"/>
      <c r="GMH1" s="165"/>
      <c r="GMI1" s="165"/>
      <c r="GMJ1" s="165"/>
      <c r="GMK1" s="165"/>
      <c r="GML1" s="165"/>
      <c r="GMM1" s="165"/>
      <c r="GMN1" s="165"/>
      <c r="GMO1" s="165"/>
      <c r="GMP1" s="165"/>
      <c r="GMQ1" s="165"/>
      <c r="GMR1" s="165"/>
      <c r="GMS1" s="165"/>
      <c r="GMT1" s="165"/>
      <c r="GMU1" s="165"/>
      <c r="GMV1" s="165"/>
      <c r="GMW1" s="165"/>
      <c r="GMX1" s="165"/>
      <c r="GMY1" s="165"/>
      <c r="GMZ1" s="165"/>
      <c r="GNA1" s="165"/>
      <c r="GNB1" s="165"/>
      <c r="GNC1" s="165"/>
      <c r="GND1" s="165"/>
      <c r="GNE1" s="165"/>
      <c r="GNF1" s="165"/>
      <c r="GNG1" s="165"/>
      <c r="GNH1" s="165"/>
      <c r="GNI1" s="165"/>
      <c r="GNJ1" s="165"/>
      <c r="GNK1" s="165"/>
      <c r="GNL1" s="165"/>
      <c r="GNM1" s="165"/>
      <c r="GNN1" s="165"/>
      <c r="GNO1" s="165"/>
      <c r="GNP1" s="165"/>
      <c r="GNQ1" s="165"/>
      <c r="GNR1" s="165"/>
      <c r="GNS1" s="165"/>
      <c r="GNT1" s="165"/>
      <c r="GNU1" s="165"/>
      <c r="GNV1" s="165"/>
      <c r="GNW1" s="165"/>
      <c r="GNX1" s="165"/>
      <c r="GNY1" s="165"/>
      <c r="GNZ1" s="165"/>
      <c r="GOA1" s="165"/>
      <c r="GOB1" s="165"/>
      <c r="GOC1" s="165"/>
      <c r="GOD1" s="165"/>
      <c r="GOE1" s="165"/>
      <c r="GOF1" s="165"/>
      <c r="GOG1" s="165"/>
      <c r="GOH1" s="165"/>
      <c r="GOI1" s="165"/>
      <c r="GOJ1" s="165"/>
      <c r="GOK1" s="165"/>
      <c r="GOL1" s="165"/>
      <c r="GOM1" s="165"/>
      <c r="GON1" s="165"/>
      <c r="GOO1" s="165"/>
      <c r="GOP1" s="165"/>
      <c r="GOQ1" s="165"/>
      <c r="GOR1" s="165"/>
      <c r="GOS1" s="165"/>
      <c r="GOT1" s="165"/>
      <c r="GOU1" s="165"/>
      <c r="GOV1" s="165"/>
      <c r="GOW1" s="165"/>
      <c r="GOX1" s="165"/>
      <c r="GOY1" s="165"/>
      <c r="GOZ1" s="165"/>
      <c r="GPA1" s="165"/>
      <c r="GPB1" s="165"/>
      <c r="GPC1" s="165"/>
      <c r="GPD1" s="165"/>
      <c r="GPE1" s="165"/>
      <c r="GPF1" s="165"/>
      <c r="GPG1" s="165"/>
      <c r="GPH1" s="165"/>
      <c r="GPI1" s="165"/>
      <c r="GPJ1" s="165"/>
      <c r="GPK1" s="165"/>
      <c r="GPL1" s="165"/>
      <c r="GPM1" s="165"/>
      <c r="GPN1" s="165"/>
      <c r="GPO1" s="165"/>
      <c r="GPP1" s="165"/>
      <c r="GPQ1" s="165"/>
      <c r="GPR1" s="165"/>
      <c r="GPS1" s="165"/>
      <c r="GPT1" s="165"/>
      <c r="GPU1" s="165"/>
      <c r="GPV1" s="165"/>
      <c r="GPW1" s="165"/>
      <c r="GPX1" s="165"/>
      <c r="GPY1" s="165"/>
      <c r="GPZ1" s="165"/>
      <c r="GQA1" s="165"/>
      <c r="GQB1" s="165"/>
      <c r="GQC1" s="165"/>
      <c r="GQD1" s="165"/>
      <c r="GQE1" s="165"/>
      <c r="GQF1" s="165"/>
      <c r="GQG1" s="165"/>
      <c r="GQH1" s="165"/>
      <c r="GQI1" s="165"/>
      <c r="GQJ1" s="165"/>
      <c r="GQK1" s="165"/>
      <c r="GQL1" s="165"/>
      <c r="GQM1" s="165"/>
      <c r="GQN1" s="165"/>
      <c r="GQO1" s="165"/>
      <c r="GQP1" s="165"/>
      <c r="GQQ1" s="165"/>
      <c r="GQR1" s="165"/>
      <c r="GQS1" s="165"/>
      <c r="GQT1" s="165"/>
      <c r="GQU1" s="165"/>
      <c r="GQV1" s="165"/>
      <c r="GQW1" s="165"/>
      <c r="GQX1" s="165"/>
      <c r="GQY1" s="165"/>
      <c r="GQZ1" s="165"/>
      <c r="GRA1" s="165"/>
      <c r="GRB1" s="165"/>
      <c r="GRC1" s="165"/>
      <c r="GRD1" s="165"/>
      <c r="GRE1" s="165"/>
      <c r="GRF1" s="165"/>
      <c r="GRG1" s="165"/>
      <c r="GRH1" s="165"/>
      <c r="GRI1" s="165"/>
      <c r="GRJ1" s="165"/>
      <c r="GRK1" s="165"/>
      <c r="GRL1" s="165"/>
      <c r="GRM1" s="165"/>
      <c r="GRN1" s="165"/>
      <c r="GRO1" s="165"/>
      <c r="GRP1" s="165"/>
      <c r="GRQ1" s="165"/>
      <c r="GRR1" s="165"/>
      <c r="GRS1" s="165"/>
      <c r="GRT1" s="165"/>
      <c r="GRU1" s="165"/>
      <c r="GRV1" s="165"/>
      <c r="GRW1" s="165"/>
      <c r="GRX1" s="165"/>
      <c r="GRY1" s="165"/>
      <c r="GRZ1" s="165"/>
      <c r="GSA1" s="165"/>
      <c r="GSB1" s="165"/>
      <c r="GSC1" s="165"/>
      <c r="GSD1" s="165"/>
      <c r="GSE1" s="165"/>
      <c r="GSF1" s="165"/>
      <c r="GSG1" s="165"/>
      <c r="GSH1" s="165"/>
      <c r="GSI1" s="165"/>
      <c r="GSJ1" s="165"/>
      <c r="GSK1" s="165"/>
      <c r="GSL1" s="165"/>
      <c r="GSM1" s="165"/>
      <c r="GSN1" s="165"/>
      <c r="GSO1" s="165"/>
      <c r="GSP1" s="165"/>
      <c r="GSQ1" s="165"/>
      <c r="GSR1" s="165"/>
      <c r="GSS1" s="165"/>
      <c r="GST1" s="165"/>
      <c r="GSU1" s="165"/>
      <c r="GSV1" s="165"/>
      <c r="GSW1" s="165"/>
      <c r="GSX1" s="165"/>
      <c r="GSY1" s="165"/>
      <c r="GSZ1" s="165"/>
      <c r="GTA1" s="165"/>
      <c r="GTB1" s="165"/>
      <c r="GTC1" s="165"/>
      <c r="GTD1" s="165"/>
      <c r="GTE1" s="165"/>
      <c r="GTF1" s="165"/>
      <c r="GTG1" s="165"/>
      <c r="GTH1" s="165"/>
      <c r="GTI1" s="165"/>
      <c r="GTJ1" s="165"/>
      <c r="GTK1" s="165"/>
      <c r="GTL1" s="165"/>
      <c r="GTM1" s="165"/>
      <c r="GTN1" s="165"/>
      <c r="GTO1" s="165"/>
      <c r="GTP1" s="165"/>
      <c r="GTQ1" s="165"/>
      <c r="GTR1" s="165"/>
      <c r="GTS1" s="165"/>
      <c r="GTT1" s="165"/>
      <c r="GTU1" s="165"/>
      <c r="GTV1" s="165"/>
      <c r="GTW1" s="165"/>
      <c r="GTX1" s="165"/>
      <c r="GTY1" s="165"/>
      <c r="GTZ1" s="165"/>
      <c r="GUA1" s="165"/>
      <c r="GUB1" s="165"/>
      <c r="GUC1" s="165"/>
      <c r="GUD1" s="165"/>
      <c r="GUE1" s="165"/>
      <c r="GUF1" s="165"/>
      <c r="GUG1" s="165"/>
      <c r="GUH1" s="165"/>
      <c r="GUI1" s="165"/>
      <c r="GUJ1" s="165"/>
      <c r="GUK1" s="165"/>
      <c r="GUL1" s="165"/>
      <c r="GUM1" s="165"/>
      <c r="GUN1" s="165"/>
      <c r="GUO1" s="165"/>
      <c r="GUP1" s="165"/>
      <c r="GUQ1" s="165"/>
      <c r="GUR1" s="165"/>
      <c r="GUS1" s="165"/>
      <c r="GUT1" s="165"/>
      <c r="GUU1" s="165"/>
      <c r="GUV1" s="165"/>
      <c r="GUW1" s="165"/>
      <c r="GUX1" s="165"/>
      <c r="GUY1" s="165"/>
      <c r="GUZ1" s="165"/>
      <c r="GVA1" s="165"/>
      <c r="GVB1" s="165"/>
      <c r="GVC1" s="165"/>
      <c r="GVD1" s="165"/>
      <c r="GVE1" s="165"/>
      <c r="GVF1" s="165"/>
      <c r="GVG1" s="165"/>
      <c r="GVH1" s="165"/>
      <c r="GVI1" s="165"/>
      <c r="GVJ1" s="165"/>
      <c r="GVK1" s="165"/>
      <c r="GVL1" s="165"/>
      <c r="GVM1" s="165"/>
      <c r="GVN1" s="165"/>
      <c r="GVO1" s="165"/>
      <c r="GVP1" s="165"/>
      <c r="GVQ1" s="165"/>
      <c r="GVR1" s="165"/>
      <c r="GVS1" s="165"/>
      <c r="GVT1" s="165"/>
      <c r="GVU1" s="165"/>
      <c r="GVV1" s="165"/>
      <c r="GVW1" s="165"/>
      <c r="GVX1" s="165"/>
      <c r="GVY1" s="165"/>
      <c r="GVZ1" s="165"/>
      <c r="GWA1" s="165"/>
      <c r="GWB1" s="165"/>
      <c r="GWC1" s="165"/>
      <c r="GWD1" s="165"/>
      <c r="GWE1" s="165"/>
      <c r="GWF1" s="165"/>
      <c r="GWG1" s="165"/>
      <c r="GWH1" s="165"/>
      <c r="GWI1" s="165"/>
      <c r="GWJ1" s="165"/>
      <c r="GWK1" s="165"/>
      <c r="GWL1" s="165"/>
      <c r="GWM1" s="165"/>
      <c r="GWN1" s="165"/>
      <c r="GWO1" s="165"/>
      <c r="GWP1" s="165"/>
      <c r="GWQ1" s="165"/>
      <c r="GWR1" s="165"/>
      <c r="GWS1" s="165"/>
      <c r="GWT1" s="165"/>
      <c r="GWU1" s="165"/>
      <c r="GWV1" s="165"/>
      <c r="GWW1" s="165"/>
      <c r="GWX1" s="165"/>
      <c r="GWY1" s="165"/>
      <c r="GWZ1" s="165"/>
      <c r="GXA1" s="165"/>
      <c r="GXB1" s="165"/>
      <c r="GXC1" s="165"/>
      <c r="GXD1" s="165"/>
      <c r="GXE1" s="165"/>
      <c r="GXF1" s="165"/>
      <c r="GXG1" s="165"/>
      <c r="GXH1" s="165"/>
      <c r="GXI1" s="165"/>
      <c r="GXJ1" s="165"/>
      <c r="GXK1" s="165"/>
      <c r="GXL1" s="165"/>
      <c r="GXM1" s="165"/>
      <c r="GXN1" s="165"/>
      <c r="GXO1" s="165"/>
      <c r="GXP1" s="165"/>
      <c r="GXQ1" s="165"/>
      <c r="GXR1" s="165"/>
      <c r="GXS1" s="165"/>
      <c r="GXT1" s="165"/>
      <c r="GXU1" s="165"/>
      <c r="GXV1" s="165"/>
      <c r="GXW1" s="165"/>
      <c r="GXX1" s="165"/>
      <c r="GXY1" s="165"/>
      <c r="GXZ1" s="165"/>
      <c r="GYA1" s="165"/>
      <c r="GYB1" s="165"/>
      <c r="GYC1" s="165"/>
      <c r="GYD1" s="165"/>
      <c r="GYE1" s="165"/>
      <c r="GYF1" s="165"/>
      <c r="GYG1" s="165"/>
      <c r="GYH1" s="165"/>
      <c r="GYI1" s="165"/>
      <c r="GYJ1" s="165"/>
      <c r="GYK1" s="165"/>
      <c r="GYL1" s="165"/>
      <c r="GYM1" s="165"/>
      <c r="GYN1" s="165"/>
      <c r="GYO1" s="165"/>
      <c r="GYP1" s="165"/>
      <c r="GYQ1" s="165"/>
      <c r="GYR1" s="165"/>
      <c r="GYS1" s="165"/>
      <c r="GYT1" s="165"/>
      <c r="GYU1" s="165"/>
      <c r="GYV1" s="165"/>
      <c r="GYW1" s="165"/>
      <c r="GYX1" s="165"/>
      <c r="GYY1" s="165"/>
      <c r="GYZ1" s="165"/>
      <c r="GZA1" s="165"/>
      <c r="GZB1" s="165"/>
      <c r="GZC1" s="165"/>
      <c r="GZD1" s="165"/>
      <c r="GZE1" s="165"/>
      <c r="GZF1" s="165"/>
      <c r="GZG1" s="165"/>
      <c r="GZH1" s="165"/>
      <c r="GZI1" s="165"/>
      <c r="GZJ1" s="165"/>
      <c r="GZK1" s="165"/>
      <c r="GZL1" s="165"/>
      <c r="GZM1" s="165"/>
      <c r="GZN1" s="165"/>
      <c r="GZO1" s="165"/>
      <c r="GZP1" s="165"/>
      <c r="GZQ1" s="165"/>
      <c r="GZR1" s="165"/>
      <c r="GZS1" s="165"/>
      <c r="GZT1" s="165"/>
      <c r="GZU1" s="165"/>
      <c r="GZV1" s="165"/>
      <c r="GZW1" s="165"/>
      <c r="GZX1" s="165"/>
      <c r="GZY1" s="165"/>
      <c r="GZZ1" s="165"/>
      <c r="HAA1" s="165"/>
      <c r="HAB1" s="165"/>
      <c r="HAC1" s="165"/>
      <c r="HAD1" s="165"/>
      <c r="HAE1" s="165"/>
      <c r="HAF1" s="165"/>
      <c r="HAG1" s="165"/>
      <c r="HAH1" s="165"/>
      <c r="HAI1" s="165"/>
      <c r="HAJ1" s="165"/>
      <c r="HAK1" s="165"/>
      <c r="HAL1" s="165"/>
      <c r="HAM1" s="165"/>
      <c r="HAN1" s="165"/>
      <c r="HAO1" s="165"/>
      <c r="HAP1" s="165"/>
      <c r="HAQ1" s="165"/>
      <c r="HAR1" s="165"/>
      <c r="HAS1" s="165"/>
      <c r="HAT1" s="165"/>
      <c r="HAU1" s="165"/>
      <c r="HAV1" s="165"/>
      <c r="HAW1" s="165"/>
      <c r="HAX1" s="165"/>
      <c r="HAY1" s="165"/>
      <c r="HAZ1" s="165"/>
      <c r="HBA1" s="165"/>
      <c r="HBB1" s="165"/>
      <c r="HBC1" s="165"/>
      <c r="HBD1" s="165"/>
      <c r="HBE1" s="165"/>
      <c r="HBF1" s="165"/>
      <c r="HBG1" s="165"/>
      <c r="HBH1" s="165"/>
      <c r="HBI1" s="165"/>
      <c r="HBJ1" s="165"/>
      <c r="HBK1" s="165"/>
      <c r="HBL1" s="165"/>
      <c r="HBM1" s="165"/>
      <c r="HBN1" s="165"/>
      <c r="HBO1" s="165"/>
      <c r="HBP1" s="165"/>
      <c r="HBQ1" s="165"/>
      <c r="HBR1" s="165"/>
      <c r="HBS1" s="165"/>
      <c r="HBT1" s="165"/>
      <c r="HBU1" s="165"/>
      <c r="HBV1" s="165"/>
      <c r="HBW1" s="165"/>
      <c r="HBX1" s="165"/>
      <c r="HBY1" s="165"/>
      <c r="HBZ1" s="165"/>
      <c r="HCA1" s="165"/>
      <c r="HCB1" s="165"/>
      <c r="HCC1" s="165"/>
      <c r="HCD1" s="165"/>
      <c r="HCE1" s="165"/>
      <c r="HCF1" s="165"/>
      <c r="HCG1" s="165"/>
      <c r="HCH1" s="165"/>
      <c r="HCI1" s="165"/>
      <c r="HCJ1" s="165"/>
      <c r="HCK1" s="165"/>
      <c r="HCL1" s="165"/>
      <c r="HCM1" s="165"/>
      <c r="HCN1" s="165"/>
      <c r="HCO1" s="165"/>
      <c r="HCP1" s="165"/>
      <c r="HCQ1" s="165"/>
      <c r="HCR1" s="165"/>
      <c r="HCS1" s="165"/>
      <c r="HCT1" s="165"/>
      <c r="HCU1" s="165"/>
      <c r="HCV1" s="165"/>
      <c r="HCW1" s="165"/>
      <c r="HCX1" s="165"/>
      <c r="HCY1" s="165"/>
      <c r="HCZ1" s="165"/>
      <c r="HDA1" s="165"/>
      <c r="HDB1" s="165"/>
      <c r="HDC1" s="165"/>
      <c r="HDD1" s="165"/>
      <c r="HDE1" s="165"/>
      <c r="HDF1" s="165"/>
      <c r="HDG1" s="165"/>
      <c r="HDH1" s="165"/>
      <c r="HDI1" s="165"/>
      <c r="HDJ1" s="165"/>
      <c r="HDK1" s="165"/>
      <c r="HDL1" s="165"/>
      <c r="HDM1" s="165"/>
      <c r="HDN1" s="165"/>
      <c r="HDO1" s="165"/>
      <c r="HDP1" s="165"/>
      <c r="HDQ1" s="165"/>
      <c r="HDR1" s="165"/>
      <c r="HDS1" s="165"/>
      <c r="HDT1" s="165"/>
      <c r="HDU1" s="165"/>
      <c r="HDV1" s="165"/>
      <c r="HDW1" s="165"/>
      <c r="HDX1" s="165"/>
      <c r="HDY1" s="165"/>
      <c r="HDZ1" s="165"/>
      <c r="HEA1" s="165"/>
      <c r="HEB1" s="165"/>
      <c r="HEC1" s="165"/>
      <c r="HED1" s="165"/>
      <c r="HEE1" s="165"/>
      <c r="HEF1" s="165"/>
      <c r="HEG1" s="165"/>
      <c r="HEH1" s="165"/>
      <c r="HEI1" s="165"/>
      <c r="HEJ1" s="165"/>
      <c r="HEK1" s="165"/>
      <c r="HEL1" s="165"/>
      <c r="HEM1" s="165"/>
      <c r="HEN1" s="165"/>
      <c r="HEO1" s="165"/>
      <c r="HEP1" s="165"/>
      <c r="HEQ1" s="165"/>
      <c r="HER1" s="165"/>
      <c r="HES1" s="165"/>
      <c r="HET1" s="165"/>
      <c r="HEU1" s="165"/>
      <c r="HEV1" s="165"/>
      <c r="HEW1" s="165"/>
      <c r="HEX1" s="165"/>
      <c r="HEY1" s="165"/>
      <c r="HEZ1" s="165"/>
      <c r="HFA1" s="165"/>
      <c r="HFB1" s="165"/>
      <c r="HFC1" s="165"/>
      <c r="HFD1" s="165"/>
      <c r="HFE1" s="165"/>
      <c r="HFF1" s="165"/>
      <c r="HFG1" s="165"/>
      <c r="HFH1" s="165"/>
      <c r="HFI1" s="165"/>
      <c r="HFJ1" s="165"/>
      <c r="HFK1" s="165"/>
      <c r="HFL1" s="165"/>
      <c r="HFM1" s="165"/>
      <c r="HFN1" s="165"/>
      <c r="HFO1" s="165"/>
      <c r="HFP1" s="165"/>
      <c r="HFQ1" s="165"/>
      <c r="HFR1" s="165"/>
      <c r="HFS1" s="165"/>
      <c r="HFT1" s="165"/>
      <c r="HFU1" s="165"/>
      <c r="HFV1" s="165"/>
      <c r="HFW1" s="165"/>
      <c r="HFX1" s="165"/>
      <c r="HFY1" s="165"/>
      <c r="HFZ1" s="165"/>
      <c r="HGA1" s="165"/>
      <c r="HGB1" s="165"/>
      <c r="HGC1" s="165"/>
      <c r="HGD1" s="165"/>
      <c r="HGE1" s="165"/>
      <c r="HGF1" s="165"/>
      <c r="HGG1" s="165"/>
      <c r="HGH1" s="165"/>
      <c r="HGI1" s="165"/>
      <c r="HGJ1" s="165"/>
      <c r="HGK1" s="165"/>
      <c r="HGL1" s="165"/>
      <c r="HGM1" s="165"/>
      <c r="HGN1" s="165"/>
      <c r="HGO1" s="165"/>
      <c r="HGP1" s="165"/>
      <c r="HGQ1" s="165"/>
      <c r="HGR1" s="165"/>
      <c r="HGS1" s="165"/>
      <c r="HGT1" s="165"/>
      <c r="HGU1" s="165"/>
      <c r="HGV1" s="165"/>
      <c r="HGW1" s="165"/>
      <c r="HGX1" s="165"/>
      <c r="HGY1" s="165"/>
      <c r="HGZ1" s="165"/>
      <c r="HHA1" s="165"/>
      <c r="HHB1" s="165"/>
      <c r="HHC1" s="165"/>
      <c r="HHD1" s="165"/>
      <c r="HHE1" s="165"/>
      <c r="HHF1" s="165"/>
      <c r="HHG1" s="165"/>
      <c r="HHH1" s="165"/>
      <c r="HHI1" s="165"/>
      <c r="HHJ1" s="165"/>
      <c r="HHK1" s="165"/>
      <c r="HHL1" s="165"/>
      <c r="HHM1" s="165"/>
      <c r="HHN1" s="165"/>
      <c r="HHO1" s="165"/>
      <c r="HHP1" s="165"/>
      <c r="HHQ1" s="165"/>
      <c r="HHR1" s="165"/>
      <c r="HHS1" s="165"/>
      <c r="HHT1" s="165"/>
      <c r="HHU1" s="165"/>
      <c r="HHV1" s="165"/>
      <c r="HHW1" s="165"/>
      <c r="HHX1" s="165"/>
      <c r="HHY1" s="165"/>
      <c r="HHZ1" s="165"/>
      <c r="HIA1" s="165"/>
      <c r="HIB1" s="165"/>
      <c r="HIC1" s="165"/>
      <c r="HID1" s="165"/>
      <c r="HIE1" s="165"/>
      <c r="HIF1" s="165"/>
      <c r="HIG1" s="165"/>
      <c r="HIH1" s="165"/>
      <c r="HII1" s="165"/>
      <c r="HIJ1" s="165"/>
      <c r="HIK1" s="165"/>
      <c r="HIL1" s="165"/>
      <c r="HIM1" s="165"/>
      <c r="HIN1" s="165"/>
      <c r="HIO1" s="165"/>
      <c r="HIP1" s="165"/>
      <c r="HIQ1" s="165"/>
      <c r="HIR1" s="165"/>
      <c r="HIS1" s="165"/>
      <c r="HIT1" s="165"/>
      <c r="HIU1" s="165"/>
      <c r="HIV1" s="165"/>
      <c r="HIW1" s="165"/>
      <c r="HIX1" s="165"/>
      <c r="HIY1" s="165"/>
      <c r="HIZ1" s="165"/>
      <c r="HJA1" s="165"/>
      <c r="HJB1" s="165"/>
      <c r="HJC1" s="165"/>
      <c r="HJD1" s="165"/>
      <c r="HJE1" s="165"/>
      <c r="HJF1" s="165"/>
      <c r="HJG1" s="165"/>
      <c r="HJH1" s="165"/>
      <c r="HJI1" s="165"/>
      <c r="HJJ1" s="165"/>
      <c r="HJK1" s="165"/>
      <c r="HJL1" s="165"/>
      <c r="HJM1" s="165"/>
      <c r="HJN1" s="165"/>
      <c r="HJO1" s="165"/>
      <c r="HJP1" s="165"/>
      <c r="HJQ1" s="165"/>
      <c r="HJR1" s="165"/>
      <c r="HJS1" s="165"/>
      <c r="HJT1" s="165"/>
      <c r="HJU1" s="165"/>
      <c r="HJV1" s="165"/>
      <c r="HJW1" s="165"/>
      <c r="HJX1" s="165"/>
      <c r="HJY1" s="165"/>
      <c r="HJZ1" s="165"/>
      <c r="HKA1" s="165"/>
      <c r="HKB1" s="165"/>
      <c r="HKC1" s="165"/>
      <c r="HKD1" s="165"/>
      <c r="HKE1" s="165"/>
      <c r="HKF1" s="165"/>
      <c r="HKG1" s="165"/>
      <c r="HKH1" s="165"/>
      <c r="HKI1" s="165"/>
      <c r="HKJ1" s="165"/>
      <c r="HKK1" s="165"/>
      <c r="HKL1" s="165"/>
      <c r="HKM1" s="165"/>
      <c r="HKN1" s="165"/>
      <c r="HKO1" s="165"/>
      <c r="HKP1" s="165"/>
      <c r="HKQ1" s="165"/>
      <c r="HKR1" s="165"/>
      <c r="HKS1" s="165"/>
      <c r="HKT1" s="165"/>
      <c r="HKU1" s="165"/>
      <c r="HKV1" s="165"/>
      <c r="HKW1" s="165"/>
      <c r="HKX1" s="165"/>
      <c r="HKY1" s="165"/>
      <c r="HKZ1" s="165"/>
      <c r="HLA1" s="165"/>
      <c r="HLB1" s="165"/>
      <c r="HLC1" s="165"/>
      <c r="HLD1" s="165"/>
      <c r="HLE1" s="165"/>
      <c r="HLF1" s="165"/>
      <c r="HLG1" s="165"/>
      <c r="HLH1" s="165"/>
      <c r="HLI1" s="165"/>
      <c r="HLJ1" s="165"/>
      <c r="HLK1" s="165"/>
      <c r="HLL1" s="165"/>
      <c r="HLM1" s="165"/>
      <c r="HLN1" s="165"/>
      <c r="HLO1" s="165"/>
      <c r="HLP1" s="165"/>
      <c r="HLQ1" s="165"/>
      <c r="HLR1" s="165"/>
      <c r="HLS1" s="165"/>
      <c r="HLT1" s="165"/>
      <c r="HLU1" s="165"/>
      <c r="HLV1" s="165"/>
      <c r="HLW1" s="165"/>
      <c r="HLX1" s="165"/>
      <c r="HLY1" s="165"/>
      <c r="HLZ1" s="165"/>
      <c r="HMA1" s="165"/>
      <c r="HMB1" s="165"/>
      <c r="HMC1" s="165"/>
      <c r="HMD1" s="165"/>
      <c r="HME1" s="165"/>
      <c r="HMF1" s="165"/>
      <c r="HMG1" s="165"/>
      <c r="HMH1" s="165"/>
      <c r="HMI1" s="165"/>
      <c r="HMJ1" s="165"/>
      <c r="HMK1" s="165"/>
      <c r="HML1" s="165"/>
      <c r="HMM1" s="165"/>
      <c r="HMN1" s="165"/>
      <c r="HMO1" s="165"/>
      <c r="HMP1" s="165"/>
      <c r="HMQ1" s="165"/>
      <c r="HMR1" s="165"/>
      <c r="HMS1" s="165"/>
      <c r="HMT1" s="165"/>
      <c r="HMU1" s="165"/>
      <c r="HMV1" s="165"/>
      <c r="HMW1" s="165"/>
      <c r="HMX1" s="165"/>
      <c r="HMY1" s="165"/>
      <c r="HMZ1" s="165"/>
      <c r="HNA1" s="165"/>
      <c r="HNB1" s="165"/>
      <c r="HNC1" s="165"/>
      <c r="HND1" s="165"/>
      <c r="HNE1" s="165"/>
      <c r="HNF1" s="165"/>
      <c r="HNG1" s="165"/>
      <c r="HNH1" s="165"/>
      <c r="HNI1" s="165"/>
      <c r="HNJ1" s="165"/>
      <c r="HNK1" s="165"/>
      <c r="HNL1" s="165"/>
      <c r="HNM1" s="165"/>
      <c r="HNN1" s="165"/>
      <c r="HNO1" s="165"/>
      <c r="HNP1" s="165"/>
      <c r="HNQ1" s="165"/>
      <c r="HNR1" s="165"/>
      <c r="HNS1" s="165"/>
      <c r="HNT1" s="165"/>
      <c r="HNU1" s="165"/>
      <c r="HNV1" s="165"/>
      <c r="HNW1" s="165"/>
      <c r="HNX1" s="165"/>
      <c r="HNY1" s="165"/>
      <c r="HNZ1" s="165"/>
      <c r="HOA1" s="165"/>
      <c r="HOB1" s="165"/>
      <c r="HOC1" s="165"/>
      <c r="HOD1" s="165"/>
      <c r="HOE1" s="165"/>
      <c r="HOF1" s="165"/>
      <c r="HOG1" s="165"/>
      <c r="HOH1" s="165"/>
      <c r="HOI1" s="165"/>
      <c r="HOJ1" s="165"/>
      <c r="HOK1" s="165"/>
      <c r="HOL1" s="165"/>
      <c r="HOM1" s="165"/>
      <c r="HON1" s="165"/>
      <c r="HOO1" s="165"/>
      <c r="HOP1" s="165"/>
      <c r="HOQ1" s="165"/>
      <c r="HOR1" s="165"/>
      <c r="HOS1" s="165"/>
      <c r="HOT1" s="165"/>
      <c r="HOU1" s="165"/>
      <c r="HOV1" s="165"/>
      <c r="HOW1" s="165"/>
      <c r="HOX1" s="165"/>
      <c r="HOY1" s="165"/>
      <c r="HOZ1" s="165"/>
      <c r="HPA1" s="165"/>
      <c r="HPB1" s="165"/>
      <c r="HPC1" s="165"/>
      <c r="HPD1" s="165"/>
      <c r="HPE1" s="165"/>
      <c r="HPF1" s="165"/>
      <c r="HPG1" s="165"/>
      <c r="HPH1" s="165"/>
      <c r="HPI1" s="165"/>
      <c r="HPJ1" s="165"/>
      <c r="HPK1" s="165"/>
      <c r="HPL1" s="165"/>
      <c r="HPM1" s="165"/>
      <c r="HPN1" s="165"/>
      <c r="HPO1" s="165"/>
      <c r="HPP1" s="165"/>
      <c r="HPQ1" s="165"/>
      <c r="HPR1" s="165"/>
      <c r="HPS1" s="165"/>
      <c r="HPT1" s="165"/>
      <c r="HPU1" s="165"/>
      <c r="HPV1" s="165"/>
      <c r="HPW1" s="165"/>
      <c r="HPX1" s="165"/>
      <c r="HPY1" s="165"/>
      <c r="HPZ1" s="165"/>
      <c r="HQA1" s="165"/>
      <c r="HQB1" s="165"/>
      <c r="HQC1" s="165"/>
      <c r="HQD1" s="165"/>
      <c r="HQE1" s="165"/>
      <c r="HQF1" s="165"/>
      <c r="HQG1" s="165"/>
      <c r="HQH1" s="165"/>
      <c r="HQI1" s="165"/>
      <c r="HQJ1" s="165"/>
      <c r="HQK1" s="165"/>
      <c r="HQL1" s="165"/>
      <c r="HQM1" s="165"/>
      <c r="HQN1" s="165"/>
      <c r="HQO1" s="165"/>
      <c r="HQP1" s="165"/>
      <c r="HQQ1" s="165"/>
      <c r="HQR1" s="165"/>
      <c r="HQS1" s="165"/>
      <c r="HQT1" s="165"/>
      <c r="HQU1" s="165"/>
      <c r="HQV1" s="165"/>
      <c r="HQW1" s="165"/>
      <c r="HQX1" s="165"/>
      <c r="HQY1" s="165"/>
      <c r="HQZ1" s="165"/>
      <c r="HRA1" s="165"/>
      <c r="HRB1" s="165"/>
      <c r="HRC1" s="165"/>
      <c r="HRD1" s="165"/>
      <c r="HRE1" s="165"/>
      <c r="HRF1" s="165"/>
      <c r="HRG1" s="165"/>
      <c r="HRH1" s="165"/>
      <c r="HRI1" s="165"/>
      <c r="HRJ1" s="165"/>
      <c r="HRK1" s="165"/>
      <c r="HRL1" s="165"/>
      <c r="HRM1" s="165"/>
      <c r="HRN1" s="165"/>
      <c r="HRO1" s="165"/>
      <c r="HRP1" s="165"/>
      <c r="HRQ1" s="165"/>
      <c r="HRR1" s="165"/>
      <c r="HRS1" s="165"/>
      <c r="HRT1" s="165"/>
      <c r="HRU1" s="165"/>
      <c r="HRV1" s="165"/>
      <c r="HRW1" s="165"/>
      <c r="HRX1" s="165"/>
      <c r="HRY1" s="165"/>
      <c r="HRZ1" s="165"/>
      <c r="HSA1" s="165"/>
      <c r="HSB1" s="165"/>
      <c r="HSC1" s="165"/>
      <c r="HSD1" s="165"/>
      <c r="HSE1" s="165"/>
      <c r="HSF1" s="165"/>
      <c r="HSG1" s="165"/>
      <c r="HSH1" s="165"/>
      <c r="HSI1" s="165"/>
      <c r="HSJ1" s="165"/>
      <c r="HSK1" s="165"/>
      <c r="HSL1" s="165"/>
      <c r="HSM1" s="165"/>
      <c r="HSN1" s="165"/>
      <c r="HSO1" s="165"/>
      <c r="HSP1" s="165"/>
      <c r="HSQ1" s="165"/>
      <c r="HSR1" s="165"/>
      <c r="HSS1" s="165"/>
      <c r="HST1" s="165"/>
      <c r="HSU1" s="165"/>
      <c r="HSV1" s="165"/>
      <c r="HSW1" s="165"/>
      <c r="HSX1" s="165"/>
      <c r="HSY1" s="165"/>
      <c r="HSZ1" s="165"/>
      <c r="HTA1" s="165"/>
      <c r="HTB1" s="165"/>
      <c r="HTC1" s="165"/>
      <c r="HTD1" s="165"/>
      <c r="HTE1" s="165"/>
      <c r="HTF1" s="165"/>
      <c r="HTG1" s="165"/>
      <c r="HTH1" s="165"/>
      <c r="HTI1" s="165"/>
      <c r="HTJ1" s="165"/>
      <c r="HTK1" s="165"/>
      <c r="HTL1" s="165"/>
      <c r="HTM1" s="165"/>
      <c r="HTN1" s="165"/>
      <c r="HTO1" s="165"/>
      <c r="HTP1" s="165"/>
      <c r="HTQ1" s="165"/>
      <c r="HTR1" s="165"/>
      <c r="HTS1" s="165"/>
      <c r="HTT1" s="165"/>
      <c r="HTU1" s="165"/>
      <c r="HTV1" s="165"/>
      <c r="HTW1" s="165"/>
      <c r="HTX1" s="165"/>
      <c r="HTY1" s="165"/>
      <c r="HTZ1" s="165"/>
      <c r="HUA1" s="165"/>
      <c r="HUB1" s="165"/>
      <c r="HUC1" s="165"/>
      <c r="HUD1" s="165"/>
      <c r="HUE1" s="165"/>
      <c r="HUF1" s="165"/>
      <c r="HUG1" s="165"/>
      <c r="HUH1" s="165"/>
      <c r="HUI1" s="165"/>
      <c r="HUJ1" s="165"/>
      <c r="HUK1" s="165"/>
      <c r="HUL1" s="165"/>
      <c r="HUM1" s="165"/>
      <c r="HUN1" s="165"/>
      <c r="HUO1" s="165"/>
      <c r="HUP1" s="165"/>
      <c r="HUQ1" s="165"/>
      <c r="HUR1" s="165"/>
      <c r="HUS1" s="165"/>
      <c r="HUT1" s="165"/>
      <c r="HUU1" s="165"/>
      <c r="HUV1" s="165"/>
      <c r="HUW1" s="165"/>
      <c r="HUX1" s="165"/>
      <c r="HUY1" s="165"/>
      <c r="HUZ1" s="165"/>
      <c r="HVA1" s="165"/>
      <c r="HVB1" s="165"/>
      <c r="HVC1" s="165"/>
      <c r="HVD1" s="165"/>
      <c r="HVE1" s="165"/>
      <c r="HVF1" s="165"/>
      <c r="HVG1" s="165"/>
      <c r="HVH1" s="165"/>
      <c r="HVI1" s="165"/>
      <c r="HVJ1" s="165"/>
      <c r="HVK1" s="165"/>
      <c r="HVL1" s="165"/>
      <c r="HVM1" s="165"/>
      <c r="HVN1" s="165"/>
      <c r="HVO1" s="165"/>
      <c r="HVP1" s="165"/>
      <c r="HVQ1" s="165"/>
      <c r="HVR1" s="165"/>
      <c r="HVS1" s="165"/>
      <c r="HVT1" s="165"/>
      <c r="HVU1" s="165"/>
      <c r="HVV1" s="165"/>
      <c r="HVW1" s="165"/>
      <c r="HVX1" s="165"/>
      <c r="HVY1" s="165"/>
      <c r="HVZ1" s="165"/>
      <c r="HWA1" s="165"/>
      <c r="HWB1" s="165"/>
      <c r="HWC1" s="165"/>
      <c r="HWD1" s="165"/>
      <c r="HWE1" s="165"/>
      <c r="HWF1" s="165"/>
      <c r="HWG1" s="165"/>
      <c r="HWH1" s="165"/>
      <c r="HWI1" s="165"/>
      <c r="HWJ1" s="165"/>
      <c r="HWK1" s="165"/>
      <c r="HWL1" s="165"/>
      <c r="HWM1" s="165"/>
      <c r="HWN1" s="165"/>
      <c r="HWO1" s="165"/>
      <c r="HWP1" s="165"/>
      <c r="HWQ1" s="165"/>
      <c r="HWR1" s="165"/>
      <c r="HWS1" s="165"/>
      <c r="HWT1" s="165"/>
      <c r="HWU1" s="165"/>
      <c r="HWV1" s="165"/>
      <c r="HWW1" s="165"/>
      <c r="HWX1" s="165"/>
      <c r="HWY1" s="165"/>
      <c r="HWZ1" s="165"/>
      <c r="HXA1" s="165"/>
      <c r="HXB1" s="165"/>
      <c r="HXC1" s="165"/>
      <c r="HXD1" s="165"/>
      <c r="HXE1" s="165"/>
      <c r="HXF1" s="165"/>
      <c r="HXG1" s="165"/>
      <c r="HXH1" s="165"/>
      <c r="HXI1" s="165"/>
      <c r="HXJ1" s="165"/>
      <c r="HXK1" s="165"/>
      <c r="HXL1" s="165"/>
      <c r="HXM1" s="165"/>
      <c r="HXN1" s="165"/>
      <c r="HXO1" s="165"/>
      <c r="HXP1" s="165"/>
      <c r="HXQ1" s="165"/>
      <c r="HXR1" s="165"/>
      <c r="HXS1" s="165"/>
      <c r="HXT1" s="165"/>
      <c r="HXU1" s="165"/>
      <c r="HXV1" s="165"/>
      <c r="HXW1" s="165"/>
      <c r="HXX1" s="165"/>
      <c r="HXY1" s="165"/>
      <c r="HXZ1" s="165"/>
      <c r="HYA1" s="165"/>
      <c r="HYB1" s="165"/>
      <c r="HYC1" s="165"/>
      <c r="HYD1" s="165"/>
      <c r="HYE1" s="165"/>
      <c r="HYF1" s="165"/>
      <c r="HYG1" s="165"/>
      <c r="HYH1" s="165"/>
      <c r="HYI1" s="165"/>
      <c r="HYJ1" s="165"/>
      <c r="HYK1" s="165"/>
      <c r="HYL1" s="165"/>
      <c r="HYM1" s="165"/>
      <c r="HYN1" s="165"/>
      <c r="HYO1" s="165"/>
      <c r="HYP1" s="165"/>
      <c r="HYQ1" s="165"/>
      <c r="HYR1" s="165"/>
      <c r="HYS1" s="165"/>
      <c r="HYT1" s="165"/>
      <c r="HYU1" s="165"/>
      <c r="HYV1" s="165"/>
      <c r="HYW1" s="165"/>
      <c r="HYX1" s="165"/>
      <c r="HYY1" s="165"/>
      <c r="HYZ1" s="165"/>
      <c r="HZA1" s="165"/>
      <c r="HZB1" s="165"/>
      <c r="HZC1" s="165"/>
      <c r="HZD1" s="165"/>
      <c r="HZE1" s="165"/>
      <c r="HZF1" s="165"/>
      <c r="HZG1" s="165"/>
      <c r="HZH1" s="165"/>
      <c r="HZI1" s="165"/>
      <c r="HZJ1" s="165"/>
      <c r="HZK1" s="165"/>
      <c r="HZL1" s="165"/>
      <c r="HZM1" s="165"/>
      <c r="HZN1" s="165"/>
      <c r="HZO1" s="165"/>
      <c r="HZP1" s="165"/>
      <c r="HZQ1" s="165"/>
      <c r="HZR1" s="165"/>
      <c r="HZS1" s="165"/>
      <c r="HZT1" s="165"/>
      <c r="HZU1" s="165"/>
      <c r="HZV1" s="165"/>
      <c r="HZW1" s="165"/>
      <c r="HZX1" s="165"/>
      <c r="HZY1" s="165"/>
      <c r="HZZ1" s="165"/>
      <c r="IAA1" s="165"/>
      <c r="IAB1" s="165"/>
      <c r="IAC1" s="165"/>
      <c r="IAD1" s="165"/>
      <c r="IAE1" s="165"/>
      <c r="IAF1" s="165"/>
      <c r="IAG1" s="165"/>
      <c r="IAH1" s="165"/>
      <c r="IAI1" s="165"/>
      <c r="IAJ1" s="165"/>
      <c r="IAK1" s="165"/>
      <c r="IAL1" s="165"/>
      <c r="IAM1" s="165"/>
      <c r="IAN1" s="165"/>
      <c r="IAO1" s="165"/>
      <c r="IAP1" s="165"/>
      <c r="IAQ1" s="165"/>
      <c r="IAR1" s="165"/>
      <c r="IAS1" s="165"/>
      <c r="IAT1" s="165"/>
      <c r="IAU1" s="165"/>
      <c r="IAV1" s="165"/>
      <c r="IAW1" s="165"/>
      <c r="IAX1" s="165"/>
      <c r="IAY1" s="165"/>
      <c r="IAZ1" s="165"/>
      <c r="IBA1" s="165"/>
      <c r="IBB1" s="165"/>
      <c r="IBC1" s="165"/>
      <c r="IBD1" s="165"/>
      <c r="IBE1" s="165"/>
      <c r="IBF1" s="165"/>
      <c r="IBG1" s="165"/>
      <c r="IBH1" s="165"/>
      <c r="IBI1" s="165"/>
      <c r="IBJ1" s="165"/>
      <c r="IBK1" s="165"/>
      <c r="IBL1" s="165"/>
      <c r="IBM1" s="165"/>
      <c r="IBN1" s="165"/>
      <c r="IBO1" s="165"/>
      <c r="IBP1" s="165"/>
      <c r="IBQ1" s="165"/>
      <c r="IBR1" s="165"/>
      <c r="IBS1" s="165"/>
      <c r="IBT1" s="165"/>
      <c r="IBU1" s="165"/>
      <c r="IBV1" s="165"/>
      <c r="IBW1" s="165"/>
      <c r="IBX1" s="165"/>
      <c r="IBY1" s="165"/>
      <c r="IBZ1" s="165"/>
      <c r="ICA1" s="165"/>
      <c r="ICB1" s="165"/>
      <c r="ICC1" s="165"/>
      <c r="ICD1" s="165"/>
      <c r="ICE1" s="165"/>
      <c r="ICF1" s="165"/>
      <c r="ICG1" s="165"/>
      <c r="ICH1" s="165"/>
      <c r="ICI1" s="165"/>
      <c r="ICJ1" s="165"/>
      <c r="ICK1" s="165"/>
      <c r="ICL1" s="165"/>
      <c r="ICM1" s="165"/>
      <c r="ICN1" s="165"/>
      <c r="ICO1" s="165"/>
      <c r="ICP1" s="165"/>
      <c r="ICQ1" s="165"/>
      <c r="ICR1" s="165"/>
      <c r="ICS1" s="165"/>
      <c r="ICT1" s="165"/>
      <c r="ICU1" s="165"/>
      <c r="ICV1" s="165"/>
      <c r="ICW1" s="165"/>
      <c r="ICX1" s="165"/>
      <c r="ICY1" s="165"/>
      <c r="ICZ1" s="165"/>
      <c r="IDA1" s="165"/>
      <c r="IDB1" s="165"/>
      <c r="IDC1" s="165"/>
      <c r="IDD1" s="165"/>
      <c r="IDE1" s="165"/>
      <c r="IDF1" s="165"/>
      <c r="IDG1" s="165"/>
      <c r="IDH1" s="165"/>
      <c r="IDI1" s="165"/>
      <c r="IDJ1" s="165"/>
      <c r="IDK1" s="165"/>
      <c r="IDL1" s="165"/>
      <c r="IDM1" s="165"/>
      <c r="IDN1" s="165"/>
      <c r="IDO1" s="165"/>
      <c r="IDP1" s="165"/>
      <c r="IDQ1" s="165"/>
      <c r="IDR1" s="165"/>
      <c r="IDS1" s="165"/>
      <c r="IDT1" s="165"/>
      <c r="IDU1" s="165"/>
      <c r="IDV1" s="165"/>
      <c r="IDW1" s="165"/>
      <c r="IDX1" s="165"/>
      <c r="IDY1" s="165"/>
      <c r="IDZ1" s="165"/>
      <c r="IEA1" s="165"/>
      <c r="IEB1" s="165"/>
      <c r="IEC1" s="165"/>
      <c r="IED1" s="165"/>
      <c r="IEE1" s="165"/>
      <c r="IEF1" s="165"/>
      <c r="IEG1" s="165"/>
      <c r="IEH1" s="165"/>
      <c r="IEI1" s="165"/>
      <c r="IEJ1" s="165"/>
      <c r="IEK1" s="165"/>
      <c r="IEL1" s="165"/>
      <c r="IEM1" s="165"/>
      <c r="IEN1" s="165"/>
      <c r="IEO1" s="165"/>
      <c r="IEP1" s="165"/>
      <c r="IEQ1" s="165"/>
      <c r="IER1" s="165"/>
      <c r="IES1" s="165"/>
      <c r="IET1" s="165"/>
      <c r="IEU1" s="165"/>
      <c r="IEV1" s="165"/>
      <c r="IEW1" s="165"/>
      <c r="IEX1" s="165"/>
      <c r="IEY1" s="165"/>
      <c r="IEZ1" s="165"/>
      <c r="IFA1" s="165"/>
      <c r="IFB1" s="165"/>
      <c r="IFC1" s="165"/>
      <c r="IFD1" s="165"/>
      <c r="IFE1" s="165"/>
      <c r="IFF1" s="165"/>
      <c r="IFG1" s="165"/>
      <c r="IFH1" s="165"/>
      <c r="IFI1" s="165"/>
      <c r="IFJ1" s="165"/>
      <c r="IFK1" s="165"/>
      <c r="IFL1" s="165"/>
      <c r="IFM1" s="165"/>
      <c r="IFN1" s="165"/>
      <c r="IFO1" s="165"/>
      <c r="IFP1" s="165"/>
      <c r="IFQ1" s="165"/>
      <c r="IFR1" s="165"/>
      <c r="IFS1" s="165"/>
      <c r="IFT1" s="165"/>
      <c r="IFU1" s="165"/>
      <c r="IFV1" s="165"/>
      <c r="IFW1" s="165"/>
      <c r="IFX1" s="165"/>
      <c r="IFY1" s="165"/>
      <c r="IFZ1" s="165"/>
      <c r="IGA1" s="165"/>
      <c r="IGB1" s="165"/>
      <c r="IGC1" s="165"/>
      <c r="IGD1" s="165"/>
      <c r="IGE1" s="165"/>
      <c r="IGF1" s="165"/>
      <c r="IGG1" s="165"/>
      <c r="IGH1" s="165"/>
      <c r="IGI1" s="165"/>
      <c r="IGJ1" s="165"/>
      <c r="IGK1" s="165"/>
      <c r="IGL1" s="165"/>
      <c r="IGM1" s="165"/>
      <c r="IGN1" s="165"/>
      <c r="IGO1" s="165"/>
      <c r="IGP1" s="165"/>
      <c r="IGQ1" s="165"/>
      <c r="IGR1" s="165"/>
      <c r="IGS1" s="165"/>
      <c r="IGT1" s="165"/>
      <c r="IGU1" s="165"/>
      <c r="IGV1" s="165"/>
      <c r="IGW1" s="165"/>
      <c r="IGX1" s="165"/>
      <c r="IGY1" s="165"/>
      <c r="IGZ1" s="165"/>
      <c r="IHA1" s="165"/>
      <c r="IHB1" s="165"/>
      <c r="IHC1" s="165"/>
      <c r="IHD1" s="165"/>
      <c r="IHE1" s="165"/>
      <c r="IHF1" s="165"/>
      <c r="IHG1" s="165"/>
      <c r="IHH1" s="165"/>
      <c r="IHI1" s="165"/>
      <c r="IHJ1" s="165"/>
      <c r="IHK1" s="165"/>
      <c r="IHL1" s="165"/>
      <c r="IHM1" s="165"/>
      <c r="IHN1" s="165"/>
      <c r="IHO1" s="165"/>
      <c r="IHP1" s="165"/>
      <c r="IHQ1" s="165"/>
      <c r="IHR1" s="165"/>
      <c r="IHS1" s="165"/>
      <c r="IHT1" s="165"/>
      <c r="IHU1" s="165"/>
      <c r="IHV1" s="165"/>
      <c r="IHW1" s="165"/>
      <c r="IHX1" s="165"/>
      <c r="IHY1" s="165"/>
      <c r="IHZ1" s="165"/>
      <c r="IIA1" s="165"/>
      <c r="IIB1" s="165"/>
      <c r="IIC1" s="165"/>
      <c r="IID1" s="165"/>
      <c r="IIE1" s="165"/>
      <c r="IIF1" s="165"/>
      <c r="IIG1" s="165"/>
      <c r="IIH1" s="165"/>
      <c r="III1" s="165"/>
      <c r="IIJ1" s="165"/>
      <c r="IIK1" s="165"/>
      <c r="IIL1" s="165"/>
      <c r="IIM1" s="165"/>
      <c r="IIN1" s="165"/>
      <c r="IIO1" s="165"/>
      <c r="IIP1" s="165"/>
      <c r="IIQ1" s="165"/>
      <c r="IIR1" s="165"/>
      <c r="IIS1" s="165"/>
      <c r="IIT1" s="165"/>
      <c r="IIU1" s="165"/>
      <c r="IIV1" s="165"/>
      <c r="IIW1" s="165"/>
      <c r="IIX1" s="165"/>
      <c r="IIY1" s="165"/>
      <c r="IIZ1" s="165"/>
      <c r="IJA1" s="165"/>
      <c r="IJB1" s="165"/>
      <c r="IJC1" s="165"/>
      <c r="IJD1" s="165"/>
      <c r="IJE1" s="165"/>
      <c r="IJF1" s="165"/>
      <c r="IJG1" s="165"/>
      <c r="IJH1" s="165"/>
      <c r="IJI1" s="165"/>
      <c r="IJJ1" s="165"/>
      <c r="IJK1" s="165"/>
      <c r="IJL1" s="165"/>
      <c r="IJM1" s="165"/>
      <c r="IJN1" s="165"/>
      <c r="IJO1" s="165"/>
      <c r="IJP1" s="165"/>
      <c r="IJQ1" s="165"/>
      <c r="IJR1" s="165"/>
      <c r="IJS1" s="165"/>
      <c r="IJT1" s="165"/>
      <c r="IJU1" s="165"/>
      <c r="IJV1" s="165"/>
      <c r="IJW1" s="165"/>
      <c r="IJX1" s="165"/>
      <c r="IJY1" s="165"/>
      <c r="IJZ1" s="165"/>
      <c r="IKA1" s="165"/>
      <c r="IKB1" s="165"/>
      <c r="IKC1" s="165"/>
      <c r="IKD1" s="165"/>
      <c r="IKE1" s="165"/>
      <c r="IKF1" s="165"/>
      <c r="IKG1" s="165"/>
      <c r="IKH1" s="165"/>
      <c r="IKI1" s="165"/>
      <c r="IKJ1" s="165"/>
      <c r="IKK1" s="165"/>
      <c r="IKL1" s="165"/>
      <c r="IKM1" s="165"/>
      <c r="IKN1" s="165"/>
      <c r="IKO1" s="165"/>
      <c r="IKP1" s="165"/>
      <c r="IKQ1" s="165"/>
      <c r="IKR1" s="165"/>
      <c r="IKS1" s="165"/>
      <c r="IKT1" s="165"/>
      <c r="IKU1" s="165"/>
      <c r="IKV1" s="165"/>
      <c r="IKW1" s="165"/>
      <c r="IKX1" s="165"/>
      <c r="IKY1" s="165"/>
      <c r="IKZ1" s="165"/>
      <c r="ILA1" s="165"/>
      <c r="ILB1" s="165"/>
      <c r="ILC1" s="165"/>
      <c r="ILD1" s="165"/>
      <c r="ILE1" s="165"/>
      <c r="ILF1" s="165"/>
      <c r="ILG1" s="165"/>
      <c r="ILH1" s="165"/>
      <c r="ILI1" s="165"/>
      <c r="ILJ1" s="165"/>
      <c r="ILK1" s="165"/>
      <c r="ILL1" s="165"/>
      <c r="ILM1" s="165"/>
      <c r="ILN1" s="165"/>
      <c r="ILO1" s="165"/>
      <c r="ILP1" s="165"/>
      <c r="ILQ1" s="165"/>
      <c r="ILR1" s="165"/>
      <c r="ILS1" s="165"/>
      <c r="ILT1" s="165"/>
      <c r="ILU1" s="165"/>
      <c r="ILV1" s="165"/>
      <c r="ILW1" s="165"/>
      <c r="ILX1" s="165"/>
      <c r="ILY1" s="165"/>
      <c r="ILZ1" s="165"/>
      <c r="IMA1" s="165"/>
      <c r="IMB1" s="165"/>
      <c r="IMC1" s="165"/>
      <c r="IMD1" s="165"/>
      <c r="IME1" s="165"/>
      <c r="IMF1" s="165"/>
      <c r="IMG1" s="165"/>
      <c r="IMH1" s="165"/>
      <c r="IMI1" s="165"/>
      <c r="IMJ1" s="165"/>
      <c r="IMK1" s="165"/>
      <c r="IML1" s="165"/>
      <c r="IMM1" s="165"/>
      <c r="IMN1" s="165"/>
      <c r="IMO1" s="165"/>
      <c r="IMP1" s="165"/>
      <c r="IMQ1" s="165"/>
      <c r="IMR1" s="165"/>
      <c r="IMS1" s="165"/>
      <c r="IMT1" s="165"/>
      <c r="IMU1" s="165"/>
      <c r="IMV1" s="165"/>
      <c r="IMW1" s="165"/>
      <c r="IMX1" s="165"/>
      <c r="IMY1" s="165"/>
      <c r="IMZ1" s="165"/>
      <c r="INA1" s="165"/>
      <c r="INB1" s="165"/>
      <c r="INC1" s="165"/>
      <c r="IND1" s="165"/>
      <c r="INE1" s="165"/>
      <c r="INF1" s="165"/>
      <c r="ING1" s="165"/>
      <c r="INH1" s="165"/>
      <c r="INI1" s="165"/>
      <c r="INJ1" s="165"/>
      <c r="INK1" s="165"/>
      <c r="INL1" s="165"/>
      <c r="INM1" s="165"/>
      <c r="INN1" s="165"/>
      <c r="INO1" s="165"/>
      <c r="INP1" s="165"/>
      <c r="INQ1" s="165"/>
      <c r="INR1" s="165"/>
      <c r="INS1" s="165"/>
      <c r="INT1" s="165"/>
      <c r="INU1" s="165"/>
      <c r="INV1" s="165"/>
      <c r="INW1" s="165"/>
      <c r="INX1" s="165"/>
      <c r="INY1" s="165"/>
      <c r="INZ1" s="165"/>
      <c r="IOA1" s="165"/>
      <c r="IOB1" s="165"/>
      <c r="IOC1" s="165"/>
      <c r="IOD1" s="165"/>
      <c r="IOE1" s="165"/>
      <c r="IOF1" s="165"/>
      <c r="IOG1" s="165"/>
      <c r="IOH1" s="165"/>
      <c r="IOI1" s="165"/>
      <c r="IOJ1" s="165"/>
      <c r="IOK1" s="165"/>
      <c r="IOL1" s="165"/>
      <c r="IOM1" s="165"/>
      <c r="ION1" s="165"/>
      <c r="IOO1" s="165"/>
      <c r="IOP1" s="165"/>
      <c r="IOQ1" s="165"/>
      <c r="IOR1" s="165"/>
      <c r="IOS1" s="165"/>
      <c r="IOT1" s="165"/>
      <c r="IOU1" s="165"/>
      <c r="IOV1" s="165"/>
      <c r="IOW1" s="165"/>
      <c r="IOX1" s="165"/>
      <c r="IOY1" s="165"/>
      <c r="IOZ1" s="165"/>
      <c r="IPA1" s="165"/>
      <c r="IPB1" s="165"/>
      <c r="IPC1" s="165"/>
      <c r="IPD1" s="165"/>
      <c r="IPE1" s="165"/>
      <c r="IPF1" s="165"/>
      <c r="IPG1" s="165"/>
      <c r="IPH1" s="165"/>
      <c r="IPI1" s="165"/>
      <c r="IPJ1" s="165"/>
      <c r="IPK1" s="165"/>
      <c r="IPL1" s="165"/>
      <c r="IPM1" s="165"/>
      <c r="IPN1" s="165"/>
      <c r="IPO1" s="165"/>
      <c r="IPP1" s="165"/>
      <c r="IPQ1" s="165"/>
      <c r="IPR1" s="165"/>
      <c r="IPS1" s="165"/>
      <c r="IPT1" s="165"/>
      <c r="IPU1" s="165"/>
      <c r="IPV1" s="165"/>
      <c r="IPW1" s="165"/>
      <c r="IPX1" s="165"/>
      <c r="IPY1" s="165"/>
      <c r="IPZ1" s="165"/>
      <c r="IQA1" s="165"/>
      <c r="IQB1" s="165"/>
      <c r="IQC1" s="165"/>
      <c r="IQD1" s="165"/>
      <c r="IQE1" s="165"/>
      <c r="IQF1" s="165"/>
      <c r="IQG1" s="165"/>
      <c r="IQH1" s="165"/>
      <c r="IQI1" s="165"/>
      <c r="IQJ1" s="165"/>
      <c r="IQK1" s="165"/>
      <c r="IQL1" s="165"/>
      <c r="IQM1" s="165"/>
      <c r="IQN1" s="165"/>
      <c r="IQO1" s="165"/>
      <c r="IQP1" s="165"/>
      <c r="IQQ1" s="165"/>
      <c r="IQR1" s="165"/>
      <c r="IQS1" s="165"/>
      <c r="IQT1" s="165"/>
      <c r="IQU1" s="165"/>
      <c r="IQV1" s="165"/>
      <c r="IQW1" s="165"/>
      <c r="IQX1" s="165"/>
      <c r="IQY1" s="165"/>
      <c r="IQZ1" s="165"/>
      <c r="IRA1" s="165"/>
      <c r="IRB1" s="165"/>
      <c r="IRC1" s="165"/>
      <c r="IRD1" s="165"/>
      <c r="IRE1" s="165"/>
      <c r="IRF1" s="165"/>
      <c r="IRG1" s="165"/>
      <c r="IRH1" s="165"/>
      <c r="IRI1" s="165"/>
      <c r="IRJ1" s="165"/>
      <c r="IRK1" s="165"/>
      <c r="IRL1" s="165"/>
      <c r="IRM1" s="165"/>
      <c r="IRN1" s="165"/>
      <c r="IRO1" s="165"/>
      <c r="IRP1" s="165"/>
      <c r="IRQ1" s="165"/>
      <c r="IRR1" s="165"/>
      <c r="IRS1" s="165"/>
      <c r="IRT1" s="165"/>
      <c r="IRU1" s="165"/>
      <c r="IRV1" s="165"/>
      <c r="IRW1" s="165"/>
      <c r="IRX1" s="165"/>
      <c r="IRY1" s="165"/>
      <c r="IRZ1" s="165"/>
      <c r="ISA1" s="165"/>
      <c r="ISB1" s="165"/>
      <c r="ISC1" s="165"/>
      <c r="ISD1" s="165"/>
      <c r="ISE1" s="165"/>
      <c r="ISF1" s="165"/>
      <c r="ISG1" s="165"/>
      <c r="ISH1" s="165"/>
      <c r="ISI1" s="165"/>
      <c r="ISJ1" s="165"/>
      <c r="ISK1" s="165"/>
      <c r="ISL1" s="165"/>
      <c r="ISM1" s="165"/>
      <c r="ISN1" s="165"/>
      <c r="ISO1" s="165"/>
      <c r="ISP1" s="165"/>
      <c r="ISQ1" s="165"/>
      <c r="ISR1" s="165"/>
      <c r="ISS1" s="165"/>
      <c r="IST1" s="165"/>
      <c r="ISU1" s="165"/>
      <c r="ISV1" s="165"/>
      <c r="ISW1" s="165"/>
      <c r="ISX1" s="165"/>
      <c r="ISY1" s="165"/>
      <c r="ISZ1" s="165"/>
      <c r="ITA1" s="165"/>
      <c r="ITB1" s="165"/>
      <c r="ITC1" s="165"/>
      <c r="ITD1" s="165"/>
      <c r="ITE1" s="165"/>
      <c r="ITF1" s="165"/>
      <c r="ITG1" s="165"/>
      <c r="ITH1" s="165"/>
      <c r="ITI1" s="165"/>
      <c r="ITJ1" s="165"/>
      <c r="ITK1" s="165"/>
      <c r="ITL1" s="165"/>
      <c r="ITM1" s="165"/>
      <c r="ITN1" s="165"/>
      <c r="ITO1" s="165"/>
      <c r="ITP1" s="165"/>
      <c r="ITQ1" s="165"/>
      <c r="ITR1" s="165"/>
      <c r="ITS1" s="165"/>
      <c r="ITT1" s="165"/>
      <c r="ITU1" s="165"/>
      <c r="ITV1" s="165"/>
      <c r="ITW1" s="165"/>
      <c r="ITX1" s="165"/>
      <c r="ITY1" s="165"/>
      <c r="ITZ1" s="165"/>
      <c r="IUA1" s="165"/>
      <c r="IUB1" s="165"/>
      <c r="IUC1" s="165"/>
      <c r="IUD1" s="165"/>
      <c r="IUE1" s="165"/>
      <c r="IUF1" s="165"/>
      <c r="IUG1" s="165"/>
      <c r="IUH1" s="165"/>
      <c r="IUI1" s="165"/>
      <c r="IUJ1" s="165"/>
      <c r="IUK1" s="165"/>
      <c r="IUL1" s="165"/>
      <c r="IUM1" s="165"/>
      <c r="IUN1" s="165"/>
      <c r="IUO1" s="165"/>
      <c r="IUP1" s="165"/>
      <c r="IUQ1" s="165"/>
      <c r="IUR1" s="165"/>
      <c r="IUS1" s="165"/>
      <c r="IUT1" s="165"/>
      <c r="IUU1" s="165"/>
      <c r="IUV1" s="165"/>
      <c r="IUW1" s="165"/>
      <c r="IUX1" s="165"/>
      <c r="IUY1" s="165"/>
      <c r="IUZ1" s="165"/>
      <c r="IVA1" s="165"/>
      <c r="IVB1" s="165"/>
      <c r="IVC1" s="165"/>
      <c r="IVD1" s="165"/>
      <c r="IVE1" s="165"/>
      <c r="IVF1" s="165"/>
      <c r="IVG1" s="165"/>
      <c r="IVH1" s="165"/>
      <c r="IVI1" s="165"/>
      <c r="IVJ1" s="165"/>
      <c r="IVK1" s="165"/>
      <c r="IVL1" s="165"/>
      <c r="IVM1" s="165"/>
      <c r="IVN1" s="165"/>
      <c r="IVO1" s="165"/>
      <c r="IVP1" s="165"/>
      <c r="IVQ1" s="165"/>
      <c r="IVR1" s="165"/>
      <c r="IVS1" s="165"/>
      <c r="IVT1" s="165"/>
      <c r="IVU1" s="165"/>
      <c r="IVV1" s="165"/>
      <c r="IVW1" s="165"/>
      <c r="IVX1" s="165"/>
      <c r="IVY1" s="165"/>
      <c r="IVZ1" s="165"/>
      <c r="IWA1" s="165"/>
      <c r="IWB1" s="165"/>
      <c r="IWC1" s="165"/>
      <c r="IWD1" s="165"/>
      <c r="IWE1" s="165"/>
      <c r="IWF1" s="165"/>
      <c r="IWG1" s="165"/>
      <c r="IWH1" s="165"/>
      <c r="IWI1" s="165"/>
      <c r="IWJ1" s="165"/>
      <c r="IWK1" s="165"/>
      <c r="IWL1" s="165"/>
      <c r="IWM1" s="165"/>
      <c r="IWN1" s="165"/>
      <c r="IWO1" s="165"/>
      <c r="IWP1" s="165"/>
      <c r="IWQ1" s="165"/>
      <c r="IWR1" s="165"/>
      <c r="IWS1" s="165"/>
      <c r="IWT1" s="165"/>
      <c r="IWU1" s="165"/>
      <c r="IWV1" s="165"/>
      <c r="IWW1" s="165"/>
      <c r="IWX1" s="165"/>
      <c r="IWY1" s="165"/>
      <c r="IWZ1" s="165"/>
      <c r="IXA1" s="165"/>
      <c r="IXB1" s="165"/>
      <c r="IXC1" s="165"/>
      <c r="IXD1" s="165"/>
      <c r="IXE1" s="165"/>
      <c r="IXF1" s="165"/>
      <c r="IXG1" s="165"/>
      <c r="IXH1" s="165"/>
      <c r="IXI1" s="165"/>
      <c r="IXJ1" s="165"/>
      <c r="IXK1" s="165"/>
      <c r="IXL1" s="165"/>
      <c r="IXM1" s="165"/>
      <c r="IXN1" s="165"/>
      <c r="IXO1" s="165"/>
      <c r="IXP1" s="165"/>
      <c r="IXQ1" s="165"/>
      <c r="IXR1" s="165"/>
      <c r="IXS1" s="165"/>
      <c r="IXT1" s="165"/>
      <c r="IXU1" s="165"/>
      <c r="IXV1" s="165"/>
      <c r="IXW1" s="165"/>
      <c r="IXX1" s="165"/>
      <c r="IXY1" s="165"/>
      <c r="IXZ1" s="165"/>
      <c r="IYA1" s="165"/>
      <c r="IYB1" s="165"/>
      <c r="IYC1" s="165"/>
      <c r="IYD1" s="165"/>
      <c r="IYE1" s="165"/>
      <c r="IYF1" s="165"/>
      <c r="IYG1" s="165"/>
      <c r="IYH1" s="165"/>
      <c r="IYI1" s="165"/>
      <c r="IYJ1" s="165"/>
      <c r="IYK1" s="165"/>
      <c r="IYL1" s="165"/>
      <c r="IYM1" s="165"/>
      <c r="IYN1" s="165"/>
      <c r="IYO1" s="165"/>
      <c r="IYP1" s="165"/>
      <c r="IYQ1" s="165"/>
      <c r="IYR1" s="165"/>
      <c r="IYS1" s="165"/>
      <c r="IYT1" s="165"/>
      <c r="IYU1" s="165"/>
      <c r="IYV1" s="165"/>
      <c r="IYW1" s="165"/>
      <c r="IYX1" s="165"/>
      <c r="IYY1" s="165"/>
      <c r="IYZ1" s="165"/>
      <c r="IZA1" s="165"/>
      <c r="IZB1" s="165"/>
      <c r="IZC1" s="165"/>
      <c r="IZD1" s="165"/>
      <c r="IZE1" s="165"/>
      <c r="IZF1" s="165"/>
      <c r="IZG1" s="165"/>
      <c r="IZH1" s="165"/>
      <c r="IZI1" s="165"/>
      <c r="IZJ1" s="165"/>
      <c r="IZK1" s="165"/>
      <c r="IZL1" s="165"/>
      <c r="IZM1" s="165"/>
      <c r="IZN1" s="165"/>
      <c r="IZO1" s="165"/>
      <c r="IZP1" s="165"/>
      <c r="IZQ1" s="165"/>
      <c r="IZR1" s="165"/>
      <c r="IZS1" s="165"/>
      <c r="IZT1" s="165"/>
      <c r="IZU1" s="165"/>
      <c r="IZV1" s="165"/>
      <c r="IZW1" s="165"/>
      <c r="IZX1" s="165"/>
      <c r="IZY1" s="165"/>
      <c r="IZZ1" s="165"/>
      <c r="JAA1" s="165"/>
      <c r="JAB1" s="165"/>
      <c r="JAC1" s="165"/>
      <c r="JAD1" s="165"/>
      <c r="JAE1" s="165"/>
      <c r="JAF1" s="165"/>
      <c r="JAG1" s="165"/>
      <c r="JAH1" s="165"/>
      <c r="JAI1" s="165"/>
      <c r="JAJ1" s="165"/>
      <c r="JAK1" s="165"/>
      <c r="JAL1" s="165"/>
      <c r="JAM1" s="165"/>
      <c r="JAN1" s="165"/>
      <c r="JAO1" s="165"/>
      <c r="JAP1" s="165"/>
      <c r="JAQ1" s="165"/>
      <c r="JAR1" s="165"/>
      <c r="JAS1" s="165"/>
      <c r="JAT1" s="165"/>
      <c r="JAU1" s="165"/>
      <c r="JAV1" s="165"/>
      <c r="JAW1" s="165"/>
      <c r="JAX1" s="165"/>
      <c r="JAY1" s="165"/>
      <c r="JAZ1" s="165"/>
      <c r="JBA1" s="165"/>
      <c r="JBB1" s="165"/>
      <c r="JBC1" s="165"/>
      <c r="JBD1" s="165"/>
      <c r="JBE1" s="165"/>
      <c r="JBF1" s="165"/>
      <c r="JBG1" s="165"/>
      <c r="JBH1" s="165"/>
      <c r="JBI1" s="165"/>
      <c r="JBJ1" s="165"/>
      <c r="JBK1" s="165"/>
      <c r="JBL1" s="165"/>
      <c r="JBM1" s="165"/>
      <c r="JBN1" s="165"/>
      <c r="JBO1" s="165"/>
      <c r="JBP1" s="165"/>
      <c r="JBQ1" s="165"/>
      <c r="JBR1" s="165"/>
      <c r="JBS1" s="165"/>
      <c r="JBT1" s="165"/>
      <c r="JBU1" s="165"/>
      <c r="JBV1" s="165"/>
      <c r="JBW1" s="165"/>
      <c r="JBX1" s="165"/>
      <c r="JBY1" s="165"/>
      <c r="JBZ1" s="165"/>
      <c r="JCA1" s="165"/>
      <c r="JCB1" s="165"/>
      <c r="JCC1" s="165"/>
      <c r="JCD1" s="165"/>
      <c r="JCE1" s="165"/>
      <c r="JCF1" s="165"/>
      <c r="JCG1" s="165"/>
      <c r="JCH1" s="165"/>
      <c r="JCI1" s="165"/>
      <c r="JCJ1" s="165"/>
      <c r="JCK1" s="165"/>
      <c r="JCL1" s="165"/>
      <c r="JCM1" s="165"/>
      <c r="JCN1" s="165"/>
      <c r="JCO1" s="165"/>
      <c r="JCP1" s="165"/>
      <c r="JCQ1" s="165"/>
      <c r="JCR1" s="165"/>
      <c r="JCS1" s="165"/>
      <c r="JCT1" s="165"/>
      <c r="JCU1" s="165"/>
      <c r="JCV1" s="165"/>
      <c r="JCW1" s="165"/>
      <c r="JCX1" s="165"/>
      <c r="JCY1" s="165"/>
      <c r="JCZ1" s="165"/>
      <c r="JDA1" s="165"/>
      <c r="JDB1" s="165"/>
      <c r="JDC1" s="165"/>
      <c r="JDD1" s="165"/>
      <c r="JDE1" s="165"/>
      <c r="JDF1" s="165"/>
      <c r="JDG1" s="165"/>
      <c r="JDH1" s="165"/>
      <c r="JDI1" s="165"/>
      <c r="JDJ1" s="165"/>
      <c r="JDK1" s="165"/>
      <c r="JDL1" s="165"/>
      <c r="JDM1" s="165"/>
      <c r="JDN1" s="165"/>
      <c r="JDO1" s="165"/>
      <c r="JDP1" s="165"/>
      <c r="JDQ1" s="165"/>
      <c r="JDR1" s="165"/>
      <c r="JDS1" s="165"/>
      <c r="JDT1" s="165"/>
      <c r="JDU1" s="165"/>
      <c r="JDV1" s="165"/>
      <c r="JDW1" s="165"/>
      <c r="JDX1" s="165"/>
      <c r="JDY1" s="165"/>
      <c r="JDZ1" s="165"/>
      <c r="JEA1" s="165"/>
      <c r="JEB1" s="165"/>
      <c r="JEC1" s="165"/>
      <c r="JED1" s="165"/>
      <c r="JEE1" s="165"/>
      <c r="JEF1" s="165"/>
      <c r="JEG1" s="165"/>
      <c r="JEH1" s="165"/>
      <c r="JEI1" s="165"/>
      <c r="JEJ1" s="165"/>
      <c r="JEK1" s="165"/>
      <c r="JEL1" s="165"/>
      <c r="JEM1" s="165"/>
      <c r="JEN1" s="165"/>
      <c r="JEO1" s="165"/>
      <c r="JEP1" s="165"/>
      <c r="JEQ1" s="165"/>
      <c r="JER1" s="165"/>
      <c r="JES1" s="165"/>
      <c r="JET1" s="165"/>
      <c r="JEU1" s="165"/>
      <c r="JEV1" s="165"/>
      <c r="JEW1" s="165"/>
      <c r="JEX1" s="165"/>
      <c r="JEY1" s="165"/>
      <c r="JEZ1" s="165"/>
      <c r="JFA1" s="165"/>
      <c r="JFB1" s="165"/>
      <c r="JFC1" s="165"/>
      <c r="JFD1" s="165"/>
      <c r="JFE1" s="165"/>
      <c r="JFF1" s="165"/>
      <c r="JFG1" s="165"/>
      <c r="JFH1" s="165"/>
      <c r="JFI1" s="165"/>
      <c r="JFJ1" s="165"/>
      <c r="JFK1" s="165"/>
      <c r="JFL1" s="165"/>
      <c r="JFM1" s="165"/>
      <c r="JFN1" s="165"/>
      <c r="JFO1" s="165"/>
      <c r="JFP1" s="165"/>
      <c r="JFQ1" s="165"/>
      <c r="JFR1" s="165"/>
      <c r="JFS1" s="165"/>
      <c r="JFT1" s="165"/>
      <c r="JFU1" s="165"/>
      <c r="JFV1" s="165"/>
      <c r="JFW1" s="165"/>
      <c r="JFX1" s="165"/>
      <c r="JFY1" s="165"/>
      <c r="JFZ1" s="165"/>
      <c r="JGA1" s="165"/>
      <c r="JGB1" s="165"/>
      <c r="JGC1" s="165"/>
      <c r="JGD1" s="165"/>
      <c r="JGE1" s="165"/>
      <c r="JGF1" s="165"/>
      <c r="JGG1" s="165"/>
      <c r="JGH1" s="165"/>
      <c r="JGI1" s="165"/>
      <c r="JGJ1" s="165"/>
      <c r="JGK1" s="165"/>
      <c r="JGL1" s="165"/>
      <c r="JGM1" s="165"/>
      <c r="JGN1" s="165"/>
      <c r="JGO1" s="165"/>
      <c r="JGP1" s="165"/>
      <c r="JGQ1" s="165"/>
      <c r="JGR1" s="165"/>
      <c r="JGS1" s="165"/>
      <c r="JGT1" s="165"/>
      <c r="JGU1" s="165"/>
      <c r="JGV1" s="165"/>
      <c r="JGW1" s="165"/>
      <c r="JGX1" s="165"/>
      <c r="JGY1" s="165"/>
      <c r="JGZ1" s="165"/>
      <c r="JHA1" s="165"/>
      <c r="JHB1" s="165"/>
      <c r="JHC1" s="165"/>
      <c r="JHD1" s="165"/>
      <c r="JHE1" s="165"/>
      <c r="JHF1" s="165"/>
      <c r="JHG1" s="165"/>
      <c r="JHH1" s="165"/>
      <c r="JHI1" s="165"/>
      <c r="JHJ1" s="165"/>
      <c r="JHK1" s="165"/>
      <c r="JHL1" s="165"/>
      <c r="JHM1" s="165"/>
      <c r="JHN1" s="165"/>
      <c r="JHO1" s="165"/>
      <c r="JHP1" s="165"/>
      <c r="JHQ1" s="165"/>
      <c r="JHR1" s="165"/>
      <c r="JHS1" s="165"/>
      <c r="JHT1" s="165"/>
      <c r="JHU1" s="165"/>
      <c r="JHV1" s="165"/>
      <c r="JHW1" s="165"/>
      <c r="JHX1" s="165"/>
      <c r="JHY1" s="165"/>
      <c r="JHZ1" s="165"/>
      <c r="JIA1" s="165"/>
      <c r="JIB1" s="165"/>
      <c r="JIC1" s="165"/>
      <c r="JID1" s="165"/>
      <c r="JIE1" s="165"/>
      <c r="JIF1" s="165"/>
      <c r="JIG1" s="165"/>
      <c r="JIH1" s="165"/>
      <c r="JII1" s="165"/>
      <c r="JIJ1" s="165"/>
      <c r="JIK1" s="165"/>
      <c r="JIL1" s="165"/>
      <c r="JIM1" s="165"/>
      <c r="JIN1" s="165"/>
      <c r="JIO1" s="165"/>
      <c r="JIP1" s="165"/>
      <c r="JIQ1" s="165"/>
      <c r="JIR1" s="165"/>
      <c r="JIS1" s="165"/>
      <c r="JIT1" s="165"/>
      <c r="JIU1" s="165"/>
      <c r="JIV1" s="165"/>
      <c r="JIW1" s="165"/>
      <c r="JIX1" s="165"/>
      <c r="JIY1" s="165"/>
      <c r="JIZ1" s="165"/>
      <c r="JJA1" s="165"/>
      <c r="JJB1" s="165"/>
      <c r="JJC1" s="165"/>
      <c r="JJD1" s="165"/>
      <c r="JJE1" s="165"/>
      <c r="JJF1" s="165"/>
      <c r="JJG1" s="165"/>
      <c r="JJH1" s="165"/>
      <c r="JJI1" s="165"/>
      <c r="JJJ1" s="165"/>
      <c r="JJK1" s="165"/>
      <c r="JJL1" s="165"/>
      <c r="JJM1" s="165"/>
      <c r="JJN1" s="165"/>
      <c r="JJO1" s="165"/>
      <c r="JJP1" s="165"/>
      <c r="JJQ1" s="165"/>
      <c r="JJR1" s="165"/>
      <c r="JJS1" s="165"/>
      <c r="JJT1" s="165"/>
      <c r="JJU1" s="165"/>
      <c r="JJV1" s="165"/>
      <c r="JJW1" s="165"/>
      <c r="JJX1" s="165"/>
      <c r="JJY1" s="165"/>
      <c r="JJZ1" s="165"/>
      <c r="JKA1" s="165"/>
      <c r="JKB1" s="165"/>
      <c r="JKC1" s="165"/>
      <c r="JKD1" s="165"/>
      <c r="JKE1" s="165"/>
      <c r="JKF1" s="165"/>
      <c r="JKG1" s="165"/>
      <c r="JKH1" s="165"/>
      <c r="JKI1" s="165"/>
      <c r="JKJ1" s="165"/>
      <c r="JKK1" s="165"/>
      <c r="JKL1" s="165"/>
      <c r="JKM1" s="165"/>
      <c r="JKN1" s="165"/>
      <c r="JKO1" s="165"/>
      <c r="JKP1" s="165"/>
      <c r="JKQ1" s="165"/>
      <c r="JKR1" s="165"/>
      <c r="JKS1" s="165"/>
      <c r="JKT1" s="165"/>
      <c r="JKU1" s="165"/>
      <c r="JKV1" s="165"/>
      <c r="JKW1" s="165"/>
      <c r="JKX1" s="165"/>
      <c r="JKY1" s="165"/>
      <c r="JKZ1" s="165"/>
      <c r="JLA1" s="165"/>
      <c r="JLB1" s="165"/>
      <c r="JLC1" s="165"/>
      <c r="JLD1" s="165"/>
      <c r="JLE1" s="165"/>
      <c r="JLF1" s="165"/>
      <c r="JLG1" s="165"/>
      <c r="JLH1" s="165"/>
      <c r="JLI1" s="165"/>
      <c r="JLJ1" s="165"/>
      <c r="JLK1" s="165"/>
      <c r="JLL1" s="165"/>
      <c r="JLM1" s="165"/>
      <c r="JLN1" s="165"/>
      <c r="JLO1" s="165"/>
      <c r="JLP1" s="165"/>
      <c r="JLQ1" s="165"/>
      <c r="JLR1" s="165"/>
      <c r="JLS1" s="165"/>
      <c r="JLT1" s="165"/>
      <c r="JLU1" s="165"/>
      <c r="JLV1" s="165"/>
      <c r="JLW1" s="165"/>
      <c r="JLX1" s="165"/>
      <c r="JLY1" s="165"/>
      <c r="JLZ1" s="165"/>
      <c r="JMA1" s="165"/>
      <c r="JMB1" s="165"/>
      <c r="JMC1" s="165"/>
      <c r="JMD1" s="165"/>
      <c r="JME1" s="165"/>
      <c r="JMF1" s="165"/>
      <c r="JMG1" s="165"/>
      <c r="JMH1" s="165"/>
      <c r="JMI1" s="165"/>
      <c r="JMJ1" s="165"/>
      <c r="JMK1" s="165"/>
      <c r="JML1" s="165"/>
      <c r="JMM1" s="165"/>
      <c r="JMN1" s="165"/>
      <c r="JMO1" s="165"/>
      <c r="JMP1" s="165"/>
      <c r="JMQ1" s="165"/>
      <c r="JMR1" s="165"/>
      <c r="JMS1" s="165"/>
      <c r="JMT1" s="165"/>
      <c r="JMU1" s="165"/>
      <c r="JMV1" s="165"/>
      <c r="JMW1" s="165"/>
      <c r="JMX1" s="165"/>
      <c r="JMY1" s="165"/>
      <c r="JMZ1" s="165"/>
      <c r="JNA1" s="165"/>
      <c r="JNB1" s="165"/>
      <c r="JNC1" s="165"/>
      <c r="JND1" s="165"/>
      <c r="JNE1" s="165"/>
      <c r="JNF1" s="165"/>
      <c r="JNG1" s="165"/>
      <c r="JNH1" s="165"/>
      <c r="JNI1" s="165"/>
      <c r="JNJ1" s="165"/>
      <c r="JNK1" s="165"/>
      <c r="JNL1" s="165"/>
      <c r="JNM1" s="165"/>
      <c r="JNN1" s="165"/>
      <c r="JNO1" s="165"/>
      <c r="JNP1" s="165"/>
      <c r="JNQ1" s="165"/>
      <c r="JNR1" s="165"/>
      <c r="JNS1" s="165"/>
      <c r="JNT1" s="165"/>
      <c r="JNU1" s="165"/>
      <c r="JNV1" s="165"/>
      <c r="JNW1" s="165"/>
      <c r="JNX1" s="165"/>
      <c r="JNY1" s="165"/>
      <c r="JNZ1" s="165"/>
      <c r="JOA1" s="165"/>
      <c r="JOB1" s="165"/>
      <c r="JOC1" s="165"/>
      <c r="JOD1" s="165"/>
      <c r="JOE1" s="165"/>
      <c r="JOF1" s="165"/>
      <c r="JOG1" s="165"/>
      <c r="JOH1" s="165"/>
      <c r="JOI1" s="165"/>
      <c r="JOJ1" s="165"/>
      <c r="JOK1" s="165"/>
      <c r="JOL1" s="165"/>
      <c r="JOM1" s="165"/>
      <c r="JON1" s="165"/>
      <c r="JOO1" s="165"/>
      <c r="JOP1" s="165"/>
      <c r="JOQ1" s="165"/>
      <c r="JOR1" s="165"/>
      <c r="JOS1" s="165"/>
      <c r="JOT1" s="165"/>
      <c r="JOU1" s="165"/>
      <c r="JOV1" s="165"/>
      <c r="JOW1" s="165"/>
      <c r="JOX1" s="165"/>
      <c r="JOY1" s="165"/>
      <c r="JOZ1" s="165"/>
      <c r="JPA1" s="165"/>
      <c r="JPB1" s="165"/>
      <c r="JPC1" s="165"/>
      <c r="JPD1" s="165"/>
      <c r="JPE1" s="165"/>
      <c r="JPF1" s="165"/>
      <c r="JPG1" s="165"/>
      <c r="JPH1" s="165"/>
      <c r="JPI1" s="165"/>
      <c r="JPJ1" s="165"/>
      <c r="JPK1" s="165"/>
      <c r="JPL1" s="165"/>
      <c r="JPM1" s="165"/>
      <c r="JPN1" s="165"/>
      <c r="JPO1" s="165"/>
      <c r="JPP1" s="165"/>
      <c r="JPQ1" s="165"/>
      <c r="JPR1" s="165"/>
      <c r="JPS1" s="165"/>
      <c r="JPT1" s="165"/>
      <c r="JPU1" s="165"/>
      <c r="JPV1" s="165"/>
      <c r="JPW1" s="165"/>
      <c r="JPX1" s="165"/>
      <c r="JPY1" s="165"/>
      <c r="JPZ1" s="165"/>
      <c r="JQA1" s="165"/>
      <c r="JQB1" s="165"/>
      <c r="JQC1" s="165"/>
      <c r="JQD1" s="165"/>
      <c r="JQE1" s="165"/>
      <c r="JQF1" s="165"/>
      <c r="JQG1" s="165"/>
      <c r="JQH1" s="165"/>
      <c r="JQI1" s="165"/>
      <c r="JQJ1" s="165"/>
      <c r="JQK1" s="165"/>
      <c r="JQL1" s="165"/>
      <c r="JQM1" s="165"/>
      <c r="JQN1" s="165"/>
      <c r="JQO1" s="165"/>
      <c r="JQP1" s="165"/>
      <c r="JQQ1" s="165"/>
      <c r="JQR1" s="165"/>
      <c r="JQS1" s="165"/>
      <c r="JQT1" s="165"/>
      <c r="JQU1" s="165"/>
      <c r="JQV1" s="165"/>
      <c r="JQW1" s="165"/>
      <c r="JQX1" s="165"/>
      <c r="JQY1" s="165"/>
      <c r="JQZ1" s="165"/>
      <c r="JRA1" s="165"/>
      <c r="JRB1" s="165"/>
      <c r="JRC1" s="165"/>
      <c r="JRD1" s="165"/>
      <c r="JRE1" s="165"/>
      <c r="JRF1" s="165"/>
      <c r="JRG1" s="165"/>
      <c r="JRH1" s="165"/>
      <c r="JRI1" s="165"/>
      <c r="JRJ1" s="165"/>
      <c r="JRK1" s="165"/>
      <c r="JRL1" s="165"/>
      <c r="JRM1" s="165"/>
      <c r="JRN1" s="165"/>
      <c r="JRO1" s="165"/>
      <c r="JRP1" s="165"/>
      <c r="JRQ1" s="165"/>
      <c r="JRR1" s="165"/>
      <c r="JRS1" s="165"/>
      <c r="JRT1" s="165"/>
      <c r="JRU1" s="165"/>
      <c r="JRV1" s="165"/>
      <c r="JRW1" s="165"/>
      <c r="JRX1" s="165"/>
      <c r="JRY1" s="165"/>
      <c r="JRZ1" s="165"/>
      <c r="JSA1" s="165"/>
      <c r="JSB1" s="165"/>
      <c r="JSC1" s="165"/>
      <c r="JSD1" s="165"/>
      <c r="JSE1" s="165"/>
      <c r="JSF1" s="165"/>
      <c r="JSG1" s="165"/>
      <c r="JSH1" s="165"/>
      <c r="JSI1" s="165"/>
      <c r="JSJ1" s="165"/>
      <c r="JSK1" s="165"/>
      <c r="JSL1" s="165"/>
      <c r="JSM1" s="165"/>
      <c r="JSN1" s="165"/>
      <c r="JSO1" s="165"/>
      <c r="JSP1" s="165"/>
      <c r="JSQ1" s="165"/>
      <c r="JSR1" s="165"/>
      <c r="JSS1" s="165"/>
      <c r="JST1" s="165"/>
      <c r="JSU1" s="165"/>
      <c r="JSV1" s="165"/>
      <c r="JSW1" s="165"/>
      <c r="JSX1" s="165"/>
      <c r="JSY1" s="165"/>
      <c r="JSZ1" s="165"/>
      <c r="JTA1" s="165"/>
      <c r="JTB1" s="165"/>
      <c r="JTC1" s="165"/>
      <c r="JTD1" s="165"/>
      <c r="JTE1" s="165"/>
      <c r="JTF1" s="165"/>
      <c r="JTG1" s="165"/>
      <c r="JTH1" s="165"/>
      <c r="JTI1" s="165"/>
      <c r="JTJ1" s="165"/>
      <c r="JTK1" s="165"/>
      <c r="JTL1" s="165"/>
      <c r="JTM1" s="165"/>
      <c r="JTN1" s="165"/>
      <c r="JTO1" s="165"/>
      <c r="JTP1" s="165"/>
      <c r="JTQ1" s="165"/>
      <c r="JTR1" s="165"/>
      <c r="JTS1" s="165"/>
      <c r="JTT1" s="165"/>
      <c r="JTU1" s="165"/>
      <c r="JTV1" s="165"/>
      <c r="JTW1" s="165"/>
      <c r="JTX1" s="165"/>
      <c r="JTY1" s="165"/>
      <c r="JTZ1" s="165"/>
      <c r="JUA1" s="165"/>
      <c r="JUB1" s="165"/>
      <c r="JUC1" s="165"/>
      <c r="JUD1" s="165"/>
      <c r="JUE1" s="165"/>
      <c r="JUF1" s="165"/>
      <c r="JUG1" s="165"/>
      <c r="JUH1" s="165"/>
      <c r="JUI1" s="165"/>
      <c r="JUJ1" s="165"/>
      <c r="JUK1" s="165"/>
      <c r="JUL1" s="165"/>
      <c r="JUM1" s="165"/>
      <c r="JUN1" s="165"/>
      <c r="JUO1" s="165"/>
      <c r="JUP1" s="165"/>
      <c r="JUQ1" s="165"/>
      <c r="JUR1" s="165"/>
      <c r="JUS1" s="165"/>
      <c r="JUT1" s="165"/>
      <c r="JUU1" s="165"/>
      <c r="JUV1" s="165"/>
      <c r="JUW1" s="165"/>
      <c r="JUX1" s="165"/>
      <c r="JUY1" s="165"/>
      <c r="JUZ1" s="165"/>
      <c r="JVA1" s="165"/>
      <c r="JVB1" s="165"/>
      <c r="JVC1" s="165"/>
      <c r="JVD1" s="165"/>
      <c r="JVE1" s="165"/>
      <c r="JVF1" s="165"/>
      <c r="JVG1" s="165"/>
      <c r="JVH1" s="165"/>
      <c r="JVI1" s="165"/>
      <c r="JVJ1" s="165"/>
      <c r="JVK1" s="165"/>
      <c r="JVL1" s="165"/>
      <c r="JVM1" s="165"/>
      <c r="JVN1" s="165"/>
      <c r="JVO1" s="165"/>
      <c r="JVP1" s="165"/>
      <c r="JVQ1" s="165"/>
      <c r="JVR1" s="165"/>
      <c r="JVS1" s="165"/>
      <c r="JVT1" s="165"/>
      <c r="JVU1" s="165"/>
      <c r="JVV1" s="165"/>
      <c r="JVW1" s="165"/>
      <c r="JVX1" s="165"/>
      <c r="JVY1" s="165"/>
      <c r="JVZ1" s="165"/>
      <c r="JWA1" s="165"/>
      <c r="JWB1" s="165"/>
      <c r="JWC1" s="165"/>
      <c r="JWD1" s="165"/>
      <c r="JWE1" s="165"/>
      <c r="JWF1" s="165"/>
      <c r="JWG1" s="165"/>
      <c r="JWH1" s="165"/>
      <c r="JWI1" s="165"/>
      <c r="JWJ1" s="165"/>
      <c r="JWK1" s="165"/>
      <c r="JWL1" s="165"/>
      <c r="JWM1" s="165"/>
      <c r="JWN1" s="165"/>
      <c r="JWO1" s="165"/>
      <c r="JWP1" s="165"/>
      <c r="JWQ1" s="165"/>
      <c r="JWR1" s="165"/>
      <c r="JWS1" s="165"/>
      <c r="JWT1" s="165"/>
      <c r="JWU1" s="165"/>
      <c r="JWV1" s="165"/>
      <c r="JWW1" s="165"/>
      <c r="JWX1" s="165"/>
      <c r="JWY1" s="165"/>
      <c r="JWZ1" s="165"/>
      <c r="JXA1" s="165"/>
      <c r="JXB1" s="165"/>
      <c r="JXC1" s="165"/>
      <c r="JXD1" s="165"/>
      <c r="JXE1" s="165"/>
      <c r="JXF1" s="165"/>
      <c r="JXG1" s="165"/>
      <c r="JXH1" s="165"/>
      <c r="JXI1" s="165"/>
      <c r="JXJ1" s="165"/>
      <c r="JXK1" s="165"/>
      <c r="JXL1" s="165"/>
      <c r="JXM1" s="165"/>
      <c r="JXN1" s="165"/>
      <c r="JXO1" s="165"/>
      <c r="JXP1" s="165"/>
      <c r="JXQ1" s="165"/>
      <c r="JXR1" s="165"/>
      <c r="JXS1" s="165"/>
      <c r="JXT1" s="165"/>
      <c r="JXU1" s="165"/>
      <c r="JXV1" s="165"/>
      <c r="JXW1" s="165"/>
      <c r="JXX1" s="165"/>
      <c r="JXY1" s="165"/>
      <c r="JXZ1" s="165"/>
      <c r="JYA1" s="165"/>
      <c r="JYB1" s="165"/>
      <c r="JYC1" s="165"/>
      <c r="JYD1" s="165"/>
      <c r="JYE1" s="165"/>
      <c r="JYF1" s="165"/>
      <c r="JYG1" s="165"/>
      <c r="JYH1" s="165"/>
      <c r="JYI1" s="165"/>
      <c r="JYJ1" s="165"/>
      <c r="JYK1" s="165"/>
      <c r="JYL1" s="165"/>
      <c r="JYM1" s="165"/>
      <c r="JYN1" s="165"/>
      <c r="JYO1" s="165"/>
      <c r="JYP1" s="165"/>
      <c r="JYQ1" s="165"/>
      <c r="JYR1" s="165"/>
      <c r="JYS1" s="165"/>
      <c r="JYT1" s="165"/>
      <c r="JYU1" s="165"/>
      <c r="JYV1" s="165"/>
      <c r="JYW1" s="165"/>
      <c r="JYX1" s="165"/>
      <c r="JYY1" s="165"/>
      <c r="JYZ1" s="165"/>
      <c r="JZA1" s="165"/>
      <c r="JZB1" s="165"/>
      <c r="JZC1" s="165"/>
      <c r="JZD1" s="165"/>
      <c r="JZE1" s="165"/>
      <c r="JZF1" s="165"/>
      <c r="JZG1" s="165"/>
      <c r="JZH1" s="165"/>
      <c r="JZI1" s="165"/>
      <c r="JZJ1" s="165"/>
      <c r="JZK1" s="165"/>
      <c r="JZL1" s="165"/>
      <c r="JZM1" s="165"/>
      <c r="JZN1" s="165"/>
      <c r="JZO1" s="165"/>
      <c r="JZP1" s="165"/>
      <c r="JZQ1" s="165"/>
      <c r="JZR1" s="165"/>
      <c r="JZS1" s="165"/>
      <c r="JZT1" s="165"/>
      <c r="JZU1" s="165"/>
      <c r="JZV1" s="165"/>
      <c r="JZW1" s="165"/>
      <c r="JZX1" s="165"/>
      <c r="JZY1" s="165"/>
      <c r="JZZ1" s="165"/>
      <c r="KAA1" s="165"/>
      <c r="KAB1" s="165"/>
      <c r="KAC1" s="165"/>
      <c r="KAD1" s="165"/>
      <c r="KAE1" s="165"/>
      <c r="KAF1" s="165"/>
      <c r="KAG1" s="165"/>
      <c r="KAH1" s="165"/>
      <c r="KAI1" s="165"/>
      <c r="KAJ1" s="165"/>
      <c r="KAK1" s="165"/>
      <c r="KAL1" s="165"/>
      <c r="KAM1" s="165"/>
      <c r="KAN1" s="165"/>
      <c r="KAO1" s="165"/>
      <c r="KAP1" s="165"/>
      <c r="KAQ1" s="165"/>
      <c r="KAR1" s="165"/>
      <c r="KAS1" s="165"/>
      <c r="KAT1" s="165"/>
      <c r="KAU1" s="165"/>
      <c r="KAV1" s="165"/>
      <c r="KAW1" s="165"/>
      <c r="KAX1" s="165"/>
      <c r="KAY1" s="165"/>
      <c r="KAZ1" s="165"/>
      <c r="KBA1" s="165"/>
      <c r="KBB1" s="165"/>
      <c r="KBC1" s="165"/>
      <c r="KBD1" s="165"/>
      <c r="KBE1" s="165"/>
      <c r="KBF1" s="165"/>
      <c r="KBG1" s="165"/>
      <c r="KBH1" s="165"/>
      <c r="KBI1" s="165"/>
      <c r="KBJ1" s="165"/>
      <c r="KBK1" s="165"/>
      <c r="KBL1" s="165"/>
      <c r="KBM1" s="165"/>
      <c r="KBN1" s="165"/>
      <c r="KBO1" s="165"/>
      <c r="KBP1" s="165"/>
      <c r="KBQ1" s="165"/>
      <c r="KBR1" s="165"/>
      <c r="KBS1" s="165"/>
      <c r="KBT1" s="165"/>
      <c r="KBU1" s="165"/>
      <c r="KBV1" s="165"/>
      <c r="KBW1" s="165"/>
      <c r="KBX1" s="165"/>
      <c r="KBY1" s="165"/>
      <c r="KBZ1" s="165"/>
      <c r="KCA1" s="165"/>
      <c r="KCB1" s="165"/>
      <c r="KCC1" s="165"/>
      <c r="KCD1" s="165"/>
      <c r="KCE1" s="165"/>
      <c r="KCF1" s="165"/>
      <c r="KCG1" s="165"/>
      <c r="KCH1" s="165"/>
      <c r="KCI1" s="165"/>
      <c r="KCJ1" s="165"/>
      <c r="KCK1" s="165"/>
      <c r="KCL1" s="165"/>
      <c r="KCM1" s="165"/>
      <c r="KCN1" s="165"/>
      <c r="KCO1" s="165"/>
      <c r="KCP1" s="165"/>
      <c r="KCQ1" s="165"/>
      <c r="KCR1" s="165"/>
      <c r="KCS1" s="165"/>
      <c r="KCT1" s="165"/>
      <c r="KCU1" s="165"/>
      <c r="KCV1" s="165"/>
      <c r="KCW1" s="165"/>
      <c r="KCX1" s="165"/>
      <c r="KCY1" s="165"/>
      <c r="KCZ1" s="165"/>
      <c r="KDA1" s="165"/>
      <c r="KDB1" s="165"/>
      <c r="KDC1" s="165"/>
      <c r="KDD1" s="165"/>
      <c r="KDE1" s="165"/>
      <c r="KDF1" s="165"/>
      <c r="KDG1" s="165"/>
      <c r="KDH1" s="165"/>
      <c r="KDI1" s="165"/>
      <c r="KDJ1" s="165"/>
      <c r="KDK1" s="165"/>
      <c r="KDL1" s="165"/>
      <c r="KDM1" s="165"/>
      <c r="KDN1" s="165"/>
      <c r="KDO1" s="165"/>
      <c r="KDP1" s="165"/>
      <c r="KDQ1" s="165"/>
      <c r="KDR1" s="165"/>
      <c r="KDS1" s="165"/>
      <c r="KDT1" s="165"/>
      <c r="KDU1" s="165"/>
      <c r="KDV1" s="165"/>
      <c r="KDW1" s="165"/>
      <c r="KDX1" s="165"/>
      <c r="KDY1" s="165"/>
      <c r="KDZ1" s="165"/>
      <c r="KEA1" s="165"/>
      <c r="KEB1" s="165"/>
      <c r="KEC1" s="165"/>
      <c r="KED1" s="165"/>
      <c r="KEE1" s="165"/>
      <c r="KEF1" s="165"/>
      <c r="KEG1" s="165"/>
      <c r="KEH1" s="165"/>
      <c r="KEI1" s="165"/>
      <c r="KEJ1" s="165"/>
      <c r="KEK1" s="165"/>
      <c r="KEL1" s="165"/>
      <c r="KEM1" s="165"/>
      <c r="KEN1" s="165"/>
      <c r="KEO1" s="165"/>
      <c r="KEP1" s="165"/>
      <c r="KEQ1" s="165"/>
      <c r="KER1" s="165"/>
      <c r="KES1" s="165"/>
      <c r="KET1" s="165"/>
      <c r="KEU1" s="165"/>
      <c r="KEV1" s="165"/>
      <c r="KEW1" s="165"/>
      <c r="KEX1" s="165"/>
      <c r="KEY1" s="165"/>
      <c r="KEZ1" s="165"/>
      <c r="KFA1" s="165"/>
      <c r="KFB1" s="165"/>
      <c r="KFC1" s="165"/>
      <c r="KFD1" s="165"/>
      <c r="KFE1" s="165"/>
      <c r="KFF1" s="165"/>
      <c r="KFG1" s="165"/>
      <c r="KFH1" s="165"/>
      <c r="KFI1" s="165"/>
      <c r="KFJ1" s="165"/>
      <c r="KFK1" s="165"/>
      <c r="KFL1" s="165"/>
      <c r="KFM1" s="165"/>
      <c r="KFN1" s="165"/>
      <c r="KFO1" s="165"/>
      <c r="KFP1" s="165"/>
      <c r="KFQ1" s="165"/>
      <c r="KFR1" s="165"/>
      <c r="KFS1" s="165"/>
      <c r="KFT1" s="165"/>
      <c r="KFU1" s="165"/>
      <c r="KFV1" s="165"/>
      <c r="KFW1" s="165"/>
      <c r="KFX1" s="165"/>
      <c r="KFY1" s="165"/>
      <c r="KFZ1" s="165"/>
      <c r="KGA1" s="165"/>
      <c r="KGB1" s="165"/>
      <c r="KGC1" s="165"/>
      <c r="KGD1" s="165"/>
      <c r="KGE1" s="165"/>
      <c r="KGF1" s="165"/>
      <c r="KGG1" s="165"/>
      <c r="KGH1" s="165"/>
      <c r="KGI1" s="165"/>
      <c r="KGJ1" s="165"/>
      <c r="KGK1" s="165"/>
      <c r="KGL1" s="165"/>
      <c r="KGM1" s="165"/>
      <c r="KGN1" s="165"/>
      <c r="KGO1" s="165"/>
      <c r="KGP1" s="165"/>
      <c r="KGQ1" s="165"/>
      <c r="KGR1" s="165"/>
      <c r="KGS1" s="165"/>
      <c r="KGT1" s="165"/>
      <c r="KGU1" s="165"/>
      <c r="KGV1" s="165"/>
      <c r="KGW1" s="165"/>
      <c r="KGX1" s="165"/>
      <c r="KGY1" s="165"/>
      <c r="KGZ1" s="165"/>
      <c r="KHA1" s="165"/>
      <c r="KHB1" s="165"/>
      <c r="KHC1" s="165"/>
      <c r="KHD1" s="165"/>
      <c r="KHE1" s="165"/>
      <c r="KHF1" s="165"/>
      <c r="KHG1" s="165"/>
      <c r="KHH1" s="165"/>
      <c r="KHI1" s="165"/>
      <c r="KHJ1" s="165"/>
      <c r="KHK1" s="165"/>
      <c r="KHL1" s="165"/>
      <c r="KHM1" s="165"/>
      <c r="KHN1" s="165"/>
      <c r="KHO1" s="165"/>
      <c r="KHP1" s="165"/>
      <c r="KHQ1" s="165"/>
      <c r="KHR1" s="165"/>
      <c r="KHS1" s="165"/>
      <c r="KHT1" s="165"/>
      <c r="KHU1" s="165"/>
      <c r="KHV1" s="165"/>
      <c r="KHW1" s="165"/>
      <c r="KHX1" s="165"/>
      <c r="KHY1" s="165"/>
      <c r="KHZ1" s="165"/>
      <c r="KIA1" s="165"/>
      <c r="KIB1" s="165"/>
      <c r="KIC1" s="165"/>
      <c r="KID1" s="165"/>
      <c r="KIE1" s="165"/>
      <c r="KIF1" s="165"/>
      <c r="KIG1" s="165"/>
      <c r="KIH1" s="165"/>
      <c r="KII1" s="165"/>
      <c r="KIJ1" s="165"/>
      <c r="KIK1" s="165"/>
      <c r="KIL1" s="165"/>
      <c r="KIM1" s="165"/>
      <c r="KIN1" s="165"/>
      <c r="KIO1" s="165"/>
      <c r="KIP1" s="165"/>
      <c r="KIQ1" s="165"/>
      <c r="KIR1" s="165"/>
      <c r="KIS1" s="165"/>
      <c r="KIT1" s="165"/>
      <c r="KIU1" s="165"/>
      <c r="KIV1" s="165"/>
      <c r="KIW1" s="165"/>
      <c r="KIX1" s="165"/>
      <c r="KIY1" s="165"/>
      <c r="KIZ1" s="165"/>
      <c r="KJA1" s="165"/>
      <c r="KJB1" s="165"/>
      <c r="KJC1" s="165"/>
      <c r="KJD1" s="165"/>
      <c r="KJE1" s="165"/>
      <c r="KJF1" s="165"/>
      <c r="KJG1" s="165"/>
      <c r="KJH1" s="165"/>
      <c r="KJI1" s="165"/>
      <c r="KJJ1" s="165"/>
      <c r="KJK1" s="165"/>
      <c r="KJL1" s="165"/>
      <c r="KJM1" s="165"/>
      <c r="KJN1" s="165"/>
      <c r="KJO1" s="165"/>
      <c r="KJP1" s="165"/>
      <c r="KJQ1" s="165"/>
      <c r="KJR1" s="165"/>
      <c r="KJS1" s="165"/>
      <c r="KJT1" s="165"/>
      <c r="KJU1" s="165"/>
      <c r="KJV1" s="165"/>
      <c r="KJW1" s="165"/>
      <c r="KJX1" s="165"/>
      <c r="KJY1" s="165"/>
      <c r="KJZ1" s="165"/>
      <c r="KKA1" s="165"/>
      <c r="KKB1" s="165"/>
      <c r="KKC1" s="165"/>
      <c r="KKD1" s="165"/>
      <c r="KKE1" s="165"/>
      <c r="KKF1" s="165"/>
      <c r="KKG1" s="165"/>
      <c r="KKH1" s="165"/>
      <c r="KKI1" s="165"/>
      <c r="KKJ1" s="165"/>
      <c r="KKK1" s="165"/>
      <c r="KKL1" s="165"/>
      <c r="KKM1" s="165"/>
      <c r="KKN1" s="165"/>
      <c r="KKO1" s="165"/>
      <c r="KKP1" s="165"/>
      <c r="KKQ1" s="165"/>
      <c r="KKR1" s="165"/>
      <c r="KKS1" s="165"/>
      <c r="KKT1" s="165"/>
      <c r="KKU1" s="165"/>
      <c r="KKV1" s="165"/>
      <c r="KKW1" s="165"/>
      <c r="KKX1" s="165"/>
      <c r="KKY1" s="165"/>
      <c r="KKZ1" s="165"/>
      <c r="KLA1" s="165"/>
      <c r="KLB1" s="165"/>
      <c r="KLC1" s="165"/>
      <c r="KLD1" s="165"/>
      <c r="KLE1" s="165"/>
      <c r="KLF1" s="165"/>
      <c r="KLG1" s="165"/>
      <c r="KLH1" s="165"/>
      <c r="KLI1" s="165"/>
      <c r="KLJ1" s="165"/>
      <c r="KLK1" s="165"/>
      <c r="KLL1" s="165"/>
      <c r="KLM1" s="165"/>
      <c r="KLN1" s="165"/>
      <c r="KLO1" s="165"/>
      <c r="KLP1" s="165"/>
      <c r="KLQ1" s="165"/>
      <c r="KLR1" s="165"/>
      <c r="KLS1" s="165"/>
      <c r="KLT1" s="165"/>
      <c r="KLU1" s="165"/>
      <c r="KLV1" s="165"/>
      <c r="KLW1" s="165"/>
      <c r="KLX1" s="165"/>
      <c r="KLY1" s="165"/>
      <c r="KLZ1" s="165"/>
      <c r="KMA1" s="165"/>
      <c r="KMB1" s="165"/>
      <c r="KMC1" s="165"/>
      <c r="KMD1" s="165"/>
      <c r="KME1" s="165"/>
      <c r="KMF1" s="165"/>
      <c r="KMG1" s="165"/>
      <c r="KMH1" s="165"/>
      <c r="KMI1" s="165"/>
      <c r="KMJ1" s="165"/>
      <c r="KMK1" s="165"/>
      <c r="KML1" s="165"/>
      <c r="KMM1" s="165"/>
      <c r="KMN1" s="165"/>
      <c r="KMO1" s="165"/>
      <c r="KMP1" s="165"/>
      <c r="KMQ1" s="165"/>
      <c r="KMR1" s="165"/>
      <c r="KMS1" s="165"/>
      <c r="KMT1" s="165"/>
      <c r="KMU1" s="165"/>
      <c r="KMV1" s="165"/>
      <c r="KMW1" s="165"/>
      <c r="KMX1" s="165"/>
      <c r="KMY1" s="165"/>
      <c r="KMZ1" s="165"/>
      <c r="KNA1" s="165"/>
      <c r="KNB1" s="165"/>
      <c r="KNC1" s="165"/>
      <c r="KND1" s="165"/>
      <c r="KNE1" s="165"/>
      <c r="KNF1" s="165"/>
      <c r="KNG1" s="165"/>
      <c r="KNH1" s="165"/>
      <c r="KNI1" s="165"/>
      <c r="KNJ1" s="165"/>
      <c r="KNK1" s="165"/>
      <c r="KNL1" s="165"/>
      <c r="KNM1" s="165"/>
      <c r="KNN1" s="165"/>
      <c r="KNO1" s="165"/>
      <c r="KNP1" s="165"/>
      <c r="KNQ1" s="165"/>
      <c r="KNR1" s="165"/>
      <c r="KNS1" s="165"/>
      <c r="KNT1" s="165"/>
      <c r="KNU1" s="165"/>
      <c r="KNV1" s="165"/>
      <c r="KNW1" s="165"/>
      <c r="KNX1" s="165"/>
      <c r="KNY1" s="165"/>
      <c r="KNZ1" s="165"/>
      <c r="KOA1" s="165"/>
      <c r="KOB1" s="165"/>
      <c r="KOC1" s="165"/>
      <c r="KOD1" s="165"/>
      <c r="KOE1" s="165"/>
      <c r="KOF1" s="165"/>
      <c r="KOG1" s="165"/>
      <c r="KOH1" s="165"/>
      <c r="KOI1" s="165"/>
      <c r="KOJ1" s="165"/>
      <c r="KOK1" s="165"/>
      <c r="KOL1" s="165"/>
      <c r="KOM1" s="165"/>
      <c r="KON1" s="165"/>
      <c r="KOO1" s="165"/>
      <c r="KOP1" s="165"/>
      <c r="KOQ1" s="165"/>
      <c r="KOR1" s="165"/>
      <c r="KOS1" s="165"/>
      <c r="KOT1" s="165"/>
      <c r="KOU1" s="165"/>
      <c r="KOV1" s="165"/>
      <c r="KOW1" s="165"/>
      <c r="KOX1" s="165"/>
      <c r="KOY1" s="165"/>
      <c r="KOZ1" s="165"/>
      <c r="KPA1" s="165"/>
      <c r="KPB1" s="165"/>
      <c r="KPC1" s="165"/>
      <c r="KPD1" s="165"/>
      <c r="KPE1" s="165"/>
      <c r="KPF1" s="165"/>
      <c r="KPG1" s="165"/>
      <c r="KPH1" s="165"/>
      <c r="KPI1" s="165"/>
      <c r="KPJ1" s="165"/>
      <c r="KPK1" s="165"/>
      <c r="KPL1" s="165"/>
      <c r="KPM1" s="165"/>
      <c r="KPN1" s="165"/>
      <c r="KPO1" s="165"/>
      <c r="KPP1" s="165"/>
      <c r="KPQ1" s="165"/>
      <c r="KPR1" s="165"/>
      <c r="KPS1" s="165"/>
      <c r="KPT1" s="165"/>
      <c r="KPU1" s="165"/>
      <c r="KPV1" s="165"/>
      <c r="KPW1" s="165"/>
      <c r="KPX1" s="165"/>
      <c r="KPY1" s="165"/>
      <c r="KPZ1" s="165"/>
      <c r="KQA1" s="165"/>
      <c r="KQB1" s="165"/>
      <c r="KQC1" s="165"/>
      <c r="KQD1" s="165"/>
      <c r="KQE1" s="165"/>
      <c r="KQF1" s="165"/>
      <c r="KQG1" s="165"/>
      <c r="KQH1" s="165"/>
      <c r="KQI1" s="165"/>
      <c r="KQJ1" s="165"/>
      <c r="KQK1" s="165"/>
      <c r="KQL1" s="165"/>
      <c r="KQM1" s="165"/>
      <c r="KQN1" s="165"/>
      <c r="KQO1" s="165"/>
      <c r="KQP1" s="165"/>
      <c r="KQQ1" s="165"/>
      <c r="KQR1" s="165"/>
      <c r="KQS1" s="165"/>
      <c r="KQT1" s="165"/>
      <c r="KQU1" s="165"/>
      <c r="KQV1" s="165"/>
      <c r="KQW1" s="165"/>
      <c r="KQX1" s="165"/>
      <c r="KQY1" s="165"/>
      <c r="KQZ1" s="165"/>
      <c r="KRA1" s="165"/>
      <c r="KRB1" s="165"/>
      <c r="KRC1" s="165"/>
      <c r="KRD1" s="165"/>
      <c r="KRE1" s="165"/>
      <c r="KRF1" s="165"/>
      <c r="KRG1" s="165"/>
      <c r="KRH1" s="165"/>
      <c r="KRI1" s="165"/>
      <c r="KRJ1" s="165"/>
      <c r="KRK1" s="165"/>
      <c r="KRL1" s="165"/>
      <c r="KRM1" s="165"/>
      <c r="KRN1" s="165"/>
      <c r="KRO1" s="165"/>
      <c r="KRP1" s="165"/>
      <c r="KRQ1" s="165"/>
      <c r="KRR1" s="165"/>
      <c r="KRS1" s="165"/>
      <c r="KRT1" s="165"/>
      <c r="KRU1" s="165"/>
      <c r="KRV1" s="165"/>
      <c r="KRW1" s="165"/>
      <c r="KRX1" s="165"/>
      <c r="KRY1" s="165"/>
      <c r="KRZ1" s="165"/>
      <c r="KSA1" s="165"/>
      <c r="KSB1" s="165"/>
      <c r="KSC1" s="165"/>
      <c r="KSD1" s="165"/>
      <c r="KSE1" s="165"/>
      <c r="KSF1" s="165"/>
      <c r="KSG1" s="165"/>
      <c r="KSH1" s="165"/>
      <c r="KSI1" s="165"/>
      <c r="KSJ1" s="165"/>
      <c r="KSK1" s="165"/>
      <c r="KSL1" s="165"/>
      <c r="KSM1" s="165"/>
      <c r="KSN1" s="165"/>
      <c r="KSO1" s="165"/>
      <c r="KSP1" s="165"/>
      <c r="KSQ1" s="165"/>
      <c r="KSR1" s="165"/>
      <c r="KSS1" s="165"/>
      <c r="KST1" s="165"/>
      <c r="KSU1" s="165"/>
      <c r="KSV1" s="165"/>
      <c r="KSW1" s="165"/>
      <c r="KSX1" s="165"/>
      <c r="KSY1" s="165"/>
      <c r="KSZ1" s="165"/>
      <c r="KTA1" s="165"/>
      <c r="KTB1" s="165"/>
      <c r="KTC1" s="165"/>
      <c r="KTD1" s="165"/>
      <c r="KTE1" s="165"/>
      <c r="KTF1" s="165"/>
      <c r="KTG1" s="165"/>
      <c r="KTH1" s="165"/>
      <c r="KTI1" s="165"/>
      <c r="KTJ1" s="165"/>
      <c r="KTK1" s="165"/>
      <c r="KTL1" s="165"/>
      <c r="KTM1" s="165"/>
      <c r="KTN1" s="165"/>
      <c r="KTO1" s="165"/>
      <c r="KTP1" s="165"/>
      <c r="KTQ1" s="165"/>
      <c r="KTR1" s="165"/>
      <c r="KTS1" s="165"/>
      <c r="KTT1" s="165"/>
      <c r="KTU1" s="165"/>
      <c r="KTV1" s="165"/>
      <c r="KTW1" s="165"/>
      <c r="KTX1" s="165"/>
      <c r="KTY1" s="165"/>
      <c r="KTZ1" s="165"/>
      <c r="KUA1" s="165"/>
      <c r="KUB1" s="165"/>
      <c r="KUC1" s="165"/>
      <c r="KUD1" s="165"/>
      <c r="KUE1" s="165"/>
      <c r="KUF1" s="165"/>
      <c r="KUG1" s="165"/>
      <c r="KUH1" s="165"/>
      <c r="KUI1" s="165"/>
      <c r="KUJ1" s="165"/>
      <c r="KUK1" s="165"/>
      <c r="KUL1" s="165"/>
      <c r="KUM1" s="165"/>
      <c r="KUN1" s="165"/>
      <c r="KUO1" s="165"/>
      <c r="KUP1" s="165"/>
      <c r="KUQ1" s="165"/>
      <c r="KUR1" s="165"/>
      <c r="KUS1" s="165"/>
      <c r="KUT1" s="165"/>
      <c r="KUU1" s="165"/>
      <c r="KUV1" s="165"/>
      <c r="KUW1" s="165"/>
      <c r="KUX1" s="165"/>
      <c r="KUY1" s="165"/>
      <c r="KUZ1" s="165"/>
      <c r="KVA1" s="165"/>
      <c r="KVB1" s="165"/>
      <c r="KVC1" s="165"/>
      <c r="KVD1" s="165"/>
      <c r="KVE1" s="165"/>
      <c r="KVF1" s="165"/>
      <c r="KVG1" s="165"/>
      <c r="KVH1" s="165"/>
      <c r="KVI1" s="165"/>
      <c r="KVJ1" s="165"/>
      <c r="KVK1" s="165"/>
      <c r="KVL1" s="165"/>
      <c r="KVM1" s="165"/>
      <c r="KVN1" s="165"/>
      <c r="KVO1" s="165"/>
      <c r="KVP1" s="165"/>
      <c r="KVQ1" s="165"/>
      <c r="KVR1" s="165"/>
      <c r="KVS1" s="165"/>
      <c r="KVT1" s="165"/>
      <c r="KVU1" s="165"/>
      <c r="KVV1" s="165"/>
      <c r="KVW1" s="165"/>
      <c r="KVX1" s="165"/>
      <c r="KVY1" s="165"/>
      <c r="KVZ1" s="165"/>
      <c r="KWA1" s="165"/>
      <c r="KWB1" s="165"/>
      <c r="KWC1" s="165"/>
      <c r="KWD1" s="165"/>
      <c r="KWE1" s="165"/>
      <c r="KWF1" s="165"/>
      <c r="KWG1" s="165"/>
      <c r="KWH1" s="165"/>
      <c r="KWI1" s="165"/>
      <c r="KWJ1" s="165"/>
      <c r="KWK1" s="165"/>
      <c r="KWL1" s="165"/>
      <c r="KWM1" s="165"/>
      <c r="KWN1" s="165"/>
      <c r="KWO1" s="165"/>
      <c r="KWP1" s="165"/>
      <c r="KWQ1" s="165"/>
      <c r="KWR1" s="165"/>
      <c r="KWS1" s="165"/>
      <c r="KWT1" s="165"/>
      <c r="KWU1" s="165"/>
      <c r="KWV1" s="165"/>
      <c r="KWW1" s="165"/>
      <c r="KWX1" s="165"/>
      <c r="KWY1" s="165"/>
      <c r="KWZ1" s="165"/>
      <c r="KXA1" s="165"/>
      <c r="KXB1" s="165"/>
      <c r="KXC1" s="165"/>
      <c r="KXD1" s="165"/>
      <c r="KXE1" s="165"/>
      <c r="KXF1" s="165"/>
      <c r="KXG1" s="165"/>
      <c r="KXH1" s="165"/>
      <c r="KXI1" s="165"/>
      <c r="KXJ1" s="165"/>
      <c r="KXK1" s="165"/>
      <c r="KXL1" s="165"/>
      <c r="KXM1" s="165"/>
      <c r="KXN1" s="165"/>
      <c r="KXO1" s="165"/>
      <c r="KXP1" s="165"/>
      <c r="KXQ1" s="165"/>
      <c r="KXR1" s="165"/>
      <c r="KXS1" s="165"/>
      <c r="KXT1" s="165"/>
      <c r="KXU1" s="165"/>
      <c r="KXV1" s="165"/>
      <c r="KXW1" s="165"/>
      <c r="KXX1" s="165"/>
      <c r="KXY1" s="165"/>
      <c r="KXZ1" s="165"/>
      <c r="KYA1" s="165"/>
      <c r="KYB1" s="165"/>
      <c r="KYC1" s="165"/>
      <c r="KYD1" s="165"/>
      <c r="KYE1" s="165"/>
      <c r="KYF1" s="165"/>
      <c r="KYG1" s="165"/>
      <c r="KYH1" s="165"/>
      <c r="KYI1" s="165"/>
      <c r="KYJ1" s="165"/>
      <c r="KYK1" s="165"/>
      <c r="KYL1" s="165"/>
      <c r="KYM1" s="165"/>
      <c r="KYN1" s="165"/>
      <c r="KYO1" s="165"/>
      <c r="KYP1" s="165"/>
      <c r="KYQ1" s="165"/>
      <c r="KYR1" s="165"/>
      <c r="KYS1" s="165"/>
      <c r="KYT1" s="165"/>
      <c r="KYU1" s="165"/>
      <c r="KYV1" s="165"/>
      <c r="KYW1" s="165"/>
      <c r="KYX1" s="165"/>
      <c r="KYY1" s="165"/>
      <c r="KYZ1" s="165"/>
      <c r="KZA1" s="165"/>
      <c r="KZB1" s="165"/>
      <c r="KZC1" s="165"/>
      <c r="KZD1" s="165"/>
      <c r="KZE1" s="165"/>
      <c r="KZF1" s="165"/>
      <c r="KZG1" s="165"/>
      <c r="KZH1" s="165"/>
      <c r="KZI1" s="165"/>
      <c r="KZJ1" s="165"/>
      <c r="KZK1" s="165"/>
      <c r="KZL1" s="165"/>
      <c r="KZM1" s="165"/>
      <c r="KZN1" s="165"/>
      <c r="KZO1" s="165"/>
      <c r="KZP1" s="165"/>
      <c r="KZQ1" s="165"/>
      <c r="KZR1" s="165"/>
      <c r="KZS1" s="165"/>
      <c r="KZT1" s="165"/>
      <c r="KZU1" s="165"/>
      <c r="KZV1" s="165"/>
      <c r="KZW1" s="165"/>
      <c r="KZX1" s="165"/>
      <c r="KZY1" s="165"/>
      <c r="KZZ1" s="165"/>
      <c r="LAA1" s="165"/>
      <c r="LAB1" s="165"/>
      <c r="LAC1" s="165"/>
      <c r="LAD1" s="165"/>
      <c r="LAE1" s="165"/>
      <c r="LAF1" s="165"/>
      <c r="LAG1" s="165"/>
      <c r="LAH1" s="165"/>
      <c r="LAI1" s="165"/>
      <c r="LAJ1" s="165"/>
      <c r="LAK1" s="165"/>
      <c r="LAL1" s="165"/>
      <c r="LAM1" s="165"/>
      <c r="LAN1" s="165"/>
      <c r="LAO1" s="165"/>
      <c r="LAP1" s="165"/>
      <c r="LAQ1" s="165"/>
      <c r="LAR1" s="165"/>
      <c r="LAS1" s="165"/>
      <c r="LAT1" s="165"/>
      <c r="LAU1" s="165"/>
      <c r="LAV1" s="165"/>
      <c r="LAW1" s="165"/>
      <c r="LAX1" s="165"/>
      <c r="LAY1" s="165"/>
      <c r="LAZ1" s="165"/>
      <c r="LBA1" s="165"/>
      <c r="LBB1" s="165"/>
      <c r="LBC1" s="165"/>
      <c r="LBD1" s="165"/>
      <c r="LBE1" s="165"/>
      <c r="LBF1" s="165"/>
      <c r="LBG1" s="165"/>
      <c r="LBH1" s="165"/>
      <c r="LBI1" s="165"/>
      <c r="LBJ1" s="165"/>
      <c r="LBK1" s="165"/>
      <c r="LBL1" s="165"/>
      <c r="LBM1" s="165"/>
      <c r="LBN1" s="165"/>
      <c r="LBO1" s="165"/>
      <c r="LBP1" s="165"/>
      <c r="LBQ1" s="165"/>
      <c r="LBR1" s="165"/>
      <c r="LBS1" s="165"/>
      <c r="LBT1" s="165"/>
      <c r="LBU1" s="165"/>
      <c r="LBV1" s="165"/>
      <c r="LBW1" s="165"/>
      <c r="LBX1" s="165"/>
      <c r="LBY1" s="165"/>
      <c r="LBZ1" s="165"/>
      <c r="LCA1" s="165"/>
      <c r="LCB1" s="165"/>
      <c r="LCC1" s="165"/>
      <c r="LCD1" s="165"/>
      <c r="LCE1" s="165"/>
      <c r="LCF1" s="165"/>
      <c r="LCG1" s="165"/>
      <c r="LCH1" s="165"/>
      <c r="LCI1" s="165"/>
      <c r="LCJ1" s="165"/>
      <c r="LCK1" s="165"/>
      <c r="LCL1" s="165"/>
      <c r="LCM1" s="165"/>
      <c r="LCN1" s="165"/>
      <c r="LCO1" s="165"/>
      <c r="LCP1" s="165"/>
      <c r="LCQ1" s="165"/>
      <c r="LCR1" s="165"/>
      <c r="LCS1" s="165"/>
      <c r="LCT1" s="165"/>
      <c r="LCU1" s="165"/>
      <c r="LCV1" s="165"/>
      <c r="LCW1" s="165"/>
      <c r="LCX1" s="165"/>
      <c r="LCY1" s="165"/>
      <c r="LCZ1" s="165"/>
      <c r="LDA1" s="165"/>
      <c r="LDB1" s="165"/>
      <c r="LDC1" s="165"/>
      <c r="LDD1" s="165"/>
      <c r="LDE1" s="165"/>
      <c r="LDF1" s="165"/>
      <c r="LDG1" s="165"/>
      <c r="LDH1" s="165"/>
      <c r="LDI1" s="165"/>
      <c r="LDJ1" s="165"/>
      <c r="LDK1" s="165"/>
      <c r="LDL1" s="165"/>
      <c r="LDM1" s="165"/>
      <c r="LDN1" s="165"/>
      <c r="LDO1" s="165"/>
      <c r="LDP1" s="165"/>
      <c r="LDQ1" s="165"/>
      <c r="LDR1" s="165"/>
      <c r="LDS1" s="165"/>
      <c r="LDT1" s="165"/>
      <c r="LDU1" s="165"/>
      <c r="LDV1" s="165"/>
      <c r="LDW1" s="165"/>
      <c r="LDX1" s="165"/>
      <c r="LDY1" s="165"/>
      <c r="LDZ1" s="165"/>
      <c r="LEA1" s="165"/>
      <c r="LEB1" s="165"/>
      <c r="LEC1" s="165"/>
      <c r="LED1" s="165"/>
      <c r="LEE1" s="165"/>
      <c r="LEF1" s="165"/>
      <c r="LEG1" s="165"/>
      <c r="LEH1" s="165"/>
      <c r="LEI1" s="165"/>
      <c r="LEJ1" s="165"/>
      <c r="LEK1" s="165"/>
      <c r="LEL1" s="165"/>
      <c r="LEM1" s="165"/>
      <c r="LEN1" s="165"/>
      <c r="LEO1" s="165"/>
      <c r="LEP1" s="165"/>
      <c r="LEQ1" s="165"/>
      <c r="LER1" s="165"/>
      <c r="LES1" s="165"/>
      <c r="LET1" s="165"/>
      <c r="LEU1" s="165"/>
      <c r="LEV1" s="165"/>
      <c r="LEW1" s="165"/>
      <c r="LEX1" s="165"/>
      <c r="LEY1" s="165"/>
      <c r="LEZ1" s="165"/>
      <c r="LFA1" s="165"/>
      <c r="LFB1" s="165"/>
      <c r="LFC1" s="165"/>
      <c r="LFD1" s="165"/>
      <c r="LFE1" s="165"/>
      <c r="LFF1" s="165"/>
      <c r="LFG1" s="165"/>
      <c r="LFH1" s="165"/>
      <c r="LFI1" s="165"/>
      <c r="LFJ1" s="165"/>
      <c r="LFK1" s="165"/>
      <c r="LFL1" s="165"/>
      <c r="LFM1" s="165"/>
      <c r="LFN1" s="165"/>
      <c r="LFO1" s="165"/>
      <c r="LFP1" s="165"/>
      <c r="LFQ1" s="165"/>
      <c r="LFR1" s="165"/>
      <c r="LFS1" s="165"/>
      <c r="LFT1" s="165"/>
      <c r="LFU1" s="165"/>
      <c r="LFV1" s="165"/>
      <c r="LFW1" s="165"/>
      <c r="LFX1" s="165"/>
      <c r="LFY1" s="165"/>
      <c r="LFZ1" s="165"/>
      <c r="LGA1" s="165"/>
      <c r="LGB1" s="165"/>
      <c r="LGC1" s="165"/>
      <c r="LGD1" s="165"/>
      <c r="LGE1" s="165"/>
      <c r="LGF1" s="165"/>
      <c r="LGG1" s="165"/>
      <c r="LGH1" s="165"/>
      <c r="LGI1" s="165"/>
      <c r="LGJ1" s="165"/>
      <c r="LGK1" s="165"/>
      <c r="LGL1" s="165"/>
      <c r="LGM1" s="165"/>
      <c r="LGN1" s="165"/>
      <c r="LGO1" s="165"/>
      <c r="LGP1" s="165"/>
      <c r="LGQ1" s="165"/>
      <c r="LGR1" s="165"/>
      <c r="LGS1" s="165"/>
      <c r="LGT1" s="165"/>
      <c r="LGU1" s="165"/>
      <c r="LGV1" s="165"/>
      <c r="LGW1" s="165"/>
      <c r="LGX1" s="165"/>
      <c r="LGY1" s="165"/>
      <c r="LGZ1" s="165"/>
      <c r="LHA1" s="165"/>
      <c r="LHB1" s="165"/>
      <c r="LHC1" s="165"/>
      <c r="LHD1" s="165"/>
      <c r="LHE1" s="165"/>
      <c r="LHF1" s="165"/>
      <c r="LHG1" s="165"/>
      <c r="LHH1" s="165"/>
      <c r="LHI1" s="165"/>
      <c r="LHJ1" s="165"/>
      <c r="LHK1" s="165"/>
      <c r="LHL1" s="165"/>
      <c r="LHM1" s="165"/>
      <c r="LHN1" s="165"/>
      <c r="LHO1" s="165"/>
      <c r="LHP1" s="165"/>
      <c r="LHQ1" s="165"/>
      <c r="LHR1" s="165"/>
      <c r="LHS1" s="165"/>
      <c r="LHT1" s="165"/>
      <c r="LHU1" s="165"/>
      <c r="LHV1" s="165"/>
      <c r="LHW1" s="165"/>
      <c r="LHX1" s="165"/>
      <c r="LHY1" s="165"/>
      <c r="LHZ1" s="165"/>
      <c r="LIA1" s="165"/>
      <c r="LIB1" s="165"/>
      <c r="LIC1" s="165"/>
      <c r="LID1" s="165"/>
      <c r="LIE1" s="165"/>
      <c r="LIF1" s="165"/>
      <c r="LIG1" s="165"/>
      <c r="LIH1" s="165"/>
      <c r="LII1" s="165"/>
      <c r="LIJ1" s="165"/>
      <c r="LIK1" s="165"/>
      <c r="LIL1" s="165"/>
      <c r="LIM1" s="165"/>
      <c r="LIN1" s="165"/>
      <c r="LIO1" s="165"/>
      <c r="LIP1" s="165"/>
      <c r="LIQ1" s="165"/>
      <c r="LIR1" s="165"/>
      <c r="LIS1" s="165"/>
      <c r="LIT1" s="165"/>
      <c r="LIU1" s="165"/>
      <c r="LIV1" s="165"/>
      <c r="LIW1" s="165"/>
      <c r="LIX1" s="165"/>
      <c r="LIY1" s="165"/>
      <c r="LIZ1" s="165"/>
      <c r="LJA1" s="165"/>
      <c r="LJB1" s="165"/>
      <c r="LJC1" s="165"/>
      <c r="LJD1" s="165"/>
      <c r="LJE1" s="165"/>
      <c r="LJF1" s="165"/>
      <c r="LJG1" s="165"/>
      <c r="LJH1" s="165"/>
      <c r="LJI1" s="165"/>
      <c r="LJJ1" s="165"/>
      <c r="LJK1" s="165"/>
      <c r="LJL1" s="165"/>
      <c r="LJM1" s="165"/>
      <c r="LJN1" s="165"/>
      <c r="LJO1" s="165"/>
      <c r="LJP1" s="165"/>
      <c r="LJQ1" s="165"/>
      <c r="LJR1" s="165"/>
      <c r="LJS1" s="165"/>
      <c r="LJT1" s="165"/>
      <c r="LJU1" s="165"/>
      <c r="LJV1" s="165"/>
      <c r="LJW1" s="165"/>
      <c r="LJX1" s="165"/>
      <c r="LJY1" s="165"/>
      <c r="LJZ1" s="165"/>
      <c r="LKA1" s="165"/>
      <c r="LKB1" s="165"/>
      <c r="LKC1" s="165"/>
      <c r="LKD1" s="165"/>
      <c r="LKE1" s="165"/>
      <c r="LKF1" s="165"/>
      <c r="LKG1" s="165"/>
      <c r="LKH1" s="165"/>
      <c r="LKI1" s="165"/>
      <c r="LKJ1" s="165"/>
      <c r="LKK1" s="165"/>
      <c r="LKL1" s="165"/>
      <c r="LKM1" s="165"/>
      <c r="LKN1" s="165"/>
      <c r="LKO1" s="165"/>
      <c r="LKP1" s="165"/>
      <c r="LKQ1" s="165"/>
      <c r="LKR1" s="165"/>
      <c r="LKS1" s="165"/>
      <c r="LKT1" s="165"/>
      <c r="LKU1" s="165"/>
      <c r="LKV1" s="165"/>
      <c r="LKW1" s="165"/>
      <c r="LKX1" s="165"/>
      <c r="LKY1" s="165"/>
      <c r="LKZ1" s="165"/>
      <c r="LLA1" s="165"/>
      <c r="LLB1" s="165"/>
      <c r="LLC1" s="165"/>
      <c r="LLD1" s="165"/>
      <c r="LLE1" s="165"/>
      <c r="LLF1" s="165"/>
      <c r="LLG1" s="165"/>
      <c r="LLH1" s="165"/>
      <c r="LLI1" s="165"/>
      <c r="LLJ1" s="165"/>
      <c r="LLK1" s="165"/>
      <c r="LLL1" s="165"/>
      <c r="LLM1" s="165"/>
      <c r="LLN1" s="165"/>
      <c r="LLO1" s="165"/>
      <c r="LLP1" s="165"/>
      <c r="LLQ1" s="165"/>
      <c r="LLR1" s="165"/>
      <c r="LLS1" s="165"/>
      <c r="LLT1" s="165"/>
      <c r="LLU1" s="165"/>
      <c r="LLV1" s="165"/>
      <c r="LLW1" s="165"/>
      <c r="LLX1" s="165"/>
      <c r="LLY1" s="165"/>
      <c r="LLZ1" s="165"/>
      <c r="LMA1" s="165"/>
      <c r="LMB1" s="165"/>
      <c r="LMC1" s="165"/>
      <c r="LMD1" s="165"/>
      <c r="LME1" s="165"/>
      <c r="LMF1" s="165"/>
      <c r="LMG1" s="165"/>
      <c r="LMH1" s="165"/>
      <c r="LMI1" s="165"/>
      <c r="LMJ1" s="165"/>
      <c r="LMK1" s="165"/>
      <c r="LML1" s="165"/>
      <c r="LMM1" s="165"/>
      <c r="LMN1" s="165"/>
      <c r="LMO1" s="165"/>
      <c r="LMP1" s="165"/>
      <c r="LMQ1" s="165"/>
      <c r="LMR1" s="165"/>
      <c r="LMS1" s="165"/>
      <c r="LMT1" s="165"/>
      <c r="LMU1" s="165"/>
      <c r="LMV1" s="165"/>
      <c r="LMW1" s="165"/>
      <c r="LMX1" s="165"/>
      <c r="LMY1" s="165"/>
      <c r="LMZ1" s="165"/>
      <c r="LNA1" s="165"/>
      <c r="LNB1" s="165"/>
      <c r="LNC1" s="165"/>
      <c r="LND1" s="165"/>
      <c r="LNE1" s="165"/>
      <c r="LNF1" s="165"/>
      <c r="LNG1" s="165"/>
      <c r="LNH1" s="165"/>
      <c r="LNI1" s="165"/>
      <c r="LNJ1" s="165"/>
      <c r="LNK1" s="165"/>
      <c r="LNL1" s="165"/>
      <c r="LNM1" s="165"/>
      <c r="LNN1" s="165"/>
      <c r="LNO1" s="165"/>
      <c r="LNP1" s="165"/>
      <c r="LNQ1" s="165"/>
      <c r="LNR1" s="165"/>
      <c r="LNS1" s="165"/>
      <c r="LNT1" s="165"/>
      <c r="LNU1" s="165"/>
      <c r="LNV1" s="165"/>
      <c r="LNW1" s="165"/>
      <c r="LNX1" s="165"/>
      <c r="LNY1" s="165"/>
      <c r="LNZ1" s="165"/>
      <c r="LOA1" s="165"/>
      <c r="LOB1" s="165"/>
      <c r="LOC1" s="165"/>
      <c r="LOD1" s="165"/>
      <c r="LOE1" s="165"/>
      <c r="LOF1" s="165"/>
      <c r="LOG1" s="165"/>
      <c r="LOH1" s="165"/>
      <c r="LOI1" s="165"/>
      <c r="LOJ1" s="165"/>
      <c r="LOK1" s="165"/>
      <c r="LOL1" s="165"/>
      <c r="LOM1" s="165"/>
      <c r="LON1" s="165"/>
      <c r="LOO1" s="165"/>
      <c r="LOP1" s="165"/>
      <c r="LOQ1" s="165"/>
      <c r="LOR1" s="165"/>
      <c r="LOS1" s="165"/>
      <c r="LOT1" s="165"/>
      <c r="LOU1" s="165"/>
      <c r="LOV1" s="165"/>
      <c r="LOW1" s="165"/>
      <c r="LOX1" s="165"/>
      <c r="LOY1" s="165"/>
      <c r="LOZ1" s="165"/>
      <c r="LPA1" s="165"/>
      <c r="LPB1" s="165"/>
      <c r="LPC1" s="165"/>
      <c r="LPD1" s="165"/>
      <c r="LPE1" s="165"/>
      <c r="LPF1" s="165"/>
      <c r="LPG1" s="165"/>
      <c r="LPH1" s="165"/>
      <c r="LPI1" s="165"/>
      <c r="LPJ1" s="165"/>
      <c r="LPK1" s="165"/>
      <c r="LPL1" s="165"/>
      <c r="LPM1" s="165"/>
      <c r="LPN1" s="165"/>
      <c r="LPO1" s="165"/>
      <c r="LPP1" s="165"/>
      <c r="LPQ1" s="165"/>
      <c r="LPR1" s="165"/>
      <c r="LPS1" s="165"/>
      <c r="LPT1" s="165"/>
      <c r="LPU1" s="165"/>
      <c r="LPV1" s="165"/>
      <c r="LPW1" s="165"/>
      <c r="LPX1" s="165"/>
      <c r="LPY1" s="165"/>
      <c r="LPZ1" s="165"/>
      <c r="LQA1" s="165"/>
      <c r="LQB1" s="165"/>
      <c r="LQC1" s="165"/>
      <c r="LQD1" s="165"/>
      <c r="LQE1" s="165"/>
      <c r="LQF1" s="165"/>
      <c r="LQG1" s="165"/>
      <c r="LQH1" s="165"/>
      <c r="LQI1" s="165"/>
      <c r="LQJ1" s="165"/>
      <c r="LQK1" s="165"/>
      <c r="LQL1" s="165"/>
      <c r="LQM1" s="165"/>
      <c r="LQN1" s="165"/>
      <c r="LQO1" s="165"/>
      <c r="LQP1" s="165"/>
      <c r="LQQ1" s="165"/>
      <c r="LQR1" s="165"/>
      <c r="LQS1" s="165"/>
      <c r="LQT1" s="165"/>
      <c r="LQU1" s="165"/>
      <c r="LQV1" s="165"/>
      <c r="LQW1" s="165"/>
      <c r="LQX1" s="165"/>
      <c r="LQY1" s="165"/>
      <c r="LQZ1" s="165"/>
      <c r="LRA1" s="165"/>
      <c r="LRB1" s="165"/>
      <c r="LRC1" s="165"/>
      <c r="LRD1" s="165"/>
      <c r="LRE1" s="165"/>
      <c r="LRF1" s="165"/>
      <c r="LRG1" s="165"/>
      <c r="LRH1" s="165"/>
      <c r="LRI1" s="165"/>
      <c r="LRJ1" s="165"/>
      <c r="LRK1" s="165"/>
      <c r="LRL1" s="165"/>
      <c r="LRM1" s="165"/>
      <c r="LRN1" s="165"/>
      <c r="LRO1" s="165"/>
      <c r="LRP1" s="165"/>
      <c r="LRQ1" s="165"/>
      <c r="LRR1" s="165"/>
      <c r="LRS1" s="165"/>
      <c r="LRT1" s="165"/>
      <c r="LRU1" s="165"/>
      <c r="LRV1" s="165"/>
      <c r="LRW1" s="165"/>
      <c r="LRX1" s="165"/>
      <c r="LRY1" s="165"/>
      <c r="LRZ1" s="165"/>
      <c r="LSA1" s="165"/>
      <c r="LSB1" s="165"/>
      <c r="LSC1" s="165"/>
      <c r="LSD1" s="165"/>
      <c r="LSE1" s="165"/>
      <c r="LSF1" s="165"/>
      <c r="LSG1" s="165"/>
      <c r="LSH1" s="165"/>
      <c r="LSI1" s="165"/>
      <c r="LSJ1" s="165"/>
      <c r="LSK1" s="165"/>
      <c r="LSL1" s="165"/>
      <c r="LSM1" s="165"/>
      <c r="LSN1" s="165"/>
      <c r="LSO1" s="165"/>
      <c r="LSP1" s="165"/>
      <c r="LSQ1" s="165"/>
      <c r="LSR1" s="165"/>
      <c r="LSS1" s="165"/>
      <c r="LST1" s="165"/>
      <c r="LSU1" s="165"/>
      <c r="LSV1" s="165"/>
      <c r="LSW1" s="165"/>
      <c r="LSX1" s="165"/>
      <c r="LSY1" s="165"/>
      <c r="LSZ1" s="165"/>
      <c r="LTA1" s="165"/>
      <c r="LTB1" s="165"/>
      <c r="LTC1" s="165"/>
      <c r="LTD1" s="165"/>
      <c r="LTE1" s="165"/>
      <c r="LTF1" s="165"/>
      <c r="LTG1" s="165"/>
      <c r="LTH1" s="165"/>
      <c r="LTI1" s="165"/>
      <c r="LTJ1" s="165"/>
      <c r="LTK1" s="165"/>
      <c r="LTL1" s="165"/>
      <c r="LTM1" s="165"/>
      <c r="LTN1" s="165"/>
      <c r="LTO1" s="165"/>
      <c r="LTP1" s="165"/>
      <c r="LTQ1" s="165"/>
      <c r="LTR1" s="165"/>
      <c r="LTS1" s="165"/>
      <c r="LTT1" s="165"/>
      <c r="LTU1" s="165"/>
      <c r="LTV1" s="165"/>
      <c r="LTW1" s="165"/>
      <c r="LTX1" s="165"/>
      <c r="LTY1" s="165"/>
      <c r="LTZ1" s="165"/>
      <c r="LUA1" s="165"/>
      <c r="LUB1" s="165"/>
      <c r="LUC1" s="165"/>
      <c r="LUD1" s="165"/>
      <c r="LUE1" s="165"/>
      <c r="LUF1" s="165"/>
      <c r="LUG1" s="165"/>
      <c r="LUH1" s="165"/>
      <c r="LUI1" s="165"/>
      <c r="LUJ1" s="165"/>
      <c r="LUK1" s="165"/>
      <c r="LUL1" s="165"/>
      <c r="LUM1" s="165"/>
      <c r="LUN1" s="165"/>
      <c r="LUO1" s="165"/>
      <c r="LUP1" s="165"/>
      <c r="LUQ1" s="165"/>
      <c r="LUR1" s="165"/>
      <c r="LUS1" s="165"/>
      <c r="LUT1" s="165"/>
      <c r="LUU1" s="165"/>
      <c r="LUV1" s="165"/>
      <c r="LUW1" s="165"/>
      <c r="LUX1" s="165"/>
      <c r="LUY1" s="165"/>
      <c r="LUZ1" s="165"/>
      <c r="LVA1" s="165"/>
      <c r="LVB1" s="165"/>
      <c r="LVC1" s="165"/>
      <c r="LVD1" s="165"/>
      <c r="LVE1" s="165"/>
      <c r="LVF1" s="165"/>
      <c r="LVG1" s="165"/>
      <c r="LVH1" s="165"/>
      <c r="LVI1" s="165"/>
      <c r="LVJ1" s="165"/>
      <c r="LVK1" s="165"/>
      <c r="LVL1" s="165"/>
      <c r="LVM1" s="165"/>
      <c r="LVN1" s="165"/>
      <c r="LVO1" s="165"/>
      <c r="LVP1" s="165"/>
      <c r="LVQ1" s="165"/>
      <c r="LVR1" s="165"/>
      <c r="LVS1" s="165"/>
      <c r="LVT1" s="165"/>
      <c r="LVU1" s="165"/>
      <c r="LVV1" s="165"/>
      <c r="LVW1" s="165"/>
      <c r="LVX1" s="165"/>
      <c r="LVY1" s="165"/>
      <c r="LVZ1" s="165"/>
      <c r="LWA1" s="165"/>
      <c r="LWB1" s="165"/>
      <c r="LWC1" s="165"/>
      <c r="LWD1" s="165"/>
      <c r="LWE1" s="165"/>
      <c r="LWF1" s="165"/>
      <c r="LWG1" s="165"/>
      <c r="LWH1" s="165"/>
      <c r="LWI1" s="165"/>
      <c r="LWJ1" s="165"/>
      <c r="LWK1" s="165"/>
      <c r="LWL1" s="165"/>
      <c r="LWM1" s="165"/>
      <c r="LWN1" s="165"/>
      <c r="LWO1" s="165"/>
      <c r="LWP1" s="165"/>
      <c r="LWQ1" s="165"/>
      <c r="LWR1" s="165"/>
      <c r="LWS1" s="165"/>
      <c r="LWT1" s="165"/>
      <c r="LWU1" s="165"/>
      <c r="LWV1" s="165"/>
      <c r="LWW1" s="165"/>
      <c r="LWX1" s="165"/>
      <c r="LWY1" s="165"/>
      <c r="LWZ1" s="165"/>
      <c r="LXA1" s="165"/>
      <c r="LXB1" s="165"/>
      <c r="LXC1" s="165"/>
      <c r="LXD1" s="165"/>
      <c r="LXE1" s="165"/>
      <c r="LXF1" s="165"/>
      <c r="LXG1" s="165"/>
      <c r="LXH1" s="165"/>
      <c r="LXI1" s="165"/>
      <c r="LXJ1" s="165"/>
      <c r="LXK1" s="165"/>
      <c r="LXL1" s="165"/>
      <c r="LXM1" s="165"/>
      <c r="LXN1" s="165"/>
      <c r="LXO1" s="165"/>
      <c r="LXP1" s="165"/>
      <c r="LXQ1" s="165"/>
      <c r="LXR1" s="165"/>
      <c r="LXS1" s="165"/>
      <c r="LXT1" s="165"/>
      <c r="LXU1" s="165"/>
      <c r="LXV1" s="165"/>
      <c r="LXW1" s="165"/>
      <c r="LXX1" s="165"/>
      <c r="LXY1" s="165"/>
      <c r="LXZ1" s="165"/>
      <c r="LYA1" s="165"/>
      <c r="LYB1" s="165"/>
      <c r="LYC1" s="165"/>
      <c r="LYD1" s="165"/>
      <c r="LYE1" s="165"/>
      <c r="LYF1" s="165"/>
      <c r="LYG1" s="165"/>
      <c r="LYH1" s="165"/>
      <c r="LYI1" s="165"/>
      <c r="LYJ1" s="165"/>
      <c r="LYK1" s="165"/>
      <c r="LYL1" s="165"/>
      <c r="LYM1" s="165"/>
      <c r="LYN1" s="165"/>
      <c r="LYO1" s="165"/>
      <c r="LYP1" s="165"/>
      <c r="LYQ1" s="165"/>
      <c r="LYR1" s="165"/>
      <c r="LYS1" s="165"/>
      <c r="LYT1" s="165"/>
      <c r="LYU1" s="165"/>
      <c r="LYV1" s="165"/>
      <c r="LYW1" s="165"/>
      <c r="LYX1" s="165"/>
      <c r="LYY1" s="165"/>
      <c r="LYZ1" s="165"/>
      <c r="LZA1" s="165"/>
      <c r="LZB1" s="165"/>
      <c r="LZC1" s="165"/>
      <c r="LZD1" s="165"/>
      <c r="LZE1" s="165"/>
      <c r="LZF1" s="165"/>
      <c r="LZG1" s="165"/>
      <c r="LZH1" s="165"/>
      <c r="LZI1" s="165"/>
      <c r="LZJ1" s="165"/>
      <c r="LZK1" s="165"/>
      <c r="LZL1" s="165"/>
      <c r="LZM1" s="165"/>
      <c r="LZN1" s="165"/>
      <c r="LZO1" s="165"/>
      <c r="LZP1" s="165"/>
      <c r="LZQ1" s="165"/>
      <c r="LZR1" s="165"/>
      <c r="LZS1" s="165"/>
      <c r="LZT1" s="165"/>
      <c r="LZU1" s="165"/>
      <c r="LZV1" s="165"/>
      <c r="LZW1" s="165"/>
      <c r="LZX1" s="165"/>
      <c r="LZY1" s="165"/>
      <c r="LZZ1" s="165"/>
      <c r="MAA1" s="165"/>
      <c r="MAB1" s="165"/>
      <c r="MAC1" s="165"/>
      <c r="MAD1" s="165"/>
      <c r="MAE1" s="165"/>
      <c r="MAF1" s="165"/>
      <c r="MAG1" s="165"/>
      <c r="MAH1" s="165"/>
      <c r="MAI1" s="165"/>
      <c r="MAJ1" s="165"/>
      <c r="MAK1" s="165"/>
      <c r="MAL1" s="165"/>
      <c r="MAM1" s="165"/>
      <c r="MAN1" s="165"/>
      <c r="MAO1" s="165"/>
      <c r="MAP1" s="165"/>
      <c r="MAQ1" s="165"/>
      <c r="MAR1" s="165"/>
      <c r="MAS1" s="165"/>
      <c r="MAT1" s="165"/>
      <c r="MAU1" s="165"/>
      <c r="MAV1" s="165"/>
      <c r="MAW1" s="165"/>
      <c r="MAX1" s="165"/>
      <c r="MAY1" s="165"/>
      <c r="MAZ1" s="165"/>
      <c r="MBA1" s="165"/>
      <c r="MBB1" s="165"/>
      <c r="MBC1" s="165"/>
      <c r="MBD1" s="165"/>
      <c r="MBE1" s="165"/>
      <c r="MBF1" s="165"/>
      <c r="MBG1" s="165"/>
      <c r="MBH1" s="165"/>
      <c r="MBI1" s="165"/>
      <c r="MBJ1" s="165"/>
      <c r="MBK1" s="165"/>
      <c r="MBL1" s="165"/>
      <c r="MBM1" s="165"/>
      <c r="MBN1" s="165"/>
      <c r="MBO1" s="165"/>
      <c r="MBP1" s="165"/>
      <c r="MBQ1" s="165"/>
      <c r="MBR1" s="165"/>
      <c r="MBS1" s="165"/>
      <c r="MBT1" s="165"/>
      <c r="MBU1" s="165"/>
      <c r="MBV1" s="165"/>
      <c r="MBW1" s="165"/>
      <c r="MBX1" s="165"/>
      <c r="MBY1" s="165"/>
      <c r="MBZ1" s="165"/>
      <c r="MCA1" s="165"/>
      <c r="MCB1" s="165"/>
      <c r="MCC1" s="165"/>
      <c r="MCD1" s="165"/>
      <c r="MCE1" s="165"/>
      <c r="MCF1" s="165"/>
      <c r="MCG1" s="165"/>
      <c r="MCH1" s="165"/>
      <c r="MCI1" s="165"/>
      <c r="MCJ1" s="165"/>
      <c r="MCK1" s="165"/>
      <c r="MCL1" s="165"/>
      <c r="MCM1" s="165"/>
      <c r="MCN1" s="165"/>
      <c r="MCO1" s="165"/>
      <c r="MCP1" s="165"/>
      <c r="MCQ1" s="165"/>
      <c r="MCR1" s="165"/>
      <c r="MCS1" s="165"/>
      <c r="MCT1" s="165"/>
      <c r="MCU1" s="165"/>
      <c r="MCV1" s="165"/>
      <c r="MCW1" s="165"/>
      <c r="MCX1" s="165"/>
      <c r="MCY1" s="165"/>
      <c r="MCZ1" s="165"/>
      <c r="MDA1" s="165"/>
      <c r="MDB1" s="165"/>
      <c r="MDC1" s="165"/>
      <c r="MDD1" s="165"/>
      <c r="MDE1" s="165"/>
      <c r="MDF1" s="165"/>
      <c r="MDG1" s="165"/>
      <c r="MDH1" s="165"/>
      <c r="MDI1" s="165"/>
      <c r="MDJ1" s="165"/>
      <c r="MDK1" s="165"/>
      <c r="MDL1" s="165"/>
      <c r="MDM1" s="165"/>
      <c r="MDN1" s="165"/>
      <c r="MDO1" s="165"/>
      <c r="MDP1" s="165"/>
      <c r="MDQ1" s="165"/>
      <c r="MDR1" s="165"/>
      <c r="MDS1" s="165"/>
      <c r="MDT1" s="165"/>
      <c r="MDU1" s="165"/>
      <c r="MDV1" s="165"/>
      <c r="MDW1" s="165"/>
      <c r="MDX1" s="165"/>
      <c r="MDY1" s="165"/>
      <c r="MDZ1" s="165"/>
      <c r="MEA1" s="165"/>
      <c r="MEB1" s="165"/>
      <c r="MEC1" s="165"/>
      <c r="MED1" s="165"/>
      <c r="MEE1" s="165"/>
      <c r="MEF1" s="165"/>
      <c r="MEG1" s="165"/>
      <c r="MEH1" s="165"/>
      <c r="MEI1" s="165"/>
      <c r="MEJ1" s="165"/>
      <c r="MEK1" s="165"/>
      <c r="MEL1" s="165"/>
      <c r="MEM1" s="165"/>
      <c r="MEN1" s="165"/>
      <c r="MEO1" s="165"/>
      <c r="MEP1" s="165"/>
      <c r="MEQ1" s="165"/>
      <c r="MER1" s="165"/>
      <c r="MES1" s="165"/>
      <c r="MET1" s="165"/>
      <c r="MEU1" s="165"/>
      <c r="MEV1" s="165"/>
      <c r="MEW1" s="165"/>
      <c r="MEX1" s="165"/>
      <c r="MEY1" s="165"/>
      <c r="MEZ1" s="165"/>
      <c r="MFA1" s="165"/>
      <c r="MFB1" s="165"/>
      <c r="MFC1" s="165"/>
      <c r="MFD1" s="165"/>
      <c r="MFE1" s="165"/>
      <c r="MFF1" s="165"/>
      <c r="MFG1" s="165"/>
      <c r="MFH1" s="165"/>
      <c r="MFI1" s="165"/>
      <c r="MFJ1" s="165"/>
      <c r="MFK1" s="165"/>
      <c r="MFL1" s="165"/>
      <c r="MFM1" s="165"/>
      <c r="MFN1" s="165"/>
      <c r="MFO1" s="165"/>
      <c r="MFP1" s="165"/>
      <c r="MFQ1" s="165"/>
      <c r="MFR1" s="165"/>
      <c r="MFS1" s="165"/>
      <c r="MFT1" s="165"/>
      <c r="MFU1" s="165"/>
      <c r="MFV1" s="165"/>
      <c r="MFW1" s="165"/>
      <c r="MFX1" s="165"/>
      <c r="MFY1" s="165"/>
      <c r="MFZ1" s="165"/>
      <c r="MGA1" s="165"/>
      <c r="MGB1" s="165"/>
      <c r="MGC1" s="165"/>
      <c r="MGD1" s="165"/>
      <c r="MGE1" s="165"/>
      <c r="MGF1" s="165"/>
      <c r="MGG1" s="165"/>
      <c r="MGH1" s="165"/>
      <c r="MGI1" s="165"/>
      <c r="MGJ1" s="165"/>
      <c r="MGK1" s="165"/>
      <c r="MGL1" s="165"/>
      <c r="MGM1" s="165"/>
      <c r="MGN1" s="165"/>
      <c r="MGO1" s="165"/>
      <c r="MGP1" s="165"/>
      <c r="MGQ1" s="165"/>
      <c r="MGR1" s="165"/>
      <c r="MGS1" s="165"/>
      <c r="MGT1" s="165"/>
      <c r="MGU1" s="165"/>
      <c r="MGV1" s="165"/>
      <c r="MGW1" s="165"/>
      <c r="MGX1" s="165"/>
      <c r="MGY1" s="165"/>
      <c r="MGZ1" s="165"/>
      <c r="MHA1" s="165"/>
      <c r="MHB1" s="165"/>
      <c r="MHC1" s="165"/>
      <c r="MHD1" s="165"/>
      <c r="MHE1" s="165"/>
      <c r="MHF1" s="165"/>
      <c r="MHG1" s="165"/>
      <c r="MHH1" s="165"/>
      <c r="MHI1" s="165"/>
      <c r="MHJ1" s="165"/>
      <c r="MHK1" s="165"/>
      <c r="MHL1" s="165"/>
      <c r="MHM1" s="165"/>
      <c r="MHN1" s="165"/>
      <c r="MHO1" s="165"/>
      <c r="MHP1" s="165"/>
      <c r="MHQ1" s="165"/>
      <c r="MHR1" s="165"/>
      <c r="MHS1" s="165"/>
      <c r="MHT1" s="165"/>
      <c r="MHU1" s="165"/>
      <c r="MHV1" s="165"/>
      <c r="MHW1" s="165"/>
      <c r="MHX1" s="165"/>
      <c r="MHY1" s="165"/>
      <c r="MHZ1" s="165"/>
      <c r="MIA1" s="165"/>
      <c r="MIB1" s="165"/>
      <c r="MIC1" s="165"/>
      <c r="MID1" s="165"/>
      <c r="MIE1" s="165"/>
      <c r="MIF1" s="165"/>
      <c r="MIG1" s="165"/>
      <c r="MIH1" s="165"/>
      <c r="MII1" s="165"/>
      <c r="MIJ1" s="165"/>
      <c r="MIK1" s="165"/>
      <c r="MIL1" s="165"/>
      <c r="MIM1" s="165"/>
      <c r="MIN1" s="165"/>
      <c r="MIO1" s="165"/>
      <c r="MIP1" s="165"/>
      <c r="MIQ1" s="165"/>
      <c r="MIR1" s="165"/>
      <c r="MIS1" s="165"/>
      <c r="MIT1" s="165"/>
      <c r="MIU1" s="165"/>
      <c r="MIV1" s="165"/>
      <c r="MIW1" s="165"/>
      <c r="MIX1" s="165"/>
      <c r="MIY1" s="165"/>
      <c r="MIZ1" s="165"/>
      <c r="MJA1" s="165"/>
      <c r="MJB1" s="165"/>
      <c r="MJC1" s="165"/>
      <c r="MJD1" s="165"/>
      <c r="MJE1" s="165"/>
      <c r="MJF1" s="165"/>
      <c r="MJG1" s="165"/>
      <c r="MJH1" s="165"/>
      <c r="MJI1" s="165"/>
      <c r="MJJ1" s="165"/>
      <c r="MJK1" s="165"/>
      <c r="MJL1" s="165"/>
      <c r="MJM1" s="165"/>
      <c r="MJN1" s="165"/>
      <c r="MJO1" s="165"/>
      <c r="MJP1" s="165"/>
      <c r="MJQ1" s="165"/>
      <c r="MJR1" s="165"/>
      <c r="MJS1" s="165"/>
      <c r="MJT1" s="165"/>
      <c r="MJU1" s="165"/>
      <c r="MJV1" s="165"/>
      <c r="MJW1" s="165"/>
      <c r="MJX1" s="165"/>
      <c r="MJY1" s="165"/>
      <c r="MJZ1" s="165"/>
      <c r="MKA1" s="165"/>
      <c r="MKB1" s="165"/>
      <c r="MKC1" s="165"/>
      <c r="MKD1" s="165"/>
      <c r="MKE1" s="165"/>
      <c r="MKF1" s="165"/>
      <c r="MKG1" s="165"/>
      <c r="MKH1" s="165"/>
      <c r="MKI1" s="165"/>
      <c r="MKJ1" s="165"/>
      <c r="MKK1" s="165"/>
      <c r="MKL1" s="165"/>
      <c r="MKM1" s="165"/>
      <c r="MKN1" s="165"/>
      <c r="MKO1" s="165"/>
      <c r="MKP1" s="165"/>
      <c r="MKQ1" s="165"/>
      <c r="MKR1" s="165"/>
      <c r="MKS1" s="165"/>
      <c r="MKT1" s="165"/>
      <c r="MKU1" s="165"/>
      <c r="MKV1" s="165"/>
      <c r="MKW1" s="165"/>
      <c r="MKX1" s="165"/>
      <c r="MKY1" s="165"/>
      <c r="MKZ1" s="165"/>
      <c r="MLA1" s="165"/>
      <c r="MLB1" s="165"/>
      <c r="MLC1" s="165"/>
      <c r="MLD1" s="165"/>
      <c r="MLE1" s="165"/>
      <c r="MLF1" s="165"/>
      <c r="MLG1" s="165"/>
      <c r="MLH1" s="165"/>
      <c r="MLI1" s="165"/>
      <c r="MLJ1" s="165"/>
      <c r="MLK1" s="165"/>
      <c r="MLL1" s="165"/>
      <c r="MLM1" s="165"/>
      <c r="MLN1" s="165"/>
      <c r="MLO1" s="165"/>
      <c r="MLP1" s="165"/>
      <c r="MLQ1" s="165"/>
      <c r="MLR1" s="165"/>
      <c r="MLS1" s="165"/>
      <c r="MLT1" s="165"/>
      <c r="MLU1" s="165"/>
      <c r="MLV1" s="165"/>
      <c r="MLW1" s="165"/>
      <c r="MLX1" s="165"/>
      <c r="MLY1" s="165"/>
      <c r="MLZ1" s="165"/>
      <c r="MMA1" s="165"/>
      <c r="MMB1" s="165"/>
      <c r="MMC1" s="165"/>
      <c r="MMD1" s="165"/>
      <c r="MME1" s="165"/>
      <c r="MMF1" s="165"/>
      <c r="MMG1" s="165"/>
      <c r="MMH1" s="165"/>
      <c r="MMI1" s="165"/>
      <c r="MMJ1" s="165"/>
      <c r="MMK1" s="165"/>
      <c r="MML1" s="165"/>
      <c r="MMM1" s="165"/>
      <c r="MMN1" s="165"/>
      <c r="MMO1" s="165"/>
      <c r="MMP1" s="165"/>
      <c r="MMQ1" s="165"/>
      <c r="MMR1" s="165"/>
      <c r="MMS1" s="165"/>
      <c r="MMT1" s="165"/>
      <c r="MMU1" s="165"/>
      <c r="MMV1" s="165"/>
      <c r="MMW1" s="165"/>
      <c r="MMX1" s="165"/>
      <c r="MMY1" s="165"/>
      <c r="MMZ1" s="165"/>
      <c r="MNA1" s="165"/>
      <c r="MNB1" s="165"/>
      <c r="MNC1" s="165"/>
      <c r="MND1" s="165"/>
      <c r="MNE1" s="165"/>
      <c r="MNF1" s="165"/>
      <c r="MNG1" s="165"/>
      <c r="MNH1" s="165"/>
      <c r="MNI1" s="165"/>
      <c r="MNJ1" s="165"/>
      <c r="MNK1" s="165"/>
      <c r="MNL1" s="165"/>
      <c r="MNM1" s="165"/>
      <c r="MNN1" s="165"/>
      <c r="MNO1" s="165"/>
      <c r="MNP1" s="165"/>
      <c r="MNQ1" s="165"/>
      <c r="MNR1" s="165"/>
      <c r="MNS1" s="165"/>
      <c r="MNT1" s="165"/>
      <c r="MNU1" s="165"/>
      <c r="MNV1" s="165"/>
      <c r="MNW1" s="165"/>
      <c r="MNX1" s="165"/>
      <c r="MNY1" s="165"/>
      <c r="MNZ1" s="165"/>
      <c r="MOA1" s="165"/>
      <c r="MOB1" s="165"/>
      <c r="MOC1" s="165"/>
      <c r="MOD1" s="165"/>
      <c r="MOE1" s="165"/>
      <c r="MOF1" s="165"/>
      <c r="MOG1" s="165"/>
      <c r="MOH1" s="165"/>
      <c r="MOI1" s="165"/>
      <c r="MOJ1" s="165"/>
      <c r="MOK1" s="165"/>
      <c r="MOL1" s="165"/>
      <c r="MOM1" s="165"/>
      <c r="MON1" s="165"/>
      <c r="MOO1" s="165"/>
      <c r="MOP1" s="165"/>
      <c r="MOQ1" s="165"/>
      <c r="MOR1" s="165"/>
      <c r="MOS1" s="165"/>
      <c r="MOT1" s="165"/>
      <c r="MOU1" s="165"/>
      <c r="MOV1" s="165"/>
      <c r="MOW1" s="165"/>
      <c r="MOX1" s="165"/>
      <c r="MOY1" s="165"/>
      <c r="MOZ1" s="165"/>
      <c r="MPA1" s="165"/>
      <c r="MPB1" s="165"/>
      <c r="MPC1" s="165"/>
      <c r="MPD1" s="165"/>
      <c r="MPE1" s="165"/>
      <c r="MPF1" s="165"/>
      <c r="MPG1" s="165"/>
      <c r="MPH1" s="165"/>
      <c r="MPI1" s="165"/>
      <c r="MPJ1" s="165"/>
      <c r="MPK1" s="165"/>
      <c r="MPL1" s="165"/>
      <c r="MPM1" s="165"/>
      <c r="MPN1" s="165"/>
      <c r="MPO1" s="165"/>
      <c r="MPP1" s="165"/>
      <c r="MPQ1" s="165"/>
      <c r="MPR1" s="165"/>
      <c r="MPS1" s="165"/>
      <c r="MPT1" s="165"/>
      <c r="MPU1" s="165"/>
      <c r="MPV1" s="165"/>
      <c r="MPW1" s="165"/>
      <c r="MPX1" s="165"/>
      <c r="MPY1" s="165"/>
      <c r="MPZ1" s="165"/>
      <c r="MQA1" s="165"/>
      <c r="MQB1" s="165"/>
      <c r="MQC1" s="165"/>
      <c r="MQD1" s="165"/>
      <c r="MQE1" s="165"/>
      <c r="MQF1" s="165"/>
      <c r="MQG1" s="165"/>
      <c r="MQH1" s="165"/>
      <c r="MQI1" s="165"/>
      <c r="MQJ1" s="165"/>
      <c r="MQK1" s="165"/>
      <c r="MQL1" s="165"/>
      <c r="MQM1" s="165"/>
      <c r="MQN1" s="165"/>
      <c r="MQO1" s="165"/>
      <c r="MQP1" s="165"/>
      <c r="MQQ1" s="165"/>
      <c r="MQR1" s="165"/>
      <c r="MQS1" s="165"/>
      <c r="MQT1" s="165"/>
      <c r="MQU1" s="165"/>
      <c r="MQV1" s="165"/>
      <c r="MQW1" s="165"/>
      <c r="MQX1" s="165"/>
      <c r="MQY1" s="165"/>
      <c r="MQZ1" s="165"/>
      <c r="MRA1" s="165"/>
      <c r="MRB1" s="165"/>
      <c r="MRC1" s="165"/>
      <c r="MRD1" s="165"/>
      <c r="MRE1" s="165"/>
      <c r="MRF1" s="165"/>
      <c r="MRG1" s="165"/>
      <c r="MRH1" s="165"/>
      <c r="MRI1" s="165"/>
      <c r="MRJ1" s="165"/>
      <c r="MRK1" s="165"/>
      <c r="MRL1" s="165"/>
      <c r="MRM1" s="165"/>
      <c r="MRN1" s="165"/>
      <c r="MRO1" s="165"/>
      <c r="MRP1" s="165"/>
      <c r="MRQ1" s="165"/>
      <c r="MRR1" s="165"/>
      <c r="MRS1" s="165"/>
      <c r="MRT1" s="165"/>
      <c r="MRU1" s="165"/>
      <c r="MRV1" s="165"/>
      <c r="MRW1" s="165"/>
      <c r="MRX1" s="165"/>
      <c r="MRY1" s="165"/>
      <c r="MRZ1" s="165"/>
      <c r="MSA1" s="165"/>
      <c r="MSB1" s="165"/>
      <c r="MSC1" s="165"/>
      <c r="MSD1" s="165"/>
      <c r="MSE1" s="165"/>
      <c r="MSF1" s="165"/>
      <c r="MSG1" s="165"/>
      <c r="MSH1" s="165"/>
      <c r="MSI1" s="165"/>
      <c r="MSJ1" s="165"/>
      <c r="MSK1" s="165"/>
      <c r="MSL1" s="165"/>
      <c r="MSM1" s="165"/>
      <c r="MSN1" s="165"/>
      <c r="MSO1" s="165"/>
      <c r="MSP1" s="165"/>
      <c r="MSQ1" s="165"/>
      <c r="MSR1" s="165"/>
      <c r="MSS1" s="165"/>
      <c r="MST1" s="165"/>
      <c r="MSU1" s="165"/>
      <c r="MSV1" s="165"/>
      <c r="MSW1" s="165"/>
      <c r="MSX1" s="165"/>
      <c r="MSY1" s="165"/>
      <c r="MSZ1" s="165"/>
      <c r="MTA1" s="165"/>
      <c r="MTB1" s="165"/>
      <c r="MTC1" s="165"/>
      <c r="MTD1" s="165"/>
      <c r="MTE1" s="165"/>
      <c r="MTF1" s="165"/>
      <c r="MTG1" s="165"/>
      <c r="MTH1" s="165"/>
      <c r="MTI1" s="165"/>
      <c r="MTJ1" s="165"/>
      <c r="MTK1" s="165"/>
      <c r="MTL1" s="165"/>
      <c r="MTM1" s="165"/>
      <c r="MTN1" s="165"/>
      <c r="MTO1" s="165"/>
      <c r="MTP1" s="165"/>
      <c r="MTQ1" s="165"/>
      <c r="MTR1" s="165"/>
      <c r="MTS1" s="165"/>
      <c r="MTT1" s="165"/>
      <c r="MTU1" s="165"/>
      <c r="MTV1" s="165"/>
      <c r="MTW1" s="165"/>
      <c r="MTX1" s="165"/>
      <c r="MTY1" s="165"/>
      <c r="MTZ1" s="165"/>
      <c r="MUA1" s="165"/>
      <c r="MUB1" s="165"/>
      <c r="MUC1" s="165"/>
      <c r="MUD1" s="165"/>
      <c r="MUE1" s="165"/>
      <c r="MUF1" s="165"/>
      <c r="MUG1" s="165"/>
      <c r="MUH1" s="165"/>
      <c r="MUI1" s="165"/>
      <c r="MUJ1" s="165"/>
      <c r="MUK1" s="165"/>
      <c r="MUL1" s="165"/>
      <c r="MUM1" s="165"/>
      <c r="MUN1" s="165"/>
      <c r="MUO1" s="165"/>
      <c r="MUP1" s="165"/>
      <c r="MUQ1" s="165"/>
      <c r="MUR1" s="165"/>
      <c r="MUS1" s="165"/>
      <c r="MUT1" s="165"/>
      <c r="MUU1" s="165"/>
      <c r="MUV1" s="165"/>
      <c r="MUW1" s="165"/>
      <c r="MUX1" s="165"/>
      <c r="MUY1" s="165"/>
      <c r="MUZ1" s="165"/>
      <c r="MVA1" s="165"/>
      <c r="MVB1" s="165"/>
      <c r="MVC1" s="165"/>
      <c r="MVD1" s="165"/>
      <c r="MVE1" s="165"/>
      <c r="MVF1" s="165"/>
      <c r="MVG1" s="165"/>
      <c r="MVH1" s="165"/>
      <c r="MVI1" s="165"/>
      <c r="MVJ1" s="165"/>
      <c r="MVK1" s="165"/>
      <c r="MVL1" s="165"/>
      <c r="MVM1" s="165"/>
      <c r="MVN1" s="165"/>
      <c r="MVO1" s="165"/>
      <c r="MVP1" s="165"/>
      <c r="MVQ1" s="165"/>
      <c r="MVR1" s="165"/>
      <c r="MVS1" s="165"/>
      <c r="MVT1" s="165"/>
      <c r="MVU1" s="165"/>
      <c r="MVV1" s="165"/>
      <c r="MVW1" s="165"/>
      <c r="MVX1" s="165"/>
      <c r="MVY1" s="165"/>
      <c r="MVZ1" s="165"/>
      <c r="MWA1" s="165"/>
      <c r="MWB1" s="165"/>
      <c r="MWC1" s="165"/>
      <c r="MWD1" s="165"/>
      <c r="MWE1" s="165"/>
      <c r="MWF1" s="165"/>
      <c r="MWG1" s="165"/>
      <c r="MWH1" s="165"/>
      <c r="MWI1" s="165"/>
      <c r="MWJ1" s="165"/>
      <c r="MWK1" s="165"/>
      <c r="MWL1" s="165"/>
      <c r="MWM1" s="165"/>
      <c r="MWN1" s="165"/>
      <c r="MWO1" s="165"/>
      <c r="MWP1" s="165"/>
      <c r="MWQ1" s="165"/>
      <c r="MWR1" s="165"/>
      <c r="MWS1" s="165"/>
      <c r="MWT1" s="165"/>
      <c r="MWU1" s="165"/>
      <c r="MWV1" s="165"/>
      <c r="MWW1" s="165"/>
      <c r="MWX1" s="165"/>
      <c r="MWY1" s="165"/>
      <c r="MWZ1" s="165"/>
      <c r="MXA1" s="165"/>
      <c r="MXB1" s="165"/>
      <c r="MXC1" s="165"/>
      <c r="MXD1" s="165"/>
      <c r="MXE1" s="165"/>
      <c r="MXF1" s="165"/>
      <c r="MXG1" s="165"/>
      <c r="MXH1" s="165"/>
      <c r="MXI1" s="165"/>
      <c r="MXJ1" s="165"/>
      <c r="MXK1" s="165"/>
      <c r="MXL1" s="165"/>
      <c r="MXM1" s="165"/>
      <c r="MXN1" s="165"/>
      <c r="MXO1" s="165"/>
      <c r="MXP1" s="165"/>
      <c r="MXQ1" s="165"/>
      <c r="MXR1" s="165"/>
      <c r="MXS1" s="165"/>
      <c r="MXT1" s="165"/>
      <c r="MXU1" s="165"/>
      <c r="MXV1" s="165"/>
      <c r="MXW1" s="165"/>
      <c r="MXX1" s="165"/>
      <c r="MXY1" s="165"/>
      <c r="MXZ1" s="165"/>
      <c r="MYA1" s="165"/>
      <c r="MYB1" s="165"/>
      <c r="MYC1" s="165"/>
      <c r="MYD1" s="165"/>
      <c r="MYE1" s="165"/>
      <c r="MYF1" s="165"/>
      <c r="MYG1" s="165"/>
      <c r="MYH1" s="165"/>
      <c r="MYI1" s="165"/>
      <c r="MYJ1" s="165"/>
      <c r="MYK1" s="165"/>
      <c r="MYL1" s="165"/>
      <c r="MYM1" s="165"/>
      <c r="MYN1" s="165"/>
      <c r="MYO1" s="165"/>
      <c r="MYP1" s="165"/>
      <c r="MYQ1" s="165"/>
      <c r="MYR1" s="165"/>
      <c r="MYS1" s="165"/>
      <c r="MYT1" s="165"/>
      <c r="MYU1" s="165"/>
      <c r="MYV1" s="165"/>
      <c r="MYW1" s="165"/>
      <c r="MYX1" s="165"/>
      <c r="MYY1" s="165"/>
      <c r="MYZ1" s="165"/>
      <c r="MZA1" s="165"/>
      <c r="MZB1" s="165"/>
      <c r="MZC1" s="165"/>
      <c r="MZD1" s="165"/>
      <c r="MZE1" s="165"/>
      <c r="MZF1" s="165"/>
      <c r="MZG1" s="165"/>
      <c r="MZH1" s="165"/>
      <c r="MZI1" s="165"/>
      <c r="MZJ1" s="165"/>
      <c r="MZK1" s="165"/>
      <c r="MZL1" s="165"/>
      <c r="MZM1" s="165"/>
      <c r="MZN1" s="165"/>
      <c r="MZO1" s="165"/>
      <c r="MZP1" s="165"/>
      <c r="MZQ1" s="165"/>
      <c r="MZR1" s="165"/>
      <c r="MZS1" s="165"/>
      <c r="MZT1" s="165"/>
      <c r="MZU1" s="165"/>
      <c r="MZV1" s="165"/>
      <c r="MZW1" s="165"/>
      <c r="MZX1" s="165"/>
      <c r="MZY1" s="165"/>
      <c r="MZZ1" s="165"/>
      <c r="NAA1" s="165"/>
      <c r="NAB1" s="165"/>
      <c r="NAC1" s="165"/>
      <c r="NAD1" s="165"/>
      <c r="NAE1" s="165"/>
      <c r="NAF1" s="165"/>
      <c r="NAG1" s="165"/>
      <c r="NAH1" s="165"/>
      <c r="NAI1" s="165"/>
      <c r="NAJ1" s="165"/>
      <c r="NAK1" s="165"/>
      <c r="NAL1" s="165"/>
      <c r="NAM1" s="165"/>
      <c r="NAN1" s="165"/>
      <c r="NAO1" s="165"/>
      <c r="NAP1" s="165"/>
      <c r="NAQ1" s="165"/>
      <c r="NAR1" s="165"/>
      <c r="NAS1" s="165"/>
      <c r="NAT1" s="165"/>
      <c r="NAU1" s="165"/>
      <c r="NAV1" s="165"/>
      <c r="NAW1" s="165"/>
      <c r="NAX1" s="165"/>
      <c r="NAY1" s="165"/>
      <c r="NAZ1" s="165"/>
      <c r="NBA1" s="165"/>
      <c r="NBB1" s="165"/>
      <c r="NBC1" s="165"/>
      <c r="NBD1" s="165"/>
      <c r="NBE1" s="165"/>
      <c r="NBF1" s="165"/>
      <c r="NBG1" s="165"/>
      <c r="NBH1" s="165"/>
      <c r="NBI1" s="165"/>
      <c r="NBJ1" s="165"/>
      <c r="NBK1" s="165"/>
      <c r="NBL1" s="165"/>
      <c r="NBM1" s="165"/>
      <c r="NBN1" s="165"/>
      <c r="NBO1" s="165"/>
      <c r="NBP1" s="165"/>
      <c r="NBQ1" s="165"/>
      <c r="NBR1" s="165"/>
      <c r="NBS1" s="165"/>
      <c r="NBT1" s="165"/>
      <c r="NBU1" s="165"/>
      <c r="NBV1" s="165"/>
      <c r="NBW1" s="165"/>
      <c r="NBX1" s="165"/>
      <c r="NBY1" s="165"/>
      <c r="NBZ1" s="165"/>
      <c r="NCA1" s="165"/>
      <c r="NCB1" s="165"/>
      <c r="NCC1" s="165"/>
      <c r="NCD1" s="165"/>
      <c r="NCE1" s="165"/>
      <c r="NCF1" s="165"/>
      <c r="NCG1" s="165"/>
      <c r="NCH1" s="165"/>
      <c r="NCI1" s="165"/>
      <c r="NCJ1" s="165"/>
      <c r="NCK1" s="165"/>
      <c r="NCL1" s="165"/>
      <c r="NCM1" s="165"/>
      <c r="NCN1" s="165"/>
      <c r="NCO1" s="165"/>
      <c r="NCP1" s="165"/>
      <c r="NCQ1" s="165"/>
      <c r="NCR1" s="165"/>
      <c r="NCS1" s="165"/>
      <c r="NCT1" s="165"/>
      <c r="NCU1" s="165"/>
      <c r="NCV1" s="165"/>
      <c r="NCW1" s="165"/>
      <c r="NCX1" s="165"/>
      <c r="NCY1" s="165"/>
      <c r="NCZ1" s="165"/>
      <c r="NDA1" s="165"/>
      <c r="NDB1" s="165"/>
      <c r="NDC1" s="165"/>
      <c r="NDD1" s="165"/>
      <c r="NDE1" s="165"/>
      <c r="NDF1" s="165"/>
      <c r="NDG1" s="165"/>
      <c r="NDH1" s="165"/>
      <c r="NDI1" s="165"/>
      <c r="NDJ1" s="165"/>
      <c r="NDK1" s="165"/>
      <c r="NDL1" s="165"/>
      <c r="NDM1" s="165"/>
      <c r="NDN1" s="165"/>
      <c r="NDO1" s="165"/>
      <c r="NDP1" s="165"/>
      <c r="NDQ1" s="165"/>
      <c r="NDR1" s="165"/>
      <c r="NDS1" s="165"/>
      <c r="NDT1" s="165"/>
      <c r="NDU1" s="165"/>
      <c r="NDV1" s="165"/>
      <c r="NDW1" s="165"/>
      <c r="NDX1" s="165"/>
      <c r="NDY1" s="165"/>
      <c r="NDZ1" s="165"/>
      <c r="NEA1" s="165"/>
      <c r="NEB1" s="165"/>
      <c r="NEC1" s="165"/>
      <c r="NED1" s="165"/>
      <c r="NEE1" s="165"/>
      <c r="NEF1" s="165"/>
      <c r="NEG1" s="165"/>
      <c r="NEH1" s="165"/>
      <c r="NEI1" s="165"/>
      <c r="NEJ1" s="165"/>
      <c r="NEK1" s="165"/>
      <c r="NEL1" s="165"/>
      <c r="NEM1" s="165"/>
      <c r="NEN1" s="165"/>
      <c r="NEO1" s="165"/>
      <c r="NEP1" s="165"/>
      <c r="NEQ1" s="165"/>
      <c r="NER1" s="165"/>
      <c r="NES1" s="165"/>
      <c r="NET1" s="165"/>
      <c r="NEU1" s="165"/>
      <c r="NEV1" s="165"/>
      <c r="NEW1" s="165"/>
      <c r="NEX1" s="165"/>
      <c r="NEY1" s="165"/>
      <c r="NEZ1" s="165"/>
      <c r="NFA1" s="165"/>
      <c r="NFB1" s="165"/>
      <c r="NFC1" s="165"/>
      <c r="NFD1" s="165"/>
      <c r="NFE1" s="165"/>
      <c r="NFF1" s="165"/>
      <c r="NFG1" s="165"/>
      <c r="NFH1" s="165"/>
      <c r="NFI1" s="165"/>
      <c r="NFJ1" s="165"/>
      <c r="NFK1" s="165"/>
      <c r="NFL1" s="165"/>
      <c r="NFM1" s="165"/>
      <c r="NFN1" s="165"/>
      <c r="NFO1" s="165"/>
      <c r="NFP1" s="165"/>
      <c r="NFQ1" s="165"/>
      <c r="NFR1" s="165"/>
      <c r="NFS1" s="165"/>
      <c r="NFT1" s="165"/>
      <c r="NFU1" s="165"/>
      <c r="NFV1" s="165"/>
      <c r="NFW1" s="165"/>
      <c r="NFX1" s="165"/>
      <c r="NFY1" s="165"/>
      <c r="NFZ1" s="165"/>
      <c r="NGA1" s="165"/>
      <c r="NGB1" s="165"/>
      <c r="NGC1" s="165"/>
      <c r="NGD1" s="165"/>
      <c r="NGE1" s="165"/>
      <c r="NGF1" s="165"/>
      <c r="NGG1" s="165"/>
      <c r="NGH1" s="165"/>
      <c r="NGI1" s="165"/>
      <c r="NGJ1" s="165"/>
      <c r="NGK1" s="165"/>
      <c r="NGL1" s="165"/>
      <c r="NGM1" s="165"/>
      <c r="NGN1" s="165"/>
      <c r="NGO1" s="165"/>
      <c r="NGP1" s="165"/>
      <c r="NGQ1" s="165"/>
      <c r="NGR1" s="165"/>
      <c r="NGS1" s="165"/>
      <c r="NGT1" s="165"/>
      <c r="NGU1" s="165"/>
      <c r="NGV1" s="165"/>
      <c r="NGW1" s="165"/>
      <c r="NGX1" s="165"/>
      <c r="NGY1" s="165"/>
      <c r="NGZ1" s="165"/>
      <c r="NHA1" s="165"/>
      <c r="NHB1" s="165"/>
      <c r="NHC1" s="165"/>
      <c r="NHD1" s="165"/>
      <c r="NHE1" s="165"/>
      <c r="NHF1" s="165"/>
      <c r="NHG1" s="165"/>
      <c r="NHH1" s="165"/>
      <c r="NHI1" s="165"/>
      <c r="NHJ1" s="165"/>
      <c r="NHK1" s="165"/>
      <c r="NHL1" s="165"/>
      <c r="NHM1" s="165"/>
      <c r="NHN1" s="165"/>
      <c r="NHO1" s="165"/>
      <c r="NHP1" s="165"/>
      <c r="NHQ1" s="165"/>
      <c r="NHR1" s="165"/>
      <c r="NHS1" s="165"/>
      <c r="NHT1" s="165"/>
      <c r="NHU1" s="165"/>
      <c r="NHV1" s="165"/>
      <c r="NHW1" s="165"/>
      <c r="NHX1" s="165"/>
      <c r="NHY1" s="165"/>
      <c r="NHZ1" s="165"/>
      <c r="NIA1" s="165"/>
      <c r="NIB1" s="165"/>
      <c r="NIC1" s="165"/>
      <c r="NID1" s="165"/>
      <c r="NIE1" s="165"/>
      <c r="NIF1" s="165"/>
      <c r="NIG1" s="165"/>
      <c r="NIH1" s="165"/>
      <c r="NII1" s="165"/>
      <c r="NIJ1" s="165"/>
      <c r="NIK1" s="165"/>
      <c r="NIL1" s="165"/>
      <c r="NIM1" s="165"/>
      <c r="NIN1" s="165"/>
      <c r="NIO1" s="165"/>
      <c r="NIP1" s="165"/>
      <c r="NIQ1" s="165"/>
      <c r="NIR1" s="165"/>
      <c r="NIS1" s="165"/>
      <c r="NIT1" s="165"/>
      <c r="NIU1" s="165"/>
      <c r="NIV1" s="165"/>
      <c r="NIW1" s="165"/>
      <c r="NIX1" s="165"/>
      <c r="NIY1" s="165"/>
      <c r="NIZ1" s="165"/>
      <c r="NJA1" s="165"/>
      <c r="NJB1" s="165"/>
      <c r="NJC1" s="165"/>
      <c r="NJD1" s="165"/>
      <c r="NJE1" s="165"/>
      <c r="NJF1" s="165"/>
      <c r="NJG1" s="165"/>
      <c r="NJH1" s="165"/>
      <c r="NJI1" s="165"/>
      <c r="NJJ1" s="165"/>
      <c r="NJK1" s="165"/>
      <c r="NJL1" s="165"/>
      <c r="NJM1" s="165"/>
      <c r="NJN1" s="165"/>
      <c r="NJO1" s="165"/>
      <c r="NJP1" s="165"/>
      <c r="NJQ1" s="165"/>
      <c r="NJR1" s="165"/>
      <c r="NJS1" s="165"/>
      <c r="NJT1" s="165"/>
      <c r="NJU1" s="165"/>
      <c r="NJV1" s="165"/>
      <c r="NJW1" s="165"/>
      <c r="NJX1" s="165"/>
      <c r="NJY1" s="165"/>
      <c r="NJZ1" s="165"/>
      <c r="NKA1" s="165"/>
      <c r="NKB1" s="165"/>
      <c r="NKC1" s="165"/>
      <c r="NKD1" s="165"/>
      <c r="NKE1" s="165"/>
      <c r="NKF1" s="165"/>
      <c r="NKG1" s="165"/>
      <c r="NKH1" s="165"/>
      <c r="NKI1" s="165"/>
      <c r="NKJ1" s="165"/>
      <c r="NKK1" s="165"/>
      <c r="NKL1" s="165"/>
      <c r="NKM1" s="165"/>
      <c r="NKN1" s="165"/>
      <c r="NKO1" s="165"/>
      <c r="NKP1" s="165"/>
      <c r="NKQ1" s="165"/>
      <c r="NKR1" s="165"/>
      <c r="NKS1" s="165"/>
      <c r="NKT1" s="165"/>
      <c r="NKU1" s="165"/>
      <c r="NKV1" s="165"/>
      <c r="NKW1" s="165"/>
      <c r="NKX1" s="165"/>
      <c r="NKY1" s="165"/>
      <c r="NKZ1" s="165"/>
      <c r="NLA1" s="165"/>
      <c r="NLB1" s="165"/>
      <c r="NLC1" s="165"/>
      <c r="NLD1" s="165"/>
      <c r="NLE1" s="165"/>
      <c r="NLF1" s="165"/>
      <c r="NLG1" s="165"/>
      <c r="NLH1" s="165"/>
      <c r="NLI1" s="165"/>
      <c r="NLJ1" s="165"/>
      <c r="NLK1" s="165"/>
      <c r="NLL1" s="165"/>
      <c r="NLM1" s="165"/>
      <c r="NLN1" s="165"/>
      <c r="NLO1" s="165"/>
      <c r="NLP1" s="165"/>
      <c r="NLQ1" s="165"/>
      <c r="NLR1" s="165"/>
      <c r="NLS1" s="165"/>
      <c r="NLT1" s="165"/>
      <c r="NLU1" s="165"/>
      <c r="NLV1" s="165"/>
      <c r="NLW1" s="165"/>
      <c r="NLX1" s="165"/>
      <c r="NLY1" s="165"/>
      <c r="NLZ1" s="165"/>
      <c r="NMA1" s="165"/>
      <c r="NMB1" s="165"/>
      <c r="NMC1" s="165"/>
      <c r="NMD1" s="165"/>
      <c r="NME1" s="165"/>
      <c r="NMF1" s="165"/>
      <c r="NMG1" s="165"/>
      <c r="NMH1" s="165"/>
      <c r="NMI1" s="165"/>
      <c r="NMJ1" s="165"/>
      <c r="NMK1" s="165"/>
      <c r="NML1" s="165"/>
      <c r="NMM1" s="165"/>
      <c r="NMN1" s="165"/>
      <c r="NMO1" s="165"/>
      <c r="NMP1" s="165"/>
      <c r="NMQ1" s="165"/>
      <c r="NMR1" s="165"/>
      <c r="NMS1" s="165"/>
      <c r="NMT1" s="165"/>
      <c r="NMU1" s="165"/>
      <c r="NMV1" s="165"/>
      <c r="NMW1" s="165"/>
      <c r="NMX1" s="165"/>
      <c r="NMY1" s="165"/>
      <c r="NMZ1" s="165"/>
      <c r="NNA1" s="165"/>
      <c r="NNB1" s="165"/>
      <c r="NNC1" s="165"/>
      <c r="NND1" s="165"/>
      <c r="NNE1" s="165"/>
      <c r="NNF1" s="165"/>
      <c r="NNG1" s="165"/>
      <c r="NNH1" s="165"/>
      <c r="NNI1" s="165"/>
      <c r="NNJ1" s="165"/>
      <c r="NNK1" s="165"/>
      <c r="NNL1" s="165"/>
      <c r="NNM1" s="165"/>
      <c r="NNN1" s="165"/>
      <c r="NNO1" s="165"/>
      <c r="NNP1" s="165"/>
      <c r="NNQ1" s="165"/>
      <c r="NNR1" s="165"/>
      <c r="NNS1" s="165"/>
      <c r="NNT1" s="165"/>
      <c r="NNU1" s="165"/>
      <c r="NNV1" s="165"/>
      <c r="NNW1" s="165"/>
      <c r="NNX1" s="165"/>
      <c r="NNY1" s="165"/>
      <c r="NNZ1" s="165"/>
      <c r="NOA1" s="165"/>
      <c r="NOB1" s="165"/>
      <c r="NOC1" s="165"/>
      <c r="NOD1" s="165"/>
      <c r="NOE1" s="165"/>
      <c r="NOF1" s="165"/>
      <c r="NOG1" s="165"/>
      <c r="NOH1" s="165"/>
      <c r="NOI1" s="165"/>
      <c r="NOJ1" s="165"/>
      <c r="NOK1" s="165"/>
      <c r="NOL1" s="165"/>
      <c r="NOM1" s="165"/>
      <c r="NON1" s="165"/>
      <c r="NOO1" s="165"/>
      <c r="NOP1" s="165"/>
      <c r="NOQ1" s="165"/>
      <c r="NOR1" s="165"/>
      <c r="NOS1" s="165"/>
      <c r="NOT1" s="165"/>
      <c r="NOU1" s="165"/>
      <c r="NOV1" s="165"/>
      <c r="NOW1" s="165"/>
      <c r="NOX1" s="165"/>
      <c r="NOY1" s="165"/>
      <c r="NOZ1" s="165"/>
      <c r="NPA1" s="165"/>
      <c r="NPB1" s="165"/>
      <c r="NPC1" s="165"/>
      <c r="NPD1" s="165"/>
      <c r="NPE1" s="165"/>
      <c r="NPF1" s="165"/>
      <c r="NPG1" s="165"/>
      <c r="NPH1" s="165"/>
      <c r="NPI1" s="165"/>
      <c r="NPJ1" s="165"/>
      <c r="NPK1" s="165"/>
      <c r="NPL1" s="165"/>
      <c r="NPM1" s="165"/>
      <c r="NPN1" s="165"/>
      <c r="NPO1" s="165"/>
      <c r="NPP1" s="165"/>
      <c r="NPQ1" s="165"/>
      <c r="NPR1" s="165"/>
      <c r="NPS1" s="165"/>
      <c r="NPT1" s="165"/>
      <c r="NPU1" s="165"/>
      <c r="NPV1" s="165"/>
      <c r="NPW1" s="165"/>
      <c r="NPX1" s="165"/>
      <c r="NPY1" s="165"/>
      <c r="NPZ1" s="165"/>
      <c r="NQA1" s="165"/>
      <c r="NQB1" s="165"/>
      <c r="NQC1" s="165"/>
      <c r="NQD1" s="165"/>
      <c r="NQE1" s="165"/>
      <c r="NQF1" s="165"/>
      <c r="NQG1" s="165"/>
      <c r="NQH1" s="165"/>
      <c r="NQI1" s="165"/>
      <c r="NQJ1" s="165"/>
      <c r="NQK1" s="165"/>
      <c r="NQL1" s="165"/>
      <c r="NQM1" s="165"/>
      <c r="NQN1" s="165"/>
      <c r="NQO1" s="165"/>
      <c r="NQP1" s="165"/>
      <c r="NQQ1" s="165"/>
      <c r="NQR1" s="165"/>
      <c r="NQS1" s="165"/>
      <c r="NQT1" s="165"/>
      <c r="NQU1" s="165"/>
      <c r="NQV1" s="165"/>
      <c r="NQW1" s="165"/>
      <c r="NQX1" s="165"/>
      <c r="NQY1" s="165"/>
      <c r="NQZ1" s="165"/>
      <c r="NRA1" s="165"/>
      <c r="NRB1" s="165"/>
      <c r="NRC1" s="165"/>
      <c r="NRD1" s="165"/>
      <c r="NRE1" s="165"/>
      <c r="NRF1" s="165"/>
      <c r="NRG1" s="165"/>
      <c r="NRH1" s="165"/>
      <c r="NRI1" s="165"/>
      <c r="NRJ1" s="165"/>
      <c r="NRK1" s="165"/>
      <c r="NRL1" s="165"/>
      <c r="NRM1" s="165"/>
      <c r="NRN1" s="165"/>
      <c r="NRO1" s="165"/>
      <c r="NRP1" s="165"/>
      <c r="NRQ1" s="165"/>
      <c r="NRR1" s="165"/>
      <c r="NRS1" s="165"/>
      <c r="NRT1" s="165"/>
      <c r="NRU1" s="165"/>
      <c r="NRV1" s="165"/>
      <c r="NRW1" s="165"/>
      <c r="NRX1" s="165"/>
      <c r="NRY1" s="165"/>
      <c r="NRZ1" s="165"/>
      <c r="NSA1" s="165"/>
      <c r="NSB1" s="165"/>
      <c r="NSC1" s="165"/>
      <c r="NSD1" s="165"/>
      <c r="NSE1" s="165"/>
      <c r="NSF1" s="165"/>
      <c r="NSG1" s="165"/>
      <c r="NSH1" s="165"/>
      <c r="NSI1" s="165"/>
      <c r="NSJ1" s="165"/>
      <c r="NSK1" s="165"/>
      <c r="NSL1" s="165"/>
      <c r="NSM1" s="165"/>
      <c r="NSN1" s="165"/>
      <c r="NSO1" s="165"/>
      <c r="NSP1" s="165"/>
      <c r="NSQ1" s="165"/>
      <c r="NSR1" s="165"/>
      <c r="NSS1" s="165"/>
      <c r="NST1" s="165"/>
      <c r="NSU1" s="165"/>
      <c r="NSV1" s="165"/>
      <c r="NSW1" s="165"/>
      <c r="NSX1" s="165"/>
      <c r="NSY1" s="165"/>
      <c r="NSZ1" s="165"/>
      <c r="NTA1" s="165"/>
      <c r="NTB1" s="165"/>
      <c r="NTC1" s="165"/>
      <c r="NTD1" s="165"/>
      <c r="NTE1" s="165"/>
      <c r="NTF1" s="165"/>
      <c r="NTG1" s="165"/>
      <c r="NTH1" s="165"/>
      <c r="NTI1" s="165"/>
      <c r="NTJ1" s="165"/>
      <c r="NTK1" s="165"/>
      <c r="NTL1" s="165"/>
      <c r="NTM1" s="165"/>
      <c r="NTN1" s="165"/>
      <c r="NTO1" s="165"/>
      <c r="NTP1" s="165"/>
      <c r="NTQ1" s="165"/>
      <c r="NTR1" s="165"/>
      <c r="NTS1" s="165"/>
      <c r="NTT1" s="165"/>
      <c r="NTU1" s="165"/>
      <c r="NTV1" s="165"/>
      <c r="NTW1" s="165"/>
      <c r="NTX1" s="165"/>
      <c r="NTY1" s="165"/>
      <c r="NTZ1" s="165"/>
      <c r="NUA1" s="165"/>
      <c r="NUB1" s="165"/>
      <c r="NUC1" s="165"/>
      <c r="NUD1" s="165"/>
      <c r="NUE1" s="165"/>
      <c r="NUF1" s="165"/>
      <c r="NUG1" s="165"/>
      <c r="NUH1" s="165"/>
      <c r="NUI1" s="165"/>
      <c r="NUJ1" s="165"/>
      <c r="NUK1" s="165"/>
      <c r="NUL1" s="165"/>
      <c r="NUM1" s="165"/>
      <c r="NUN1" s="165"/>
      <c r="NUO1" s="165"/>
      <c r="NUP1" s="165"/>
      <c r="NUQ1" s="165"/>
      <c r="NUR1" s="165"/>
      <c r="NUS1" s="165"/>
      <c r="NUT1" s="165"/>
      <c r="NUU1" s="165"/>
      <c r="NUV1" s="165"/>
      <c r="NUW1" s="165"/>
      <c r="NUX1" s="165"/>
      <c r="NUY1" s="165"/>
      <c r="NUZ1" s="165"/>
      <c r="NVA1" s="165"/>
      <c r="NVB1" s="165"/>
      <c r="NVC1" s="165"/>
      <c r="NVD1" s="165"/>
      <c r="NVE1" s="165"/>
      <c r="NVF1" s="165"/>
      <c r="NVG1" s="165"/>
      <c r="NVH1" s="165"/>
      <c r="NVI1" s="165"/>
      <c r="NVJ1" s="165"/>
      <c r="NVK1" s="165"/>
      <c r="NVL1" s="165"/>
      <c r="NVM1" s="165"/>
      <c r="NVN1" s="165"/>
      <c r="NVO1" s="165"/>
      <c r="NVP1" s="165"/>
      <c r="NVQ1" s="165"/>
      <c r="NVR1" s="165"/>
      <c r="NVS1" s="165"/>
      <c r="NVT1" s="165"/>
      <c r="NVU1" s="165"/>
      <c r="NVV1" s="165"/>
      <c r="NVW1" s="165"/>
      <c r="NVX1" s="165"/>
      <c r="NVY1" s="165"/>
      <c r="NVZ1" s="165"/>
      <c r="NWA1" s="165"/>
      <c r="NWB1" s="165"/>
      <c r="NWC1" s="165"/>
      <c r="NWD1" s="165"/>
      <c r="NWE1" s="165"/>
      <c r="NWF1" s="165"/>
      <c r="NWG1" s="165"/>
      <c r="NWH1" s="165"/>
      <c r="NWI1" s="165"/>
      <c r="NWJ1" s="165"/>
      <c r="NWK1" s="165"/>
      <c r="NWL1" s="165"/>
      <c r="NWM1" s="165"/>
      <c r="NWN1" s="165"/>
      <c r="NWO1" s="165"/>
      <c r="NWP1" s="165"/>
      <c r="NWQ1" s="165"/>
      <c r="NWR1" s="165"/>
      <c r="NWS1" s="165"/>
      <c r="NWT1" s="165"/>
      <c r="NWU1" s="165"/>
      <c r="NWV1" s="165"/>
      <c r="NWW1" s="165"/>
      <c r="NWX1" s="165"/>
      <c r="NWY1" s="165"/>
      <c r="NWZ1" s="165"/>
      <c r="NXA1" s="165"/>
      <c r="NXB1" s="165"/>
      <c r="NXC1" s="165"/>
      <c r="NXD1" s="165"/>
      <c r="NXE1" s="165"/>
      <c r="NXF1" s="165"/>
      <c r="NXG1" s="165"/>
      <c r="NXH1" s="165"/>
      <c r="NXI1" s="165"/>
      <c r="NXJ1" s="165"/>
      <c r="NXK1" s="165"/>
      <c r="NXL1" s="165"/>
      <c r="NXM1" s="165"/>
      <c r="NXN1" s="165"/>
      <c r="NXO1" s="165"/>
      <c r="NXP1" s="165"/>
      <c r="NXQ1" s="165"/>
      <c r="NXR1" s="165"/>
      <c r="NXS1" s="165"/>
      <c r="NXT1" s="165"/>
      <c r="NXU1" s="165"/>
      <c r="NXV1" s="165"/>
      <c r="NXW1" s="165"/>
      <c r="NXX1" s="165"/>
      <c r="NXY1" s="165"/>
      <c r="NXZ1" s="165"/>
      <c r="NYA1" s="165"/>
      <c r="NYB1" s="165"/>
      <c r="NYC1" s="165"/>
      <c r="NYD1" s="165"/>
      <c r="NYE1" s="165"/>
      <c r="NYF1" s="165"/>
      <c r="NYG1" s="165"/>
      <c r="NYH1" s="165"/>
      <c r="NYI1" s="165"/>
      <c r="NYJ1" s="165"/>
      <c r="NYK1" s="165"/>
      <c r="NYL1" s="165"/>
      <c r="NYM1" s="165"/>
      <c r="NYN1" s="165"/>
      <c r="NYO1" s="165"/>
      <c r="NYP1" s="165"/>
      <c r="NYQ1" s="165"/>
      <c r="NYR1" s="165"/>
      <c r="NYS1" s="165"/>
      <c r="NYT1" s="165"/>
      <c r="NYU1" s="165"/>
      <c r="NYV1" s="165"/>
      <c r="NYW1" s="165"/>
      <c r="NYX1" s="165"/>
      <c r="NYY1" s="165"/>
      <c r="NYZ1" s="165"/>
      <c r="NZA1" s="165"/>
      <c r="NZB1" s="165"/>
      <c r="NZC1" s="165"/>
      <c r="NZD1" s="165"/>
      <c r="NZE1" s="165"/>
      <c r="NZF1" s="165"/>
      <c r="NZG1" s="165"/>
      <c r="NZH1" s="165"/>
      <c r="NZI1" s="165"/>
      <c r="NZJ1" s="165"/>
      <c r="NZK1" s="165"/>
      <c r="NZL1" s="165"/>
      <c r="NZM1" s="165"/>
      <c r="NZN1" s="165"/>
      <c r="NZO1" s="165"/>
      <c r="NZP1" s="165"/>
      <c r="NZQ1" s="165"/>
      <c r="NZR1" s="165"/>
      <c r="NZS1" s="165"/>
      <c r="NZT1" s="165"/>
      <c r="NZU1" s="165"/>
      <c r="NZV1" s="165"/>
      <c r="NZW1" s="165"/>
      <c r="NZX1" s="165"/>
      <c r="NZY1" s="165"/>
      <c r="NZZ1" s="165"/>
      <c r="OAA1" s="165"/>
      <c r="OAB1" s="165"/>
      <c r="OAC1" s="165"/>
      <c r="OAD1" s="165"/>
      <c r="OAE1" s="165"/>
      <c r="OAF1" s="165"/>
      <c r="OAG1" s="165"/>
      <c r="OAH1" s="165"/>
      <c r="OAI1" s="165"/>
      <c r="OAJ1" s="165"/>
      <c r="OAK1" s="165"/>
      <c r="OAL1" s="165"/>
      <c r="OAM1" s="165"/>
      <c r="OAN1" s="165"/>
      <c r="OAO1" s="165"/>
      <c r="OAP1" s="165"/>
      <c r="OAQ1" s="165"/>
      <c r="OAR1" s="165"/>
      <c r="OAS1" s="165"/>
      <c r="OAT1" s="165"/>
      <c r="OAU1" s="165"/>
      <c r="OAV1" s="165"/>
      <c r="OAW1" s="165"/>
      <c r="OAX1" s="165"/>
      <c r="OAY1" s="165"/>
      <c r="OAZ1" s="165"/>
      <c r="OBA1" s="165"/>
      <c r="OBB1" s="165"/>
      <c r="OBC1" s="165"/>
      <c r="OBD1" s="165"/>
      <c r="OBE1" s="165"/>
      <c r="OBF1" s="165"/>
      <c r="OBG1" s="165"/>
      <c r="OBH1" s="165"/>
      <c r="OBI1" s="165"/>
      <c r="OBJ1" s="165"/>
      <c r="OBK1" s="165"/>
      <c r="OBL1" s="165"/>
      <c r="OBM1" s="165"/>
      <c r="OBN1" s="165"/>
      <c r="OBO1" s="165"/>
      <c r="OBP1" s="165"/>
      <c r="OBQ1" s="165"/>
      <c r="OBR1" s="165"/>
      <c r="OBS1" s="165"/>
      <c r="OBT1" s="165"/>
      <c r="OBU1" s="165"/>
      <c r="OBV1" s="165"/>
      <c r="OBW1" s="165"/>
      <c r="OBX1" s="165"/>
      <c r="OBY1" s="165"/>
      <c r="OBZ1" s="165"/>
      <c r="OCA1" s="165"/>
      <c r="OCB1" s="165"/>
      <c r="OCC1" s="165"/>
      <c r="OCD1" s="165"/>
      <c r="OCE1" s="165"/>
      <c r="OCF1" s="165"/>
      <c r="OCG1" s="165"/>
      <c r="OCH1" s="165"/>
      <c r="OCI1" s="165"/>
      <c r="OCJ1" s="165"/>
      <c r="OCK1" s="165"/>
      <c r="OCL1" s="165"/>
      <c r="OCM1" s="165"/>
      <c r="OCN1" s="165"/>
      <c r="OCO1" s="165"/>
      <c r="OCP1" s="165"/>
      <c r="OCQ1" s="165"/>
      <c r="OCR1" s="165"/>
      <c r="OCS1" s="165"/>
      <c r="OCT1" s="165"/>
      <c r="OCU1" s="165"/>
      <c r="OCV1" s="165"/>
      <c r="OCW1" s="165"/>
      <c r="OCX1" s="165"/>
      <c r="OCY1" s="165"/>
      <c r="OCZ1" s="165"/>
      <c r="ODA1" s="165"/>
      <c r="ODB1" s="165"/>
      <c r="ODC1" s="165"/>
      <c r="ODD1" s="165"/>
      <c r="ODE1" s="165"/>
      <c r="ODF1" s="165"/>
      <c r="ODG1" s="165"/>
      <c r="ODH1" s="165"/>
      <c r="ODI1" s="165"/>
      <c r="ODJ1" s="165"/>
      <c r="ODK1" s="165"/>
      <c r="ODL1" s="165"/>
      <c r="ODM1" s="165"/>
      <c r="ODN1" s="165"/>
      <c r="ODO1" s="165"/>
      <c r="ODP1" s="165"/>
      <c r="ODQ1" s="165"/>
      <c r="ODR1" s="165"/>
      <c r="ODS1" s="165"/>
      <c r="ODT1" s="165"/>
      <c r="ODU1" s="165"/>
      <c r="ODV1" s="165"/>
      <c r="ODW1" s="165"/>
      <c r="ODX1" s="165"/>
      <c r="ODY1" s="165"/>
      <c r="ODZ1" s="165"/>
      <c r="OEA1" s="165"/>
      <c r="OEB1" s="165"/>
      <c r="OEC1" s="165"/>
      <c r="OED1" s="165"/>
      <c r="OEE1" s="165"/>
      <c r="OEF1" s="165"/>
      <c r="OEG1" s="165"/>
      <c r="OEH1" s="165"/>
      <c r="OEI1" s="165"/>
      <c r="OEJ1" s="165"/>
      <c r="OEK1" s="165"/>
      <c r="OEL1" s="165"/>
      <c r="OEM1" s="165"/>
      <c r="OEN1" s="165"/>
      <c r="OEO1" s="165"/>
      <c r="OEP1" s="165"/>
      <c r="OEQ1" s="165"/>
      <c r="OER1" s="165"/>
      <c r="OES1" s="165"/>
      <c r="OET1" s="165"/>
      <c r="OEU1" s="165"/>
      <c r="OEV1" s="165"/>
      <c r="OEW1" s="165"/>
      <c r="OEX1" s="165"/>
      <c r="OEY1" s="165"/>
      <c r="OEZ1" s="165"/>
      <c r="OFA1" s="165"/>
      <c r="OFB1" s="165"/>
      <c r="OFC1" s="165"/>
      <c r="OFD1" s="165"/>
      <c r="OFE1" s="165"/>
      <c r="OFF1" s="165"/>
      <c r="OFG1" s="165"/>
      <c r="OFH1" s="165"/>
      <c r="OFI1" s="165"/>
      <c r="OFJ1" s="165"/>
      <c r="OFK1" s="165"/>
      <c r="OFL1" s="165"/>
      <c r="OFM1" s="165"/>
      <c r="OFN1" s="165"/>
      <c r="OFO1" s="165"/>
      <c r="OFP1" s="165"/>
      <c r="OFQ1" s="165"/>
      <c r="OFR1" s="165"/>
      <c r="OFS1" s="165"/>
      <c r="OFT1" s="165"/>
      <c r="OFU1" s="165"/>
      <c r="OFV1" s="165"/>
      <c r="OFW1" s="165"/>
      <c r="OFX1" s="165"/>
      <c r="OFY1" s="165"/>
      <c r="OFZ1" s="165"/>
      <c r="OGA1" s="165"/>
      <c r="OGB1" s="165"/>
      <c r="OGC1" s="165"/>
      <c r="OGD1" s="165"/>
      <c r="OGE1" s="165"/>
      <c r="OGF1" s="165"/>
      <c r="OGG1" s="165"/>
      <c r="OGH1" s="165"/>
      <c r="OGI1" s="165"/>
      <c r="OGJ1" s="165"/>
      <c r="OGK1" s="165"/>
      <c r="OGL1" s="165"/>
      <c r="OGM1" s="165"/>
      <c r="OGN1" s="165"/>
      <c r="OGO1" s="165"/>
      <c r="OGP1" s="165"/>
      <c r="OGQ1" s="165"/>
      <c r="OGR1" s="165"/>
      <c r="OGS1" s="165"/>
      <c r="OGT1" s="165"/>
      <c r="OGU1" s="165"/>
      <c r="OGV1" s="165"/>
      <c r="OGW1" s="165"/>
      <c r="OGX1" s="165"/>
      <c r="OGY1" s="165"/>
      <c r="OGZ1" s="165"/>
      <c r="OHA1" s="165"/>
      <c r="OHB1" s="165"/>
      <c r="OHC1" s="165"/>
      <c r="OHD1" s="165"/>
      <c r="OHE1" s="165"/>
      <c r="OHF1" s="165"/>
      <c r="OHG1" s="165"/>
      <c r="OHH1" s="165"/>
      <c r="OHI1" s="165"/>
      <c r="OHJ1" s="165"/>
      <c r="OHK1" s="165"/>
      <c r="OHL1" s="165"/>
      <c r="OHM1" s="165"/>
      <c r="OHN1" s="165"/>
      <c r="OHO1" s="165"/>
      <c r="OHP1" s="165"/>
      <c r="OHQ1" s="165"/>
      <c r="OHR1" s="165"/>
      <c r="OHS1" s="165"/>
      <c r="OHT1" s="165"/>
      <c r="OHU1" s="165"/>
      <c r="OHV1" s="165"/>
      <c r="OHW1" s="165"/>
      <c r="OHX1" s="165"/>
      <c r="OHY1" s="165"/>
      <c r="OHZ1" s="165"/>
      <c r="OIA1" s="165"/>
      <c r="OIB1" s="165"/>
      <c r="OIC1" s="165"/>
      <c r="OID1" s="165"/>
      <c r="OIE1" s="165"/>
      <c r="OIF1" s="165"/>
      <c r="OIG1" s="165"/>
      <c r="OIH1" s="165"/>
      <c r="OII1" s="165"/>
      <c r="OIJ1" s="165"/>
      <c r="OIK1" s="165"/>
      <c r="OIL1" s="165"/>
      <c r="OIM1" s="165"/>
      <c r="OIN1" s="165"/>
      <c r="OIO1" s="165"/>
      <c r="OIP1" s="165"/>
      <c r="OIQ1" s="165"/>
      <c r="OIR1" s="165"/>
      <c r="OIS1" s="165"/>
      <c r="OIT1" s="165"/>
      <c r="OIU1" s="165"/>
      <c r="OIV1" s="165"/>
      <c r="OIW1" s="165"/>
      <c r="OIX1" s="165"/>
      <c r="OIY1" s="165"/>
      <c r="OIZ1" s="165"/>
      <c r="OJA1" s="165"/>
      <c r="OJB1" s="165"/>
      <c r="OJC1" s="165"/>
      <c r="OJD1" s="165"/>
      <c r="OJE1" s="165"/>
      <c r="OJF1" s="165"/>
      <c r="OJG1" s="165"/>
      <c r="OJH1" s="165"/>
      <c r="OJI1" s="165"/>
      <c r="OJJ1" s="165"/>
      <c r="OJK1" s="165"/>
      <c r="OJL1" s="165"/>
      <c r="OJM1" s="165"/>
      <c r="OJN1" s="165"/>
      <c r="OJO1" s="165"/>
      <c r="OJP1" s="165"/>
      <c r="OJQ1" s="165"/>
      <c r="OJR1" s="165"/>
      <c r="OJS1" s="165"/>
      <c r="OJT1" s="165"/>
      <c r="OJU1" s="165"/>
      <c r="OJV1" s="165"/>
      <c r="OJW1" s="165"/>
      <c r="OJX1" s="165"/>
      <c r="OJY1" s="165"/>
      <c r="OJZ1" s="165"/>
      <c r="OKA1" s="165"/>
      <c r="OKB1" s="165"/>
      <c r="OKC1" s="165"/>
      <c r="OKD1" s="165"/>
      <c r="OKE1" s="165"/>
      <c r="OKF1" s="165"/>
      <c r="OKG1" s="165"/>
      <c r="OKH1" s="165"/>
      <c r="OKI1" s="165"/>
      <c r="OKJ1" s="165"/>
      <c r="OKK1" s="165"/>
      <c r="OKL1" s="165"/>
      <c r="OKM1" s="165"/>
      <c r="OKN1" s="165"/>
      <c r="OKO1" s="165"/>
      <c r="OKP1" s="165"/>
      <c r="OKQ1" s="165"/>
      <c r="OKR1" s="165"/>
      <c r="OKS1" s="165"/>
      <c r="OKT1" s="165"/>
      <c r="OKU1" s="165"/>
      <c r="OKV1" s="165"/>
      <c r="OKW1" s="165"/>
      <c r="OKX1" s="165"/>
      <c r="OKY1" s="165"/>
      <c r="OKZ1" s="165"/>
      <c r="OLA1" s="165"/>
      <c r="OLB1" s="165"/>
      <c r="OLC1" s="165"/>
      <c r="OLD1" s="165"/>
      <c r="OLE1" s="165"/>
      <c r="OLF1" s="165"/>
      <c r="OLG1" s="165"/>
      <c r="OLH1" s="165"/>
      <c r="OLI1" s="165"/>
      <c r="OLJ1" s="165"/>
      <c r="OLK1" s="165"/>
      <c r="OLL1" s="165"/>
      <c r="OLM1" s="165"/>
      <c r="OLN1" s="165"/>
      <c r="OLO1" s="165"/>
      <c r="OLP1" s="165"/>
      <c r="OLQ1" s="165"/>
      <c r="OLR1" s="165"/>
      <c r="OLS1" s="165"/>
      <c r="OLT1" s="165"/>
      <c r="OLU1" s="165"/>
      <c r="OLV1" s="165"/>
      <c r="OLW1" s="165"/>
      <c r="OLX1" s="165"/>
      <c r="OLY1" s="165"/>
      <c r="OLZ1" s="165"/>
      <c r="OMA1" s="165"/>
      <c r="OMB1" s="165"/>
      <c r="OMC1" s="165"/>
      <c r="OMD1" s="165"/>
      <c r="OME1" s="165"/>
      <c r="OMF1" s="165"/>
      <c r="OMG1" s="165"/>
      <c r="OMH1" s="165"/>
      <c r="OMI1" s="165"/>
      <c r="OMJ1" s="165"/>
      <c r="OMK1" s="165"/>
      <c r="OML1" s="165"/>
      <c r="OMM1" s="165"/>
      <c r="OMN1" s="165"/>
      <c r="OMO1" s="165"/>
      <c r="OMP1" s="165"/>
      <c r="OMQ1" s="165"/>
      <c r="OMR1" s="165"/>
      <c r="OMS1" s="165"/>
      <c r="OMT1" s="165"/>
      <c r="OMU1" s="165"/>
      <c r="OMV1" s="165"/>
      <c r="OMW1" s="165"/>
      <c r="OMX1" s="165"/>
      <c r="OMY1" s="165"/>
      <c r="OMZ1" s="165"/>
      <c r="ONA1" s="165"/>
      <c r="ONB1" s="165"/>
      <c r="ONC1" s="165"/>
      <c r="OND1" s="165"/>
      <c r="ONE1" s="165"/>
      <c r="ONF1" s="165"/>
      <c r="ONG1" s="165"/>
      <c r="ONH1" s="165"/>
      <c r="ONI1" s="165"/>
      <c r="ONJ1" s="165"/>
      <c r="ONK1" s="165"/>
      <c r="ONL1" s="165"/>
      <c r="ONM1" s="165"/>
      <c r="ONN1" s="165"/>
      <c r="ONO1" s="165"/>
      <c r="ONP1" s="165"/>
      <c r="ONQ1" s="165"/>
      <c r="ONR1" s="165"/>
      <c r="ONS1" s="165"/>
      <c r="ONT1" s="165"/>
      <c r="ONU1" s="165"/>
      <c r="ONV1" s="165"/>
      <c r="ONW1" s="165"/>
      <c r="ONX1" s="165"/>
      <c r="ONY1" s="165"/>
      <c r="ONZ1" s="165"/>
      <c r="OOA1" s="165"/>
      <c r="OOB1" s="165"/>
      <c r="OOC1" s="165"/>
      <c r="OOD1" s="165"/>
      <c r="OOE1" s="165"/>
      <c r="OOF1" s="165"/>
      <c r="OOG1" s="165"/>
      <c r="OOH1" s="165"/>
      <c r="OOI1" s="165"/>
      <c r="OOJ1" s="165"/>
      <c r="OOK1" s="165"/>
      <c r="OOL1" s="165"/>
      <c r="OOM1" s="165"/>
      <c r="OON1" s="165"/>
      <c r="OOO1" s="165"/>
      <c r="OOP1" s="165"/>
      <c r="OOQ1" s="165"/>
      <c r="OOR1" s="165"/>
      <c r="OOS1" s="165"/>
      <c r="OOT1" s="165"/>
      <c r="OOU1" s="165"/>
      <c r="OOV1" s="165"/>
      <c r="OOW1" s="165"/>
      <c r="OOX1" s="165"/>
      <c r="OOY1" s="165"/>
      <c r="OOZ1" s="165"/>
      <c r="OPA1" s="165"/>
      <c r="OPB1" s="165"/>
      <c r="OPC1" s="165"/>
      <c r="OPD1" s="165"/>
      <c r="OPE1" s="165"/>
      <c r="OPF1" s="165"/>
      <c r="OPG1" s="165"/>
      <c r="OPH1" s="165"/>
      <c r="OPI1" s="165"/>
      <c r="OPJ1" s="165"/>
      <c r="OPK1" s="165"/>
      <c r="OPL1" s="165"/>
      <c r="OPM1" s="165"/>
      <c r="OPN1" s="165"/>
      <c r="OPO1" s="165"/>
      <c r="OPP1" s="165"/>
      <c r="OPQ1" s="165"/>
      <c r="OPR1" s="165"/>
      <c r="OPS1" s="165"/>
      <c r="OPT1" s="165"/>
      <c r="OPU1" s="165"/>
      <c r="OPV1" s="165"/>
      <c r="OPW1" s="165"/>
      <c r="OPX1" s="165"/>
      <c r="OPY1" s="165"/>
      <c r="OPZ1" s="165"/>
      <c r="OQA1" s="165"/>
      <c r="OQB1" s="165"/>
      <c r="OQC1" s="165"/>
      <c r="OQD1" s="165"/>
      <c r="OQE1" s="165"/>
      <c r="OQF1" s="165"/>
      <c r="OQG1" s="165"/>
      <c r="OQH1" s="165"/>
      <c r="OQI1" s="165"/>
      <c r="OQJ1" s="165"/>
      <c r="OQK1" s="165"/>
      <c r="OQL1" s="165"/>
      <c r="OQM1" s="165"/>
      <c r="OQN1" s="165"/>
      <c r="OQO1" s="165"/>
      <c r="OQP1" s="165"/>
      <c r="OQQ1" s="165"/>
      <c r="OQR1" s="165"/>
      <c r="OQS1" s="165"/>
      <c r="OQT1" s="165"/>
      <c r="OQU1" s="165"/>
      <c r="OQV1" s="165"/>
      <c r="OQW1" s="165"/>
      <c r="OQX1" s="165"/>
      <c r="OQY1" s="165"/>
      <c r="OQZ1" s="165"/>
      <c r="ORA1" s="165"/>
      <c r="ORB1" s="165"/>
      <c r="ORC1" s="165"/>
      <c r="ORD1" s="165"/>
      <c r="ORE1" s="165"/>
      <c r="ORF1" s="165"/>
      <c r="ORG1" s="165"/>
      <c r="ORH1" s="165"/>
      <c r="ORI1" s="165"/>
      <c r="ORJ1" s="165"/>
      <c r="ORK1" s="165"/>
      <c r="ORL1" s="165"/>
      <c r="ORM1" s="165"/>
      <c r="ORN1" s="165"/>
      <c r="ORO1" s="165"/>
      <c r="ORP1" s="165"/>
      <c r="ORQ1" s="165"/>
      <c r="ORR1" s="165"/>
      <c r="ORS1" s="165"/>
      <c r="ORT1" s="165"/>
      <c r="ORU1" s="165"/>
      <c r="ORV1" s="165"/>
      <c r="ORW1" s="165"/>
      <c r="ORX1" s="165"/>
      <c r="ORY1" s="165"/>
      <c r="ORZ1" s="165"/>
      <c r="OSA1" s="165"/>
      <c r="OSB1" s="165"/>
      <c r="OSC1" s="165"/>
      <c r="OSD1" s="165"/>
      <c r="OSE1" s="165"/>
      <c r="OSF1" s="165"/>
      <c r="OSG1" s="165"/>
      <c r="OSH1" s="165"/>
      <c r="OSI1" s="165"/>
      <c r="OSJ1" s="165"/>
      <c r="OSK1" s="165"/>
      <c r="OSL1" s="165"/>
      <c r="OSM1" s="165"/>
      <c r="OSN1" s="165"/>
      <c r="OSO1" s="165"/>
      <c r="OSP1" s="165"/>
      <c r="OSQ1" s="165"/>
      <c r="OSR1" s="165"/>
      <c r="OSS1" s="165"/>
      <c r="OST1" s="165"/>
      <c r="OSU1" s="165"/>
      <c r="OSV1" s="165"/>
      <c r="OSW1" s="165"/>
      <c r="OSX1" s="165"/>
      <c r="OSY1" s="165"/>
      <c r="OSZ1" s="165"/>
      <c r="OTA1" s="165"/>
      <c r="OTB1" s="165"/>
      <c r="OTC1" s="165"/>
      <c r="OTD1" s="165"/>
      <c r="OTE1" s="165"/>
      <c r="OTF1" s="165"/>
      <c r="OTG1" s="165"/>
      <c r="OTH1" s="165"/>
      <c r="OTI1" s="165"/>
      <c r="OTJ1" s="165"/>
      <c r="OTK1" s="165"/>
      <c r="OTL1" s="165"/>
      <c r="OTM1" s="165"/>
      <c r="OTN1" s="165"/>
      <c r="OTO1" s="165"/>
      <c r="OTP1" s="165"/>
      <c r="OTQ1" s="165"/>
      <c r="OTR1" s="165"/>
      <c r="OTS1" s="165"/>
      <c r="OTT1" s="165"/>
      <c r="OTU1" s="165"/>
      <c r="OTV1" s="165"/>
      <c r="OTW1" s="165"/>
      <c r="OTX1" s="165"/>
      <c r="OTY1" s="165"/>
      <c r="OTZ1" s="165"/>
      <c r="OUA1" s="165"/>
      <c r="OUB1" s="165"/>
      <c r="OUC1" s="165"/>
      <c r="OUD1" s="165"/>
      <c r="OUE1" s="165"/>
      <c r="OUF1" s="165"/>
      <c r="OUG1" s="165"/>
      <c r="OUH1" s="165"/>
      <c r="OUI1" s="165"/>
      <c r="OUJ1" s="165"/>
      <c r="OUK1" s="165"/>
      <c r="OUL1" s="165"/>
      <c r="OUM1" s="165"/>
      <c r="OUN1" s="165"/>
      <c r="OUO1" s="165"/>
      <c r="OUP1" s="165"/>
      <c r="OUQ1" s="165"/>
      <c r="OUR1" s="165"/>
      <c r="OUS1" s="165"/>
      <c r="OUT1" s="165"/>
      <c r="OUU1" s="165"/>
      <c r="OUV1" s="165"/>
      <c r="OUW1" s="165"/>
      <c r="OUX1" s="165"/>
      <c r="OUY1" s="165"/>
      <c r="OUZ1" s="165"/>
      <c r="OVA1" s="165"/>
      <c r="OVB1" s="165"/>
      <c r="OVC1" s="165"/>
      <c r="OVD1" s="165"/>
      <c r="OVE1" s="165"/>
      <c r="OVF1" s="165"/>
      <c r="OVG1" s="165"/>
      <c r="OVH1" s="165"/>
      <c r="OVI1" s="165"/>
      <c r="OVJ1" s="165"/>
      <c r="OVK1" s="165"/>
      <c r="OVL1" s="165"/>
      <c r="OVM1" s="165"/>
      <c r="OVN1" s="165"/>
      <c r="OVO1" s="165"/>
      <c r="OVP1" s="165"/>
      <c r="OVQ1" s="165"/>
      <c r="OVR1" s="165"/>
      <c r="OVS1" s="165"/>
      <c r="OVT1" s="165"/>
      <c r="OVU1" s="165"/>
      <c r="OVV1" s="165"/>
      <c r="OVW1" s="165"/>
      <c r="OVX1" s="165"/>
      <c r="OVY1" s="165"/>
      <c r="OVZ1" s="165"/>
      <c r="OWA1" s="165"/>
      <c r="OWB1" s="165"/>
      <c r="OWC1" s="165"/>
      <c r="OWD1" s="165"/>
      <c r="OWE1" s="165"/>
      <c r="OWF1" s="165"/>
      <c r="OWG1" s="165"/>
      <c r="OWH1" s="165"/>
      <c r="OWI1" s="165"/>
      <c r="OWJ1" s="165"/>
      <c r="OWK1" s="165"/>
      <c r="OWL1" s="165"/>
      <c r="OWM1" s="165"/>
      <c r="OWN1" s="165"/>
      <c r="OWO1" s="165"/>
      <c r="OWP1" s="165"/>
      <c r="OWQ1" s="165"/>
      <c r="OWR1" s="165"/>
      <c r="OWS1" s="165"/>
      <c r="OWT1" s="165"/>
      <c r="OWU1" s="165"/>
      <c r="OWV1" s="165"/>
      <c r="OWW1" s="165"/>
      <c r="OWX1" s="165"/>
      <c r="OWY1" s="165"/>
      <c r="OWZ1" s="165"/>
      <c r="OXA1" s="165"/>
      <c r="OXB1" s="165"/>
      <c r="OXC1" s="165"/>
      <c r="OXD1" s="165"/>
      <c r="OXE1" s="165"/>
      <c r="OXF1" s="165"/>
      <c r="OXG1" s="165"/>
      <c r="OXH1" s="165"/>
      <c r="OXI1" s="165"/>
      <c r="OXJ1" s="165"/>
      <c r="OXK1" s="165"/>
      <c r="OXL1" s="165"/>
      <c r="OXM1" s="165"/>
      <c r="OXN1" s="165"/>
      <c r="OXO1" s="165"/>
      <c r="OXP1" s="165"/>
      <c r="OXQ1" s="165"/>
      <c r="OXR1" s="165"/>
      <c r="OXS1" s="165"/>
      <c r="OXT1" s="165"/>
      <c r="OXU1" s="165"/>
      <c r="OXV1" s="165"/>
      <c r="OXW1" s="165"/>
      <c r="OXX1" s="165"/>
      <c r="OXY1" s="165"/>
      <c r="OXZ1" s="165"/>
      <c r="OYA1" s="165"/>
      <c r="OYB1" s="165"/>
      <c r="OYC1" s="165"/>
      <c r="OYD1" s="165"/>
      <c r="OYE1" s="165"/>
      <c r="OYF1" s="165"/>
      <c r="OYG1" s="165"/>
      <c r="OYH1" s="165"/>
      <c r="OYI1" s="165"/>
      <c r="OYJ1" s="165"/>
      <c r="OYK1" s="165"/>
      <c r="OYL1" s="165"/>
      <c r="OYM1" s="165"/>
      <c r="OYN1" s="165"/>
      <c r="OYO1" s="165"/>
      <c r="OYP1" s="165"/>
      <c r="OYQ1" s="165"/>
      <c r="OYR1" s="165"/>
      <c r="OYS1" s="165"/>
      <c r="OYT1" s="165"/>
      <c r="OYU1" s="165"/>
      <c r="OYV1" s="165"/>
      <c r="OYW1" s="165"/>
      <c r="OYX1" s="165"/>
      <c r="OYY1" s="165"/>
      <c r="OYZ1" s="165"/>
      <c r="OZA1" s="165"/>
      <c r="OZB1" s="165"/>
      <c r="OZC1" s="165"/>
      <c r="OZD1" s="165"/>
      <c r="OZE1" s="165"/>
      <c r="OZF1" s="165"/>
      <c r="OZG1" s="165"/>
      <c r="OZH1" s="165"/>
      <c r="OZI1" s="165"/>
      <c r="OZJ1" s="165"/>
      <c r="OZK1" s="165"/>
      <c r="OZL1" s="165"/>
      <c r="OZM1" s="165"/>
      <c r="OZN1" s="165"/>
      <c r="OZO1" s="165"/>
      <c r="OZP1" s="165"/>
      <c r="OZQ1" s="165"/>
      <c r="OZR1" s="165"/>
      <c r="OZS1" s="165"/>
      <c r="OZT1" s="165"/>
      <c r="OZU1" s="165"/>
      <c r="OZV1" s="165"/>
      <c r="OZW1" s="165"/>
      <c r="OZX1" s="165"/>
      <c r="OZY1" s="165"/>
      <c r="OZZ1" s="165"/>
      <c r="PAA1" s="165"/>
      <c r="PAB1" s="165"/>
      <c r="PAC1" s="165"/>
      <c r="PAD1" s="165"/>
      <c r="PAE1" s="165"/>
      <c r="PAF1" s="165"/>
      <c r="PAG1" s="165"/>
      <c r="PAH1" s="165"/>
      <c r="PAI1" s="165"/>
      <c r="PAJ1" s="165"/>
      <c r="PAK1" s="165"/>
      <c r="PAL1" s="165"/>
      <c r="PAM1" s="165"/>
      <c r="PAN1" s="165"/>
      <c r="PAO1" s="165"/>
      <c r="PAP1" s="165"/>
      <c r="PAQ1" s="165"/>
      <c r="PAR1" s="165"/>
      <c r="PAS1" s="165"/>
      <c r="PAT1" s="165"/>
      <c r="PAU1" s="165"/>
      <c r="PAV1" s="165"/>
      <c r="PAW1" s="165"/>
      <c r="PAX1" s="165"/>
      <c r="PAY1" s="165"/>
      <c r="PAZ1" s="165"/>
      <c r="PBA1" s="165"/>
      <c r="PBB1" s="165"/>
      <c r="PBC1" s="165"/>
      <c r="PBD1" s="165"/>
      <c r="PBE1" s="165"/>
      <c r="PBF1" s="165"/>
      <c r="PBG1" s="165"/>
      <c r="PBH1" s="165"/>
      <c r="PBI1" s="165"/>
      <c r="PBJ1" s="165"/>
      <c r="PBK1" s="165"/>
      <c r="PBL1" s="165"/>
      <c r="PBM1" s="165"/>
      <c r="PBN1" s="165"/>
      <c r="PBO1" s="165"/>
      <c r="PBP1" s="165"/>
      <c r="PBQ1" s="165"/>
      <c r="PBR1" s="165"/>
      <c r="PBS1" s="165"/>
      <c r="PBT1" s="165"/>
      <c r="PBU1" s="165"/>
      <c r="PBV1" s="165"/>
      <c r="PBW1" s="165"/>
      <c r="PBX1" s="165"/>
      <c r="PBY1" s="165"/>
      <c r="PBZ1" s="165"/>
      <c r="PCA1" s="165"/>
      <c r="PCB1" s="165"/>
      <c r="PCC1" s="165"/>
      <c r="PCD1" s="165"/>
      <c r="PCE1" s="165"/>
      <c r="PCF1" s="165"/>
      <c r="PCG1" s="165"/>
      <c r="PCH1" s="165"/>
      <c r="PCI1" s="165"/>
      <c r="PCJ1" s="165"/>
      <c r="PCK1" s="165"/>
      <c r="PCL1" s="165"/>
      <c r="PCM1" s="165"/>
      <c r="PCN1" s="165"/>
      <c r="PCO1" s="165"/>
      <c r="PCP1" s="165"/>
      <c r="PCQ1" s="165"/>
      <c r="PCR1" s="165"/>
      <c r="PCS1" s="165"/>
      <c r="PCT1" s="165"/>
      <c r="PCU1" s="165"/>
      <c r="PCV1" s="165"/>
      <c r="PCW1" s="165"/>
      <c r="PCX1" s="165"/>
      <c r="PCY1" s="165"/>
      <c r="PCZ1" s="165"/>
      <c r="PDA1" s="165"/>
      <c r="PDB1" s="165"/>
      <c r="PDC1" s="165"/>
      <c r="PDD1" s="165"/>
      <c r="PDE1" s="165"/>
      <c r="PDF1" s="165"/>
      <c r="PDG1" s="165"/>
      <c r="PDH1" s="165"/>
      <c r="PDI1" s="165"/>
      <c r="PDJ1" s="165"/>
      <c r="PDK1" s="165"/>
      <c r="PDL1" s="165"/>
      <c r="PDM1" s="165"/>
      <c r="PDN1" s="165"/>
      <c r="PDO1" s="165"/>
      <c r="PDP1" s="165"/>
      <c r="PDQ1" s="165"/>
      <c r="PDR1" s="165"/>
      <c r="PDS1" s="165"/>
      <c r="PDT1" s="165"/>
      <c r="PDU1" s="165"/>
      <c r="PDV1" s="165"/>
      <c r="PDW1" s="165"/>
      <c r="PDX1" s="165"/>
      <c r="PDY1" s="165"/>
      <c r="PDZ1" s="165"/>
      <c r="PEA1" s="165"/>
      <c r="PEB1" s="165"/>
      <c r="PEC1" s="165"/>
      <c r="PED1" s="165"/>
      <c r="PEE1" s="165"/>
      <c r="PEF1" s="165"/>
      <c r="PEG1" s="165"/>
      <c r="PEH1" s="165"/>
      <c r="PEI1" s="165"/>
      <c r="PEJ1" s="165"/>
      <c r="PEK1" s="165"/>
      <c r="PEL1" s="165"/>
      <c r="PEM1" s="165"/>
      <c r="PEN1" s="165"/>
      <c r="PEO1" s="165"/>
      <c r="PEP1" s="165"/>
      <c r="PEQ1" s="165"/>
      <c r="PER1" s="165"/>
      <c r="PES1" s="165"/>
      <c r="PET1" s="165"/>
      <c r="PEU1" s="165"/>
      <c r="PEV1" s="165"/>
      <c r="PEW1" s="165"/>
      <c r="PEX1" s="165"/>
      <c r="PEY1" s="165"/>
      <c r="PEZ1" s="165"/>
      <c r="PFA1" s="165"/>
      <c r="PFB1" s="165"/>
      <c r="PFC1" s="165"/>
      <c r="PFD1" s="165"/>
      <c r="PFE1" s="165"/>
      <c r="PFF1" s="165"/>
      <c r="PFG1" s="165"/>
      <c r="PFH1" s="165"/>
      <c r="PFI1" s="165"/>
      <c r="PFJ1" s="165"/>
      <c r="PFK1" s="165"/>
      <c r="PFL1" s="165"/>
      <c r="PFM1" s="165"/>
      <c r="PFN1" s="165"/>
      <c r="PFO1" s="165"/>
      <c r="PFP1" s="165"/>
      <c r="PFQ1" s="165"/>
      <c r="PFR1" s="165"/>
      <c r="PFS1" s="165"/>
      <c r="PFT1" s="165"/>
      <c r="PFU1" s="165"/>
      <c r="PFV1" s="165"/>
      <c r="PFW1" s="165"/>
      <c r="PFX1" s="165"/>
      <c r="PFY1" s="165"/>
      <c r="PFZ1" s="165"/>
      <c r="PGA1" s="165"/>
      <c r="PGB1" s="165"/>
      <c r="PGC1" s="165"/>
      <c r="PGD1" s="165"/>
      <c r="PGE1" s="165"/>
      <c r="PGF1" s="165"/>
      <c r="PGG1" s="165"/>
      <c r="PGH1" s="165"/>
      <c r="PGI1" s="165"/>
      <c r="PGJ1" s="165"/>
      <c r="PGK1" s="165"/>
      <c r="PGL1" s="165"/>
      <c r="PGM1" s="165"/>
      <c r="PGN1" s="165"/>
      <c r="PGO1" s="165"/>
      <c r="PGP1" s="165"/>
      <c r="PGQ1" s="165"/>
      <c r="PGR1" s="165"/>
      <c r="PGS1" s="165"/>
      <c r="PGT1" s="165"/>
      <c r="PGU1" s="165"/>
      <c r="PGV1" s="165"/>
      <c r="PGW1" s="165"/>
      <c r="PGX1" s="165"/>
      <c r="PGY1" s="165"/>
      <c r="PGZ1" s="165"/>
      <c r="PHA1" s="165"/>
      <c r="PHB1" s="165"/>
      <c r="PHC1" s="165"/>
      <c r="PHD1" s="165"/>
      <c r="PHE1" s="165"/>
      <c r="PHF1" s="165"/>
      <c r="PHG1" s="165"/>
      <c r="PHH1" s="165"/>
      <c r="PHI1" s="165"/>
      <c r="PHJ1" s="165"/>
      <c r="PHK1" s="165"/>
      <c r="PHL1" s="165"/>
      <c r="PHM1" s="165"/>
      <c r="PHN1" s="165"/>
      <c r="PHO1" s="165"/>
      <c r="PHP1" s="165"/>
      <c r="PHQ1" s="165"/>
      <c r="PHR1" s="165"/>
      <c r="PHS1" s="165"/>
      <c r="PHT1" s="165"/>
      <c r="PHU1" s="165"/>
      <c r="PHV1" s="165"/>
      <c r="PHW1" s="165"/>
      <c r="PHX1" s="165"/>
      <c r="PHY1" s="165"/>
      <c r="PHZ1" s="165"/>
      <c r="PIA1" s="165"/>
      <c r="PIB1" s="165"/>
      <c r="PIC1" s="165"/>
      <c r="PID1" s="165"/>
      <c r="PIE1" s="165"/>
      <c r="PIF1" s="165"/>
      <c r="PIG1" s="165"/>
      <c r="PIH1" s="165"/>
      <c r="PII1" s="165"/>
      <c r="PIJ1" s="165"/>
      <c r="PIK1" s="165"/>
      <c r="PIL1" s="165"/>
      <c r="PIM1" s="165"/>
      <c r="PIN1" s="165"/>
      <c r="PIO1" s="165"/>
      <c r="PIP1" s="165"/>
      <c r="PIQ1" s="165"/>
      <c r="PIR1" s="165"/>
      <c r="PIS1" s="165"/>
      <c r="PIT1" s="165"/>
      <c r="PIU1" s="165"/>
      <c r="PIV1" s="165"/>
      <c r="PIW1" s="165"/>
      <c r="PIX1" s="165"/>
      <c r="PIY1" s="165"/>
      <c r="PIZ1" s="165"/>
      <c r="PJA1" s="165"/>
      <c r="PJB1" s="165"/>
      <c r="PJC1" s="165"/>
      <c r="PJD1" s="165"/>
      <c r="PJE1" s="165"/>
      <c r="PJF1" s="165"/>
      <c r="PJG1" s="165"/>
      <c r="PJH1" s="165"/>
      <c r="PJI1" s="165"/>
      <c r="PJJ1" s="165"/>
      <c r="PJK1" s="165"/>
      <c r="PJL1" s="165"/>
      <c r="PJM1" s="165"/>
      <c r="PJN1" s="165"/>
      <c r="PJO1" s="165"/>
      <c r="PJP1" s="165"/>
      <c r="PJQ1" s="165"/>
      <c r="PJR1" s="165"/>
      <c r="PJS1" s="165"/>
      <c r="PJT1" s="165"/>
      <c r="PJU1" s="165"/>
      <c r="PJV1" s="165"/>
      <c r="PJW1" s="165"/>
      <c r="PJX1" s="165"/>
      <c r="PJY1" s="165"/>
      <c r="PJZ1" s="165"/>
      <c r="PKA1" s="165"/>
      <c r="PKB1" s="165"/>
      <c r="PKC1" s="165"/>
      <c r="PKD1" s="165"/>
      <c r="PKE1" s="165"/>
      <c r="PKF1" s="165"/>
      <c r="PKG1" s="165"/>
      <c r="PKH1" s="165"/>
      <c r="PKI1" s="165"/>
      <c r="PKJ1" s="165"/>
      <c r="PKK1" s="165"/>
      <c r="PKL1" s="165"/>
      <c r="PKM1" s="165"/>
      <c r="PKN1" s="165"/>
      <c r="PKO1" s="165"/>
      <c r="PKP1" s="165"/>
      <c r="PKQ1" s="165"/>
      <c r="PKR1" s="165"/>
      <c r="PKS1" s="165"/>
      <c r="PKT1" s="165"/>
      <c r="PKU1" s="165"/>
      <c r="PKV1" s="165"/>
      <c r="PKW1" s="165"/>
      <c r="PKX1" s="165"/>
      <c r="PKY1" s="165"/>
      <c r="PKZ1" s="165"/>
      <c r="PLA1" s="165"/>
      <c r="PLB1" s="165"/>
      <c r="PLC1" s="165"/>
      <c r="PLD1" s="165"/>
      <c r="PLE1" s="165"/>
      <c r="PLF1" s="165"/>
      <c r="PLG1" s="165"/>
      <c r="PLH1" s="165"/>
      <c r="PLI1" s="165"/>
      <c r="PLJ1" s="165"/>
      <c r="PLK1" s="165"/>
      <c r="PLL1" s="165"/>
      <c r="PLM1" s="165"/>
      <c r="PLN1" s="165"/>
      <c r="PLO1" s="165"/>
      <c r="PLP1" s="165"/>
      <c r="PLQ1" s="165"/>
      <c r="PLR1" s="165"/>
      <c r="PLS1" s="165"/>
      <c r="PLT1" s="165"/>
      <c r="PLU1" s="165"/>
      <c r="PLV1" s="165"/>
      <c r="PLW1" s="165"/>
      <c r="PLX1" s="165"/>
      <c r="PLY1" s="165"/>
      <c r="PLZ1" s="165"/>
      <c r="PMA1" s="165"/>
      <c r="PMB1" s="165"/>
      <c r="PMC1" s="165"/>
      <c r="PMD1" s="165"/>
      <c r="PME1" s="165"/>
      <c r="PMF1" s="165"/>
      <c r="PMG1" s="165"/>
      <c r="PMH1" s="165"/>
      <c r="PMI1" s="165"/>
      <c r="PMJ1" s="165"/>
      <c r="PMK1" s="165"/>
      <c r="PML1" s="165"/>
      <c r="PMM1" s="165"/>
      <c r="PMN1" s="165"/>
      <c r="PMO1" s="165"/>
      <c r="PMP1" s="165"/>
      <c r="PMQ1" s="165"/>
      <c r="PMR1" s="165"/>
      <c r="PMS1" s="165"/>
      <c r="PMT1" s="165"/>
      <c r="PMU1" s="165"/>
      <c r="PMV1" s="165"/>
      <c r="PMW1" s="165"/>
      <c r="PMX1" s="165"/>
      <c r="PMY1" s="165"/>
      <c r="PMZ1" s="165"/>
      <c r="PNA1" s="165"/>
      <c r="PNB1" s="165"/>
      <c r="PNC1" s="165"/>
      <c r="PND1" s="165"/>
      <c r="PNE1" s="165"/>
      <c r="PNF1" s="165"/>
      <c r="PNG1" s="165"/>
      <c r="PNH1" s="165"/>
      <c r="PNI1" s="165"/>
      <c r="PNJ1" s="165"/>
      <c r="PNK1" s="165"/>
      <c r="PNL1" s="165"/>
      <c r="PNM1" s="165"/>
      <c r="PNN1" s="165"/>
      <c r="PNO1" s="165"/>
      <c r="PNP1" s="165"/>
      <c r="PNQ1" s="165"/>
      <c r="PNR1" s="165"/>
      <c r="PNS1" s="165"/>
      <c r="PNT1" s="165"/>
      <c r="PNU1" s="165"/>
      <c r="PNV1" s="165"/>
      <c r="PNW1" s="165"/>
      <c r="PNX1" s="165"/>
      <c r="PNY1" s="165"/>
      <c r="PNZ1" s="165"/>
      <c r="POA1" s="165"/>
      <c r="POB1" s="165"/>
      <c r="POC1" s="165"/>
      <c r="POD1" s="165"/>
      <c r="POE1" s="165"/>
      <c r="POF1" s="165"/>
      <c r="POG1" s="165"/>
      <c r="POH1" s="165"/>
      <c r="POI1" s="165"/>
      <c r="POJ1" s="165"/>
      <c r="POK1" s="165"/>
      <c r="POL1" s="165"/>
      <c r="POM1" s="165"/>
      <c r="PON1" s="165"/>
      <c r="POO1" s="165"/>
      <c r="POP1" s="165"/>
      <c r="POQ1" s="165"/>
      <c r="POR1" s="165"/>
      <c r="POS1" s="165"/>
      <c r="POT1" s="165"/>
      <c r="POU1" s="165"/>
      <c r="POV1" s="165"/>
      <c r="POW1" s="165"/>
      <c r="POX1" s="165"/>
      <c r="POY1" s="165"/>
      <c r="POZ1" s="165"/>
      <c r="PPA1" s="165"/>
      <c r="PPB1" s="165"/>
      <c r="PPC1" s="165"/>
      <c r="PPD1" s="165"/>
      <c r="PPE1" s="165"/>
      <c r="PPF1" s="165"/>
      <c r="PPG1" s="165"/>
      <c r="PPH1" s="165"/>
      <c r="PPI1" s="165"/>
      <c r="PPJ1" s="165"/>
      <c r="PPK1" s="165"/>
      <c r="PPL1" s="165"/>
      <c r="PPM1" s="165"/>
      <c r="PPN1" s="165"/>
      <c r="PPO1" s="165"/>
      <c r="PPP1" s="165"/>
      <c r="PPQ1" s="165"/>
      <c r="PPR1" s="165"/>
      <c r="PPS1" s="165"/>
      <c r="PPT1" s="165"/>
      <c r="PPU1" s="165"/>
      <c r="PPV1" s="165"/>
      <c r="PPW1" s="165"/>
      <c r="PPX1" s="165"/>
      <c r="PPY1" s="165"/>
      <c r="PPZ1" s="165"/>
      <c r="PQA1" s="165"/>
      <c r="PQB1" s="165"/>
      <c r="PQC1" s="165"/>
      <c r="PQD1" s="165"/>
      <c r="PQE1" s="165"/>
      <c r="PQF1" s="165"/>
      <c r="PQG1" s="165"/>
      <c r="PQH1" s="165"/>
      <c r="PQI1" s="165"/>
      <c r="PQJ1" s="165"/>
      <c r="PQK1" s="165"/>
      <c r="PQL1" s="165"/>
      <c r="PQM1" s="165"/>
      <c r="PQN1" s="165"/>
      <c r="PQO1" s="165"/>
      <c r="PQP1" s="165"/>
      <c r="PQQ1" s="165"/>
      <c r="PQR1" s="165"/>
      <c r="PQS1" s="165"/>
      <c r="PQT1" s="165"/>
      <c r="PQU1" s="165"/>
      <c r="PQV1" s="165"/>
      <c r="PQW1" s="165"/>
      <c r="PQX1" s="165"/>
      <c r="PQY1" s="165"/>
      <c r="PQZ1" s="165"/>
      <c r="PRA1" s="165"/>
      <c r="PRB1" s="165"/>
      <c r="PRC1" s="165"/>
      <c r="PRD1" s="165"/>
      <c r="PRE1" s="165"/>
      <c r="PRF1" s="165"/>
      <c r="PRG1" s="165"/>
      <c r="PRH1" s="165"/>
      <c r="PRI1" s="165"/>
      <c r="PRJ1" s="165"/>
      <c r="PRK1" s="165"/>
      <c r="PRL1" s="165"/>
      <c r="PRM1" s="165"/>
      <c r="PRN1" s="165"/>
      <c r="PRO1" s="165"/>
      <c r="PRP1" s="165"/>
      <c r="PRQ1" s="165"/>
      <c r="PRR1" s="165"/>
      <c r="PRS1" s="165"/>
      <c r="PRT1" s="165"/>
      <c r="PRU1" s="165"/>
      <c r="PRV1" s="165"/>
      <c r="PRW1" s="165"/>
      <c r="PRX1" s="165"/>
      <c r="PRY1" s="165"/>
      <c r="PRZ1" s="165"/>
      <c r="PSA1" s="165"/>
      <c r="PSB1" s="165"/>
      <c r="PSC1" s="165"/>
      <c r="PSD1" s="165"/>
      <c r="PSE1" s="165"/>
      <c r="PSF1" s="165"/>
      <c r="PSG1" s="165"/>
      <c r="PSH1" s="165"/>
      <c r="PSI1" s="165"/>
      <c r="PSJ1" s="165"/>
      <c r="PSK1" s="165"/>
      <c r="PSL1" s="165"/>
      <c r="PSM1" s="165"/>
      <c r="PSN1" s="165"/>
      <c r="PSO1" s="165"/>
      <c r="PSP1" s="165"/>
      <c r="PSQ1" s="165"/>
      <c r="PSR1" s="165"/>
      <c r="PSS1" s="165"/>
      <c r="PST1" s="165"/>
      <c r="PSU1" s="165"/>
      <c r="PSV1" s="165"/>
      <c r="PSW1" s="165"/>
      <c r="PSX1" s="165"/>
      <c r="PSY1" s="165"/>
      <c r="PSZ1" s="165"/>
      <c r="PTA1" s="165"/>
      <c r="PTB1" s="165"/>
      <c r="PTC1" s="165"/>
      <c r="PTD1" s="165"/>
      <c r="PTE1" s="165"/>
      <c r="PTF1" s="165"/>
      <c r="PTG1" s="165"/>
      <c r="PTH1" s="165"/>
      <c r="PTI1" s="165"/>
      <c r="PTJ1" s="165"/>
      <c r="PTK1" s="165"/>
      <c r="PTL1" s="165"/>
      <c r="PTM1" s="165"/>
      <c r="PTN1" s="165"/>
      <c r="PTO1" s="165"/>
      <c r="PTP1" s="165"/>
      <c r="PTQ1" s="165"/>
      <c r="PTR1" s="165"/>
      <c r="PTS1" s="165"/>
      <c r="PTT1" s="165"/>
      <c r="PTU1" s="165"/>
      <c r="PTV1" s="165"/>
      <c r="PTW1" s="165"/>
      <c r="PTX1" s="165"/>
      <c r="PTY1" s="165"/>
      <c r="PTZ1" s="165"/>
      <c r="PUA1" s="165"/>
      <c r="PUB1" s="165"/>
      <c r="PUC1" s="165"/>
      <c r="PUD1" s="165"/>
      <c r="PUE1" s="165"/>
      <c r="PUF1" s="165"/>
      <c r="PUG1" s="165"/>
      <c r="PUH1" s="165"/>
      <c r="PUI1" s="165"/>
      <c r="PUJ1" s="165"/>
      <c r="PUK1" s="165"/>
      <c r="PUL1" s="165"/>
      <c r="PUM1" s="165"/>
      <c r="PUN1" s="165"/>
      <c r="PUO1" s="165"/>
      <c r="PUP1" s="165"/>
      <c r="PUQ1" s="165"/>
      <c r="PUR1" s="165"/>
      <c r="PUS1" s="165"/>
      <c r="PUT1" s="165"/>
      <c r="PUU1" s="165"/>
      <c r="PUV1" s="165"/>
      <c r="PUW1" s="165"/>
      <c r="PUX1" s="165"/>
      <c r="PUY1" s="165"/>
      <c r="PUZ1" s="165"/>
      <c r="PVA1" s="165"/>
      <c r="PVB1" s="165"/>
      <c r="PVC1" s="165"/>
      <c r="PVD1" s="165"/>
      <c r="PVE1" s="165"/>
      <c r="PVF1" s="165"/>
      <c r="PVG1" s="165"/>
      <c r="PVH1" s="165"/>
      <c r="PVI1" s="165"/>
      <c r="PVJ1" s="165"/>
      <c r="PVK1" s="165"/>
      <c r="PVL1" s="165"/>
      <c r="PVM1" s="165"/>
      <c r="PVN1" s="165"/>
      <c r="PVO1" s="165"/>
      <c r="PVP1" s="165"/>
      <c r="PVQ1" s="165"/>
      <c r="PVR1" s="165"/>
      <c r="PVS1" s="165"/>
      <c r="PVT1" s="165"/>
      <c r="PVU1" s="165"/>
      <c r="PVV1" s="165"/>
      <c r="PVW1" s="165"/>
      <c r="PVX1" s="165"/>
      <c r="PVY1" s="165"/>
      <c r="PVZ1" s="165"/>
      <c r="PWA1" s="165"/>
      <c r="PWB1" s="165"/>
      <c r="PWC1" s="165"/>
      <c r="PWD1" s="165"/>
      <c r="PWE1" s="165"/>
      <c r="PWF1" s="165"/>
      <c r="PWG1" s="165"/>
      <c r="PWH1" s="165"/>
      <c r="PWI1" s="165"/>
      <c r="PWJ1" s="165"/>
      <c r="PWK1" s="165"/>
      <c r="PWL1" s="165"/>
      <c r="PWM1" s="165"/>
      <c r="PWN1" s="165"/>
      <c r="PWO1" s="165"/>
      <c r="PWP1" s="165"/>
      <c r="PWQ1" s="165"/>
      <c r="PWR1" s="165"/>
      <c r="PWS1" s="165"/>
      <c r="PWT1" s="165"/>
      <c r="PWU1" s="165"/>
      <c r="PWV1" s="165"/>
      <c r="PWW1" s="165"/>
      <c r="PWX1" s="165"/>
      <c r="PWY1" s="165"/>
      <c r="PWZ1" s="165"/>
      <c r="PXA1" s="165"/>
      <c r="PXB1" s="165"/>
      <c r="PXC1" s="165"/>
      <c r="PXD1" s="165"/>
      <c r="PXE1" s="165"/>
      <c r="PXF1" s="165"/>
      <c r="PXG1" s="165"/>
      <c r="PXH1" s="165"/>
      <c r="PXI1" s="165"/>
      <c r="PXJ1" s="165"/>
      <c r="PXK1" s="165"/>
      <c r="PXL1" s="165"/>
      <c r="PXM1" s="165"/>
      <c r="PXN1" s="165"/>
      <c r="PXO1" s="165"/>
      <c r="PXP1" s="165"/>
      <c r="PXQ1" s="165"/>
      <c r="PXR1" s="165"/>
      <c r="PXS1" s="165"/>
      <c r="PXT1" s="165"/>
      <c r="PXU1" s="165"/>
      <c r="PXV1" s="165"/>
      <c r="PXW1" s="165"/>
      <c r="PXX1" s="165"/>
      <c r="PXY1" s="165"/>
      <c r="PXZ1" s="165"/>
      <c r="PYA1" s="165"/>
      <c r="PYB1" s="165"/>
      <c r="PYC1" s="165"/>
      <c r="PYD1" s="165"/>
      <c r="PYE1" s="165"/>
      <c r="PYF1" s="165"/>
      <c r="PYG1" s="165"/>
      <c r="PYH1" s="165"/>
      <c r="PYI1" s="165"/>
      <c r="PYJ1" s="165"/>
      <c r="PYK1" s="165"/>
      <c r="PYL1" s="165"/>
      <c r="PYM1" s="165"/>
      <c r="PYN1" s="165"/>
      <c r="PYO1" s="165"/>
      <c r="PYP1" s="165"/>
      <c r="PYQ1" s="165"/>
      <c r="PYR1" s="165"/>
      <c r="PYS1" s="165"/>
      <c r="PYT1" s="165"/>
      <c r="PYU1" s="165"/>
      <c r="PYV1" s="165"/>
      <c r="PYW1" s="165"/>
      <c r="PYX1" s="165"/>
      <c r="PYY1" s="165"/>
      <c r="PYZ1" s="165"/>
      <c r="PZA1" s="165"/>
      <c r="PZB1" s="165"/>
      <c r="PZC1" s="165"/>
      <c r="PZD1" s="165"/>
      <c r="PZE1" s="165"/>
      <c r="PZF1" s="165"/>
      <c r="PZG1" s="165"/>
      <c r="PZH1" s="165"/>
      <c r="PZI1" s="165"/>
      <c r="PZJ1" s="165"/>
      <c r="PZK1" s="165"/>
      <c r="PZL1" s="165"/>
      <c r="PZM1" s="165"/>
      <c r="PZN1" s="165"/>
      <c r="PZO1" s="165"/>
      <c r="PZP1" s="165"/>
      <c r="PZQ1" s="165"/>
      <c r="PZR1" s="165"/>
      <c r="PZS1" s="165"/>
      <c r="PZT1" s="165"/>
      <c r="PZU1" s="165"/>
      <c r="PZV1" s="165"/>
      <c r="PZW1" s="165"/>
      <c r="PZX1" s="165"/>
      <c r="PZY1" s="165"/>
      <c r="PZZ1" s="165"/>
      <c r="QAA1" s="165"/>
      <c r="QAB1" s="165"/>
      <c r="QAC1" s="165"/>
      <c r="QAD1" s="165"/>
      <c r="QAE1" s="165"/>
      <c r="QAF1" s="165"/>
      <c r="QAG1" s="165"/>
      <c r="QAH1" s="165"/>
      <c r="QAI1" s="165"/>
      <c r="QAJ1" s="165"/>
      <c r="QAK1" s="165"/>
      <c r="QAL1" s="165"/>
      <c r="QAM1" s="165"/>
      <c r="QAN1" s="165"/>
      <c r="QAO1" s="165"/>
      <c r="QAP1" s="165"/>
      <c r="QAQ1" s="165"/>
      <c r="QAR1" s="165"/>
      <c r="QAS1" s="165"/>
      <c r="QAT1" s="165"/>
      <c r="QAU1" s="165"/>
      <c r="QAV1" s="165"/>
      <c r="QAW1" s="165"/>
      <c r="QAX1" s="165"/>
      <c r="QAY1" s="165"/>
      <c r="QAZ1" s="165"/>
      <c r="QBA1" s="165"/>
      <c r="QBB1" s="165"/>
      <c r="QBC1" s="165"/>
      <c r="QBD1" s="165"/>
      <c r="QBE1" s="165"/>
      <c r="QBF1" s="165"/>
      <c r="QBG1" s="165"/>
      <c r="QBH1" s="165"/>
      <c r="QBI1" s="165"/>
      <c r="QBJ1" s="165"/>
      <c r="QBK1" s="165"/>
      <c r="QBL1" s="165"/>
      <c r="QBM1" s="165"/>
      <c r="QBN1" s="165"/>
      <c r="QBO1" s="165"/>
      <c r="QBP1" s="165"/>
      <c r="QBQ1" s="165"/>
      <c r="QBR1" s="165"/>
      <c r="QBS1" s="165"/>
      <c r="QBT1" s="165"/>
      <c r="QBU1" s="165"/>
      <c r="QBV1" s="165"/>
      <c r="QBW1" s="165"/>
      <c r="QBX1" s="165"/>
      <c r="QBY1" s="165"/>
      <c r="QBZ1" s="165"/>
      <c r="QCA1" s="165"/>
      <c r="QCB1" s="165"/>
      <c r="QCC1" s="165"/>
      <c r="QCD1" s="165"/>
      <c r="QCE1" s="165"/>
      <c r="QCF1" s="165"/>
      <c r="QCG1" s="165"/>
      <c r="QCH1" s="165"/>
      <c r="QCI1" s="165"/>
      <c r="QCJ1" s="165"/>
      <c r="QCK1" s="165"/>
      <c r="QCL1" s="165"/>
      <c r="QCM1" s="165"/>
      <c r="QCN1" s="165"/>
      <c r="QCO1" s="165"/>
      <c r="QCP1" s="165"/>
      <c r="QCQ1" s="165"/>
      <c r="QCR1" s="165"/>
      <c r="QCS1" s="165"/>
      <c r="QCT1" s="165"/>
      <c r="QCU1" s="165"/>
      <c r="QCV1" s="165"/>
      <c r="QCW1" s="165"/>
      <c r="QCX1" s="165"/>
      <c r="QCY1" s="165"/>
      <c r="QCZ1" s="165"/>
      <c r="QDA1" s="165"/>
      <c r="QDB1" s="165"/>
      <c r="QDC1" s="165"/>
      <c r="QDD1" s="165"/>
      <c r="QDE1" s="165"/>
      <c r="QDF1" s="165"/>
      <c r="QDG1" s="165"/>
      <c r="QDH1" s="165"/>
      <c r="QDI1" s="165"/>
      <c r="QDJ1" s="165"/>
      <c r="QDK1" s="165"/>
      <c r="QDL1" s="165"/>
      <c r="QDM1" s="165"/>
      <c r="QDN1" s="165"/>
      <c r="QDO1" s="165"/>
      <c r="QDP1" s="165"/>
      <c r="QDQ1" s="165"/>
      <c r="QDR1" s="165"/>
      <c r="QDS1" s="165"/>
      <c r="QDT1" s="165"/>
      <c r="QDU1" s="165"/>
      <c r="QDV1" s="165"/>
      <c r="QDW1" s="165"/>
      <c r="QDX1" s="165"/>
      <c r="QDY1" s="165"/>
      <c r="QDZ1" s="165"/>
      <c r="QEA1" s="165"/>
      <c r="QEB1" s="165"/>
      <c r="QEC1" s="165"/>
      <c r="QED1" s="165"/>
      <c r="QEE1" s="165"/>
      <c r="QEF1" s="165"/>
      <c r="QEG1" s="165"/>
      <c r="QEH1" s="165"/>
      <c r="QEI1" s="165"/>
      <c r="QEJ1" s="165"/>
      <c r="QEK1" s="165"/>
      <c r="QEL1" s="165"/>
      <c r="QEM1" s="165"/>
      <c r="QEN1" s="165"/>
      <c r="QEO1" s="165"/>
      <c r="QEP1" s="165"/>
      <c r="QEQ1" s="165"/>
      <c r="QER1" s="165"/>
      <c r="QES1" s="165"/>
      <c r="QET1" s="165"/>
      <c r="QEU1" s="165"/>
      <c r="QEV1" s="165"/>
      <c r="QEW1" s="165"/>
      <c r="QEX1" s="165"/>
      <c r="QEY1" s="165"/>
      <c r="QEZ1" s="165"/>
      <c r="QFA1" s="165"/>
      <c r="QFB1" s="165"/>
      <c r="QFC1" s="165"/>
      <c r="QFD1" s="165"/>
      <c r="QFE1" s="165"/>
      <c r="QFF1" s="165"/>
      <c r="QFG1" s="165"/>
      <c r="QFH1" s="165"/>
      <c r="QFI1" s="165"/>
      <c r="QFJ1" s="165"/>
      <c r="QFK1" s="165"/>
      <c r="QFL1" s="165"/>
      <c r="QFM1" s="165"/>
      <c r="QFN1" s="165"/>
      <c r="QFO1" s="165"/>
      <c r="QFP1" s="165"/>
      <c r="QFQ1" s="165"/>
      <c r="QFR1" s="165"/>
      <c r="QFS1" s="165"/>
      <c r="QFT1" s="165"/>
      <c r="QFU1" s="165"/>
      <c r="QFV1" s="165"/>
      <c r="QFW1" s="165"/>
      <c r="QFX1" s="165"/>
      <c r="QFY1" s="165"/>
      <c r="QFZ1" s="165"/>
      <c r="QGA1" s="165"/>
      <c r="QGB1" s="165"/>
      <c r="QGC1" s="165"/>
      <c r="QGD1" s="165"/>
      <c r="QGE1" s="165"/>
      <c r="QGF1" s="165"/>
      <c r="QGG1" s="165"/>
      <c r="QGH1" s="165"/>
      <c r="QGI1" s="165"/>
      <c r="QGJ1" s="165"/>
      <c r="QGK1" s="165"/>
      <c r="QGL1" s="165"/>
      <c r="QGM1" s="165"/>
      <c r="QGN1" s="165"/>
      <c r="QGO1" s="165"/>
      <c r="QGP1" s="165"/>
      <c r="QGQ1" s="165"/>
      <c r="QGR1" s="165"/>
      <c r="QGS1" s="165"/>
      <c r="QGT1" s="165"/>
      <c r="QGU1" s="165"/>
      <c r="QGV1" s="165"/>
      <c r="QGW1" s="165"/>
      <c r="QGX1" s="165"/>
      <c r="QGY1" s="165"/>
      <c r="QGZ1" s="165"/>
      <c r="QHA1" s="165"/>
      <c r="QHB1" s="165"/>
      <c r="QHC1" s="165"/>
      <c r="QHD1" s="165"/>
      <c r="QHE1" s="165"/>
      <c r="QHF1" s="165"/>
      <c r="QHG1" s="165"/>
      <c r="QHH1" s="165"/>
      <c r="QHI1" s="165"/>
      <c r="QHJ1" s="165"/>
      <c r="QHK1" s="165"/>
      <c r="QHL1" s="165"/>
      <c r="QHM1" s="165"/>
      <c r="QHN1" s="165"/>
      <c r="QHO1" s="165"/>
      <c r="QHP1" s="165"/>
      <c r="QHQ1" s="165"/>
      <c r="QHR1" s="165"/>
      <c r="QHS1" s="165"/>
      <c r="QHT1" s="165"/>
      <c r="QHU1" s="165"/>
      <c r="QHV1" s="165"/>
      <c r="QHW1" s="165"/>
      <c r="QHX1" s="165"/>
      <c r="QHY1" s="165"/>
      <c r="QHZ1" s="165"/>
      <c r="QIA1" s="165"/>
      <c r="QIB1" s="165"/>
      <c r="QIC1" s="165"/>
      <c r="QID1" s="165"/>
      <c r="QIE1" s="165"/>
      <c r="QIF1" s="165"/>
      <c r="QIG1" s="165"/>
      <c r="QIH1" s="165"/>
      <c r="QII1" s="165"/>
      <c r="QIJ1" s="165"/>
      <c r="QIK1" s="165"/>
      <c r="QIL1" s="165"/>
      <c r="QIM1" s="165"/>
      <c r="QIN1" s="165"/>
      <c r="QIO1" s="165"/>
      <c r="QIP1" s="165"/>
      <c r="QIQ1" s="165"/>
      <c r="QIR1" s="165"/>
      <c r="QIS1" s="165"/>
      <c r="QIT1" s="165"/>
      <c r="QIU1" s="165"/>
      <c r="QIV1" s="165"/>
      <c r="QIW1" s="165"/>
      <c r="QIX1" s="165"/>
      <c r="QIY1" s="165"/>
      <c r="QIZ1" s="165"/>
      <c r="QJA1" s="165"/>
      <c r="QJB1" s="165"/>
      <c r="QJC1" s="165"/>
      <c r="QJD1" s="165"/>
      <c r="QJE1" s="165"/>
      <c r="QJF1" s="165"/>
      <c r="QJG1" s="165"/>
      <c r="QJH1" s="165"/>
      <c r="QJI1" s="165"/>
      <c r="QJJ1" s="165"/>
      <c r="QJK1" s="165"/>
      <c r="QJL1" s="165"/>
      <c r="QJM1" s="165"/>
      <c r="QJN1" s="165"/>
      <c r="QJO1" s="165"/>
      <c r="QJP1" s="165"/>
      <c r="QJQ1" s="165"/>
      <c r="QJR1" s="165"/>
      <c r="QJS1" s="165"/>
      <c r="QJT1" s="165"/>
      <c r="QJU1" s="165"/>
      <c r="QJV1" s="165"/>
      <c r="QJW1" s="165"/>
      <c r="QJX1" s="165"/>
      <c r="QJY1" s="165"/>
      <c r="QJZ1" s="165"/>
      <c r="QKA1" s="165"/>
      <c r="QKB1" s="165"/>
      <c r="QKC1" s="165"/>
      <c r="QKD1" s="165"/>
      <c r="QKE1" s="165"/>
      <c r="QKF1" s="165"/>
      <c r="QKG1" s="165"/>
      <c r="QKH1" s="165"/>
      <c r="QKI1" s="165"/>
      <c r="QKJ1" s="165"/>
      <c r="QKK1" s="165"/>
      <c r="QKL1" s="165"/>
      <c r="QKM1" s="165"/>
      <c r="QKN1" s="165"/>
      <c r="QKO1" s="165"/>
      <c r="QKP1" s="165"/>
      <c r="QKQ1" s="165"/>
      <c r="QKR1" s="165"/>
      <c r="QKS1" s="165"/>
      <c r="QKT1" s="165"/>
      <c r="QKU1" s="165"/>
      <c r="QKV1" s="165"/>
      <c r="QKW1" s="165"/>
      <c r="QKX1" s="165"/>
      <c r="QKY1" s="165"/>
      <c r="QKZ1" s="165"/>
      <c r="QLA1" s="165"/>
      <c r="QLB1" s="165"/>
      <c r="QLC1" s="165"/>
      <c r="QLD1" s="165"/>
      <c r="QLE1" s="165"/>
      <c r="QLF1" s="165"/>
      <c r="QLG1" s="165"/>
      <c r="QLH1" s="165"/>
      <c r="QLI1" s="165"/>
      <c r="QLJ1" s="165"/>
      <c r="QLK1" s="165"/>
      <c r="QLL1" s="165"/>
      <c r="QLM1" s="165"/>
      <c r="QLN1" s="165"/>
      <c r="QLO1" s="165"/>
      <c r="QLP1" s="165"/>
      <c r="QLQ1" s="165"/>
      <c r="QLR1" s="165"/>
      <c r="QLS1" s="165"/>
      <c r="QLT1" s="165"/>
      <c r="QLU1" s="165"/>
      <c r="QLV1" s="165"/>
      <c r="QLW1" s="165"/>
      <c r="QLX1" s="165"/>
      <c r="QLY1" s="165"/>
      <c r="QLZ1" s="165"/>
      <c r="QMA1" s="165"/>
      <c r="QMB1" s="165"/>
      <c r="QMC1" s="165"/>
      <c r="QMD1" s="165"/>
      <c r="QME1" s="165"/>
      <c r="QMF1" s="165"/>
      <c r="QMG1" s="165"/>
      <c r="QMH1" s="165"/>
      <c r="QMI1" s="165"/>
      <c r="QMJ1" s="165"/>
      <c r="QMK1" s="165"/>
      <c r="QML1" s="165"/>
      <c r="QMM1" s="165"/>
      <c r="QMN1" s="165"/>
      <c r="QMO1" s="165"/>
      <c r="QMP1" s="165"/>
      <c r="QMQ1" s="165"/>
      <c r="QMR1" s="165"/>
      <c r="QMS1" s="165"/>
      <c r="QMT1" s="165"/>
      <c r="QMU1" s="165"/>
      <c r="QMV1" s="165"/>
      <c r="QMW1" s="165"/>
      <c r="QMX1" s="165"/>
      <c r="QMY1" s="165"/>
      <c r="QMZ1" s="165"/>
      <c r="QNA1" s="165"/>
      <c r="QNB1" s="165"/>
      <c r="QNC1" s="165"/>
      <c r="QND1" s="165"/>
      <c r="QNE1" s="165"/>
      <c r="QNF1" s="165"/>
      <c r="QNG1" s="165"/>
      <c r="QNH1" s="165"/>
      <c r="QNI1" s="165"/>
      <c r="QNJ1" s="165"/>
      <c r="QNK1" s="165"/>
      <c r="QNL1" s="165"/>
      <c r="QNM1" s="165"/>
      <c r="QNN1" s="165"/>
      <c r="QNO1" s="165"/>
      <c r="QNP1" s="165"/>
      <c r="QNQ1" s="165"/>
      <c r="QNR1" s="165"/>
      <c r="QNS1" s="165"/>
      <c r="QNT1" s="165"/>
      <c r="QNU1" s="165"/>
      <c r="QNV1" s="165"/>
      <c r="QNW1" s="165"/>
      <c r="QNX1" s="165"/>
      <c r="QNY1" s="165"/>
      <c r="QNZ1" s="165"/>
      <c r="QOA1" s="165"/>
      <c r="QOB1" s="165"/>
      <c r="QOC1" s="165"/>
      <c r="QOD1" s="165"/>
      <c r="QOE1" s="165"/>
      <c r="QOF1" s="165"/>
      <c r="QOG1" s="165"/>
      <c r="QOH1" s="165"/>
      <c r="QOI1" s="165"/>
      <c r="QOJ1" s="165"/>
      <c r="QOK1" s="165"/>
      <c r="QOL1" s="165"/>
      <c r="QOM1" s="165"/>
      <c r="QON1" s="165"/>
      <c r="QOO1" s="165"/>
      <c r="QOP1" s="165"/>
      <c r="QOQ1" s="165"/>
      <c r="QOR1" s="165"/>
      <c r="QOS1" s="165"/>
      <c r="QOT1" s="165"/>
      <c r="QOU1" s="165"/>
      <c r="QOV1" s="165"/>
      <c r="QOW1" s="165"/>
      <c r="QOX1" s="165"/>
      <c r="QOY1" s="165"/>
      <c r="QOZ1" s="165"/>
      <c r="QPA1" s="165"/>
      <c r="QPB1" s="165"/>
      <c r="QPC1" s="165"/>
      <c r="QPD1" s="165"/>
      <c r="QPE1" s="165"/>
      <c r="QPF1" s="165"/>
      <c r="QPG1" s="165"/>
      <c r="QPH1" s="165"/>
      <c r="QPI1" s="165"/>
      <c r="QPJ1" s="165"/>
      <c r="QPK1" s="165"/>
      <c r="QPL1" s="165"/>
      <c r="QPM1" s="165"/>
      <c r="QPN1" s="165"/>
      <c r="QPO1" s="165"/>
      <c r="QPP1" s="165"/>
      <c r="QPQ1" s="165"/>
      <c r="QPR1" s="165"/>
      <c r="QPS1" s="165"/>
      <c r="QPT1" s="165"/>
      <c r="QPU1" s="165"/>
      <c r="QPV1" s="165"/>
      <c r="QPW1" s="165"/>
      <c r="QPX1" s="165"/>
      <c r="QPY1" s="165"/>
      <c r="QPZ1" s="165"/>
      <c r="QQA1" s="165"/>
      <c r="QQB1" s="165"/>
      <c r="QQC1" s="165"/>
      <c r="QQD1" s="165"/>
      <c r="QQE1" s="165"/>
      <c r="QQF1" s="165"/>
      <c r="QQG1" s="165"/>
      <c r="QQH1" s="165"/>
      <c r="QQI1" s="165"/>
      <c r="QQJ1" s="165"/>
      <c r="QQK1" s="165"/>
      <c r="QQL1" s="165"/>
      <c r="QQM1" s="165"/>
      <c r="QQN1" s="165"/>
      <c r="QQO1" s="165"/>
      <c r="QQP1" s="165"/>
      <c r="QQQ1" s="165"/>
      <c r="QQR1" s="165"/>
      <c r="QQS1" s="165"/>
      <c r="QQT1" s="165"/>
      <c r="QQU1" s="165"/>
      <c r="QQV1" s="165"/>
      <c r="QQW1" s="165"/>
      <c r="QQX1" s="165"/>
      <c r="QQY1" s="165"/>
      <c r="QQZ1" s="165"/>
      <c r="QRA1" s="165"/>
      <c r="QRB1" s="165"/>
      <c r="QRC1" s="165"/>
      <c r="QRD1" s="165"/>
      <c r="QRE1" s="165"/>
      <c r="QRF1" s="165"/>
      <c r="QRG1" s="165"/>
      <c r="QRH1" s="165"/>
      <c r="QRI1" s="165"/>
      <c r="QRJ1" s="165"/>
      <c r="QRK1" s="165"/>
      <c r="QRL1" s="165"/>
      <c r="QRM1" s="165"/>
      <c r="QRN1" s="165"/>
      <c r="QRO1" s="165"/>
      <c r="QRP1" s="165"/>
      <c r="QRQ1" s="165"/>
      <c r="QRR1" s="165"/>
      <c r="QRS1" s="165"/>
      <c r="QRT1" s="165"/>
      <c r="QRU1" s="165"/>
      <c r="QRV1" s="165"/>
      <c r="QRW1" s="165"/>
      <c r="QRX1" s="165"/>
      <c r="QRY1" s="165"/>
      <c r="QRZ1" s="165"/>
      <c r="QSA1" s="165"/>
      <c r="QSB1" s="165"/>
      <c r="QSC1" s="165"/>
      <c r="QSD1" s="165"/>
      <c r="QSE1" s="165"/>
      <c r="QSF1" s="165"/>
      <c r="QSG1" s="165"/>
      <c r="QSH1" s="165"/>
      <c r="QSI1" s="165"/>
      <c r="QSJ1" s="165"/>
      <c r="QSK1" s="165"/>
      <c r="QSL1" s="165"/>
      <c r="QSM1" s="165"/>
      <c r="QSN1" s="165"/>
      <c r="QSO1" s="165"/>
      <c r="QSP1" s="165"/>
      <c r="QSQ1" s="165"/>
      <c r="QSR1" s="165"/>
      <c r="QSS1" s="165"/>
      <c r="QST1" s="165"/>
      <c r="QSU1" s="165"/>
      <c r="QSV1" s="165"/>
      <c r="QSW1" s="165"/>
      <c r="QSX1" s="165"/>
      <c r="QSY1" s="165"/>
      <c r="QSZ1" s="165"/>
      <c r="QTA1" s="165"/>
      <c r="QTB1" s="165"/>
      <c r="QTC1" s="165"/>
      <c r="QTD1" s="165"/>
      <c r="QTE1" s="165"/>
      <c r="QTF1" s="165"/>
      <c r="QTG1" s="165"/>
      <c r="QTH1" s="165"/>
      <c r="QTI1" s="165"/>
      <c r="QTJ1" s="165"/>
      <c r="QTK1" s="165"/>
      <c r="QTL1" s="165"/>
      <c r="QTM1" s="165"/>
      <c r="QTN1" s="165"/>
      <c r="QTO1" s="165"/>
      <c r="QTP1" s="165"/>
      <c r="QTQ1" s="165"/>
      <c r="QTR1" s="165"/>
      <c r="QTS1" s="165"/>
      <c r="QTT1" s="165"/>
      <c r="QTU1" s="165"/>
      <c r="QTV1" s="165"/>
      <c r="QTW1" s="165"/>
      <c r="QTX1" s="165"/>
      <c r="QTY1" s="165"/>
      <c r="QTZ1" s="165"/>
      <c r="QUA1" s="165"/>
      <c r="QUB1" s="165"/>
      <c r="QUC1" s="165"/>
      <c r="QUD1" s="165"/>
      <c r="QUE1" s="165"/>
      <c r="QUF1" s="165"/>
      <c r="QUG1" s="165"/>
      <c r="QUH1" s="165"/>
      <c r="QUI1" s="165"/>
      <c r="QUJ1" s="165"/>
      <c r="QUK1" s="165"/>
      <c r="QUL1" s="165"/>
      <c r="QUM1" s="165"/>
      <c r="QUN1" s="165"/>
      <c r="QUO1" s="165"/>
      <c r="QUP1" s="165"/>
      <c r="QUQ1" s="165"/>
      <c r="QUR1" s="165"/>
      <c r="QUS1" s="165"/>
      <c r="QUT1" s="165"/>
      <c r="QUU1" s="165"/>
      <c r="QUV1" s="165"/>
      <c r="QUW1" s="165"/>
      <c r="QUX1" s="165"/>
      <c r="QUY1" s="165"/>
      <c r="QUZ1" s="165"/>
      <c r="QVA1" s="165"/>
      <c r="QVB1" s="165"/>
      <c r="QVC1" s="165"/>
      <c r="QVD1" s="165"/>
      <c r="QVE1" s="165"/>
      <c r="QVF1" s="165"/>
      <c r="QVG1" s="165"/>
      <c r="QVH1" s="165"/>
      <c r="QVI1" s="165"/>
      <c r="QVJ1" s="165"/>
      <c r="QVK1" s="165"/>
      <c r="QVL1" s="165"/>
      <c r="QVM1" s="165"/>
      <c r="QVN1" s="165"/>
      <c r="QVO1" s="165"/>
      <c r="QVP1" s="165"/>
      <c r="QVQ1" s="165"/>
      <c r="QVR1" s="165"/>
      <c r="QVS1" s="165"/>
      <c r="QVT1" s="165"/>
      <c r="QVU1" s="165"/>
      <c r="QVV1" s="165"/>
      <c r="QVW1" s="165"/>
      <c r="QVX1" s="165"/>
      <c r="QVY1" s="165"/>
      <c r="QVZ1" s="165"/>
      <c r="QWA1" s="165"/>
      <c r="QWB1" s="165"/>
      <c r="QWC1" s="165"/>
      <c r="QWD1" s="165"/>
      <c r="QWE1" s="165"/>
      <c r="QWF1" s="165"/>
      <c r="QWG1" s="165"/>
      <c r="QWH1" s="165"/>
      <c r="QWI1" s="165"/>
      <c r="QWJ1" s="165"/>
      <c r="QWK1" s="165"/>
      <c r="QWL1" s="165"/>
      <c r="QWM1" s="165"/>
      <c r="QWN1" s="165"/>
      <c r="QWO1" s="165"/>
      <c r="QWP1" s="165"/>
      <c r="QWQ1" s="165"/>
      <c r="QWR1" s="165"/>
      <c r="QWS1" s="165"/>
      <c r="QWT1" s="165"/>
      <c r="QWU1" s="165"/>
      <c r="QWV1" s="165"/>
      <c r="QWW1" s="165"/>
      <c r="QWX1" s="165"/>
      <c r="QWY1" s="165"/>
      <c r="QWZ1" s="165"/>
      <c r="QXA1" s="165"/>
      <c r="QXB1" s="165"/>
      <c r="QXC1" s="165"/>
      <c r="QXD1" s="165"/>
      <c r="QXE1" s="165"/>
      <c r="QXF1" s="165"/>
      <c r="QXG1" s="165"/>
      <c r="QXH1" s="165"/>
      <c r="QXI1" s="165"/>
      <c r="QXJ1" s="165"/>
      <c r="QXK1" s="165"/>
      <c r="QXL1" s="165"/>
      <c r="QXM1" s="165"/>
      <c r="QXN1" s="165"/>
      <c r="QXO1" s="165"/>
      <c r="QXP1" s="165"/>
      <c r="QXQ1" s="165"/>
      <c r="QXR1" s="165"/>
      <c r="QXS1" s="165"/>
      <c r="QXT1" s="165"/>
      <c r="QXU1" s="165"/>
      <c r="QXV1" s="165"/>
      <c r="QXW1" s="165"/>
      <c r="QXX1" s="165"/>
      <c r="QXY1" s="165"/>
      <c r="QXZ1" s="165"/>
      <c r="QYA1" s="165"/>
      <c r="QYB1" s="165"/>
      <c r="QYC1" s="165"/>
      <c r="QYD1" s="165"/>
      <c r="QYE1" s="165"/>
      <c r="QYF1" s="165"/>
      <c r="QYG1" s="165"/>
      <c r="QYH1" s="165"/>
      <c r="QYI1" s="165"/>
      <c r="QYJ1" s="165"/>
      <c r="QYK1" s="165"/>
      <c r="QYL1" s="165"/>
      <c r="QYM1" s="165"/>
      <c r="QYN1" s="165"/>
      <c r="QYO1" s="165"/>
      <c r="QYP1" s="165"/>
      <c r="QYQ1" s="165"/>
      <c r="QYR1" s="165"/>
      <c r="QYS1" s="165"/>
      <c r="QYT1" s="165"/>
      <c r="QYU1" s="165"/>
      <c r="QYV1" s="165"/>
      <c r="QYW1" s="165"/>
      <c r="QYX1" s="165"/>
      <c r="QYY1" s="165"/>
      <c r="QYZ1" s="165"/>
      <c r="QZA1" s="165"/>
      <c r="QZB1" s="165"/>
      <c r="QZC1" s="165"/>
      <c r="QZD1" s="165"/>
      <c r="QZE1" s="165"/>
      <c r="QZF1" s="165"/>
      <c r="QZG1" s="165"/>
      <c r="QZH1" s="165"/>
      <c r="QZI1" s="165"/>
      <c r="QZJ1" s="165"/>
      <c r="QZK1" s="165"/>
      <c r="QZL1" s="165"/>
      <c r="QZM1" s="165"/>
      <c r="QZN1" s="165"/>
      <c r="QZO1" s="165"/>
      <c r="QZP1" s="165"/>
      <c r="QZQ1" s="165"/>
      <c r="QZR1" s="165"/>
      <c r="QZS1" s="165"/>
      <c r="QZT1" s="165"/>
      <c r="QZU1" s="165"/>
      <c r="QZV1" s="165"/>
      <c r="QZW1" s="165"/>
      <c r="QZX1" s="165"/>
      <c r="QZY1" s="165"/>
      <c r="QZZ1" s="165"/>
      <c r="RAA1" s="165"/>
      <c r="RAB1" s="165"/>
      <c r="RAC1" s="165"/>
      <c r="RAD1" s="165"/>
      <c r="RAE1" s="165"/>
      <c r="RAF1" s="165"/>
      <c r="RAG1" s="165"/>
      <c r="RAH1" s="165"/>
      <c r="RAI1" s="165"/>
      <c r="RAJ1" s="165"/>
      <c r="RAK1" s="165"/>
      <c r="RAL1" s="165"/>
      <c r="RAM1" s="165"/>
      <c r="RAN1" s="165"/>
      <c r="RAO1" s="165"/>
      <c r="RAP1" s="165"/>
      <c r="RAQ1" s="165"/>
      <c r="RAR1" s="165"/>
      <c r="RAS1" s="165"/>
      <c r="RAT1" s="165"/>
      <c r="RAU1" s="165"/>
      <c r="RAV1" s="165"/>
      <c r="RAW1" s="165"/>
      <c r="RAX1" s="165"/>
      <c r="RAY1" s="165"/>
      <c r="RAZ1" s="165"/>
      <c r="RBA1" s="165"/>
      <c r="RBB1" s="165"/>
      <c r="RBC1" s="165"/>
      <c r="RBD1" s="165"/>
      <c r="RBE1" s="165"/>
      <c r="RBF1" s="165"/>
      <c r="RBG1" s="165"/>
      <c r="RBH1" s="165"/>
      <c r="RBI1" s="165"/>
      <c r="RBJ1" s="165"/>
      <c r="RBK1" s="165"/>
      <c r="RBL1" s="165"/>
      <c r="RBM1" s="165"/>
      <c r="RBN1" s="165"/>
      <c r="RBO1" s="165"/>
      <c r="RBP1" s="165"/>
      <c r="RBQ1" s="165"/>
      <c r="RBR1" s="165"/>
      <c r="RBS1" s="165"/>
      <c r="RBT1" s="165"/>
      <c r="RBU1" s="165"/>
      <c r="RBV1" s="165"/>
      <c r="RBW1" s="165"/>
      <c r="RBX1" s="165"/>
      <c r="RBY1" s="165"/>
      <c r="RBZ1" s="165"/>
      <c r="RCA1" s="165"/>
      <c r="RCB1" s="165"/>
      <c r="RCC1" s="165"/>
      <c r="RCD1" s="165"/>
      <c r="RCE1" s="165"/>
      <c r="RCF1" s="165"/>
      <c r="RCG1" s="165"/>
      <c r="RCH1" s="165"/>
      <c r="RCI1" s="165"/>
      <c r="RCJ1" s="165"/>
      <c r="RCK1" s="165"/>
      <c r="RCL1" s="165"/>
      <c r="RCM1" s="165"/>
      <c r="RCN1" s="165"/>
      <c r="RCO1" s="165"/>
      <c r="RCP1" s="165"/>
      <c r="RCQ1" s="165"/>
      <c r="RCR1" s="165"/>
      <c r="RCS1" s="165"/>
      <c r="RCT1" s="165"/>
      <c r="RCU1" s="165"/>
      <c r="RCV1" s="165"/>
      <c r="RCW1" s="165"/>
      <c r="RCX1" s="165"/>
      <c r="RCY1" s="165"/>
      <c r="RCZ1" s="165"/>
      <c r="RDA1" s="165"/>
      <c r="RDB1" s="165"/>
      <c r="RDC1" s="165"/>
      <c r="RDD1" s="165"/>
      <c r="RDE1" s="165"/>
      <c r="RDF1" s="165"/>
      <c r="RDG1" s="165"/>
      <c r="RDH1" s="165"/>
      <c r="RDI1" s="165"/>
      <c r="RDJ1" s="165"/>
      <c r="RDK1" s="165"/>
      <c r="RDL1" s="165"/>
      <c r="RDM1" s="165"/>
      <c r="RDN1" s="165"/>
      <c r="RDO1" s="165"/>
      <c r="RDP1" s="165"/>
      <c r="RDQ1" s="165"/>
      <c r="RDR1" s="165"/>
      <c r="RDS1" s="165"/>
      <c r="RDT1" s="165"/>
      <c r="RDU1" s="165"/>
      <c r="RDV1" s="165"/>
      <c r="RDW1" s="165"/>
      <c r="RDX1" s="165"/>
      <c r="RDY1" s="165"/>
      <c r="RDZ1" s="165"/>
      <c r="REA1" s="165"/>
      <c r="REB1" s="165"/>
      <c r="REC1" s="165"/>
      <c r="RED1" s="165"/>
      <c r="REE1" s="165"/>
      <c r="REF1" s="165"/>
      <c r="REG1" s="165"/>
      <c r="REH1" s="165"/>
      <c r="REI1" s="165"/>
      <c r="REJ1" s="165"/>
      <c r="REK1" s="165"/>
      <c r="REL1" s="165"/>
      <c r="REM1" s="165"/>
      <c r="REN1" s="165"/>
      <c r="REO1" s="165"/>
      <c r="REP1" s="165"/>
      <c r="REQ1" s="165"/>
      <c r="RER1" s="165"/>
      <c r="RES1" s="165"/>
      <c r="RET1" s="165"/>
      <c r="REU1" s="165"/>
      <c r="REV1" s="165"/>
      <c r="REW1" s="165"/>
      <c r="REX1" s="165"/>
      <c r="REY1" s="165"/>
      <c r="REZ1" s="165"/>
      <c r="RFA1" s="165"/>
      <c r="RFB1" s="165"/>
      <c r="RFC1" s="165"/>
      <c r="RFD1" s="165"/>
      <c r="RFE1" s="165"/>
      <c r="RFF1" s="165"/>
      <c r="RFG1" s="165"/>
      <c r="RFH1" s="165"/>
      <c r="RFI1" s="165"/>
      <c r="RFJ1" s="165"/>
      <c r="RFK1" s="165"/>
      <c r="RFL1" s="165"/>
      <c r="RFM1" s="165"/>
      <c r="RFN1" s="165"/>
      <c r="RFO1" s="165"/>
      <c r="RFP1" s="165"/>
      <c r="RFQ1" s="165"/>
      <c r="RFR1" s="165"/>
      <c r="RFS1" s="165"/>
      <c r="RFT1" s="165"/>
      <c r="RFU1" s="165"/>
      <c r="RFV1" s="165"/>
      <c r="RFW1" s="165"/>
      <c r="RFX1" s="165"/>
      <c r="RFY1" s="165"/>
      <c r="RFZ1" s="165"/>
      <c r="RGA1" s="165"/>
      <c r="RGB1" s="165"/>
      <c r="RGC1" s="165"/>
      <c r="RGD1" s="165"/>
      <c r="RGE1" s="165"/>
      <c r="RGF1" s="165"/>
      <c r="RGG1" s="165"/>
      <c r="RGH1" s="165"/>
      <c r="RGI1" s="165"/>
      <c r="RGJ1" s="165"/>
      <c r="RGK1" s="165"/>
      <c r="RGL1" s="165"/>
      <c r="RGM1" s="165"/>
      <c r="RGN1" s="165"/>
      <c r="RGO1" s="165"/>
      <c r="RGP1" s="165"/>
      <c r="RGQ1" s="165"/>
      <c r="RGR1" s="165"/>
      <c r="RGS1" s="165"/>
      <c r="RGT1" s="165"/>
      <c r="RGU1" s="165"/>
      <c r="RGV1" s="165"/>
      <c r="RGW1" s="165"/>
      <c r="RGX1" s="165"/>
      <c r="RGY1" s="165"/>
      <c r="RGZ1" s="165"/>
      <c r="RHA1" s="165"/>
      <c r="RHB1" s="165"/>
      <c r="RHC1" s="165"/>
      <c r="RHD1" s="165"/>
      <c r="RHE1" s="165"/>
      <c r="RHF1" s="165"/>
      <c r="RHG1" s="165"/>
      <c r="RHH1" s="165"/>
      <c r="RHI1" s="165"/>
      <c r="RHJ1" s="165"/>
      <c r="RHK1" s="165"/>
      <c r="RHL1" s="165"/>
      <c r="RHM1" s="165"/>
      <c r="RHN1" s="165"/>
      <c r="RHO1" s="165"/>
      <c r="RHP1" s="165"/>
      <c r="RHQ1" s="165"/>
      <c r="RHR1" s="165"/>
      <c r="RHS1" s="165"/>
      <c r="RHT1" s="165"/>
      <c r="RHU1" s="165"/>
      <c r="RHV1" s="165"/>
      <c r="RHW1" s="165"/>
      <c r="RHX1" s="165"/>
      <c r="RHY1" s="165"/>
      <c r="RHZ1" s="165"/>
      <c r="RIA1" s="165"/>
      <c r="RIB1" s="165"/>
      <c r="RIC1" s="165"/>
      <c r="RID1" s="165"/>
      <c r="RIE1" s="165"/>
      <c r="RIF1" s="165"/>
      <c r="RIG1" s="165"/>
      <c r="RIH1" s="165"/>
      <c r="RII1" s="165"/>
      <c r="RIJ1" s="165"/>
      <c r="RIK1" s="165"/>
      <c r="RIL1" s="165"/>
      <c r="RIM1" s="165"/>
      <c r="RIN1" s="165"/>
      <c r="RIO1" s="165"/>
      <c r="RIP1" s="165"/>
      <c r="RIQ1" s="165"/>
      <c r="RIR1" s="165"/>
      <c r="RIS1" s="165"/>
      <c r="RIT1" s="165"/>
      <c r="RIU1" s="165"/>
      <c r="RIV1" s="165"/>
      <c r="RIW1" s="165"/>
      <c r="RIX1" s="165"/>
      <c r="RIY1" s="165"/>
      <c r="RIZ1" s="165"/>
      <c r="RJA1" s="165"/>
      <c r="RJB1" s="165"/>
      <c r="RJC1" s="165"/>
      <c r="RJD1" s="165"/>
      <c r="RJE1" s="165"/>
      <c r="RJF1" s="165"/>
      <c r="RJG1" s="165"/>
      <c r="RJH1" s="165"/>
      <c r="RJI1" s="165"/>
      <c r="RJJ1" s="165"/>
      <c r="RJK1" s="165"/>
      <c r="RJL1" s="165"/>
      <c r="RJM1" s="165"/>
      <c r="RJN1" s="165"/>
      <c r="RJO1" s="165"/>
      <c r="RJP1" s="165"/>
      <c r="RJQ1" s="165"/>
      <c r="RJR1" s="165"/>
      <c r="RJS1" s="165"/>
      <c r="RJT1" s="165"/>
      <c r="RJU1" s="165"/>
      <c r="RJV1" s="165"/>
      <c r="RJW1" s="165"/>
      <c r="RJX1" s="165"/>
      <c r="RJY1" s="165"/>
      <c r="RJZ1" s="165"/>
      <c r="RKA1" s="165"/>
      <c r="RKB1" s="165"/>
      <c r="RKC1" s="165"/>
      <c r="RKD1" s="165"/>
      <c r="RKE1" s="165"/>
      <c r="RKF1" s="165"/>
      <c r="RKG1" s="165"/>
      <c r="RKH1" s="165"/>
      <c r="RKI1" s="165"/>
      <c r="RKJ1" s="165"/>
      <c r="RKK1" s="165"/>
      <c r="RKL1" s="165"/>
      <c r="RKM1" s="165"/>
      <c r="RKN1" s="165"/>
      <c r="RKO1" s="165"/>
      <c r="RKP1" s="165"/>
      <c r="RKQ1" s="165"/>
      <c r="RKR1" s="165"/>
      <c r="RKS1" s="165"/>
      <c r="RKT1" s="165"/>
      <c r="RKU1" s="165"/>
      <c r="RKV1" s="165"/>
      <c r="RKW1" s="165"/>
      <c r="RKX1" s="165"/>
      <c r="RKY1" s="165"/>
      <c r="RKZ1" s="165"/>
      <c r="RLA1" s="165"/>
      <c r="RLB1" s="165"/>
      <c r="RLC1" s="165"/>
      <c r="RLD1" s="165"/>
      <c r="RLE1" s="165"/>
      <c r="RLF1" s="165"/>
      <c r="RLG1" s="165"/>
      <c r="RLH1" s="165"/>
      <c r="RLI1" s="165"/>
      <c r="RLJ1" s="165"/>
      <c r="RLK1" s="165"/>
      <c r="RLL1" s="165"/>
      <c r="RLM1" s="165"/>
      <c r="RLN1" s="165"/>
      <c r="RLO1" s="165"/>
      <c r="RLP1" s="165"/>
      <c r="RLQ1" s="165"/>
      <c r="RLR1" s="165"/>
      <c r="RLS1" s="165"/>
      <c r="RLT1" s="165"/>
      <c r="RLU1" s="165"/>
      <c r="RLV1" s="165"/>
      <c r="RLW1" s="165"/>
      <c r="RLX1" s="165"/>
      <c r="RLY1" s="165"/>
      <c r="RLZ1" s="165"/>
      <c r="RMA1" s="165"/>
      <c r="RMB1" s="165"/>
      <c r="RMC1" s="165"/>
      <c r="RMD1" s="165"/>
      <c r="RME1" s="165"/>
      <c r="RMF1" s="165"/>
      <c r="RMG1" s="165"/>
      <c r="RMH1" s="165"/>
      <c r="RMI1" s="165"/>
      <c r="RMJ1" s="165"/>
      <c r="RMK1" s="165"/>
      <c r="RML1" s="165"/>
      <c r="RMM1" s="165"/>
      <c r="RMN1" s="165"/>
      <c r="RMO1" s="165"/>
      <c r="RMP1" s="165"/>
      <c r="RMQ1" s="165"/>
      <c r="RMR1" s="165"/>
      <c r="RMS1" s="165"/>
      <c r="RMT1" s="165"/>
      <c r="RMU1" s="165"/>
      <c r="RMV1" s="165"/>
      <c r="RMW1" s="165"/>
      <c r="RMX1" s="165"/>
      <c r="RMY1" s="165"/>
      <c r="RMZ1" s="165"/>
      <c r="RNA1" s="165"/>
      <c r="RNB1" s="165"/>
      <c r="RNC1" s="165"/>
      <c r="RND1" s="165"/>
      <c r="RNE1" s="165"/>
      <c r="RNF1" s="165"/>
      <c r="RNG1" s="165"/>
      <c r="RNH1" s="165"/>
      <c r="RNI1" s="165"/>
      <c r="RNJ1" s="165"/>
      <c r="RNK1" s="165"/>
      <c r="RNL1" s="165"/>
      <c r="RNM1" s="165"/>
      <c r="RNN1" s="165"/>
      <c r="RNO1" s="165"/>
      <c r="RNP1" s="165"/>
      <c r="RNQ1" s="165"/>
      <c r="RNR1" s="165"/>
      <c r="RNS1" s="165"/>
      <c r="RNT1" s="165"/>
      <c r="RNU1" s="165"/>
      <c r="RNV1" s="165"/>
      <c r="RNW1" s="165"/>
      <c r="RNX1" s="165"/>
      <c r="RNY1" s="165"/>
      <c r="RNZ1" s="165"/>
      <c r="ROA1" s="165"/>
      <c r="ROB1" s="165"/>
      <c r="ROC1" s="165"/>
      <c r="ROD1" s="165"/>
      <c r="ROE1" s="165"/>
      <c r="ROF1" s="165"/>
      <c r="ROG1" s="165"/>
      <c r="ROH1" s="165"/>
      <c r="ROI1" s="165"/>
      <c r="ROJ1" s="165"/>
      <c r="ROK1" s="165"/>
      <c r="ROL1" s="165"/>
      <c r="ROM1" s="165"/>
      <c r="RON1" s="165"/>
      <c r="ROO1" s="165"/>
      <c r="ROP1" s="165"/>
      <c r="ROQ1" s="165"/>
      <c r="ROR1" s="165"/>
      <c r="ROS1" s="165"/>
      <c r="ROT1" s="165"/>
      <c r="ROU1" s="165"/>
      <c r="ROV1" s="165"/>
      <c r="ROW1" s="165"/>
      <c r="ROX1" s="165"/>
      <c r="ROY1" s="165"/>
      <c r="ROZ1" s="165"/>
      <c r="RPA1" s="165"/>
      <c r="RPB1" s="165"/>
      <c r="RPC1" s="165"/>
      <c r="RPD1" s="165"/>
      <c r="RPE1" s="165"/>
      <c r="RPF1" s="165"/>
      <c r="RPG1" s="165"/>
      <c r="RPH1" s="165"/>
      <c r="RPI1" s="165"/>
      <c r="RPJ1" s="165"/>
      <c r="RPK1" s="165"/>
      <c r="RPL1" s="165"/>
      <c r="RPM1" s="165"/>
      <c r="RPN1" s="165"/>
      <c r="RPO1" s="165"/>
      <c r="RPP1" s="165"/>
      <c r="RPQ1" s="165"/>
      <c r="RPR1" s="165"/>
      <c r="RPS1" s="165"/>
      <c r="RPT1" s="165"/>
      <c r="RPU1" s="165"/>
      <c r="RPV1" s="165"/>
      <c r="RPW1" s="165"/>
      <c r="RPX1" s="165"/>
      <c r="RPY1" s="165"/>
      <c r="RPZ1" s="165"/>
      <c r="RQA1" s="165"/>
      <c r="RQB1" s="165"/>
      <c r="RQC1" s="165"/>
      <c r="RQD1" s="165"/>
      <c r="RQE1" s="165"/>
      <c r="RQF1" s="165"/>
      <c r="RQG1" s="165"/>
      <c r="RQH1" s="165"/>
      <c r="RQI1" s="165"/>
      <c r="RQJ1" s="165"/>
      <c r="RQK1" s="165"/>
      <c r="RQL1" s="165"/>
      <c r="RQM1" s="165"/>
      <c r="RQN1" s="165"/>
      <c r="RQO1" s="165"/>
      <c r="RQP1" s="165"/>
      <c r="RQQ1" s="165"/>
      <c r="RQR1" s="165"/>
      <c r="RQS1" s="165"/>
      <c r="RQT1" s="165"/>
      <c r="RQU1" s="165"/>
      <c r="RQV1" s="165"/>
      <c r="RQW1" s="165"/>
      <c r="RQX1" s="165"/>
      <c r="RQY1" s="165"/>
      <c r="RQZ1" s="165"/>
      <c r="RRA1" s="165"/>
      <c r="RRB1" s="165"/>
      <c r="RRC1" s="165"/>
      <c r="RRD1" s="165"/>
      <c r="RRE1" s="165"/>
      <c r="RRF1" s="165"/>
      <c r="RRG1" s="165"/>
      <c r="RRH1" s="165"/>
      <c r="RRI1" s="165"/>
      <c r="RRJ1" s="165"/>
      <c r="RRK1" s="165"/>
      <c r="RRL1" s="165"/>
      <c r="RRM1" s="165"/>
      <c r="RRN1" s="165"/>
      <c r="RRO1" s="165"/>
      <c r="RRP1" s="165"/>
      <c r="RRQ1" s="165"/>
      <c r="RRR1" s="165"/>
      <c r="RRS1" s="165"/>
      <c r="RRT1" s="165"/>
      <c r="RRU1" s="165"/>
      <c r="RRV1" s="165"/>
      <c r="RRW1" s="165"/>
      <c r="RRX1" s="165"/>
      <c r="RRY1" s="165"/>
      <c r="RRZ1" s="165"/>
      <c r="RSA1" s="165"/>
      <c r="RSB1" s="165"/>
      <c r="RSC1" s="165"/>
      <c r="RSD1" s="165"/>
      <c r="RSE1" s="165"/>
      <c r="RSF1" s="165"/>
      <c r="RSG1" s="165"/>
      <c r="RSH1" s="165"/>
      <c r="RSI1" s="165"/>
      <c r="RSJ1" s="165"/>
      <c r="RSK1" s="165"/>
      <c r="RSL1" s="165"/>
      <c r="RSM1" s="165"/>
      <c r="RSN1" s="165"/>
      <c r="RSO1" s="165"/>
      <c r="RSP1" s="165"/>
      <c r="RSQ1" s="165"/>
      <c r="RSR1" s="165"/>
      <c r="RSS1" s="165"/>
      <c r="RST1" s="165"/>
      <c r="RSU1" s="165"/>
      <c r="RSV1" s="165"/>
      <c r="RSW1" s="165"/>
      <c r="RSX1" s="165"/>
      <c r="RSY1" s="165"/>
      <c r="RSZ1" s="165"/>
      <c r="RTA1" s="165"/>
      <c r="RTB1" s="165"/>
      <c r="RTC1" s="165"/>
      <c r="RTD1" s="165"/>
      <c r="RTE1" s="165"/>
      <c r="RTF1" s="165"/>
      <c r="RTG1" s="165"/>
      <c r="RTH1" s="165"/>
      <c r="RTI1" s="165"/>
      <c r="RTJ1" s="165"/>
      <c r="RTK1" s="165"/>
      <c r="RTL1" s="165"/>
      <c r="RTM1" s="165"/>
      <c r="RTN1" s="165"/>
      <c r="RTO1" s="165"/>
      <c r="RTP1" s="165"/>
      <c r="RTQ1" s="165"/>
      <c r="RTR1" s="165"/>
      <c r="RTS1" s="165"/>
      <c r="RTT1" s="165"/>
      <c r="RTU1" s="165"/>
      <c r="RTV1" s="165"/>
      <c r="RTW1" s="165"/>
      <c r="RTX1" s="165"/>
      <c r="RTY1" s="165"/>
      <c r="RTZ1" s="165"/>
      <c r="RUA1" s="165"/>
      <c r="RUB1" s="165"/>
      <c r="RUC1" s="165"/>
      <c r="RUD1" s="165"/>
      <c r="RUE1" s="165"/>
      <c r="RUF1" s="165"/>
      <c r="RUG1" s="165"/>
      <c r="RUH1" s="165"/>
      <c r="RUI1" s="165"/>
      <c r="RUJ1" s="165"/>
      <c r="RUK1" s="165"/>
      <c r="RUL1" s="165"/>
      <c r="RUM1" s="165"/>
      <c r="RUN1" s="165"/>
      <c r="RUO1" s="165"/>
      <c r="RUP1" s="165"/>
      <c r="RUQ1" s="165"/>
      <c r="RUR1" s="165"/>
      <c r="RUS1" s="165"/>
      <c r="RUT1" s="165"/>
      <c r="RUU1" s="165"/>
      <c r="RUV1" s="165"/>
      <c r="RUW1" s="165"/>
      <c r="RUX1" s="165"/>
      <c r="RUY1" s="165"/>
      <c r="RUZ1" s="165"/>
      <c r="RVA1" s="165"/>
      <c r="RVB1" s="165"/>
      <c r="RVC1" s="165"/>
      <c r="RVD1" s="165"/>
      <c r="RVE1" s="165"/>
      <c r="RVF1" s="165"/>
      <c r="RVG1" s="165"/>
      <c r="RVH1" s="165"/>
      <c r="RVI1" s="165"/>
      <c r="RVJ1" s="165"/>
      <c r="RVK1" s="165"/>
      <c r="RVL1" s="165"/>
      <c r="RVM1" s="165"/>
      <c r="RVN1" s="165"/>
      <c r="RVO1" s="165"/>
      <c r="RVP1" s="165"/>
      <c r="RVQ1" s="165"/>
      <c r="RVR1" s="165"/>
      <c r="RVS1" s="165"/>
      <c r="RVT1" s="165"/>
      <c r="RVU1" s="165"/>
      <c r="RVV1" s="165"/>
      <c r="RVW1" s="165"/>
      <c r="RVX1" s="165"/>
      <c r="RVY1" s="165"/>
      <c r="RVZ1" s="165"/>
      <c r="RWA1" s="165"/>
      <c r="RWB1" s="165"/>
      <c r="RWC1" s="165"/>
      <c r="RWD1" s="165"/>
      <c r="RWE1" s="165"/>
      <c r="RWF1" s="165"/>
      <c r="RWG1" s="165"/>
      <c r="RWH1" s="165"/>
      <c r="RWI1" s="165"/>
      <c r="RWJ1" s="165"/>
      <c r="RWK1" s="165"/>
      <c r="RWL1" s="165"/>
      <c r="RWM1" s="165"/>
      <c r="RWN1" s="165"/>
      <c r="RWO1" s="165"/>
      <c r="RWP1" s="165"/>
      <c r="RWQ1" s="165"/>
      <c r="RWR1" s="165"/>
      <c r="RWS1" s="165"/>
      <c r="RWT1" s="165"/>
      <c r="RWU1" s="165"/>
      <c r="RWV1" s="165"/>
      <c r="RWW1" s="165"/>
      <c r="RWX1" s="165"/>
      <c r="RWY1" s="165"/>
      <c r="RWZ1" s="165"/>
      <c r="RXA1" s="165"/>
      <c r="RXB1" s="165"/>
      <c r="RXC1" s="165"/>
      <c r="RXD1" s="165"/>
      <c r="RXE1" s="165"/>
      <c r="RXF1" s="165"/>
      <c r="RXG1" s="165"/>
      <c r="RXH1" s="165"/>
      <c r="RXI1" s="165"/>
      <c r="RXJ1" s="165"/>
      <c r="RXK1" s="165"/>
      <c r="RXL1" s="165"/>
      <c r="RXM1" s="165"/>
      <c r="RXN1" s="165"/>
      <c r="RXO1" s="165"/>
      <c r="RXP1" s="165"/>
      <c r="RXQ1" s="165"/>
      <c r="RXR1" s="165"/>
      <c r="RXS1" s="165"/>
      <c r="RXT1" s="165"/>
      <c r="RXU1" s="165"/>
      <c r="RXV1" s="165"/>
      <c r="RXW1" s="165"/>
      <c r="RXX1" s="165"/>
      <c r="RXY1" s="165"/>
      <c r="RXZ1" s="165"/>
      <c r="RYA1" s="165"/>
      <c r="RYB1" s="165"/>
      <c r="RYC1" s="165"/>
      <c r="RYD1" s="165"/>
      <c r="RYE1" s="165"/>
      <c r="RYF1" s="165"/>
      <c r="RYG1" s="165"/>
      <c r="RYH1" s="165"/>
      <c r="RYI1" s="165"/>
      <c r="RYJ1" s="165"/>
      <c r="RYK1" s="165"/>
      <c r="RYL1" s="165"/>
      <c r="RYM1" s="165"/>
      <c r="RYN1" s="165"/>
      <c r="RYO1" s="165"/>
      <c r="RYP1" s="165"/>
      <c r="RYQ1" s="165"/>
      <c r="RYR1" s="165"/>
      <c r="RYS1" s="165"/>
      <c r="RYT1" s="165"/>
      <c r="RYU1" s="165"/>
      <c r="RYV1" s="165"/>
      <c r="RYW1" s="165"/>
      <c r="RYX1" s="165"/>
      <c r="RYY1" s="165"/>
      <c r="RYZ1" s="165"/>
      <c r="RZA1" s="165"/>
      <c r="RZB1" s="165"/>
      <c r="RZC1" s="165"/>
      <c r="RZD1" s="165"/>
      <c r="RZE1" s="165"/>
      <c r="RZF1" s="165"/>
      <c r="RZG1" s="165"/>
      <c r="RZH1" s="165"/>
      <c r="RZI1" s="165"/>
      <c r="RZJ1" s="165"/>
      <c r="RZK1" s="165"/>
      <c r="RZL1" s="165"/>
      <c r="RZM1" s="165"/>
      <c r="RZN1" s="165"/>
      <c r="RZO1" s="165"/>
      <c r="RZP1" s="165"/>
      <c r="RZQ1" s="165"/>
      <c r="RZR1" s="165"/>
      <c r="RZS1" s="165"/>
      <c r="RZT1" s="165"/>
      <c r="RZU1" s="165"/>
      <c r="RZV1" s="165"/>
      <c r="RZW1" s="165"/>
      <c r="RZX1" s="165"/>
      <c r="RZY1" s="165"/>
      <c r="RZZ1" s="165"/>
      <c r="SAA1" s="165"/>
      <c r="SAB1" s="165"/>
      <c r="SAC1" s="165"/>
      <c r="SAD1" s="165"/>
      <c r="SAE1" s="165"/>
      <c r="SAF1" s="165"/>
      <c r="SAG1" s="165"/>
      <c r="SAH1" s="165"/>
      <c r="SAI1" s="165"/>
      <c r="SAJ1" s="165"/>
      <c r="SAK1" s="165"/>
      <c r="SAL1" s="165"/>
      <c r="SAM1" s="165"/>
      <c r="SAN1" s="165"/>
      <c r="SAO1" s="165"/>
      <c r="SAP1" s="165"/>
      <c r="SAQ1" s="165"/>
      <c r="SAR1" s="165"/>
      <c r="SAS1" s="165"/>
      <c r="SAT1" s="165"/>
      <c r="SAU1" s="165"/>
      <c r="SAV1" s="165"/>
      <c r="SAW1" s="165"/>
      <c r="SAX1" s="165"/>
      <c r="SAY1" s="165"/>
      <c r="SAZ1" s="165"/>
      <c r="SBA1" s="165"/>
      <c r="SBB1" s="165"/>
      <c r="SBC1" s="165"/>
      <c r="SBD1" s="165"/>
      <c r="SBE1" s="165"/>
      <c r="SBF1" s="165"/>
      <c r="SBG1" s="165"/>
      <c r="SBH1" s="165"/>
      <c r="SBI1" s="165"/>
      <c r="SBJ1" s="165"/>
      <c r="SBK1" s="165"/>
      <c r="SBL1" s="165"/>
      <c r="SBM1" s="165"/>
      <c r="SBN1" s="165"/>
      <c r="SBO1" s="165"/>
      <c r="SBP1" s="165"/>
      <c r="SBQ1" s="165"/>
      <c r="SBR1" s="165"/>
      <c r="SBS1" s="165"/>
      <c r="SBT1" s="165"/>
      <c r="SBU1" s="165"/>
      <c r="SBV1" s="165"/>
      <c r="SBW1" s="165"/>
      <c r="SBX1" s="165"/>
      <c r="SBY1" s="165"/>
      <c r="SBZ1" s="165"/>
      <c r="SCA1" s="165"/>
      <c r="SCB1" s="165"/>
      <c r="SCC1" s="165"/>
      <c r="SCD1" s="165"/>
      <c r="SCE1" s="165"/>
      <c r="SCF1" s="165"/>
      <c r="SCG1" s="165"/>
      <c r="SCH1" s="165"/>
      <c r="SCI1" s="165"/>
      <c r="SCJ1" s="165"/>
      <c r="SCK1" s="165"/>
      <c r="SCL1" s="165"/>
      <c r="SCM1" s="165"/>
      <c r="SCN1" s="165"/>
      <c r="SCO1" s="165"/>
      <c r="SCP1" s="165"/>
      <c r="SCQ1" s="165"/>
      <c r="SCR1" s="165"/>
      <c r="SCS1" s="165"/>
      <c r="SCT1" s="165"/>
      <c r="SCU1" s="165"/>
      <c r="SCV1" s="165"/>
      <c r="SCW1" s="165"/>
      <c r="SCX1" s="165"/>
      <c r="SCY1" s="165"/>
      <c r="SCZ1" s="165"/>
      <c r="SDA1" s="165"/>
      <c r="SDB1" s="165"/>
      <c r="SDC1" s="165"/>
      <c r="SDD1" s="165"/>
      <c r="SDE1" s="165"/>
      <c r="SDF1" s="165"/>
      <c r="SDG1" s="165"/>
      <c r="SDH1" s="165"/>
      <c r="SDI1" s="165"/>
      <c r="SDJ1" s="165"/>
      <c r="SDK1" s="165"/>
      <c r="SDL1" s="165"/>
      <c r="SDM1" s="165"/>
      <c r="SDN1" s="165"/>
      <c r="SDO1" s="165"/>
      <c r="SDP1" s="165"/>
      <c r="SDQ1" s="165"/>
      <c r="SDR1" s="165"/>
      <c r="SDS1" s="165"/>
      <c r="SDT1" s="165"/>
      <c r="SDU1" s="165"/>
      <c r="SDV1" s="165"/>
      <c r="SDW1" s="165"/>
      <c r="SDX1" s="165"/>
      <c r="SDY1" s="165"/>
      <c r="SDZ1" s="165"/>
      <c r="SEA1" s="165"/>
      <c r="SEB1" s="165"/>
      <c r="SEC1" s="165"/>
      <c r="SED1" s="165"/>
      <c r="SEE1" s="165"/>
      <c r="SEF1" s="165"/>
      <c r="SEG1" s="165"/>
      <c r="SEH1" s="165"/>
      <c r="SEI1" s="165"/>
      <c r="SEJ1" s="165"/>
      <c r="SEK1" s="165"/>
      <c r="SEL1" s="165"/>
      <c r="SEM1" s="165"/>
      <c r="SEN1" s="165"/>
      <c r="SEO1" s="165"/>
      <c r="SEP1" s="165"/>
      <c r="SEQ1" s="165"/>
      <c r="SER1" s="165"/>
      <c r="SES1" s="165"/>
      <c r="SET1" s="165"/>
      <c r="SEU1" s="165"/>
      <c r="SEV1" s="165"/>
      <c r="SEW1" s="165"/>
      <c r="SEX1" s="165"/>
      <c r="SEY1" s="165"/>
      <c r="SEZ1" s="165"/>
      <c r="SFA1" s="165"/>
      <c r="SFB1" s="165"/>
      <c r="SFC1" s="165"/>
      <c r="SFD1" s="165"/>
      <c r="SFE1" s="165"/>
      <c r="SFF1" s="165"/>
      <c r="SFG1" s="165"/>
      <c r="SFH1" s="165"/>
      <c r="SFI1" s="165"/>
      <c r="SFJ1" s="165"/>
      <c r="SFK1" s="165"/>
      <c r="SFL1" s="165"/>
      <c r="SFM1" s="165"/>
      <c r="SFN1" s="165"/>
      <c r="SFO1" s="165"/>
      <c r="SFP1" s="165"/>
      <c r="SFQ1" s="165"/>
      <c r="SFR1" s="165"/>
      <c r="SFS1" s="165"/>
      <c r="SFT1" s="165"/>
      <c r="SFU1" s="165"/>
      <c r="SFV1" s="165"/>
      <c r="SFW1" s="165"/>
      <c r="SFX1" s="165"/>
      <c r="SFY1" s="165"/>
      <c r="SFZ1" s="165"/>
      <c r="SGA1" s="165"/>
      <c r="SGB1" s="165"/>
      <c r="SGC1" s="165"/>
      <c r="SGD1" s="165"/>
      <c r="SGE1" s="165"/>
      <c r="SGF1" s="165"/>
      <c r="SGG1" s="165"/>
      <c r="SGH1" s="165"/>
      <c r="SGI1" s="165"/>
      <c r="SGJ1" s="165"/>
      <c r="SGK1" s="165"/>
      <c r="SGL1" s="165"/>
      <c r="SGM1" s="165"/>
      <c r="SGN1" s="165"/>
      <c r="SGO1" s="165"/>
      <c r="SGP1" s="165"/>
      <c r="SGQ1" s="165"/>
      <c r="SGR1" s="165"/>
      <c r="SGS1" s="165"/>
      <c r="SGT1" s="165"/>
      <c r="SGU1" s="165"/>
      <c r="SGV1" s="165"/>
      <c r="SGW1" s="165"/>
      <c r="SGX1" s="165"/>
      <c r="SGY1" s="165"/>
      <c r="SGZ1" s="165"/>
      <c r="SHA1" s="165"/>
      <c r="SHB1" s="165"/>
      <c r="SHC1" s="165"/>
      <c r="SHD1" s="165"/>
      <c r="SHE1" s="165"/>
      <c r="SHF1" s="165"/>
      <c r="SHG1" s="165"/>
      <c r="SHH1" s="165"/>
      <c r="SHI1" s="165"/>
      <c r="SHJ1" s="165"/>
      <c r="SHK1" s="165"/>
      <c r="SHL1" s="165"/>
      <c r="SHM1" s="165"/>
      <c r="SHN1" s="165"/>
      <c r="SHO1" s="165"/>
      <c r="SHP1" s="165"/>
      <c r="SHQ1" s="165"/>
      <c r="SHR1" s="165"/>
      <c r="SHS1" s="165"/>
      <c r="SHT1" s="165"/>
      <c r="SHU1" s="165"/>
      <c r="SHV1" s="165"/>
      <c r="SHW1" s="165"/>
      <c r="SHX1" s="165"/>
      <c r="SHY1" s="165"/>
      <c r="SHZ1" s="165"/>
      <c r="SIA1" s="165"/>
      <c r="SIB1" s="165"/>
      <c r="SIC1" s="165"/>
      <c r="SID1" s="165"/>
      <c r="SIE1" s="165"/>
      <c r="SIF1" s="165"/>
      <c r="SIG1" s="165"/>
      <c r="SIH1" s="165"/>
      <c r="SII1" s="165"/>
      <c r="SIJ1" s="165"/>
      <c r="SIK1" s="165"/>
      <c r="SIL1" s="165"/>
      <c r="SIM1" s="165"/>
      <c r="SIN1" s="165"/>
      <c r="SIO1" s="165"/>
      <c r="SIP1" s="165"/>
      <c r="SIQ1" s="165"/>
      <c r="SIR1" s="165"/>
      <c r="SIS1" s="165"/>
      <c r="SIT1" s="165"/>
      <c r="SIU1" s="165"/>
      <c r="SIV1" s="165"/>
      <c r="SIW1" s="165"/>
      <c r="SIX1" s="165"/>
      <c r="SIY1" s="165"/>
      <c r="SIZ1" s="165"/>
      <c r="SJA1" s="165"/>
      <c r="SJB1" s="165"/>
      <c r="SJC1" s="165"/>
      <c r="SJD1" s="165"/>
      <c r="SJE1" s="165"/>
      <c r="SJF1" s="165"/>
      <c r="SJG1" s="165"/>
      <c r="SJH1" s="165"/>
      <c r="SJI1" s="165"/>
      <c r="SJJ1" s="165"/>
      <c r="SJK1" s="165"/>
      <c r="SJL1" s="165"/>
      <c r="SJM1" s="165"/>
      <c r="SJN1" s="165"/>
      <c r="SJO1" s="165"/>
      <c r="SJP1" s="165"/>
      <c r="SJQ1" s="165"/>
      <c r="SJR1" s="165"/>
      <c r="SJS1" s="165"/>
      <c r="SJT1" s="165"/>
      <c r="SJU1" s="165"/>
      <c r="SJV1" s="165"/>
      <c r="SJW1" s="165"/>
      <c r="SJX1" s="165"/>
      <c r="SJY1" s="165"/>
      <c r="SJZ1" s="165"/>
      <c r="SKA1" s="165"/>
      <c r="SKB1" s="165"/>
      <c r="SKC1" s="165"/>
      <c r="SKD1" s="165"/>
      <c r="SKE1" s="165"/>
      <c r="SKF1" s="165"/>
      <c r="SKG1" s="165"/>
      <c r="SKH1" s="165"/>
      <c r="SKI1" s="165"/>
      <c r="SKJ1" s="165"/>
      <c r="SKK1" s="165"/>
      <c r="SKL1" s="165"/>
      <c r="SKM1" s="165"/>
      <c r="SKN1" s="165"/>
      <c r="SKO1" s="165"/>
      <c r="SKP1" s="165"/>
      <c r="SKQ1" s="165"/>
      <c r="SKR1" s="165"/>
      <c r="SKS1" s="165"/>
      <c r="SKT1" s="165"/>
      <c r="SKU1" s="165"/>
      <c r="SKV1" s="165"/>
      <c r="SKW1" s="165"/>
      <c r="SKX1" s="165"/>
      <c r="SKY1" s="165"/>
      <c r="SKZ1" s="165"/>
      <c r="SLA1" s="165"/>
      <c r="SLB1" s="165"/>
      <c r="SLC1" s="165"/>
      <c r="SLD1" s="165"/>
      <c r="SLE1" s="165"/>
      <c r="SLF1" s="165"/>
      <c r="SLG1" s="165"/>
      <c r="SLH1" s="165"/>
      <c r="SLI1" s="165"/>
      <c r="SLJ1" s="165"/>
      <c r="SLK1" s="165"/>
      <c r="SLL1" s="165"/>
      <c r="SLM1" s="165"/>
      <c r="SLN1" s="165"/>
      <c r="SLO1" s="165"/>
      <c r="SLP1" s="165"/>
      <c r="SLQ1" s="165"/>
      <c r="SLR1" s="165"/>
      <c r="SLS1" s="165"/>
      <c r="SLT1" s="165"/>
      <c r="SLU1" s="165"/>
      <c r="SLV1" s="165"/>
      <c r="SLW1" s="165"/>
      <c r="SLX1" s="165"/>
      <c r="SLY1" s="165"/>
      <c r="SLZ1" s="165"/>
      <c r="SMA1" s="165"/>
      <c r="SMB1" s="165"/>
      <c r="SMC1" s="165"/>
      <c r="SMD1" s="165"/>
      <c r="SME1" s="165"/>
      <c r="SMF1" s="165"/>
      <c r="SMG1" s="165"/>
      <c r="SMH1" s="165"/>
      <c r="SMI1" s="165"/>
      <c r="SMJ1" s="165"/>
      <c r="SMK1" s="165"/>
      <c r="SML1" s="165"/>
      <c r="SMM1" s="165"/>
      <c r="SMN1" s="165"/>
      <c r="SMO1" s="165"/>
      <c r="SMP1" s="165"/>
      <c r="SMQ1" s="165"/>
      <c r="SMR1" s="165"/>
      <c r="SMS1" s="165"/>
      <c r="SMT1" s="165"/>
      <c r="SMU1" s="165"/>
      <c r="SMV1" s="165"/>
      <c r="SMW1" s="165"/>
      <c r="SMX1" s="165"/>
      <c r="SMY1" s="165"/>
      <c r="SMZ1" s="165"/>
      <c r="SNA1" s="165"/>
      <c r="SNB1" s="165"/>
      <c r="SNC1" s="165"/>
      <c r="SND1" s="165"/>
      <c r="SNE1" s="165"/>
      <c r="SNF1" s="165"/>
      <c r="SNG1" s="165"/>
      <c r="SNH1" s="165"/>
      <c r="SNI1" s="165"/>
      <c r="SNJ1" s="165"/>
      <c r="SNK1" s="165"/>
      <c r="SNL1" s="165"/>
      <c r="SNM1" s="165"/>
      <c r="SNN1" s="165"/>
      <c r="SNO1" s="165"/>
      <c r="SNP1" s="165"/>
      <c r="SNQ1" s="165"/>
      <c r="SNR1" s="165"/>
      <c r="SNS1" s="165"/>
      <c r="SNT1" s="165"/>
      <c r="SNU1" s="165"/>
      <c r="SNV1" s="165"/>
      <c r="SNW1" s="165"/>
      <c r="SNX1" s="165"/>
      <c r="SNY1" s="165"/>
      <c r="SNZ1" s="165"/>
      <c r="SOA1" s="165"/>
      <c r="SOB1" s="165"/>
      <c r="SOC1" s="165"/>
      <c r="SOD1" s="165"/>
      <c r="SOE1" s="165"/>
      <c r="SOF1" s="165"/>
      <c r="SOG1" s="165"/>
      <c r="SOH1" s="165"/>
      <c r="SOI1" s="165"/>
      <c r="SOJ1" s="165"/>
      <c r="SOK1" s="165"/>
      <c r="SOL1" s="165"/>
      <c r="SOM1" s="165"/>
      <c r="SON1" s="165"/>
      <c r="SOO1" s="165"/>
      <c r="SOP1" s="165"/>
      <c r="SOQ1" s="165"/>
      <c r="SOR1" s="165"/>
      <c r="SOS1" s="165"/>
      <c r="SOT1" s="165"/>
      <c r="SOU1" s="165"/>
      <c r="SOV1" s="165"/>
      <c r="SOW1" s="165"/>
      <c r="SOX1" s="165"/>
      <c r="SOY1" s="165"/>
      <c r="SOZ1" s="165"/>
      <c r="SPA1" s="165"/>
      <c r="SPB1" s="165"/>
      <c r="SPC1" s="165"/>
      <c r="SPD1" s="165"/>
      <c r="SPE1" s="165"/>
      <c r="SPF1" s="165"/>
      <c r="SPG1" s="165"/>
      <c r="SPH1" s="165"/>
      <c r="SPI1" s="165"/>
      <c r="SPJ1" s="165"/>
      <c r="SPK1" s="165"/>
      <c r="SPL1" s="165"/>
      <c r="SPM1" s="165"/>
      <c r="SPN1" s="165"/>
      <c r="SPO1" s="165"/>
      <c r="SPP1" s="165"/>
      <c r="SPQ1" s="165"/>
      <c r="SPR1" s="165"/>
      <c r="SPS1" s="165"/>
      <c r="SPT1" s="165"/>
      <c r="SPU1" s="165"/>
      <c r="SPV1" s="165"/>
      <c r="SPW1" s="165"/>
      <c r="SPX1" s="165"/>
      <c r="SPY1" s="165"/>
      <c r="SPZ1" s="165"/>
      <c r="SQA1" s="165"/>
      <c r="SQB1" s="165"/>
      <c r="SQC1" s="165"/>
      <c r="SQD1" s="165"/>
      <c r="SQE1" s="165"/>
      <c r="SQF1" s="165"/>
      <c r="SQG1" s="165"/>
      <c r="SQH1" s="165"/>
      <c r="SQI1" s="165"/>
      <c r="SQJ1" s="165"/>
      <c r="SQK1" s="165"/>
      <c r="SQL1" s="165"/>
      <c r="SQM1" s="165"/>
      <c r="SQN1" s="165"/>
      <c r="SQO1" s="165"/>
      <c r="SQP1" s="165"/>
      <c r="SQQ1" s="165"/>
      <c r="SQR1" s="165"/>
      <c r="SQS1" s="165"/>
      <c r="SQT1" s="165"/>
      <c r="SQU1" s="165"/>
      <c r="SQV1" s="165"/>
      <c r="SQW1" s="165"/>
      <c r="SQX1" s="165"/>
      <c r="SQY1" s="165"/>
      <c r="SQZ1" s="165"/>
      <c r="SRA1" s="165"/>
      <c r="SRB1" s="165"/>
      <c r="SRC1" s="165"/>
      <c r="SRD1" s="165"/>
      <c r="SRE1" s="165"/>
      <c r="SRF1" s="165"/>
      <c r="SRG1" s="165"/>
      <c r="SRH1" s="165"/>
      <c r="SRI1" s="165"/>
      <c r="SRJ1" s="165"/>
      <c r="SRK1" s="165"/>
      <c r="SRL1" s="165"/>
      <c r="SRM1" s="165"/>
      <c r="SRN1" s="165"/>
      <c r="SRO1" s="165"/>
      <c r="SRP1" s="165"/>
      <c r="SRQ1" s="165"/>
      <c r="SRR1" s="165"/>
      <c r="SRS1" s="165"/>
      <c r="SRT1" s="165"/>
      <c r="SRU1" s="165"/>
      <c r="SRV1" s="165"/>
      <c r="SRW1" s="165"/>
      <c r="SRX1" s="165"/>
      <c r="SRY1" s="165"/>
      <c r="SRZ1" s="165"/>
      <c r="SSA1" s="165"/>
      <c r="SSB1" s="165"/>
      <c r="SSC1" s="165"/>
      <c r="SSD1" s="165"/>
      <c r="SSE1" s="165"/>
      <c r="SSF1" s="165"/>
      <c r="SSG1" s="165"/>
      <c r="SSH1" s="165"/>
      <c r="SSI1" s="165"/>
      <c r="SSJ1" s="165"/>
      <c r="SSK1" s="165"/>
      <c r="SSL1" s="165"/>
      <c r="SSM1" s="165"/>
      <c r="SSN1" s="165"/>
      <c r="SSO1" s="165"/>
      <c r="SSP1" s="165"/>
      <c r="SSQ1" s="165"/>
      <c r="SSR1" s="165"/>
      <c r="SSS1" s="165"/>
      <c r="SST1" s="165"/>
      <c r="SSU1" s="165"/>
      <c r="SSV1" s="165"/>
      <c r="SSW1" s="165"/>
      <c r="SSX1" s="165"/>
      <c r="SSY1" s="165"/>
      <c r="SSZ1" s="165"/>
      <c r="STA1" s="165"/>
      <c r="STB1" s="165"/>
      <c r="STC1" s="165"/>
      <c r="STD1" s="165"/>
      <c r="STE1" s="165"/>
      <c r="STF1" s="165"/>
      <c r="STG1" s="165"/>
      <c r="STH1" s="165"/>
      <c r="STI1" s="165"/>
      <c r="STJ1" s="165"/>
      <c r="STK1" s="165"/>
      <c r="STL1" s="165"/>
      <c r="STM1" s="165"/>
      <c r="STN1" s="165"/>
      <c r="STO1" s="165"/>
      <c r="STP1" s="165"/>
      <c r="STQ1" s="165"/>
      <c r="STR1" s="165"/>
      <c r="STS1" s="165"/>
      <c r="STT1" s="165"/>
      <c r="STU1" s="165"/>
      <c r="STV1" s="165"/>
      <c r="STW1" s="165"/>
      <c r="STX1" s="165"/>
      <c r="STY1" s="165"/>
      <c r="STZ1" s="165"/>
      <c r="SUA1" s="165"/>
      <c r="SUB1" s="165"/>
      <c r="SUC1" s="165"/>
      <c r="SUD1" s="165"/>
      <c r="SUE1" s="165"/>
      <c r="SUF1" s="165"/>
      <c r="SUG1" s="165"/>
      <c r="SUH1" s="165"/>
      <c r="SUI1" s="165"/>
      <c r="SUJ1" s="165"/>
      <c r="SUK1" s="165"/>
      <c r="SUL1" s="165"/>
      <c r="SUM1" s="165"/>
      <c r="SUN1" s="165"/>
      <c r="SUO1" s="165"/>
      <c r="SUP1" s="165"/>
      <c r="SUQ1" s="165"/>
      <c r="SUR1" s="165"/>
      <c r="SUS1" s="165"/>
      <c r="SUT1" s="165"/>
      <c r="SUU1" s="165"/>
      <c r="SUV1" s="165"/>
      <c r="SUW1" s="165"/>
      <c r="SUX1" s="165"/>
      <c r="SUY1" s="165"/>
      <c r="SUZ1" s="165"/>
      <c r="SVA1" s="165"/>
      <c r="SVB1" s="165"/>
      <c r="SVC1" s="165"/>
      <c r="SVD1" s="165"/>
      <c r="SVE1" s="165"/>
      <c r="SVF1" s="165"/>
      <c r="SVG1" s="165"/>
      <c r="SVH1" s="165"/>
      <c r="SVI1" s="165"/>
      <c r="SVJ1" s="165"/>
      <c r="SVK1" s="165"/>
      <c r="SVL1" s="165"/>
      <c r="SVM1" s="165"/>
      <c r="SVN1" s="165"/>
      <c r="SVO1" s="165"/>
      <c r="SVP1" s="165"/>
      <c r="SVQ1" s="165"/>
      <c r="SVR1" s="165"/>
      <c r="SVS1" s="165"/>
      <c r="SVT1" s="165"/>
      <c r="SVU1" s="165"/>
      <c r="SVV1" s="165"/>
      <c r="SVW1" s="165"/>
      <c r="SVX1" s="165"/>
      <c r="SVY1" s="165"/>
      <c r="SVZ1" s="165"/>
      <c r="SWA1" s="165"/>
      <c r="SWB1" s="165"/>
      <c r="SWC1" s="165"/>
      <c r="SWD1" s="165"/>
      <c r="SWE1" s="165"/>
      <c r="SWF1" s="165"/>
      <c r="SWG1" s="165"/>
      <c r="SWH1" s="165"/>
      <c r="SWI1" s="165"/>
      <c r="SWJ1" s="165"/>
      <c r="SWK1" s="165"/>
      <c r="SWL1" s="165"/>
      <c r="SWM1" s="165"/>
      <c r="SWN1" s="165"/>
      <c r="SWO1" s="165"/>
      <c r="SWP1" s="165"/>
      <c r="SWQ1" s="165"/>
      <c r="SWR1" s="165"/>
      <c r="SWS1" s="165"/>
      <c r="SWT1" s="165"/>
      <c r="SWU1" s="165"/>
      <c r="SWV1" s="165"/>
      <c r="SWW1" s="165"/>
      <c r="SWX1" s="165"/>
      <c r="SWY1" s="165"/>
      <c r="SWZ1" s="165"/>
      <c r="SXA1" s="165"/>
      <c r="SXB1" s="165"/>
      <c r="SXC1" s="165"/>
      <c r="SXD1" s="165"/>
      <c r="SXE1" s="165"/>
      <c r="SXF1" s="165"/>
      <c r="SXG1" s="165"/>
      <c r="SXH1" s="165"/>
      <c r="SXI1" s="165"/>
      <c r="SXJ1" s="165"/>
      <c r="SXK1" s="165"/>
      <c r="SXL1" s="165"/>
      <c r="SXM1" s="165"/>
      <c r="SXN1" s="165"/>
      <c r="SXO1" s="165"/>
      <c r="SXP1" s="165"/>
      <c r="SXQ1" s="165"/>
      <c r="SXR1" s="165"/>
      <c r="SXS1" s="165"/>
      <c r="SXT1" s="165"/>
      <c r="SXU1" s="165"/>
      <c r="SXV1" s="165"/>
      <c r="SXW1" s="165"/>
      <c r="SXX1" s="165"/>
      <c r="SXY1" s="165"/>
      <c r="SXZ1" s="165"/>
      <c r="SYA1" s="165"/>
      <c r="SYB1" s="165"/>
      <c r="SYC1" s="165"/>
      <c r="SYD1" s="165"/>
      <c r="SYE1" s="165"/>
      <c r="SYF1" s="165"/>
      <c r="SYG1" s="165"/>
      <c r="SYH1" s="165"/>
      <c r="SYI1" s="165"/>
      <c r="SYJ1" s="165"/>
      <c r="SYK1" s="165"/>
      <c r="SYL1" s="165"/>
      <c r="SYM1" s="165"/>
      <c r="SYN1" s="165"/>
      <c r="SYO1" s="165"/>
      <c r="SYP1" s="165"/>
      <c r="SYQ1" s="165"/>
      <c r="SYR1" s="165"/>
      <c r="SYS1" s="165"/>
      <c r="SYT1" s="165"/>
      <c r="SYU1" s="165"/>
      <c r="SYV1" s="165"/>
      <c r="SYW1" s="165"/>
      <c r="SYX1" s="165"/>
      <c r="SYY1" s="165"/>
      <c r="SYZ1" s="165"/>
      <c r="SZA1" s="165"/>
      <c r="SZB1" s="165"/>
      <c r="SZC1" s="165"/>
      <c r="SZD1" s="165"/>
      <c r="SZE1" s="165"/>
      <c r="SZF1" s="165"/>
      <c r="SZG1" s="165"/>
      <c r="SZH1" s="165"/>
      <c r="SZI1" s="165"/>
      <c r="SZJ1" s="165"/>
      <c r="SZK1" s="165"/>
      <c r="SZL1" s="165"/>
      <c r="SZM1" s="165"/>
      <c r="SZN1" s="165"/>
      <c r="SZO1" s="165"/>
      <c r="SZP1" s="165"/>
      <c r="SZQ1" s="165"/>
      <c r="SZR1" s="165"/>
      <c r="SZS1" s="165"/>
      <c r="SZT1" s="165"/>
      <c r="SZU1" s="165"/>
      <c r="SZV1" s="165"/>
      <c r="SZW1" s="165"/>
      <c r="SZX1" s="165"/>
      <c r="SZY1" s="165"/>
      <c r="SZZ1" s="165"/>
      <c r="TAA1" s="165"/>
      <c r="TAB1" s="165"/>
      <c r="TAC1" s="165"/>
      <c r="TAD1" s="165"/>
      <c r="TAE1" s="165"/>
      <c r="TAF1" s="165"/>
      <c r="TAG1" s="165"/>
      <c r="TAH1" s="165"/>
      <c r="TAI1" s="165"/>
      <c r="TAJ1" s="165"/>
      <c r="TAK1" s="165"/>
      <c r="TAL1" s="165"/>
      <c r="TAM1" s="165"/>
      <c r="TAN1" s="165"/>
      <c r="TAO1" s="165"/>
      <c r="TAP1" s="165"/>
      <c r="TAQ1" s="165"/>
      <c r="TAR1" s="165"/>
      <c r="TAS1" s="165"/>
      <c r="TAT1" s="165"/>
      <c r="TAU1" s="165"/>
      <c r="TAV1" s="165"/>
      <c r="TAW1" s="165"/>
      <c r="TAX1" s="165"/>
      <c r="TAY1" s="165"/>
      <c r="TAZ1" s="165"/>
      <c r="TBA1" s="165"/>
      <c r="TBB1" s="165"/>
      <c r="TBC1" s="165"/>
      <c r="TBD1" s="165"/>
      <c r="TBE1" s="165"/>
      <c r="TBF1" s="165"/>
      <c r="TBG1" s="165"/>
      <c r="TBH1" s="165"/>
      <c r="TBI1" s="165"/>
      <c r="TBJ1" s="165"/>
      <c r="TBK1" s="165"/>
      <c r="TBL1" s="165"/>
      <c r="TBM1" s="165"/>
      <c r="TBN1" s="165"/>
      <c r="TBO1" s="165"/>
      <c r="TBP1" s="165"/>
      <c r="TBQ1" s="165"/>
      <c r="TBR1" s="165"/>
      <c r="TBS1" s="165"/>
      <c r="TBT1" s="165"/>
      <c r="TBU1" s="165"/>
      <c r="TBV1" s="165"/>
      <c r="TBW1" s="165"/>
      <c r="TBX1" s="165"/>
      <c r="TBY1" s="165"/>
      <c r="TBZ1" s="165"/>
      <c r="TCA1" s="165"/>
      <c r="TCB1" s="165"/>
      <c r="TCC1" s="165"/>
      <c r="TCD1" s="165"/>
      <c r="TCE1" s="165"/>
      <c r="TCF1" s="165"/>
      <c r="TCG1" s="165"/>
      <c r="TCH1" s="165"/>
      <c r="TCI1" s="165"/>
      <c r="TCJ1" s="165"/>
      <c r="TCK1" s="165"/>
      <c r="TCL1" s="165"/>
      <c r="TCM1" s="165"/>
      <c r="TCN1" s="165"/>
      <c r="TCO1" s="165"/>
      <c r="TCP1" s="165"/>
      <c r="TCQ1" s="165"/>
      <c r="TCR1" s="165"/>
      <c r="TCS1" s="165"/>
      <c r="TCT1" s="165"/>
      <c r="TCU1" s="165"/>
      <c r="TCV1" s="165"/>
      <c r="TCW1" s="165"/>
      <c r="TCX1" s="165"/>
      <c r="TCY1" s="165"/>
      <c r="TCZ1" s="165"/>
      <c r="TDA1" s="165"/>
      <c r="TDB1" s="165"/>
      <c r="TDC1" s="165"/>
      <c r="TDD1" s="165"/>
      <c r="TDE1" s="165"/>
      <c r="TDF1" s="165"/>
      <c r="TDG1" s="165"/>
      <c r="TDH1" s="165"/>
      <c r="TDI1" s="165"/>
      <c r="TDJ1" s="165"/>
      <c r="TDK1" s="165"/>
      <c r="TDL1" s="165"/>
      <c r="TDM1" s="165"/>
      <c r="TDN1" s="165"/>
      <c r="TDO1" s="165"/>
      <c r="TDP1" s="165"/>
      <c r="TDQ1" s="165"/>
      <c r="TDR1" s="165"/>
      <c r="TDS1" s="165"/>
      <c r="TDT1" s="165"/>
      <c r="TDU1" s="165"/>
      <c r="TDV1" s="165"/>
      <c r="TDW1" s="165"/>
      <c r="TDX1" s="165"/>
      <c r="TDY1" s="165"/>
      <c r="TDZ1" s="165"/>
      <c r="TEA1" s="165"/>
      <c r="TEB1" s="165"/>
      <c r="TEC1" s="165"/>
      <c r="TED1" s="165"/>
      <c r="TEE1" s="165"/>
      <c r="TEF1" s="165"/>
      <c r="TEG1" s="165"/>
      <c r="TEH1" s="165"/>
      <c r="TEI1" s="165"/>
      <c r="TEJ1" s="165"/>
      <c r="TEK1" s="165"/>
      <c r="TEL1" s="165"/>
      <c r="TEM1" s="165"/>
      <c r="TEN1" s="165"/>
      <c r="TEO1" s="165"/>
      <c r="TEP1" s="165"/>
      <c r="TEQ1" s="165"/>
      <c r="TER1" s="165"/>
      <c r="TES1" s="165"/>
      <c r="TET1" s="165"/>
      <c r="TEU1" s="165"/>
      <c r="TEV1" s="165"/>
      <c r="TEW1" s="165"/>
      <c r="TEX1" s="165"/>
      <c r="TEY1" s="165"/>
      <c r="TEZ1" s="165"/>
      <c r="TFA1" s="165"/>
      <c r="TFB1" s="165"/>
      <c r="TFC1" s="165"/>
      <c r="TFD1" s="165"/>
      <c r="TFE1" s="165"/>
      <c r="TFF1" s="165"/>
      <c r="TFG1" s="165"/>
      <c r="TFH1" s="165"/>
      <c r="TFI1" s="165"/>
      <c r="TFJ1" s="165"/>
      <c r="TFK1" s="165"/>
      <c r="TFL1" s="165"/>
      <c r="TFM1" s="165"/>
      <c r="TFN1" s="165"/>
      <c r="TFO1" s="165"/>
      <c r="TFP1" s="165"/>
      <c r="TFQ1" s="165"/>
      <c r="TFR1" s="165"/>
      <c r="TFS1" s="165"/>
      <c r="TFT1" s="165"/>
      <c r="TFU1" s="165"/>
      <c r="TFV1" s="165"/>
      <c r="TFW1" s="165"/>
      <c r="TFX1" s="165"/>
      <c r="TFY1" s="165"/>
      <c r="TFZ1" s="165"/>
      <c r="TGA1" s="165"/>
      <c r="TGB1" s="165"/>
      <c r="TGC1" s="165"/>
      <c r="TGD1" s="165"/>
      <c r="TGE1" s="165"/>
      <c r="TGF1" s="165"/>
      <c r="TGG1" s="165"/>
      <c r="TGH1" s="165"/>
      <c r="TGI1" s="165"/>
      <c r="TGJ1" s="165"/>
      <c r="TGK1" s="165"/>
      <c r="TGL1" s="165"/>
      <c r="TGM1" s="165"/>
      <c r="TGN1" s="165"/>
      <c r="TGO1" s="165"/>
      <c r="TGP1" s="165"/>
      <c r="TGQ1" s="165"/>
      <c r="TGR1" s="165"/>
      <c r="TGS1" s="165"/>
      <c r="TGT1" s="165"/>
      <c r="TGU1" s="165"/>
      <c r="TGV1" s="165"/>
      <c r="TGW1" s="165"/>
      <c r="TGX1" s="165"/>
      <c r="TGY1" s="165"/>
      <c r="TGZ1" s="165"/>
      <c r="THA1" s="165"/>
      <c r="THB1" s="165"/>
      <c r="THC1" s="165"/>
      <c r="THD1" s="165"/>
      <c r="THE1" s="165"/>
      <c r="THF1" s="165"/>
      <c r="THG1" s="165"/>
      <c r="THH1" s="165"/>
      <c r="THI1" s="165"/>
      <c r="THJ1" s="165"/>
      <c r="THK1" s="165"/>
      <c r="THL1" s="165"/>
      <c r="THM1" s="165"/>
      <c r="THN1" s="165"/>
      <c r="THO1" s="165"/>
      <c r="THP1" s="165"/>
      <c r="THQ1" s="165"/>
      <c r="THR1" s="165"/>
      <c r="THS1" s="165"/>
      <c r="THT1" s="165"/>
      <c r="THU1" s="165"/>
      <c r="THV1" s="165"/>
      <c r="THW1" s="165"/>
      <c r="THX1" s="165"/>
      <c r="THY1" s="165"/>
      <c r="THZ1" s="165"/>
      <c r="TIA1" s="165"/>
      <c r="TIB1" s="165"/>
      <c r="TIC1" s="165"/>
      <c r="TID1" s="165"/>
      <c r="TIE1" s="165"/>
      <c r="TIF1" s="165"/>
      <c r="TIG1" s="165"/>
      <c r="TIH1" s="165"/>
      <c r="TII1" s="165"/>
      <c r="TIJ1" s="165"/>
      <c r="TIK1" s="165"/>
      <c r="TIL1" s="165"/>
      <c r="TIM1" s="165"/>
      <c r="TIN1" s="165"/>
      <c r="TIO1" s="165"/>
      <c r="TIP1" s="165"/>
      <c r="TIQ1" s="165"/>
      <c r="TIR1" s="165"/>
      <c r="TIS1" s="165"/>
      <c r="TIT1" s="165"/>
      <c r="TIU1" s="165"/>
      <c r="TIV1" s="165"/>
      <c r="TIW1" s="165"/>
      <c r="TIX1" s="165"/>
      <c r="TIY1" s="165"/>
      <c r="TIZ1" s="165"/>
      <c r="TJA1" s="165"/>
      <c r="TJB1" s="165"/>
      <c r="TJC1" s="165"/>
      <c r="TJD1" s="165"/>
      <c r="TJE1" s="165"/>
      <c r="TJF1" s="165"/>
      <c r="TJG1" s="165"/>
      <c r="TJH1" s="165"/>
      <c r="TJI1" s="165"/>
      <c r="TJJ1" s="165"/>
      <c r="TJK1" s="165"/>
      <c r="TJL1" s="165"/>
      <c r="TJM1" s="165"/>
      <c r="TJN1" s="165"/>
      <c r="TJO1" s="165"/>
      <c r="TJP1" s="165"/>
      <c r="TJQ1" s="165"/>
      <c r="TJR1" s="165"/>
      <c r="TJS1" s="165"/>
      <c r="TJT1" s="165"/>
      <c r="TJU1" s="165"/>
      <c r="TJV1" s="165"/>
      <c r="TJW1" s="165"/>
      <c r="TJX1" s="165"/>
      <c r="TJY1" s="165"/>
      <c r="TJZ1" s="165"/>
      <c r="TKA1" s="165"/>
      <c r="TKB1" s="165"/>
      <c r="TKC1" s="165"/>
      <c r="TKD1" s="165"/>
      <c r="TKE1" s="165"/>
      <c r="TKF1" s="165"/>
      <c r="TKG1" s="165"/>
      <c r="TKH1" s="165"/>
      <c r="TKI1" s="165"/>
      <c r="TKJ1" s="165"/>
      <c r="TKK1" s="165"/>
      <c r="TKL1" s="165"/>
      <c r="TKM1" s="165"/>
      <c r="TKN1" s="165"/>
      <c r="TKO1" s="165"/>
      <c r="TKP1" s="165"/>
      <c r="TKQ1" s="165"/>
      <c r="TKR1" s="165"/>
      <c r="TKS1" s="165"/>
      <c r="TKT1" s="165"/>
      <c r="TKU1" s="165"/>
      <c r="TKV1" s="165"/>
      <c r="TKW1" s="165"/>
      <c r="TKX1" s="165"/>
      <c r="TKY1" s="165"/>
      <c r="TKZ1" s="165"/>
      <c r="TLA1" s="165"/>
      <c r="TLB1" s="165"/>
      <c r="TLC1" s="165"/>
      <c r="TLD1" s="165"/>
      <c r="TLE1" s="165"/>
      <c r="TLF1" s="165"/>
      <c r="TLG1" s="165"/>
      <c r="TLH1" s="165"/>
      <c r="TLI1" s="165"/>
      <c r="TLJ1" s="165"/>
      <c r="TLK1" s="165"/>
      <c r="TLL1" s="165"/>
      <c r="TLM1" s="165"/>
      <c r="TLN1" s="165"/>
      <c r="TLO1" s="165"/>
      <c r="TLP1" s="165"/>
      <c r="TLQ1" s="165"/>
      <c r="TLR1" s="165"/>
      <c r="TLS1" s="165"/>
      <c r="TLT1" s="165"/>
      <c r="TLU1" s="165"/>
      <c r="TLV1" s="165"/>
      <c r="TLW1" s="165"/>
      <c r="TLX1" s="165"/>
      <c r="TLY1" s="165"/>
      <c r="TLZ1" s="165"/>
      <c r="TMA1" s="165"/>
      <c r="TMB1" s="165"/>
      <c r="TMC1" s="165"/>
      <c r="TMD1" s="165"/>
      <c r="TME1" s="165"/>
      <c r="TMF1" s="165"/>
      <c r="TMG1" s="165"/>
      <c r="TMH1" s="165"/>
      <c r="TMI1" s="165"/>
      <c r="TMJ1" s="165"/>
      <c r="TMK1" s="165"/>
      <c r="TML1" s="165"/>
      <c r="TMM1" s="165"/>
      <c r="TMN1" s="165"/>
      <c r="TMO1" s="165"/>
      <c r="TMP1" s="165"/>
      <c r="TMQ1" s="165"/>
      <c r="TMR1" s="165"/>
      <c r="TMS1" s="165"/>
      <c r="TMT1" s="165"/>
      <c r="TMU1" s="165"/>
      <c r="TMV1" s="165"/>
      <c r="TMW1" s="165"/>
      <c r="TMX1" s="165"/>
      <c r="TMY1" s="165"/>
      <c r="TMZ1" s="165"/>
      <c r="TNA1" s="165"/>
      <c r="TNB1" s="165"/>
      <c r="TNC1" s="165"/>
      <c r="TND1" s="165"/>
      <c r="TNE1" s="165"/>
      <c r="TNF1" s="165"/>
      <c r="TNG1" s="165"/>
      <c r="TNH1" s="165"/>
      <c r="TNI1" s="165"/>
      <c r="TNJ1" s="165"/>
      <c r="TNK1" s="165"/>
      <c r="TNL1" s="165"/>
      <c r="TNM1" s="165"/>
      <c r="TNN1" s="165"/>
      <c r="TNO1" s="165"/>
      <c r="TNP1" s="165"/>
      <c r="TNQ1" s="165"/>
      <c r="TNR1" s="165"/>
      <c r="TNS1" s="165"/>
      <c r="TNT1" s="165"/>
      <c r="TNU1" s="165"/>
      <c r="TNV1" s="165"/>
      <c r="TNW1" s="165"/>
      <c r="TNX1" s="165"/>
      <c r="TNY1" s="165"/>
      <c r="TNZ1" s="165"/>
      <c r="TOA1" s="165"/>
      <c r="TOB1" s="165"/>
      <c r="TOC1" s="165"/>
      <c r="TOD1" s="165"/>
      <c r="TOE1" s="165"/>
      <c r="TOF1" s="165"/>
      <c r="TOG1" s="165"/>
      <c r="TOH1" s="165"/>
      <c r="TOI1" s="165"/>
      <c r="TOJ1" s="165"/>
      <c r="TOK1" s="165"/>
      <c r="TOL1" s="165"/>
      <c r="TOM1" s="165"/>
      <c r="TON1" s="165"/>
      <c r="TOO1" s="165"/>
      <c r="TOP1" s="165"/>
      <c r="TOQ1" s="165"/>
      <c r="TOR1" s="165"/>
      <c r="TOS1" s="165"/>
      <c r="TOT1" s="165"/>
      <c r="TOU1" s="165"/>
      <c r="TOV1" s="165"/>
      <c r="TOW1" s="165"/>
      <c r="TOX1" s="165"/>
      <c r="TOY1" s="165"/>
      <c r="TOZ1" s="165"/>
      <c r="TPA1" s="165"/>
      <c r="TPB1" s="165"/>
      <c r="TPC1" s="165"/>
      <c r="TPD1" s="165"/>
      <c r="TPE1" s="165"/>
      <c r="TPF1" s="165"/>
      <c r="TPG1" s="165"/>
      <c r="TPH1" s="165"/>
      <c r="TPI1" s="165"/>
      <c r="TPJ1" s="165"/>
      <c r="TPK1" s="165"/>
      <c r="TPL1" s="165"/>
      <c r="TPM1" s="165"/>
      <c r="TPN1" s="165"/>
      <c r="TPO1" s="165"/>
      <c r="TPP1" s="165"/>
      <c r="TPQ1" s="165"/>
      <c r="TPR1" s="165"/>
      <c r="TPS1" s="165"/>
      <c r="TPT1" s="165"/>
      <c r="TPU1" s="165"/>
      <c r="TPV1" s="165"/>
      <c r="TPW1" s="165"/>
      <c r="TPX1" s="165"/>
      <c r="TPY1" s="165"/>
      <c r="TPZ1" s="165"/>
      <c r="TQA1" s="165"/>
      <c r="TQB1" s="165"/>
      <c r="TQC1" s="165"/>
      <c r="TQD1" s="165"/>
      <c r="TQE1" s="165"/>
      <c r="TQF1" s="165"/>
      <c r="TQG1" s="165"/>
      <c r="TQH1" s="165"/>
      <c r="TQI1" s="165"/>
      <c r="TQJ1" s="165"/>
      <c r="TQK1" s="165"/>
      <c r="TQL1" s="165"/>
      <c r="TQM1" s="165"/>
      <c r="TQN1" s="165"/>
      <c r="TQO1" s="165"/>
      <c r="TQP1" s="165"/>
      <c r="TQQ1" s="165"/>
      <c r="TQR1" s="165"/>
      <c r="TQS1" s="165"/>
      <c r="TQT1" s="165"/>
      <c r="TQU1" s="165"/>
      <c r="TQV1" s="165"/>
      <c r="TQW1" s="165"/>
      <c r="TQX1" s="165"/>
      <c r="TQY1" s="165"/>
      <c r="TQZ1" s="165"/>
      <c r="TRA1" s="165"/>
      <c r="TRB1" s="165"/>
      <c r="TRC1" s="165"/>
      <c r="TRD1" s="165"/>
      <c r="TRE1" s="165"/>
      <c r="TRF1" s="165"/>
      <c r="TRG1" s="165"/>
      <c r="TRH1" s="165"/>
      <c r="TRI1" s="165"/>
      <c r="TRJ1" s="165"/>
      <c r="TRK1" s="165"/>
      <c r="TRL1" s="165"/>
      <c r="TRM1" s="165"/>
      <c r="TRN1" s="165"/>
      <c r="TRO1" s="165"/>
      <c r="TRP1" s="165"/>
      <c r="TRQ1" s="165"/>
      <c r="TRR1" s="165"/>
      <c r="TRS1" s="165"/>
      <c r="TRT1" s="165"/>
      <c r="TRU1" s="165"/>
      <c r="TRV1" s="165"/>
      <c r="TRW1" s="165"/>
      <c r="TRX1" s="165"/>
      <c r="TRY1" s="165"/>
      <c r="TRZ1" s="165"/>
      <c r="TSA1" s="165"/>
      <c r="TSB1" s="165"/>
      <c r="TSC1" s="165"/>
      <c r="TSD1" s="165"/>
      <c r="TSE1" s="165"/>
      <c r="TSF1" s="165"/>
      <c r="TSG1" s="165"/>
      <c r="TSH1" s="165"/>
      <c r="TSI1" s="165"/>
      <c r="TSJ1" s="165"/>
      <c r="TSK1" s="165"/>
      <c r="TSL1" s="165"/>
      <c r="TSM1" s="165"/>
      <c r="TSN1" s="165"/>
      <c r="TSO1" s="165"/>
      <c r="TSP1" s="165"/>
      <c r="TSQ1" s="165"/>
      <c r="TSR1" s="165"/>
      <c r="TSS1" s="165"/>
      <c r="TST1" s="165"/>
      <c r="TSU1" s="165"/>
      <c r="TSV1" s="165"/>
      <c r="TSW1" s="165"/>
      <c r="TSX1" s="165"/>
      <c r="TSY1" s="165"/>
      <c r="TSZ1" s="165"/>
      <c r="TTA1" s="165"/>
      <c r="TTB1" s="165"/>
      <c r="TTC1" s="165"/>
      <c r="TTD1" s="165"/>
      <c r="TTE1" s="165"/>
      <c r="TTF1" s="165"/>
      <c r="TTG1" s="165"/>
      <c r="TTH1" s="165"/>
      <c r="TTI1" s="165"/>
      <c r="TTJ1" s="165"/>
      <c r="TTK1" s="165"/>
      <c r="TTL1" s="165"/>
      <c r="TTM1" s="165"/>
      <c r="TTN1" s="165"/>
      <c r="TTO1" s="165"/>
      <c r="TTP1" s="165"/>
      <c r="TTQ1" s="165"/>
      <c r="TTR1" s="165"/>
      <c r="TTS1" s="165"/>
      <c r="TTT1" s="165"/>
      <c r="TTU1" s="165"/>
      <c r="TTV1" s="165"/>
      <c r="TTW1" s="165"/>
      <c r="TTX1" s="165"/>
      <c r="TTY1" s="165"/>
      <c r="TTZ1" s="165"/>
      <c r="TUA1" s="165"/>
      <c r="TUB1" s="165"/>
      <c r="TUC1" s="165"/>
      <c r="TUD1" s="165"/>
      <c r="TUE1" s="165"/>
      <c r="TUF1" s="165"/>
      <c r="TUG1" s="165"/>
      <c r="TUH1" s="165"/>
      <c r="TUI1" s="165"/>
      <c r="TUJ1" s="165"/>
      <c r="TUK1" s="165"/>
      <c r="TUL1" s="165"/>
      <c r="TUM1" s="165"/>
      <c r="TUN1" s="165"/>
      <c r="TUO1" s="165"/>
      <c r="TUP1" s="165"/>
      <c r="TUQ1" s="165"/>
      <c r="TUR1" s="165"/>
      <c r="TUS1" s="165"/>
      <c r="TUT1" s="165"/>
      <c r="TUU1" s="165"/>
      <c r="TUV1" s="165"/>
      <c r="TUW1" s="165"/>
      <c r="TUX1" s="165"/>
      <c r="TUY1" s="165"/>
      <c r="TUZ1" s="165"/>
      <c r="TVA1" s="165"/>
      <c r="TVB1" s="165"/>
      <c r="TVC1" s="165"/>
      <c r="TVD1" s="165"/>
      <c r="TVE1" s="165"/>
      <c r="TVF1" s="165"/>
      <c r="TVG1" s="165"/>
      <c r="TVH1" s="165"/>
      <c r="TVI1" s="165"/>
      <c r="TVJ1" s="165"/>
      <c r="TVK1" s="165"/>
      <c r="TVL1" s="165"/>
      <c r="TVM1" s="165"/>
      <c r="TVN1" s="165"/>
      <c r="TVO1" s="165"/>
      <c r="TVP1" s="165"/>
      <c r="TVQ1" s="165"/>
      <c r="TVR1" s="165"/>
      <c r="TVS1" s="165"/>
      <c r="TVT1" s="165"/>
      <c r="TVU1" s="165"/>
      <c r="TVV1" s="165"/>
      <c r="TVW1" s="165"/>
      <c r="TVX1" s="165"/>
      <c r="TVY1" s="165"/>
      <c r="TVZ1" s="165"/>
      <c r="TWA1" s="165"/>
      <c r="TWB1" s="165"/>
      <c r="TWC1" s="165"/>
      <c r="TWD1" s="165"/>
      <c r="TWE1" s="165"/>
      <c r="TWF1" s="165"/>
      <c r="TWG1" s="165"/>
      <c r="TWH1" s="165"/>
      <c r="TWI1" s="165"/>
      <c r="TWJ1" s="165"/>
      <c r="TWK1" s="165"/>
      <c r="TWL1" s="165"/>
      <c r="TWM1" s="165"/>
      <c r="TWN1" s="165"/>
      <c r="TWO1" s="165"/>
      <c r="TWP1" s="165"/>
      <c r="TWQ1" s="165"/>
      <c r="TWR1" s="165"/>
      <c r="TWS1" s="165"/>
      <c r="TWT1" s="165"/>
      <c r="TWU1" s="165"/>
      <c r="TWV1" s="165"/>
      <c r="TWW1" s="165"/>
      <c r="TWX1" s="165"/>
      <c r="TWY1" s="165"/>
      <c r="TWZ1" s="165"/>
      <c r="TXA1" s="165"/>
      <c r="TXB1" s="165"/>
      <c r="TXC1" s="165"/>
      <c r="TXD1" s="165"/>
      <c r="TXE1" s="165"/>
      <c r="TXF1" s="165"/>
      <c r="TXG1" s="165"/>
      <c r="TXH1" s="165"/>
      <c r="TXI1" s="165"/>
      <c r="TXJ1" s="165"/>
      <c r="TXK1" s="165"/>
      <c r="TXL1" s="165"/>
      <c r="TXM1" s="165"/>
      <c r="TXN1" s="165"/>
      <c r="TXO1" s="165"/>
      <c r="TXP1" s="165"/>
      <c r="TXQ1" s="165"/>
      <c r="TXR1" s="165"/>
      <c r="TXS1" s="165"/>
      <c r="TXT1" s="165"/>
      <c r="TXU1" s="165"/>
      <c r="TXV1" s="165"/>
      <c r="TXW1" s="165"/>
      <c r="TXX1" s="165"/>
      <c r="TXY1" s="165"/>
      <c r="TXZ1" s="165"/>
      <c r="TYA1" s="165"/>
      <c r="TYB1" s="165"/>
      <c r="TYC1" s="165"/>
      <c r="TYD1" s="165"/>
      <c r="TYE1" s="165"/>
      <c r="TYF1" s="165"/>
      <c r="TYG1" s="165"/>
      <c r="TYH1" s="165"/>
      <c r="TYI1" s="165"/>
      <c r="TYJ1" s="165"/>
      <c r="TYK1" s="165"/>
      <c r="TYL1" s="165"/>
      <c r="TYM1" s="165"/>
      <c r="TYN1" s="165"/>
      <c r="TYO1" s="165"/>
      <c r="TYP1" s="165"/>
      <c r="TYQ1" s="165"/>
      <c r="TYR1" s="165"/>
      <c r="TYS1" s="165"/>
      <c r="TYT1" s="165"/>
      <c r="TYU1" s="165"/>
      <c r="TYV1" s="165"/>
      <c r="TYW1" s="165"/>
      <c r="TYX1" s="165"/>
      <c r="TYY1" s="165"/>
      <c r="TYZ1" s="165"/>
      <c r="TZA1" s="165"/>
      <c r="TZB1" s="165"/>
      <c r="TZC1" s="165"/>
      <c r="TZD1" s="165"/>
      <c r="TZE1" s="165"/>
      <c r="TZF1" s="165"/>
      <c r="TZG1" s="165"/>
      <c r="TZH1" s="165"/>
      <c r="TZI1" s="165"/>
      <c r="TZJ1" s="165"/>
      <c r="TZK1" s="165"/>
      <c r="TZL1" s="165"/>
      <c r="TZM1" s="165"/>
      <c r="TZN1" s="165"/>
      <c r="TZO1" s="165"/>
      <c r="TZP1" s="165"/>
      <c r="TZQ1" s="165"/>
      <c r="TZR1" s="165"/>
      <c r="TZS1" s="165"/>
      <c r="TZT1" s="165"/>
      <c r="TZU1" s="165"/>
      <c r="TZV1" s="165"/>
      <c r="TZW1" s="165"/>
      <c r="TZX1" s="165"/>
      <c r="TZY1" s="165"/>
      <c r="TZZ1" s="165"/>
      <c r="UAA1" s="165"/>
      <c r="UAB1" s="165"/>
      <c r="UAC1" s="165"/>
      <c r="UAD1" s="165"/>
      <c r="UAE1" s="165"/>
      <c r="UAF1" s="165"/>
      <c r="UAG1" s="165"/>
      <c r="UAH1" s="165"/>
      <c r="UAI1" s="165"/>
      <c r="UAJ1" s="165"/>
      <c r="UAK1" s="165"/>
      <c r="UAL1" s="165"/>
      <c r="UAM1" s="165"/>
      <c r="UAN1" s="165"/>
      <c r="UAO1" s="165"/>
      <c r="UAP1" s="165"/>
      <c r="UAQ1" s="165"/>
      <c r="UAR1" s="165"/>
      <c r="UAS1" s="165"/>
      <c r="UAT1" s="165"/>
      <c r="UAU1" s="165"/>
      <c r="UAV1" s="165"/>
      <c r="UAW1" s="165"/>
      <c r="UAX1" s="165"/>
      <c r="UAY1" s="165"/>
      <c r="UAZ1" s="165"/>
      <c r="UBA1" s="165"/>
      <c r="UBB1" s="165"/>
      <c r="UBC1" s="165"/>
      <c r="UBD1" s="165"/>
      <c r="UBE1" s="165"/>
      <c r="UBF1" s="165"/>
      <c r="UBG1" s="165"/>
      <c r="UBH1" s="165"/>
      <c r="UBI1" s="165"/>
      <c r="UBJ1" s="165"/>
      <c r="UBK1" s="165"/>
      <c r="UBL1" s="165"/>
      <c r="UBM1" s="165"/>
      <c r="UBN1" s="165"/>
      <c r="UBO1" s="165"/>
      <c r="UBP1" s="165"/>
      <c r="UBQ1" s="165"/>
      <c r="UBR1" s="165"/>
      <c r="UBS1" s="165"/>
      <c r="UBT1" s="165"/>
      <c r="UBU1" s="165"/>
      <c r="UBV1" s="165"/>
      <c r="UBW1" s="165"/>
      <c r="UBX1" s="165"/>
      <c r="UBY1" s="165"/>
      <c r="UBZ1" s="165"/>
      <c r="UCA1" s="165"/>
      <c r="UCB1" s="165"/>
      <c r="UCC1" s="165"/>
      <c r="UCD1" s="165"/>
      <c r="UCE1" s="165"/>
      <c r="UCF1" s="165"/>
      <c r="UCG1" s="165"/>
      <c r="UCH1" s="165"/>
      <c r="UCI1" s="165"/>
      <c r="UCJ1" s="165"/>
      <c r="UCK1" s="165"/>
      <c r="UCL1" s="165"/>
      <c r="UCM1" s="165"/>
      <c r="UCN1" s="165"/>
      <c r="UCO1" s="165"/>
      <c r="UCP1" s="165"/>
      <c r="UCQ1" s="165"/>
      <c r="UCR1" s="165"/>
      <c r="UCS1" s="165"/>
      <c r="UCT1" s="165"/>
      <c r="UCU1" s="165"/>
      <c r="UCV1" s="165"/>
      <c r="UCW1" s="165"/>
      <c r="UCX1" s="165"/>
      <c r="UCY1" s="165"/>
      <c r="UCZ1" s="165"/>
      <c r="UDA1" s="165"/>
      <c r="UDB1" s="165"/>
      <c r="UDC1" s="165"/>
      <c r="UDD1" s="165"/>
      <c r="UDE1" s="165"/>
      <c r="UDF1" s="165"/>
      <c r="UDG1" s="165"/>
      <c r="UDH1" s="165"/>
      <c r="UDI1" s="165"/>
      <c r="UDJ1" s="165"/>
      <c r="UDK1" s="165"/>
      <c r="UDL1" s="165"/>
      <c r="UDM1" s="165"/>
      <c r="UDN1" s="165"/>
      <c r="UDO1" s="165"/>
      <c r="UDP1" s="165"/>
      <c r="UDQ1" s="165"/>
      <c r="UDR1" s="165"/>
      <c r="UDS1" s="165"/>
      <c r="UDT1" s="165"/>
      <c r="UDU1" s="165"/>
      <c r="UDV1" s="165"/>
      <c r="UDW1" s="165"/>
      <c r="UDX1" s="165"/>
      <c r="UDY1" s="165"/>
      <c r="UDZ1" s="165"/>
      <c r="UEA1" s="165"/>
      <c r="UEB1" s="165"/>
      <c r="UEC1" s="165"/>
      <c r="UED1" s="165"/>
      <c r="UEE1" s="165"/>
      <c r="UEF1" s="165"/>
      <c r="UEG1" s="165"/>
      <c r="UEH1" s="165"/>
      <c r="UEI1" s="165"/>
      <c r="UEJ1" s="165"/>
      <c r="UEK1" s="165"/>
      <c r="UEL1" s="165"/>
      <c r="UEM1" s="165"/>
      <c r="UEN1" s="165"/>
      <c r="UEO1" s="165"/>
      <c r="UEP1" s="165"/>
      <c r="UEQ1" s="165"/>
      <c r="UER1" s="165"/>
      <c r="UES1" s="165"/>
      <c r="UET1" s="165"/>
      <c r="UEU1" s="165"/>
      <c r="UEV1" s="165"/>
      <c r="UEW1" s="165"/>
      <c r="UEX1" s="165"/>
      <c r="UEY1" s="165"/>
      <c r="UEZ1" s="165"/>
      <c r="UFA1" s="165"/>
      <c r="UFB1" s="165"/>
      <c r="UFC1" s="165"/>
      <c r="UFD1" s="165"/>
      <c r="UFE1" s="165"/>
      <c r="UFF1" s="165"/>
      <c r="UFG1" s="165"/>
      <c r="UFH1" s="165"/>
      <c r="UFI1" s="165"/>
      <c r="UFJ1" s="165"/>
      <c r="UFK1" s="165"/>
      <c r="UFL1" s="165"/>
      <c r="UFM1" s="165"/>
      <c r="UFN1" s="165"/>
      <c r="UFO1" s="165"/>
      <c r="UFP1" s="165"/>
      <c r="UFQ1" s="165"/>
      <c r="UFR1" s="165"/>
      <c r="UFS1" s="165"/>
      <c r="UFT1" s="165"/>
      <c r="UFU1" s="165"/>
      <c r="UFV1" s="165"/>
      <c r="UFW1" s="165"/>
      <c r="UFX1" s="165"/>
      <c r="UFY1" s="165"/>
      <c r="UFZ1" s="165"/>
      <c r="UGA1" s="165"/>
      <c r="UGB1" s="165"/>
      <c r="UGC1" s="165"/>
      <c r="UGD1" s="165"/>
      <c r="UGE1" s="165"/>
      <c r="UGF1" s="165"/>
      <c r="UGG1" s="165"/>
      <c r="UGH1" s="165"/>
      <c r="UGI1" s="165"/>
      <c r="UGJ1" s="165"/>
      <c r="UGK1" s="165"/>
      <c r="UGL1" s="165"/>
      <c r="UGM1" s="165"/>
      <c r="UGN1" s="165"/>
      <c r="UGO1" s="165"/>
      <c r="UGP1" s="165"/>
      <c r="UGQ1" s="165"/>
      <c r="UGR1" s="165"/>
      <c r="UGS1" s="165"/>
      <c r="UGT1" s="165"/>
      <c r="UGU1" s="165"/>
      <c r="UGV1" s="165"/>
      <c r="UGW1" s="165"/>
      <c r="UGX1" s="165"/>
      <c r="UGY1" s="165"/>
      <c r="UGZ1" s="165"/>
      <c r="UHA1" s="165"/>
      <c r="UHB1" s="165"/>
      <c r="UHC1" s="165"/>
      <c r="UHD1" s="165"/>
      <c r="UHE1" s="165"/>
      <c r="UHF1" s="165"/>
      <c r="UHG1" s="165"/>
      <c r="UHH1" s="165"/>
      <c r="UHI1" s="165"/>
      <c r="UHJ1" s="165"/>
      <c r="UHK1" s="165"/>
      <c r="UHL1" s="165"/>
      <c r="UHM1" s="165"/>
      <c r="UHN1" s="165"/>
      <c r="UHO1" s="165"/>
      <c r="UHP1" s="165"/>
      <c r="UHQ1" s="165"/>
      <c r="UHR1" s="165"/>
      <c r="UHS1" s="165"/>
      <c r="UHT1" s="165"/>
      <c r="UHU1" s="165"/>
      <c r="UHV1" s="165"/>
      <c r="UHW1" s="165"/>
      <c r="UHX1" s="165"/>
      <c r="UHY1" s="165"/>
      <c r="UHZ1" s="165"/>
      <c r="UIA1" s="165"/>
      <c r="UIB1" s="165"/>
      <c r="UIC1" s="165"/>
      <c r="UID1" s="165"/>
      <c r="UIE1" s="165"/>
      <c r="UIF1" s="165"/>
      <c r="UIG1" s="165"/>
      <c r="UIH1" s="165"/>
      <c r="UII1" s="165"/>
      <c r="UIJ1" s="165"/>
      <c r="UIK1" s="165"/>
      <c r="UIL1" s="165"/>
      <c r="UIM1" s="165"/>
      <c r="UIN1" s="165"/>
      <c r="UIO1" s="165"/>
      <c r="UIP1" s="165"/>
      <c r="UIQ1" s="165"/>
      <c r="UIR1" s="165"/>
      <c r="UIS1" s="165"/>
      <c r="UIT1" s="165"/>
      <c r="UIU1" s="165"/>
      <c r="UIV1" s="165"/>
      <c r="UIW1" s="165"/>
      <c r="UIX1" s="165"/>
      <c r="UIY1" s="165"/>
      <c r="UIZ1" s="165"/>
      <c r="UJA1" s="165"/>
      <c r="UJB1" s="165"/>
      <c r="UJC1" s="165"/>
      <c r="UJD1" s="165"/>
      <c r="UJE1" s="165"/>
      <c r="UJF1" s="165"/>
      <c r="UJG1" s="165"/>
      <c r="UJH1" s="165"/>
      <c r="UJI1" s="165"/>
      <c r="UJJ1" s="165"/>
      <c r="UJK1" s="165"/>
      <c r="UJL1" s="165"/>
      <c r="UJM1" s="165"/>
      <c r="UJN1" s="165"/>
      <c r="UJO1" s="165"/>
      <c r="UJP1" s="165"/>
      <c r="UJQ1" s="165"/>
      <c r="UJR1" s="165"/>
      <c r="UJS1" s="165"/>
      <c r="UJT1" s="165"/>
      <c r="UJU1" s="165"/>
      <c r="UJV1" s="165"/>
      <c r="UJW1" s="165"/>
      <c r="UJX1" s="165"/>
      <c r="UJY1" s="165"/>
      <c r="UJZ1" s="165"/>
      <c r="UKA1" s="165"/>
      <c r="UKB1" s="165"/>
      <c r="UKC1" s="165"/>
      <c r="UKD1" s="165"/>
      <c r="UKE1" s="165"/>
      <c r="UKF1" s="165"/>
      <c r="UKG1" s="165"/>
      <c r="UKH1" s="165"/>
      <c r="UKI1" s="165"/>
      <c r="UKJ1" s="165"/>
      <c r="UKK1" s="165"/>
      <c r="UKL1" s="165"/>
      <c r="UKM1" s="165"/>
      <c r="UKN1" s="165"/>
      <c r="UKO1" s="165"/>
      <c r="UKP1" s="165"/>
      <c r="UKQ1" s="165"/>
      <c r="UKR1" s="165"/>
      <c r="UKS1" s="165"/>
      <c r="UKT1" s="165"/>
      <c r="UKU1" s="165"/>
      <c r="UKV1" s="165"/>
      <c r="UKW1" s="165"/>
      <c r="UKX1" s="165"/>
      <c r="UKY1" s="165"/>
      <c r="UKZ1" s="165"/>
      <c r="ULA1" s="165"/>
      <c r="ULB1" s="165"/>
      <c r="ULC1" s="165"/>
      <c r="ULD1" s="165"/>
      <c r="ULE1" s="165"/>
      <c r="ULF1" s="165"/>
      <c r="ULG1" s="165"/>
      <c r="ULH1" s="165"/>
      <c r="ULI1" s="165"/>
      <c r="ULJ1" s="165"/>
      <c r="ULK1" s="165"/>
      <c r="ULL1" s="165"/>
      <c r="ULM1" s="165"/>
      <c r="ULN1" s="165"/>
      <c r="ULO1" s="165"/>
      <c r="ULP1" s="165"/>
      <c r="ULQ1" s="165"/>
      <c r="ULR1" s="165"/>
      <c r="ULS1" s="165"/>
      <c r="ULT1" s="165"/>
      <c r="ULU1" s="165"/>
      <c r="ULV1" s="165"/>
      <c r="ULW1" s="165"/>
      <c r="ULX1" s="165"/>
      <c r="ULY1" s="165"/>
      <c r="ULZ1" s="165"/>
      <c r="UMA1" s="165"/>
      <c r="UMB1" s="165"/>
      <c r="UMC1" s="165"/>
      <c r="UMD1" s="165"/>
      <c r="UME1" s="165"/>
      <c r="UMF1" s="165"/>
      <c r="UMG1" s="165"/>
      <c r="UMH1" s="165"/>
      <c r="UMI1" s="165"/>
      <c r="UMJ1" s="165"/>
      <c r="UMK1" s="165"/>
      <c r="UML1" s="165"/>
      <c r="UMM1" s="165"/>
      <c r="UMN1" s="165"/>
      <c r="UMO1" s="165"/>
      <c r="UMP1" s="165"/>
      <c r="UMQ1" s="165"/>
      <c r="UMR1" s="165"/>
      <c r="UMS1" s="165"/>
      <c r="UMT1" s="165"/>
      <c r="UMU1" s="165"/>
      <c r="UMV1" s="165"/>
      <c r="UMW1" s="165"/>
      <c r="UMX1" s="165"/>
      <c r="UMY1" s="165"/>
      <c r="UMZ1" s="165"/>
      <c r="UNA1" s="165"/>
      <c r="UNB1" s="165"/>
      <c r="UNC1" s="165"/>
      <c r="UND1" s="165"/>
      <c r="UNE1" s="165"/>
      <c r="UNF1" s="165"/>
      <c r="UNG1" s="165"/>
      <c r="UNH1" s="165"/>
      <c r="UNI1" s="165"/>
      <c r="UNJ1" s="165"/>
      <c r="UNK1" s="165"/>
      <c r="UNL1" s="165"/>
      <c r="UNM1" s="165"/>
      <c r="UNN1" s="165"/>
      <c r="UNO1" s="165"/>
      <c r="UNP1" s="165"/>
      <c r="UNQ1" s="165"/>
      <c r="UNR1" s="165"/>
      <c r="UNS1" s="165"/>
      <c r="UNT1" s="165"/>
      <c r="UNU1" s="165"/>
      <c r="UNV1" s="165"/>
      <c r="UNW1" s="165"/>
      <c r="UNX1" s="165"/>
      <c r="UNY1" s="165"/>
      <c r="UNZ1" s="165"/>
      <c r="UOA1" s="165"/>
      <c r="UOB1" s="165"/>
      <c r="UOC1" s="165"/>
      <c r="UOD1" s="165"/>
      <c r="UOE1" s="165"/>
      <c r="UOF1" s="165"/>
      <c r="UOG1" s="165"/>
      <c r="UOH1" s="165"/>
      <c r="UOI1" s="165"/>
      <c r="UOJ1" s="165"/>
      <c r="UOK1" s="165"/>
      <c r="UOL1" s="165"/>
      <c r="UOM1" s="165"/>
      <c r="UON1" s="165"/>
      <c r="UOO1" s="165"/>
      <c r="UOP1" s="165"/>
      <c r="UOQ1" s="165"/>
      <c r="UOR1" s="165"/>
      <c r="UOS1" s="165"/>
      <c r="UOT1" s="165"/>
      <c r="UOU1" s="165"/>
      <c r="UOV1" s="165"/>
      <c r="UOW1" s="165"/>
      <c r="UOX1" s="165"/>
      <c r="UOY1" s="165"/>
      <c r="UOZ1" s="165"/>
      <c r="UPA1" s="165"/>
      <c r="UPB1" s="165"/>
      <c r="UPC1" s="165"/>
      <c r="UPD1" s="165"/>
      <c r="UPE1" s="165"/>
      <c r="UPF1" s="165"/>
      <c r="UPG1" s="165"/>
      <c r="UPH1" s="165"/>
      <c r="UPI1" s="165"/>
      <c r="UPJ1" s="165"/>
      <c r="UPK1" s="165"/>
      <c r="UPL1" s="165"/>
      <c r="UPM1" s="165"/>
      <c r="UPN1" s="165"/>
      <c r="UPO1" s="165"/>
      <c r="UPP1" s="165"/>
      <c r="UPQ1" s="165"/>
      <c r="UPR1" s="165"/>
      <c r="UPS1" s="165"/>
      <c r="UPT1" s="165"/>
      <c r="UPU1" s="165"/>
      <c r="UPV1" s="165"/>
      <c r="UPW1" s="165"/>
      <c r="UPX1" s="165"/>
      <c r="UPY1" s="165"/>
      <c r="UPZ1" s="165"/>
      <c r="UQA1" s="165"/>
      <c r="UQB1" s="165"/>
      <c r="UQC1" s="165"/>
      <c r="UQD1" s="165"/>
      <c r="UQE1" s="165"/>
      <c r="UQF1" s="165"/>
      <c r="UQG1" s="165"/>
      <c r="UQH1" s="165"/>
      <c r="UQI1" s="165"/>
      <c r="UQJ1" s="165"/>
      <c r="UQK1" s="165"/>
      <c r="UQL1" s="165"/>
      <c r="UQM1" s="165"/>
      <c r="UQN1" s="165"/>
      <c r="UQO1" s="165"/>
      <c r="UQP1" s="165"/>
      <c r="UQQ1" s="165"/>
      <c r="UQR1" s="165"/>
      <c r="UQS1" s="165"/>
      <c r="UQT1" s="165"/>
      <c r="UQU1" s="165"/>
      <c r="UQV1" s="165"/>
      <c r="UQW1" s="165"/>
      <c r="UQX1" s="165"/>
      <c r="UQY1" s="165"/>
      <c r="UQZ1" s="165"/>
      <c r="URA1" s="165"/>
      <c r="URB1" s="165"/>
      <c r="URC1" s="165"/>
      <c r="URD1" s="165"/>
      <c r="URE1" s="165"/>
      <c r="URF1" s="165"/>
      <c r="URG1" s="165"/>
      <c r="URH1" s="165"/>
      <c r="URI1" s="165"/>
      <c r="URJ1" s="165"/>
      <c r="URK1" s="165"/>
      <c r="URL1" s="165"/>
      <c r="URM1" s="165"/>
      <c r="URN1" s="165"/>
      <c r="URO1" s="165"/>
      <c r="URP1" s="165"/>
      <c r="URQ1" s="165"/>
      <c r="URR1" s="165"/>
      <c r="URS1" s="165"/>
      <c r="URT1" s="165"/>
      <c r="URU1" s="165"/>
      <c r="URV1" s="165"/>
      <c r="URW1" s="165"/>
      <c r="URX1" s="165"/>
      <c r="URY1" s="165"/>
      <c r="URZ1" s="165"/>
      <c r="USA1" s="165"/>
      <c r="USB1" s="165"/>
      <c r="USC1" s="165"/>
      <c r="USD1" s="165"/>
      <c r="USE1" s="165"/>
      <c r="USF1" s="165"/>
      <c r="USG1" s="165"/>
      <c r="USH1" s="165"/>
      <c r="USI1" s="165"/>
      <c r="USJ1" s="165"/>
      <c r="USK1" s="165"/>
      <c r="USL1" s="165"/>
      <c r="USM1" s="165"/>
      <c r="USN1" s="165"/>
      <c r="USO1" s="165"/>
      <c r="USP1" s="165"/>
      <c r="USQ1" s="165"/>
      <c r="USR1" s="165"/>
      <c r="USS1" s="165"/>
      <c r="UST1" s="165"/>
      <c r="USU1" s="165"/>
      <c r="USV1" s="165"/>
      <c r="USW1" s="165"/>
      <c r="USX1" s="165"/>
      <c r="USY1" s="165"/>
      <c r="USZ1" s="165"/>
      <c r="UTA1" s="165"/>
      <c r="UTB1" s="165"/>
      <c r="UTC1" s="165"/>
      <c r="UTD1" s="165"/>
      <c r="UTE1" s="165"/>
      <c r="UTF1" s="165"/>
      <c r="UTG1" s="165"/>
      <c r="UTH1" s="165"/>
      <c r="UTI1" s="165"/>
      <c r="UTJ1" s="165"/>
      <c r="UTK1" s="165"/>
      <c r="UTL1" s="165"/>
      <c r="UTM1" s="165"/>
      <c r="UTN1" s="165"/>
      <c r="UTO1" s="165"/>
      <c r="UTP1" s="165"/>
      <c r="UTQ1" s="165"/>
      <c r="UTR1" s="165"/>
      <c r="UTS1" s="165"/>
      <c r="UTT1" s="165"/>
      <c r="UTU1" s="165"/>
      <c r="UTV1" s="165"/>
      <c r="UTW1" s="165"/>
      <c r="UTX1" s="165"/>
      <c r="UTY1" s="165"/>
      <c r="UTZ1" s="165"/>
      <c r="UUA1" s="165"/>
      <c r="UUB1" s="165"/>
      <c r="UUC1" s="165"/>
      <c r="UUD1" s="165"/>
      <c r="UUE1" s="165"/>
      <c r="UUF1" s="165"/>
      <c r="UUG1" s="165"/>
      <c r="UUH1" s="165"/>
      <c r="UUI1" s="165"/>
      <c r="UUJ1" s="165"/>
      <c r="UUK1" s="165"/>
      <c r="UUL1" s="165"/>
      <c r="UUM1" s="165"/>
      <c r="UUN1" s="165"/>
      <c r="UUO1" s="165"/>
      <c r="UUP1" s="165"/>
      <c r="UUQ1" s="165"/>
      <c r="UUR1" s="165"/>
      <c r="UUS1" s="165"/>
      <c r="UUT1" s="165"/>
      <c r="UUU1" s="165"/>
      <c r="UUV1" s="165"/>
      <c r="UUW1" s="165"/>
      <c r="UUX1" s="165"/>
      <c r="UUY1" s="165"/>
      <c r="UUZ1" s="165"/>
      <c r="UVA1" s="165"/>
      <c r="UVB1" s="165"/>
      <c r="UVC1" s="165"/>
      <c r="UVD1" s="165"/>
      <c r="UVE1" s="165"/>
      <c r="UVF1" s="165"/>
      <c r="UVG1" s="165"/>
      <c r="UVH1" s="165"/>
      <c r="UVI1" s="165"/>
      <c r="UVJ1" s="165"/>
      <c r="UVK1" s="165"/>
      <c r="UVL1" s="165"/>
      <c r="UVM1" s="165"/>
      <c r="UVN1" s="165"/>
      <c r="UVO1" s="165"/>
      <c r="UVP1" s="165"/>
      <c r="UVQ1" s="165"/>
      <c r="UVR1" s="165"/>
      <c r="UVS1" s="165"/>
      <c r="UVT1" s="165"/>
      <c r="UVU1" s="165"/>
      <c r="UVV1" s="165"/>
      <c r="UVW1" s="165"/>
      <c r="UVX1" s="165"/>
      <c r="UVY1" s="165"/>
      <c r="UVZ1" s="165"/>
      <c r="UWA1" s="165"/>
      <c r="UWB1" s="165"/>
      <c r="UWC1" s="165"/>
      <c r="UWD1" s="165"/>
      <c r="UWE1" s="165"/>
      <c r="UWF1" s="165"/>
      <c r="UWG1" s="165"/>
      <c r="UWH1" s="165"/>
      <c r="UWI1" s="165"/>
      <c r="UWJ1" s="165"/>
      <c r="UWK1" s="165"/>
      <c r="UWL1" s="165"/>
      <c r="UWM1" s="165"/>
      <c r="UWN1" s="165"/>
      <c r="UWO1" s="165"/>
      <c r="UWP1" s="165"/>
      <c r="UWQ1" s="165"/>
      <c r="UWR1" s="165"/>
      <c r="UWS1" s="165"/>
      <c r="UWT1" s="165"/>
      <c r="UWU1" s="165"/>
      <c r="UWV1" s="165"/>
      <c r="UWW1" s="165"/>
      <c r="UWX1" s="165"/>
      <c r="UWY1" s="165"/>
      <c r="UWZ1" s="165"/>
      <c r="UXA1" s="165"/>
      <c r="UXB1" s="165"/>
      <c r="UXC1" s="165"/>
      <c r="UXD1" s="165"/>
      <c r="UXE1" s="165"/>
      <c r="UXF1" s="165"/>
      <c r="UXG1" s="165"/>
      <c r="UXH1" s="165"/>
      <c r="UXI1" s="165"/>
      <c r="UXJ1" s="165"/>
      <c r="UXK1" s="165"/>
      <c r="UXL1" s="165"/>
      <c r="UXM1" s="165"/>
      <c r="UXN1" s="165"/>
      <c r="UXO1" s="165"/>
      <c r="UXP1" s="165"/>
      <c r="UXQ1" s="165"/>
      <c r="UXR1" s="165"/>
      <c r="UXS1" s="165"/>
      <c r="UXT1" s="165"/>
      <c r="UXU1" s="165"/>
      <c r="UXV1" s="165"/>
      <c r="UXW1" s="165"/>
      <c r="UXX1" s="165"/>
      <c r="UXY1" s="165"/>
      <c r="UXZ1" s="165"/>
      <c r="UYA1" s="165"/>
      <c r="UYB1" s="165"/>
      <c r="UYC1" s="165"/>
      <c r="UYD1" s="165"/>
      <c r="UYE1" s="165"/>
      <c r="UYF1" s="165"/>
      <c r="UYG1" s="165"/>
      <c r="UYH1" s="165"/>
      <c r="UYI1" s="165"/>
      <c r="UYJ1" s="165"/>
      <c r="UYK1" s="165"/>
      <c r="UYL1" s="165"/>
      <c r="UYM1" s="165"/>
      <c r="UYN1" s="165"/>
      <c r="UYO1" s="165"/>
      <c r="UYP1" s="165"/>
      <c r="UYQ1" s="165"/>
      <c r="UYR1" s="165"/>
      <c r="UYS1" s="165"/>
      <c r="UYT1" s="165"/>
      <c r="UYU1" s="165"/>
      <c r="UYV1" s="165"/>
      <c r="UYW1" s="165"/>
      <c r="UYX1" s="165"/>
      <c r="UYY1" s="165"/>
      <c r="UYZ1" s="165"/>
      <c r="UZA1" s="165"/>
      <c r="UZB1" s="165"/>
      <c r="UZC1" s="165"/>
      <c r="UZD1" s="165"/>
      <c r="UZE1" s="165"/>
      <c r="UZF1" s="165"/>
      <c r="UZG1" s="165"/>
      <c r="UZH1" s="165"/>
      <c r="UZI1" s="165"/>
      <c r="UZJ1" s="165"/>
      <c r="UZK1" s="165"/>
      <c r="UZL1" s="165"/>
      <c r="UZM1" s="165"/>
      <c r="UZN1" s="165"/>
      <c r="UZO1" s="165"/>
      <c r="UZP1" s="165"/>
      <c r="UZQ1" s="165"/>
      <c r="UZR1" s="165"/>
      <c r="UZS1" s="165"/>
      <c r="UZT1" s="165"/>
      <c r="UZU1" s="165"/>
      <c r="UZV1" s="165"/>
      <c r="UZW1" s="165"/>
      <c r="UZX1" s="165"/>
      <c r="UZY1" s="165"/>
      <c r="UZZ1" s="165"/>
      <c r="VAA1" s="165"/>
      <c r="VAB1" s="165"/>
      <c r="VAC1" s="165"/>
      <c r="VAD1" s="165"/>
      <c r="VAE1" s="165"/>
      <c r="VAF1" s="165"/>
      <c r="VAG1" s="165"/>
      <c r="VAH1" s="165"/>
      <c r="VAI1" s="165"/>
      <c r="VAJ1" s="165"/>
      <c r="VAK1" s="165"/>
      <c r="VAL1" s="165"/>
      <c r="VAM1" s="165"/>
      <c r="VAN1" s="165"/>
      <c r="VAO1" s="165"/>
      <c r="VAP1" s="165"/>
      <c r="VAQ1" s="165"/>
      <c r="VAR1" s="165"/>
      <c r="VAS1" s="165"/>
      <c r="VAT1" s="165"/>
      <c r="VAU1" s="165"/>
      <c r="VAV1" s="165"/>
      <c r="VAW1" s="165"/>
      <c r="VAX1" s="165"/>
      <c r="VAY1" s="165"/>
      <c r="VAZ1" s="165"/>
      <c r="VBA1" s="165"/>
      <c r="VBB1" s="165"/>
      <c r="VBC1" s="165"/>
      <c r="VBD1" s="165"/>
      <c r="VBE1" s="165"/>
      <c r="VBF1" s="165"/>
      <c r="VBG1" s="165"/>
      <c r="VBH1" s="165"/>
      <c r="VBI1" s="165"/>
      <c r="VBJ1" s="165"/>
      <c r="VBK1" s="165"/>
      <c r="VBL1" s="165"/>
      <c r="VBM1" s="165"/>
      <c r="VBN1" s="165"/>
      <c r="VBO1" s="165"/>
      <c r="VBP1" s="165"/>
      <c r="VBQ1" s="165"/>
      <c r="VBR1" s="165"/>
      <c r="VBS1" s="165"/>
      <c r="VBT1" s="165"/>
      <c r="VBU1" s="165"/>
      <c r="VBV1" s="165"/>
      <c r="VBW1" s="165"/>
      <c r="VBX1" s="165"/>
      <c r="VBY1" s="165"/>
      <c r="VBZ1" s="165"/>
      <c r="VCA1" s="165"/>
      <c r="VCB1" s="165"/>
      <c r="VCC1" s="165"/>
      <c r="VCD1" s="165"/>
      <c r="VCE1" s="165"/>
      <c r="VCF1" s="165"/>
      <c r="VCG1" s="165"/>
      <c r="VCH1" s="165"/>
      <c r="VCI1" s="165"/>
      <c r="VCJ1" s="165"/>
      <c r="VCK1" s="165"/>
      <c r="VCL1" s="165"/>
      <c r="VCM1" s="165"/>
      <c r="VCN1" s="165"/>
      <c r="VCO1" s="165"/>
      <c r="VCP1" s="165"/>
      <c r="VCQ1" s="165"/>
      <c r="VCR1" s="165"/>
      <c r="VCS1" s="165"/>
      <c r="VCT1" s="165"/>
      <c r="VCU1" s="165"/>
      <c r="VCV1" s="165"/>
      <c r="VCW1" s="165"/>
      <c r="VCX1" s="165"/>
      <c r="VCY1" s="165"/>
      <c r="VCZ1" s="165"/>
      <c r="VDA1" s="165"/>
      <c r="VDB1" s="165"/>
      <c r="VDC1" s="165"/>
      <c r="VDD1" s="165"/>
      <c r="VDE1" s="165"/>
      <c r="VDF1" s="165"/>
      <c r="VDG1" s="165"/>
      <c r="VDH1" s="165"/>
      <c r="VDI1" s="165"/>
      <c r="VDJ1" s="165"/>
      <c r="VDK1" s="165"/>
      <c r="VDL1" s="165"/>
      <c r="VDM1" s="165"/>
      <c r="VDN1" s="165"/>
      <c r="VDO1" s="165"/>
      <c r="VDP1" s="165"/>
      <c r="VDQ1" s="165"/>
      <c r="VDR1" s="165"/>
      <c r="VDS1" s="165"/>
      <c r="VDT1" s="165"/>
      <c r="VDU1" s="165"/>
      <c r="VDV1" s="165"/>
      <c r="VDW1" s="165"/>
      <c r="VDX1" s="165"/>
      <c r="VDY1" s="165"/>
      <c r="VDZ1" s="165"/>
      <c r="VEA1" s="165"/>
      <c r="VEB1" s="165"/>
      <c r="VEC1" s="165"/>
      <c r="VED1" s="165"/>
      <c r="VEE1" s="165"/>
      <c r="VEF1" s="165"/>
      <c r="VEG1" s="165"/>
      <c r="VEH1" s="165"/>
      <c r="VEI1" s="165"/>
      <c r="VEJ1" s="165"/>
      <c r="VEK1" s="165"/>
      <c r="VEL1" s="165"/>
      <c r="VEM1" s="165"/>
      <c r="VEN1" s="165"/>
      <c r="VEO1" s="165"/>
      <c r="VEP1" s="165"/>
      <c r="VEQ1" s="165"/>
      <c r="VER1" s="165"/>
      <c r="VES1" s="165"/>
      <c r="VET1" s="165"/>
      <c r="VEU1" s="165"/>
      <c r="VEV1" s="165"/>
      <c r="VEW1" s="165"/>
      <c r="VEX1" s="165"/>
      <c r="VEY1" s="165"/>
      <c r="VEZ1" s="165"/>
      <c r="VFA1" s="165"/>
      <c r="VFB1" s="165"/>
      <c r="VFC1" s="165"/>
      <c r="VFD1" s="165"/>
      <c r="VFE1" s="165"/>
      <c r="VFF1" s="165"/>
      <c r="VFG1" s="165"/>
      <c r="VFH1" s="165"/>
      <c r="VFI1" s="165"/>
      <c r="VFJ1" s="165"/>
      <c r="VFK1" s="165"/>
      <c r="VFL1" s="165"/>
      <c r="VFM1" s="165"/>
      <c r="VFN1" s="165"/>
      <c r="VFO1" s="165"/>
      <c r="VFP1" s="165"/>
      <c r="VFQ1" s="165"/>
      <c r="VFR1" s="165"/>
      <c r="VFS1" s="165"/>
      <c r="VFT1" s="165"/>
      <c r="VFU1" s="165"/>
      <c r="VFV1" s="165"/>
      <c r="VFW1" s="165"/>
      <c r="VFX1" s="165"/>
      <c r="VFY1" s="165"/>
      <c r="VFZ1" s="165"/>
      <c r="VGA1" s="165"/>
      <c r="VGB1" s="165"/>
      <c r="VGC1" s="165"/>
      <c r="VGD1" s="165"/>
      <c r="VGE1" s="165"/>
      <c r="VGF1" s="165"/>
      <c r="VGG1" s="165"/>
      <c r="VGH1" s="165"/>
      <c r="VGI1" s="165"/>
      <c r="VGJ1" s="165"/>
      <c r="VGK1" s="165"/>
      <c r="VGL1" s="165"/>
      <c r="VGM1" s="165"/>
      <c r="VGN1" s="165"/>
      <c r="VGO1" s="165"/>
      <c r="VGP1" s="165"/>
      <c r="VGQ1" s="165"/>
      <c r="VGR1" s="165"/>
      <c r="VGS1" s="165"/>
      <c r="VGT1" s="165"/>
      <c r="VGU1" s="165"/>
      <c r="VGV1" s="165"/>
      <c r="VGW1" s="165"/>
      <c r="VGX1" s="165"/>
      <c r="VGY1" s="165"/>
      <c r="VGZ1" s="165"/>
      <c r="VHA1" s="165"/>
      <c r="VHB1" s="165"/>
      <c r="VHC1" s="165"/>
      <c r="VHD1" s="165"/>
      <c r="VHE1" s="165"/>
      <c r="VHF1" s="165"/>
      <c r="VHG1" s="165"/>
      <c r="VHH1" s="165"/>
      <c r="VHI1" s="165"/>
      <c r="VHJ1" s="165"/>
      <c r="VHK1" s="165"/>
      <c r="VHL1" s="165"/>
      <c r="VHM1" s="165"/>
      <c r="VHN1" s="165"/>
      <c r="VHO1" s="165"/>
      <c r="VHP1" s="165"/>
      <c r="VHQ1" s="165"/>
      <c r="VHR1" s="165"/>
      <c r="VHS1" s="165"/>
      <c r="VHT1" s="165"/>
      <c r="VHU1" s="165"/>
      <c r="VHV1" s="165"/>
      <c r="VHW1" s="165"/>
      <c r="VHX1" s="165"/>
      <c r="VHY1" s="165"/>
      <c r="VHZ1" s="165"/>
      <c r="VIA1" s="165"/>
      <c r="VIB1" s="165"/>
      <c r="VIC1" s="165"/>
      <c r="VID1" s="165"/>
      <c r="VIE1" s="165"/>
      <c r="VIF1" s="165"/>
      <c r="VIG1" s="165"/>
      <c r="VIH1" s="165"/>
      <c r="VII1" s="165"/>
      <c r="VIJ1" s="165"/>
      <c r="VIK1" s="165"/>
      <c r="VIL1" s="165"/>
      <c r="VIM1" s="165"/>
      <c r="VIN1" s="165"/>
      <c r="VIO1" s="165"/>
      <c r="VIP1" s="165"/>
      <c r="VIQ1" s="165"/>
      <c r="VIR1" s="165"/>
      <c r="VIS1" s="165"/>
      <c r="VIT1" s="165"/>
      <c r="VIU1" s="165"/>
      <c r="VIV1" s="165"/>
      <c r="VIW1" s="165"/>
      <c r="VIX1" s="165"/>
      <c r="VIY1" s="165"/>
      <c r="VIZ1" s="165"/>
      <c r="VJA1" s="165"/>
      <c r="VJB1" s="165"/>
      <c r="VJC1" s="165"/>
      <c r="VJD1" s="165"/>
      <c r="VJE1" s="165"/>
      <c r="VJF1" s="165"/>
      <c r="VJG1" s="165"/>
      <c r="VJH1" s="165"/>
      <c r="VJI1" s="165"/>
      <c r="VJJ1" s="165"/>
      <c r="VJK1" s="165"/>
      <c r="VJL1" s="165"/>
      <c r="VJM1" s="165"/>
      <c r="VJN1" s="165"/>
      <c r="VJO1" s="165"/>
      <c r="VJP1" s="165"/>
      <c r="VJQ1" s="165"/>
      <c r="VJR1" s="165"/>
      <c r="VJS1" s="165"/>
      <c r="VJT1" s="165"/>
      <c r="VJU1" s="165"/>
      <c r="VJV1" s="165"/>
      <c r="VJW1" s="165"/>
      <c r="VJX1" s="165"/>
      <c r="VJY1" s="165"/>
      <c r="VJZ1" s="165"/>
      <c r="VKA1" s="165"/>
      <c r="VKB1" s="165"/>
      <c r="VKC1" s="165"/>
      <c r="VKD1" s="165"/>
      <c r="VKE1" s="165"/>
      <c r="VKF1" s="165"/>
      <c r="VKG1" s="165"/>
      <c r="VKH1" s="165"/>
      <c r="VKI1" s="165"/>
      <c r="VKJ1" s="165"/>
      <c r="VKK1" s="165"/>
      <c r="VKL1" s="165"/>
      <c r="VKM1" s="165"/>
      <c r="VKN1" s="165"/>
      <c r="VKO1" s="165"/>
      <c r="VKP1" s="165"/>
      <c r="VKQ1" s="165"/>
      <c r="VKR1" s="165"/>
      <c r="VKS1" s="165"/>
      <c r="VKT1" s="165"/>
      <c r="VKU1" s="165"/>
      <c r="VKV1" s="165"/>
      <c r="VKW1" s="165"/>
      <c r="VKX1" s="165"/>
      <c r="VKY1" s="165"/>
      <c r="VKZ1" s="165"/>
      <c r="VLA1" s="165"/>
      <c r="VLB1" s="165"/>
      <c r="VLC1" s="165"/>
      <c r="VLD1" s="165"/>
      <c r="VLE1" s="165"/>
      <c r="VLF1" s="165"/>
      <c r="VLG1" s="165"/>
      <c r="VLH1" s="165"/>
      <c r="VLI1" s="165"/>
      <c r="VLJ1" s="165"/>
      <c r="VLK1" s="165"/>
      <c r="VLL1" s="165"/>
      <c r="VLM1" s="165"/>
      <c r="VLN1" s="165"/>
      <c r="VLO1" s="165"/>
      <c r="VLP1" s="165"/>
      <c r="VLQ1" s="165"/>
      <c r="VLR1" s="165"/>
      <c r="VLS1" s="165"/>
      <c r="VLT1" s="165"/>
      <c r="VLU1" s="165"/>
      <c r="VLV1" s="165"/>
      <c r="VLW1" s="165"/>
      <c r="VLX1" s="165"/>
      <c r="VLY1" s="165"/>
      <c r="VLZ1" s="165"/>
      <c r="VMA1" s="165"/>
      <c r="VMB1" s="165"/>
      <c r="VMC1" s="165"/>
      <c r="VMD1" s="165"/>
      <c r="VME1" s="165"/>
      <c r="VMF1" s="165"/>
      <c r="VMG1" s="165"/>
      <c r="VMH1" s="165"/>
      <c r="VMI1" s="165"/>
      <c r="VMJ1" s="165"/>
      <c r="VMK1" s="165"/>
      <c r="VML1" s="165"/>
      <c r="VMM1" s="165"/>
      <c r="VMN1" s="165"/>
      <c r="VMO1" s="165"/>
      <c r="VMP1" s="165"/>
      <c r="VMQ1" s="165"/>
      <c r="VMR1" s="165"/>
      <c r="VMS1" s="165"/>
      <c r="VMT1" s="165"/>
      <c r="VMU1" s="165"/>
      <c r="VMV1" s="165"/>
      <c r="VMW1" s="165"/>
      <c r="VMX1" s="165"/>
      <c r="VMY1" s="165"/>
      <c r="VMZ1" s="165"/>
      <c r="VNA1" s="165"/>
      <c r="VNB1" s="165"/>
      <c r="VNC1" s="165"/>
      <c r="VND1" s="165"/>
      <c r="VNE1" s="165"/>
      <c r="VNF1" s="165"/>
      <c r="VNG1" s="165"/>
      <c r="VNH1" s="165"/>
      <c r="VNI1" s="165"/>
      <c r="VNJ1" s="165"/>
      <c r="VNK1" s="165"/>
      <c r="VNL1" s="165"/>
      <c r="VNM1" s="165"/>
      <c r="VNN1" s="165"/>
      <c r="VNO1" s="165"/>
      <c r="VNP1" s="165"/>
      <c r="VNQ1" s="165"/>
      <c r="VNR1" s="165"/>
      <c r="VNS1" s="165"/>
      <c r="VNT1" s="165"/>
      <c r="VNU1" s="165"/>
      <c r="VNV1" s="165"/>
      <c r="VNW1" s="165"/>
      <c r="VNX1" s="165"/>
      <c r="VNY1" s="165"/>
      <c r="VNZ1" s="165"/>
      <c r="VOA1" s="165"/>
      <c r="VOB1" s="165"/>
      <c r="VOC1" s="165"/>
      <c r="VOD1" s="165"/>
      <c r="VOE1" s="165"/>
      <c r="VOF1" s="165"/>
      <c r="VOG1" s="165"/>
      <c r="VOH1" s="165"/>
      <c r="VOI1" s="165"/>
      <c r="VOJ1" s="165"/>
      <c r="VOK1" s="165"/>
      <c r="VOL1" s="165"/>
      <c r="VOM1" s="165"/>
      <c r="VON1" s="165"/>
      <c r="VOO1" s="165"/>
      <c r="VOP1" s="165"/>
      <c r="VOQ1" s="165"/>
      <c r="VOR1" s="165"/>
      <c r="VOS1" s="165"/>
      <c r="VOT1" s="165"/>
      <c r="VOU1" s="165"/>
      <c r="VOV1" s="165"/>
      <c r="VOW1" s="165"/>
      <c r="VOX1" s="165"/>
      <c r="VOY1" s="165"/>
      <c r="VOZ1" s="165"/>
      <c r="VPA1" s="165"/>
      <c r="VPB1" s="165"/>
      <c r="VPC1" s="165"/>
      <c r="VPD1" s="165"/>
      <c r="VPE1" s="165"/>
      <c r="VPF1" s="165"/>
      <c r="VPG1" s="165"/>
      <c r="VPH1" s="165"/>
      <c r="VPI1" s="165"/>
      <c r="VPJ1" s="165"/>
      <c r="VPK1" s="165"/>
      <c r="VPL1" s="165"/>
      <c r="VPM1" s="165"/>
      <c r="VPN1" s="165"/>
      <c r="VPO1" s="165"/>
      <c r="VPP1" s="165"/>
      <c r="VPQ1" s="165"/>
      <c r="VPR1" s="165"/>
      <c r="VPS1" s="165"/>
      <c r="VPT1" s="165"/>
      <c r="VPU1" s="165"/>
      <c r="VPV1" s="165"/>
      <c r="VPW1" s="165"/>
      <c r="VPX1" s="165"/>
      <c r="VPY1" s="165"/>
      <c r="VPZ1" s="165"/>
      <c r="VQA1" s="165"/>
      <c r="VQB1" s="165"/>
      <c r="VQC1" s="165"/>
      <c r="VQD1" s="165"/>
      <c r="VQE1" s="165"/>
      <c r="VQF1" s="165"/>
      <c r="VQG1" s="165"/>
      <c r="VQH1" s="165"/>
      <c r="VQI1" s="165"/>
      <c r="VQJ1" s="165"/>
      <c r="VQK1" s="165"/>
      <c r="VQL1" s="165"/>
      <c r="VQM1" s="165"/>
      <c r="VQN1" s="165"/>
      <c r="VQO1" s="165"/>
      <c r="VQP1" s="165"/>
      <c r="VQQ1" s="165"/>
      <c r="VQR1" s="165"/>
      <c r="VQS1" s="165"/>
      <c r="VQT1" s="165"/>
      <c r="VQU1" s="165"/>
      <c r="VQV1" s="165"/>
      <c r="VQW1" s="165"/>
      <c r="VQX1" s="165"/>
      <c r="VQY1" s="165"/>
      <c r="VQZ1" s="165"/>
      <c r="VRA1" s="165"/>
      <c r="VRB1" s="165"/>
      <c r="VRC1" s="165"/>
      <c r="VRD1" s="165"/>
      <c r="VRE1" s="165"/>
      <c r="VRF1" s="165"/>
      <c r="VRG1" s="165"/>
      <c r="VRH1" s="165"/>
      <c r="VRI1" s="165"/>
      <c r="VRJ1" s="165"/>
      <c r="VRK1" s="165"/>
      <c r="VRL1" s="165"/>
      <c r="VRM1" s="165"/>
      <c r="VRN1" s="165"/>
      <c r="VRO1" s="165"/>
      <c r="VRP1" s="165"/>
      <c r="VRQ1" s="165"/>
      <c r="VRR1" s="165"/>
      <c r="VRS1" s="165"/>
      <c r="VRT1" s="165"/>
      <c r="VRU1" s="165"/>
      <c r="VRV1" s="165"/>
      <c r="VRW1" s="165"/>
      <c r="VRX1" s="165"/>
      <c r="VRY1" s="165"/>
      <c r="VRZ1" s="165"/>
      <c r="VSA1" s="165"/>
      <c r="VSB1" s="165"/>
      <c r="VSC1" s="165"/>
      <c r="VSD1" s="165"/>
      <c r="VSE1" s="165"/>
      <c r="VSF1" s="165"/>
      <c r="VSG1" s="165"/>
      <c r="VSH1" s="165"/>
      <c r="VSI1" s="165"/>
      <c r="VSJ1" s="165"/>
      <c r="VSK1" s="165"/>
      <c r="VSL1" s="165"/>
      <c r="VSM1" s="165"/>
      <c r="VSN1" s="165"/>
      <c r="VSO1" s="165"/>
      <c r="VSP1" s="165"/>
      <c r="VSQ1" s="165"/>
      <c r="VSR1" s="165"/>
      <c r="VSS1" s="165"/>
      <c r="VST1" s="165"/>
      <c r="VSU1" s="165"/>
      <c r="VSV1" s="165"/>
      <c r="VSW1" s="165"/>
      <c r="VSX1" s="165"/>
      <c r="VSY1" s="165"/>
      <c r="VSZ1" s="165"/>
      <c r="VTA1" s="165"/>
      <c r="VTB1" s="165"/>
      <c r="VTC1" s="165"/>
      <c r="VTD1" s="165"/>
      <c r="VTE1" s="165"/>
      <c r="VTF1" s="165"/>
      <c r="VTG1" s="165"/>
      <c r="VTH1" s="165"/>
      <c r="VTI1" s="165"/>
      <c r="VTJ1" s="165"/>
      <c r="VTK1" s="165"/>
      <c r="VTL1" s="165"/>
      <c r="VTM1" s="165"/>
      <c r="VTN1" s="165"/>
      <c r="VTO1" s="165"/>
      <c r="VTP1" s="165"/>
      <c r="VTQ1" s="165"/>
      <c r="VTR1" s="165"/>
      <c r="VTS1" s="165"/>
      <c r="VTT1" s="165"/>
      <c r="VTU1" s="165"/>
      <c r="VTV1" s="165"/>
      <c r="VTW1" s="165"/>
      <c r="VTX1" s="165"/>
      <c r="VTY1" s="165"/>
      <c r="VTZ1" s="165"/>
      <c r="VUA1" s="165"/>
      <c r="VUB1" s="165"/>
      <c r="VUC1" s="165"/>
      <c r="VUD1" s="165"/>
      <c r="VUE1" s="165"/>
      <c r="VUF1" s="165"/>
      <c r="VUG1" s="165"/>
      <c r="VUH1" s="165"/>
      <c r="VUI1" s="165"/>
      <c r="VUJ1" s="165"/>
      <c r="VUK1" s="165"/>
      <c r="VUL1" s="165"/>
      <c r="VUM1" s="165"/>
      <c r="VUN1" s="165"/>
      <c r="VUO1" s="165"/>
      <c r="VUP1" s="165"/>
      <c r="VUQ1" s="165"/>
      <c r="VUR1" s="165"/>
      <c r="VUS1" s="165"/>
      <c r="VUT1" s="165"/>
      <c r="VUU1" s="165"/>
      <c r="VUV1" s="165"/>
      <c r="VUW1" s="165"/>
      <c r="VUX1" s="165"/>
      <c r="VUY1" s="165"/>
      <c r="VUZ1" s="165"/>
      <c r="VVA1" s="165"/>
      <c r="VVB1" s="165"/>
      <c r="VVC1" s="165"/>
      <c r="VVD1" s="165"/>
      <c r="VVE1" s="165"/>
      <c r="VVF1" s="165"/>
      <c r="VVG1" s="165"/>
      <c r="VVH1" s="165"/>
      <c r="VVI1" s="165"/>
      <c r="VVJ1" s="165"/>
      <c r="VVK1" s="165"/>
      <c r="VVL1" s="165"/>
      <c r="VVM1" s="165"/>
      <c r="VVN1" s="165"/>
      <c r="VVO1" s="165"/>
      <c r="VVP1" s="165"/>
      <c r="VVQ1" s="165"/>
      <c r="VVR1" s="165"/>
      <c r="VVS1" s="165"/>
      <c r="VVT1" s="165"/>
      <c r="VVU1" s="165"/>
      <c r="VVV1" s="165"/>
      <c r="VVW1" s="165"/>
      <c r="VVX1" s="165"/>
      <c r="VVY1" s="165"/>
      <c r="VVZ1" s="165"/>
      <c r="VWA1" s="165"/>
      <c r="VWB1" s="165"/>
      <c r="VWC1" s="165"/>
      <c r="VWD1" s="165"/>
      <c r="VWE1" s="165"/>
      <c r="VWF1" s="165"/>
      <c r="VWG1" s="165"/>
      <c r="VWH1" s="165"/>
      <c r="VWI1" s="165"/>
      <c r="VWJ1" s="165"/>
      <c r="VWK1" s="165"/>
      <c r="VWL1" s="165"/>
      <c r="VWM1" s="165"/>
      <c r="VWN1" s="165"/>
      <c r="VWO1" s="165"/>
      <c r="VWP1" s="165"/>
      <c r="VWQ1" s="165"/>
      <c r="VWR1" s="165"/>
      <c r="VWS1" s="165"/>
      <c r="VWT1" s="165"/>
      <c r="VWU1" s="165"/>
      <c r="VWV1" s="165"/>
      <c r="VWW1" s="165"/>
      <c r="VWX1" s="165"/>
      <c r="VWY1" s="165"/>
      <c r="VWZ1" s="165"/>
      <c r="VXA1" s="165"/>
      <c r="VXB1" s="165"/>
      <c r="VXC1" s="165"/>
      <c r="VXD1" s="165"/>
      <c r="VXE1" s="165"/>
      <c r="VXF1" s="165"/>
      <c r="VXG1" s="165"/>
      <c r="VXH1" s="165"/>
      <c r="VXI1" s="165"/>
      <c r="VXJ1" s="165"/>
      <c r="VXK1" s="165"/>
      <c r="VXL1" s="165"/>
      <c r="VXM1" s="165"/>
      <c r="VXN1" s="165"/>
      <c r="VXO1" s="165"/>
      <c r="VXP1" s="165"/>
      <c r="VXQ1" s="165"/>
      <c r="VXR1" s="165"/>
      <c r="VXS1" s="165"/>
      <c r="VXT1" s="165"/>
      <c r="VXU1" s="165"/>
      <c r="VXV1" s="165"/>
      <c r="VXW1" s="165"/>
      <c r="VXX1" s="165"/>
      <c r="VXY1" s="165"/>
      <c r="VXZ1" s="165"/>
      <c r="VYA1" s="165"/>
      <c r="VYB1" s="165"/>
      <c r="VYC1" s="165"/>
      <c r="VYD1" s="165"/>
      <c r="VYE1" s="165"/>
      <c r="VYF1" s="165"/>
      <c r="VYG1" s="165"/>
      <c r="VYH1" s="165"/>
      <c r="VYI1" s="165"/>
      <c r="VYJ1" s="165"/>
      <c r="VYK1" s="165"/>
      <c r="VYL1" s="165"/>
      <c r="VYM1" s="165"/>
      <c r="VYN1" s="165"/>
      <c r="VYO1" s="165"/>
      <c r="VYP1" s="165"/>
      <c r="VYQ1" s="165"/>
      <c r="VYR1" s="165"/>
      <c r="VYS1" s="165"/>
      <c r="VYT1" s="165"/>
      <c r="VYU1" s="165"/>
      <c r="VYV1" s="165"/>
      <c r="VYW1" s="165"/>
      <c r="VYX1" s="165"/>
      <c r="VYY1" s="165"/>
      <c r="VYZ1" s="165"/>
      <c r="VZA1" s="165"/>
      <c r="VZB1" s="165"/>
      <c r="VZC1" s="165"/>
      <c r="VZD1" s="165"/>
      <c r="VZE1" s="165"/>
      <c r="VZF1" s="165"/>
      <c r="VZG1" s="165"/>
      <c r="VZH1" s="165"/>
      <c r="VZI1" s="165"/>
      <c r="VZJ1" s="165"/>
      <c r="VZK1" s="165"/>
      <c r="VZL1" s="165"/>
      <c r="VZM1" s="165"/>
      <c r="VZN1" s="165"/>
      <c r="VZO1" s="165"/>
      <c r="VZP1" s="165"/>
      <c r="VZQ1" s="165"/>
      <c r="VZR1" s="165"/>
      <c r="VZS1" s="165"/>
      <c r="VZT1" s="165"/>
      <c r="VZU1" s="165"/>
      <c r="VZV1" s="165"/>
      <c r="VZW1" s="165"/>
      <c r="VZX1" s="165"/>
      <c r="VZY1" s="165"/>
      <c r="VZZ1" s="165"/>
      <c r="WAA1" s="165"/>
      <c r="WAB1" s="165"/>
      <c r="WAC1" s="165"/>
      <c r="WAD1" s="165"/>
      <c r="WAE1" s="165"/>
      <c r="WAF1" s="165"/>
      <c r="WAG1" s="165"/>
      <c r="WAH1" s="165"/>
      <c r="WAI1" s="165"/>
      <c r="WAJ1" s="165"/>
      <c r="WAK1" s="165"/>
      <c r="WAL1" s="165"/>
      <c r="WAM1" s="165"/>
      <c r="WAN1" s="165"/>
      <c r="WAO1" s="165"/>
      <c r="WAP1" s="165"/>
      <c r="WAQ1" s="165"/>
      <c r="WAR1" s="165"/>
      <c r="WAS1" s="165"/>
      <c r="WAT1" s="165"/>
      <c r="WAU1" s="165"/>
      <c r="WAV1" s="165"/>
      <c r="WAW1" s="165"/>
      <c r="WAX1" s="165"/>
      <c r="WAY1" s="165"/>
      <c r="WAZ1" s="165"/>
      <c r="WBA1" s="165"/>
      <c r="WBB1" s="165"/>
      <c r="WBC1" s="165"/>
      <c r="WBD1" s="165"/>
      <c r="WBE1" s="165"/>
      <c r="WBF1" s="165"/>
      <c r="WBG1" s="165"/>
      <c r="WBH1" s="165"/>
      <c r="WBI1" s="165"/>
      <c r="WBJ1" s="165"/>
      <c r="WBK1" s="165"/>
      <c r="WBL1" s="165"/>
      <c r="WBM1" s="165"/>
      <c r="WBN1" s="165"/>
      <c r="WBO1" s="165"/>
      <c r="WBP1" s="165"/>
      <c r="WBQ1" s="165"/>
      <c r="WBR1" s="165"/>
      <c r="WBS1" s="165"/>
      <c r="WBT1" s="165"/>
      <c r="WBU1" s="165"/>
      <c r="WBV1" s="165"/>
      <c r="WBW1" s="165"/>
      <c r="WBX1" s="165"/>
      <c r="WBY1" s="165"/>
      <c r="WBZ1" s="165"/>
      <c r="WCA1" s="165"/>
      <c r="WCB1" s="165"/>
      <c r="WCC1" s="165"/>
      <c r="WCD1" s="165"/>
      <c r="WCE1" s="165"/>
      <c r="WCF1" s="165"/>
      <c r="WCG1" s="165"/>
      <c r="WCH1" s="165"/>
      <c r="WCI1" s="165"/>
      <c r="WCJ1" s="165"/>
      <c r="WCK1" s="165"/>
      <c r="WCL1" s="165"/>
      <c r="WCM1" s="165"/>
      <c r="WCN1" s="165"/>
      <c r="WCO1" s="165"/>
      <c r="WCP1" s="165"/>
      <c r="WCQ1" s="165"/>
      <c r="WCR1" s="165"/>
      <c r="WCS1" s="165"/>
      <c r="WCT1" s="165"/>
      <c r="WCU1" s="165"/>
      <c r="WCV1" s="165"/>
      <c r="WCW1" s="165"/>
      <c r="WCX1" s="165"/>
      <c r="WCY1" s="165"/>
      <c r="WCZ1" s="165"/>
      <c r="WDA1" s="165"/>
      <c r="WDB1" s="165"/>
      <c r="WDC1" s="165"/>
      <c r="WDD1" s="165"/>
      <c r="WDE1" s="165"/>
      <c r="WDF1" s="165"/>
      <c r="WDG1" s="165"/>
      <c r="WDH1" s="165"/>
      <c r="WDI1" s="165"/>
      <c r="WDJ1" s="165"/>
      <c r="WDK1" s="165"/>
      <c r="WDL1" s="165"/>
      <c r="WDM1" s="165"/>
      <c r="WDN1" s="165"/>
      <c r="WDO1" s="165"/>
      <c r="WDP1" s="165"/>
      <c r="WDQ1" s="165"/>
      <c r="WDR1" s="165"/>
      <c r="WDS1" s="165"/>
      <c r="WDT1" s="165"/>
      <c r="WDU1" s="165"/>
      <c r="WDV1" s="165"/>
      <c r="WDW1" s="165"/>
      <c r="WDX1" s="165"/>
      <c r="WDY1" s="165"/>
      <c r="WDZ1" s="165"/>
      <c r="WEA1" s="165"/>
      <c r="WEB1" s="165"/>
      <c r="WEC1" s="165"/>
      <c r="WED1" s="165"/>
      <c r="WEE1" s="165"/>
      <c r="WEF1" s="165"/>
      <c r="WEG1" s="165"/>
      <c r="WEH1" s="165"/>
      <c r="WEI1" s="165"/>
      <c r="WEJ1" s="165"/>
      <c r="WEK1" s="165"/>
      <c r="WEL1" s="165"/>
      <c r="WEM1" s="165"/>
      <c r="WEN1" s="165"/>
      <c r="WEO1" s="165"/>
      <c r="WEP1" s="165"/>
      <c r="WEQ1" s="165"/>
      <c r="WER1" s="165"/>
      <c r="WES1" s="165"/>
      <c r="WET1" s="165"/>
      <c r="WEU1" s="165"/>
      <c r="WEV1" s="165"/>
      <c r="WEW1" s="165"/>
      <c r="WEX1" s="165"/>
      <c r="WEY1" s="165"/>
      <c r="WEZ1" s="165"/>
      <c r="WFA1" s="165"/>
      <c r="WFB1" s="165"/>
      <c r="WFC1" s="165"/>
      <c r="WFD1" s="165"/>
      <c r="WFE1" s="165"/>
      <c r="WFF1" s="165"/>
      <c r="WFG1" s="165"/>
      <c r="WFH1" s="165"/>
      <c r="WFI1" s="165"/>
      <c r="WFJ1" s="165"/>
      <c r="WFK1" s="165"/>
      <c r="WFL1" s="165"/>
      <c r="WFM1" s="165"/>
      <c r="WFN1" s="165"/>
      <c r="WFO1" s="165"/>
      <c r="WFP1" s="165"/>
      <c r="WFQ1" s="165"/>
      <c r="WFR1" s="165"/>
      <c r="WFS1" s="165"/>
      <c r="WFT1" s="165"/>
      <c r="WFU1" s="165"/>
      <c r="WFV1" s="165"/>
      <c r="WFW1" s="165"/>
      <c r="WFX1" s="165"/>
      <c r="WFY1" s="165"/>
      <c r="WFZ1" s="165"/>
      <c r="WGA1" s="165"/>
      <c r="WGB1" s="165"/>
      <c r="WGC1" s="165"/>
      <c r="WGD1" s="165"/>
      <c r="WGE1" s="165"/>
      <c r="WGF1" s="165"/>
      <c r="WGG1" s="165"/>
      <c r="WGH1" s="165"/>
      <c r="WGI1" s="165"/>
      <c r="WGJ1" s="165"/>
      <c r="WGK1" s="165"/>
      <c r="WGL1" s="165"/>
      <c r="WGM1" s="165"/>
      <c r="WGN1" s="165"/>
      <c r="WGO1" s="165"/>
      <c r="WGP1" s="165"/>
      <c r="WGQ1" s="165"/>
      <c r="WGR1" s="165"/>
      <c r="WGS1" s="165"/>
      <c r="WGT1" s="165"/>
      <c r="WGU1" s="165"/>
      <c r="WGV1" s="165"/>
      <c r="WGW1" s="165"/>
      <c r="WGX1" s="165"/>
      <c r="WGY1" s="165"/>
      <c r="WGZ1" s="165"/>
      <c r="WHA1" s="165"/>
      <c r="WHB1" s="165"/>
      <c r="WHC1" s="165"/>
      <c r="WHD1" s="165"/>
      <c r="WHE1" s="165"/>
      <c r="WHF1" s="165"/>
      <c r="WHG1" s="165"/>
      <c r="WHH1" s="165"/>
      <c r="WHI1" s="165"/>
      <c r="WHJ1" s="165"/>
      <c r="WHK1" s="165"/>
      <c r="WHL1" s="165"/>
      <c r="WHM1" s="165"/>
      <c r="WHN1" s="165"/>
      <c r="WHO1" s="165"/>
      <c r="WHP1" s="165"/>
      <c r="WHQ1" s="165"/>
      <c r="WHR1" s="165"/>
      <c r="WHS1" s="165"/>
      <c r="WHT1" s="165"/>
      <c r="WHU1" s="165"/>
      <c r="WHV1" s="165"/>
      <c r="WHW1" s="165"/>
      <c r="WHX1" s="165"/>
      <c r="WHY1" s="165"/>
      <c r="WHZ1" s="165"/>
      <c r="WIA1" s="165"/>
      <c r="WIB1" s="165"/>
      <c r="WIC1" s="165"/>
      <c r="WID1" s="165"/>
      <c r="WIE1" s="165"/>
      <c r="WIF1" s="165"/>
      <c r="WIG1" s="165"/>
      <c r="WIH1" s="165"/>
      <c r="WII1" s="165"/>
      <c r="WIJ1" s="165"/>
      <c r="WIK1" s="165"/>
      <c r="WIL1" s="165"/>
      <c r="WIM1" s="165"/>
      <c r="WIN1" s="165"/>
      <c r="WIO1" s="165"/>
      <c r="WIP1" s="165"/>
      <c r="WIQ1" s="165"/>
      <c r="WIR1" s="165"/>
      <c r="WIS1" s="165"/>
      <c r="WIT1" s="165"/>
      <c r="WIU1" s="165"/>
      <c r="WIV1" s="165"/>
      <c r="WIW1" s="165"/>
      <c r="WIX1" s="165"/>
      <c r="WIY1" s="165"/>
      <c r="WIZ1" s="165"/>
      <c r="WJA1" s="165"/>
      <c r="WJB1" s="165"/>
      <c r="WJC1" s="165"/>
      <c r="WJD1" s="165"/>
      <c r="WJE1" s="165"/>
      <c r="WJF1" s="165"/>
      <c r="WJG1" s="165"/>
      <c r="WJH1" s="165"/>
      <c r="WJI1" s="165"/>
      <c r="WJJ1" s="165"/>
      <c r="WJK1" s="165"/>
      <c r="WJL1" s="165"/>
      <c r="WJM1" s="165"/>
      <c r="WJN1" s="165"/>
      <c r="WJO1" s="165"/>
      <c r="WJP1" s="165"/>
      <c r="WJQ1" s="165"/>
      <c r="WJR1" s="165"/>
      <c r="WJS1" s="165"/>
      <c r="WJT1" s="165"/>
      <c r="WJU1" s="165"/>
      <c r="WJV1" s="165"/>
      <c r="WJW1" s="165"/>
      <c r="WJX1" s="165"/>
      <c r="WJY1" s="165"/>
      <c r="WJZ1" s="165"/>
      <c r="WKA1" s="165"/>
      <c r="WKB1" s="165"/>
      <c r="WKC1" s="165"/>
      <c r="WKD1" s="165"/>
      <c r="WKE1" s="165"/>
      <c r="WKF1" s="165"/>
      <c r="WKG1" s="165"/>
      <c r="WKH1" s="165"/>
      <c r="WKI1" s="165"/>
      <c r="WKJ1" s="165"/>
      <c r="WKK1" s="165"/>
      <c r="WKL1" s="165"/>
      <c r="WKM1" s="165"/>
      <c r="WKN1" s="165"/>
      <c r="WKO1" s="165"/>
      <c r="WKP1" s="165"/>
      <c r="WKQ1" s="165"/>
      <c r="WKR1" s="165"/>
      <c r="WKS1" s="165"/>
      <c r="WKT1" s="165"/>
      <c r="WKU1" s="165"/>
      <c r="WKV1" s="165"/>
      <c r="WKW1" s="165"/>
      <c r="WKX1" s="165"/>
      <c r="WKY1" s="165"/>
      <c r="WKZ1" s="165"/>
      <c r="WLA1" s="165"/>
      <c r="WLB1" s="165"/>
      <c r="WLC1" s="165"/>
      <c r="WLD1" s="165"/>
      <c r="WLE1" s="165"/>
      <c r="WLF1" s="165"/>
      <c r="WLG1" s="165"/>
      <c r="WLH1" s="165"/>
      <c r="WLI1" s="165"/>
      <c r="WLJ1" s="165"/>
      <c r="WLK1" s="165"/>
      <c r="WLL1" s="165"/>
      <c r="WLM1" s="165"/>
      <c r="WLN1" s="165"/>
      <c r="WLO1" s="165"/>
      <c r="WLP1" s="165"/>
      <c r="WLQ1" s="165"/>
      <c r="WLR1" s="165"/>
      <c r="WLS1" s="165"/>
      <c r="WLT1" s="165"/>
      <c r="WLU1" s="165"/>
      <c r="WLV1" s="165"/>
      <c r="WLW1" s="165"/>
      <c r="WLX1" s="165"/>
      <c r="WLY1" s="165"/>
      <c r="WLZ1" s="165"/>
      <c r="WMA1" s="165"/>
      <c r="WMB1" s="165"/>
      <c r="WMC1" s="165"/>
      <c r="WMD1" s="165"/>
      <c r="WME1" s="165"/>
      <c r="WMF1" s="165"/>
      <c r="WMG1" s="165"/>
      <c r="WMH1" s="165"/>
      <c r="WMI1" s="165"/>
      <c r="WMJ1" s="165"/>
      <c r="WMK1" s="165"/>
      <c r="WML1" s="165"/>
      <c r="WMM1" s="165"/>
      <c r="WMN1" s="165"/>
      <c r="WMO1" s="165"/>
      <c r="WMP1" s="165"/>
      <c r="WMQ1" s="165"/>
      <c r="WMR1" s="165"/>
      <c r="WMS1" s="165"/>
      <c r="WMT1" s="165"/>
      <c r="WMU1" s="165"/>
      <c r="WMV1" s="165"/>
      <c r="WMW1" s="165"/>
      <c r="WMX1" s="165"/>
      <c r="WMY1" s="165"/>
      <c r="WMZ1" s="165"/>
      <c r="WNA1" s="165"/>
      <c r="WNB1" s="165"/>
      <c r="WNC1" s="165"/>
      <c r="WND1" s="165"/>
      <c r="WNE1" s="165"/>
      <c r="WNF1" s="165"/>
      <c r="WNG1" s="165"/>
      <c r="WNH1" s="165"/>
      <c r="WNI1" s="165"/>
      <c r="WNJ1" s="165"/>
      <c r="WNK1" s="165"/>
      <c r="WNL1" s="165"/>
      <c r="WNM1" s="165"/>
      <c r="WNN1" s="165"/>
      <c r="WNO1" s="165"/>
      <c r="WNP1" s="165"/>
      <c r="WNQ1" s="165"/>
      <c r="WNR1" s="165"/>
      <c r="WNS1" s="165"/>
      <c r="WNT1" s="165"/>
      <c r="WNU1" s="165"/>
      <c r="WNV1" s="165"/>
      <c r="WNW1" s="165"/>
      <c r="WNX1" s="165"/>
      <c r="WNY1" s="165"/>
      <c r="WNZ1" s="165"/>
      <c r="WOA1" s="165"/>
      <c r="WOB1" s="165"/>
      <c r="WOC1" s="165"/>
      <c r="WOD1" s="165"/>
      <c r="WOE1" s="165"/>
      <c r="WOF1" s="165"/>
      <c r="WOG1" s="165"/>
      <c r="WOH1" s="165"/>
      <c r="WOI1" s="165"/>
      <c r="WOJ1" s="165"/>
      <c r="WOK1" s="165"/>
      <c r="WOL1" s="165"/>
      <c r="WOM1" s="165"/>
      <c r="WON1" s="165"/>
      <c r="WOO1" s="165"/>
      <c r="WOP1" s="165"/>
      <c r="WOQ1" s="165"/>
      <c r="WOR1" s="165"/>
      <c r="WOS1" s="165"/>
      <c r="WOT1" s="165"/>
      <c r="WOU1" s="165"/>
      <c r="WOV1" s="165"/>
      <c r="WOW1" s="165"/>
      <c r="WOX1" s="165"/>
      <c r="WOY1" s="165"/>
      <c r="WOZ1" s="165"/>
      <c r="WPA1" s="165"/>
      <c r="WPB1" s="165"/>
      <c r="WPC1" s="165"/>
      <c r="WPD1" s="165"/>
      <c r="WPE1" s="165"/>
      <c r="WPF1" s="165"/>
      <c r="WPG1" s="165"/>
      <c r="WPH1" s="165"/>
      <c r="WPI1" s="165"/>
      <c r="WPJ1" s="165"/>
      <c r="WPK1" s="165"/>
      <c r="WPL1" s="165"/>
      <c r="WPM1" s="165"/>
      <c r="WPN1" s="165"/>
      <c r="WPO1" s="165"/>
      <c r="WPP1" s="165"/>
      <c r="WPQ1" s="165"/>
      <c r="WPR1" s="165"/>
      <c r="WPS1" s="165"/>
      <c r="WPT1" s="165"/>
      <c r="WPU1" s="165"/>
      <c r="WPV1" s="165"/>
      <c r="WPW1" s="165"/>
      <c r="WPX1" s="165"/>
      <c r="WPY1" s="165"/>
      <c r="WPZ1" s="165"/>
      <c r="WQA1" s="165"/>
      <c r="WQB1" s="165"/>
      <c r="WQC1" s="165"/>
      <c r="WQD1" s="165"/>
      <c r="WQE1" s="165"/>
      <c r="WQF1" s="165"/>
      <c r="WQG1" s="165"/>
      <c r="WQH1" s="165"/>
      <c r="WQI1" s="165"/>
      <c r="WQJ1" s="165"/>
      <c r="WQK1" s="165"/>
      <c r="WQL1" s="165"/>
      <c r="WQM1" s="165"/>
      <c r="WQN1" s="165"/>
      <c r="WQO1" s="165"/>
      <c r="WQP1" s="165"/>
      <c r="WQQ1" s="165"/>
      <c r="WQR1" s="165"/>
      <c r="WQS1" s="165"/>
      <c r="WQT1" s="165"/>
      <c r="WQU1" s="165"/>
      <c r="WQV1" s="165"/>
      <c r="WQW1" s="165"/>
      <c r="WQX1" s="165"/>
      <c r="WQY1" s="165"/>
      <c r="WQZ1" s="165"/>
      <c r="WRA1" s="165"/>
      <c r="WRB1" s="165"/>
      <c r="WRC1" s="165"/>
      <c r="WRD1" s="165"/>
      <c r="WRE1" s="165"/>
      <c r="WRF1" s="165"/>
      <c r="WRG1" s="165"/>
      <c r="WRH1" s="165"/>
      <c r="WRI1" s="165"/>
      <c r="WRJ1" s="165"/>
      <c r="WRK1" s="165"/>
      <c r="WRL1" s="165"/>
      <c r="WRM1" s="165"/>
      <c r="WRN1" s="165"/>
      <c r="WRO1" s="165"/>
      <c r="WRP1" s="165"/>
      <c r="WRQ1" s="165"/>
      <c r="WRR1" s="165"/>
      <c r="WRS1" s="165"/>
      <c r="WRT1" s="165"/>
      <c r="WRU1" s="165"/>
      <c r="WRV1" s="165"/>
      <c r="WRW1" s="165"/>
      <c r="WRX1" s="165"/>
      <c r="WRY1" s="165"/>
      <c r="WRZ1" s="165"/>
      <c r="WSA1" s="165"/>
      <c r="WSB1" s="165"/>
      <c r="WSC1" s="165"/>
      <c r="WSD1" s="165"/>
      <c r="WSE1" s="165"/>
      <c r="WSF1" s="165"/>
      <c r="WSG1" s="165"/>
      <c r="WSH1" s="165"/>
      <c r="WSI1" s="165"/>
      <c r="WSJ1" s="165"/>
      <c r="WSK1" s="165"/>
      <c r="WSL1" s="165"/>
      <c r="WSM1" s="165"/>
      <c r="WSN1" s="165"/>
      <c r="WSO1" s="165"/>
      <c r="WSP1" s="165"/>
      <c r="WSQ1" s="165"/>
      <c r="WSR1" s="165"/>
      <c r="WSS1" s="165"/>
      <c r="WST1" s="165"/>
      <c r="WSU1" s="165"/>
      <c r="WSV1" s="165"/>
      <c r="WSW1" s="165"/>
      <c r="WSX1" s="165"/>
      <c r="WSY1" s="165"/>
      <c r="WSZ1" s="165"/>
      <c r="WTA1" s="165"/>
      <c r="WTB1" s="165"/>
      <c r="WTC1" s="165"/>
      <c r="WTD1" s="165"/>
      <c r="WTE1" s="165"/>
      <c r="WTF1" s="165"/>
      <c r="WTG1" s="165"/>
      <c r="WTH1" s="165"/>
      <c r="WTI1" s="165"/>
      <c r="WTJ1" s="165"/>
      <c r="WTK1" s="165"/>
      <c r="WTL1" s="165"/>
      <c r="WTM1" s="165"/>
      <c r="WTN1" s="165"/>
      <c r="WTO1" s="165"/>
      <c r="WTP1" s="165"/>
      <c r="WTQ1" s="165"/>
      <c r="WTR1" s="165"/>
      <c r="WTS1" s="165"/>
      <c r="WTT1" s="165"/>
      <c r="WTU1" s="165"/>
      <c r="WTV1" s="165"/>
      <c r="WTW1" s="165"/>
      <c r="WTX1" s="165"/>
      <c r="WTY1" s="165"/>
      <c r="WTZ1" s="165"/>
      <c r="WUA1" s="165"/>
      <c r="WUB1" s="165"/>
      <c r="WUC1" s="165"/>
      <c r="WUD1" s="165"/>
      <c r="WUE1" s="165"/>
      <c r="WUF1" s="165"/>
      <c r="WUG1" s="165"/>
      <c r="WUH1" s="165"/>
      <c r="WUI1" s="165"/>
      <c r="WUJ1" s="165"/>
      <c r="WUK1" s="165"/>
      <c r="WUL1" s="165"/>
      <c r="WUM1" s="165"/>
      <c r="WUN1" s="165"/>
      <c r="WUO1" s="165"/>
      <c r="WUP1" s="165"/>
      <c r="WUQ1" s="165"/>
      <c r="WUR1" s="165"/>
      <c r="WUS1" s="165"/>
      <c r="WUT1" s="165"/>
      <c r="WUU1" s="165"/>
      <c r="WUV1" s="165"/>
      <c r="WUW1" s="165"/>
      <c r="WUX1" s="165"/>
      <c r="WUY1" s="165"/>
      <c r="WUZ1" s="165"/>
      <c r="WVA1" s="165"/>
      <c r="WVB1" s="165"/>
      <c r="WVC1" s="165"/>
      <c r="WVD1" s="165"/>
      <c r="WVE1" s="165"/>
      <c r="WVF1" s="165"/>
      <c r="WVG1" s="165"/>
      <c r="WVH1" s="165"/>
      <c r="WVI1" s="165"/>
      <c r="WVJ1" s="165"/>
      <c r="WVK1" s="165"/>
      <c r="WVL1" s="165"/>
      <c r="WVM1" s="165"/>
      <c r="WVN1" s="165"/>
      <c r="WVO1" s="165"/>
      <c r="WVP1" s="165"/>
      <c r="WVQ1" s="165"/>
      <c r="WVR1" s="165"/>
      <c r="WVS1" s="165"/>
      <c r="WVT1" s="165"/>
      <c r="WVU1" s="165"/>
      <c r="WVV1" s="165"/>
      <c r="WVW1" s="165"/>
      <c r="WVX1" s="165"/>
      <c r="WVY1" s="165"/>
      <c r="WVZ1" s="165"/>
      <c r="WWA1" s="165"/>
      <c r="WWB1" s="165"/>
      <c r="WWC1" s="165"/>
      <c r="WWD1" s="165"/>
      <c r="WWE1" s="165"/>
      <c r="WWF1" s="165"/>
      <c r="WWG1" s="165"/>
      <c r="WWH1" s="165"/>
      <c r="WWI1" s="165"/>
      <c r="WWJ1" s="165"/>
      <c r="WWK1" s="165"/>
      <c r="WWL1" s="165"/>
      <c r="WWM1" s="165"/>
      <c r="WWN1" s="165"/>
      <c r="WWO1" s="165"/>
      <c r="WWP1" s="165"/>
      <c r="WWQ1" s="165"/>
      <c r="WWR1" s="165"/>
      <c r="WWS1" s="165"/>
      <c r="WWT1" s="165"/>
      <c r="WWU1" s="165"/>
      <c r="WWV1" s="165"/>
      <c r="WWW1" s="165"/>
      <c r="WWX1" s="165"/>
      <c r="WWY1" s="165"/>
      <c r="WWZ1" s="165"/>
      <c r="WXA1" s="165"/>
      <c r="WXB1" s="165"/>
      <c r="WXC1" s="165"/>
      <c r="WXD1" s="165"/>
      <c r="WXE1" s="165"/>
      <c r="WXF1" s="165"/>
      <c r="WXG1" s="165"/>
      <c r="WXH1" s="165"/>
      <c r="WXI1" s="165"/>
      <c r="WXJ1" s="165"/>
      <c r="WXK1" s="165"/>
      <c r="WXL1" s="165"/>
      <c r="WXM1" s="165"/>
      <c r="WXN1" s="165"/>
      <c r="WXO1" s="165"/>
      <c r="WXP1" s="165"/>
      <c r="WXQ1" s="165"/>
      <c r="WXR1" s="165"/>
      <c r="WXS1" s="165"/>
      <c r="WXT1" s="165"/>
      <c r="WXU1" s="165"/>
      <c r="WXV1" s="165"/>
      <c r="WXW1" s="165"/>
      <c r="WXX1" s="165"/>
      <c r="WXY1" s="165"/>
      <c r="WXZ1" s="165"/>
      <c r="WYA1" s="165"/>
      <c r="WYB1" s="165"/>
      <c r="WYC1" s="165"/>
      <c r="WYD1" s="165"/>
      <c r="WYE1" s="165"/>
      <c r="WYF1" s="165"/>
      <c r="WYG1" s="165"/>
      <c r="WYH1" s="165"/>
      <c r="WYI1" s="165"/>
      <c r="WYJ1" s="165"/>
      <c r="WYK1" s="165"/>
      <c r="WYL1" s="165"/>
      <c r="WYM1" s="165"/>
      <c r="WYN1" s="165"/>
      <c r="WYO1" s="165"/>
      <c r="WYP1" s="165"/>
      <c r="WYQ1" s="165"/>
      <c r="WYR1" s="165"/>
      <c r="WYS1" s="165"/>
      <c r="WYT1" s="165"/>
      <c r="WYU1" s="165"/>
      <c r="WYV1" s="165"/>
      <c r="WYW1" s="165"/>
      <c r="WYX1" s="165"/>
      <c r="WYY1" s="165"/>
      <c r="WYZ1" s="165"/>
      <c r="WZA1" s="165"/>
      <c r="WZB1" s="165"/>
      <c r="WZC1" s="165"/>
      <c r="WZD1" s="165"/>
      <c r="WZE1" s="165"/>
      <c r="WZF1" s="165"/>
      <c r="WZG1" s="165"/>
      <c r="WZH1" s="165"/>
      <c r="WZI1" s="165"/>
      <c r="WZJ1" s="165"/>
      <c r="WZK1" s="165"/>
      <c r="WZL1" s="165"/>
      <c r="WZM1" s="165"/>
      <c r="WZN1" s="165"/>
      <c r="WZO1" s="165"/>
      <c r="WZP1" s="165"/>
      <c r="WZQ1" s="165"/>
      <c r="WZR1" s="165"/>
      <c r="WZS1" s="165"/>
      <c r="WZT1" s="165"/>
      <c r="WZU1" s="165"/>
      <c r="WZV1" s="165"/>
      <c r="WZW1" s="165"/>
      <c r="WZX1" s="165"/>
      <c r="WZY1" s="165"/>
      <c r="WZZ1" s="165"/>
      <c r="XAA1" s="165"/>
      <c r="XAB1" s="165"/>
      <c r="XAC1" s="165"/>
      <c r="XAD1" s="165"/>
      <c r="XAE1" s="165"/>
      <c r="XAF1" s="165"/>
      <c r="XAG1" s="165"/>
      <c r="XAH1" s="165"/>
      <c r="XAI1" s="165"/>
      <c r="XAJ1" s="165"/>
      <c r="XAK1" s="165"/>
      <c r="XAL1" s="165"/>
      <c r="XAM1" s="165"/>
      <c r="XAN1" s="165"/>
      <c r="XAO1" s="165"/>
      <c r="XAP1" s="165"/>
      <c r="XAQ1" s="165"/>
      <c r="XAR1" s="165"/>
      <c r="XAS1" s="165"/>
      <c r="XAT1" s="165"/>
      <c r="XAU1" s="165"/>
      <c r="XAV1" s="165"/>
      <c r="XAW1" s="165"/>
      <c r="XAX1" s="165"/>
      <c r="XAY1" s="165"/>
      <c r="XAZ1" s="165"/>
      <c r="XBA1" s="165"/>
      <c r="XBB1" s="165"/>
      <c r="XBC1" s="165"/>
      <c r="XBD1" s="165"/>
      <c r="XBE1" s="165"/>
      <c r="XBF1" s="165"/>
      <c r="XBG1" s="165"/>
      <c r="XBH1" s="165"/>
      <c r="XBI1" s="165"/>
      <c r="XBJ1" s="165"/>
      <c r="XBK1" s="165"/>
      <c r="XBL1" s="165"/>
      <c r="XBM1" s="165"/>
      <c r="XBN1" s="165"/>
      <c r="XBO1" s="165"/>
      <c r="XBP1" s="165"/>
      <c r="XBQ1" s="165"/>
      <c r="XBR1" s="165"/>
      <c r="XBS1" s="165"/>
      <c r="XBT1" s="165"/>
      <c r="XBU1" s="165"/>
      <c r="XBV1" s="165"/>
      <c r="XBW1" s="165"/>
      <c r="XBX1" s="165"/>
      <c r="XBY1" s="165"/>
      <c r="XBZ1" s="165"/>
      <c r="XCA1" s="165"/>
      <c r="XCB1" s="165"/>
      <c r="XCC1" s="165"/>
      <c r="XCD1" s="165"/>
      <c r="XCE1" s="165"/>
      <c r="XCF1" s="165"/>
      <c r="XCG1" s="165"/>
      <c r="XCH1" s="165"/>
      <c r="XCI1" s="165"/>
      <c r="XCJ1" s="165"/>
      <c r="XCK1" s="165"/>
      <c r="XCL1" s="165"/>
      <c r="XCM1" s="165"/>
      <c r="XCN1" s="165"/>
      <c r="XCO1" s="165"/>
      <c r="XCP1" s="165"/>
      <c r="XCQ1" s="165"/>
      <c r="XCR1" s="165"/>
      <c r="XCS1" s="165"/>
      <c r="XCT1" s="165"/>
      <c r="XCU1" s="165"/>
      <c r="XCV1" s="165"/>
      <c r="XCW1" s="165"/>
      <c r="XCX1" s="165"/>
      <c r="XCY1" s="165"/>
      <c r="XCZ1" s="165"/>
      <c r="XDA1" s="165"/>
      <c r="XDB1" s="165"/>
      <c r="XDC1" s="165"/>
      <c r="XDD1" s="165"/>
      <c r="XDE1" s="165"/>
      <c r="XDF1" s="165"/>
      <c r="XDG1" s="165"/>
      <c r="XDH1" s="165"/>
      <c r="XDI1" s="165"/>
      <c r="XDJ1" s="165"/>
      <c r="XDK1" s="165"/>
      <c r="XDL1" s="165"/>
      <c r="XDM1" s="165"/>
      <c r="XDN1" s="165"/>
      <c r="XDO1" s="165"/>
      <c r="XDP1" s="165"/>
      <c r="XDQ1" s="165"/>
      <c r="XDR1" s="165"/>
      <c r="XDS1" s="165"/>
      <c r="XDT1" s="165"/>
      <c r="XDU1" s="165"/>
      <c r="XDV1" s="165"/>
      <c r="XDW1" s="165"/>
      <c r="XDX1" s="165"/>
      <c r="XDY1" s="165"/>
      <c r="XDZ1" s="165"/>
      <c r="XEA1" s="165"/>
      <c r="XEB1" s="165"/>
      <c r="XEC1" s="165"/>
      <c r="XED1" s="165"/>
      <c r="XEE1" s="165"/>
      <c r="XEF1" s="165"/>
      <c r="XEG1" s="165"/>
      <c r="XEH1" s="165"/>
      <c r="XEI1" s="165"/>
      <c r="XEJ1" s="165"/>
      <c r="XEK1" s="165"/>
      <c r="XEL1" s="165"/>
      <c r="XEM1" s="165"/>
      <c r="XEN1" s="165"/>
      <c r="XEO1" s="165"/>
      <c r="XEP1" s="165"/>
      <c r="XEQ1" s="165"/>
      <c r="XER1" s="165"/>
      <c r="XES1" s="165"/>
      <c r="XET1" s="165"/>
      <c r="XEU1" s="165"/>
      <c r="XEV1" s="165"/>
      <c r="XEW1" s="165"/>
      <c r="XEX1" s="165"/>
      <c r="XEY1" s="165"/>
      <c r="XEZ1" s="165"/>
      <c r="XFA1" s="165"/>
      <c r="XFB1" s="165"/>
      <c r="XFC1" s="165"/>
      <c r="XFD1" s="165"/>
    </row>
    <row r="2" spans="1:16384" ht="21" customHeight="1" x14ac:dyDescent="0.25">
      <c r="A2" s="164" t="s">
        <v>2373</v>
      </c>
      <c r="B2" s="79" t="s">
        <v>321</v>
      </c>
      <c r="C2" s="81"/>
      <c r="D2" s="79"/>
      <c r="E2" s="80" t="s">
        <v>2333</v>
      </c>
      <c r="F2" s="76"/>
    </row>
    <row r="3" spans="1:16384" ht="14.25" customHeight="1" x14ac:dyDescent="0.25">
      <c r="A3" s="77"/>
      <c r="B3" s="229" t="s">
        <v>322</v>
      </c>
      <c r="C3" s="228"/>
      <c r="D3" s="77"/>
      <c r="E3" s="78" t="s">
        <v>2334</v>
      </c>
      <c r="F3" s="76"/>
    </row>
    <row r="4" spans="1:16384" ht="19.5" customHeight="1" x14ac:dyDescent="0.25">
      <c r="A4" s="77"/>
      <c r="B4" s="229" t="s">
        <v>323</v>
      </c>
      <c r="C4" s="228"/>
      <c r="D4" s="77"/>
      <c r="E4" s="78" t="s">
        <v>2335</v>
      </c>
      <c r="F4" s="76"/>
    </row>
    <row r="5" spans="1:16384" x14ac:dyDescent="0.25">
      <c r="A5" s="79"/>
      <c r="B5" s="230" t="s">
        <v>324</v>
      </c>
      <c r="C5" s="228"/>
      <c r="D5" s="79"/>
      <c r="E5" s="80" t="s">
        <v>2336</v>
      </c>
      <c r="F5" s="76"/>
    </row>
    <row r="6" spans="1:16384" x14ac:dyDescent="0.25">
      <c r="A6" s="77" t="s">
        <v>2369</v>
      </c>
      <c r="B6" s="92" t="s">
        <v>325</v>
      </c>
      <c r="C6" s="81"/>
      <c r="D6" s="77"/>
      <c r="E6" s="78" t="s">
        <v>2337</v>
      </c>
      <c r="F6" s="76"/>
    </row>
    <row r="7" spans="1:16384" x14ac:dyDescent="0.25">
      <c r="A7" s="260" t="s">
        <v>2370</v>
      </c>
      <c r="B7" s="249" t="s">
        <v>326</v>
      </c>
      <c r="C7" s="81"/>
      <c r="D7" s="79"/>
      <c r="E7" s="80" t="s">
        <v>2338</v>
      </c>
      <c r="F7" s="76"/>
    </row>
    <row r="8" spans="1:16384" x14ac:dyDescent="0.25">
      <c r="A8" s="260"/>
      <c r="B8" s="79" t="s">
        <v>327</v>
      </c>
      <c r="C8" s="81"/>
      <c r="D8" s="79"/>
      <c r="E8" s="80" t="s">
        <v>2338</v>
      </c>
      <c r="F8" s="76"/>
    </row>
    <row r="9" spans="1:16384" x14ac:dyDescent="0.25">
      <c r="A9" s="77" t="s">
        <v>2368</v>
      </c>
      <c r="B9" s="92" t="s">
        <v>328</v>
      </c>
      <c r="C9" s="81"/>
      <c r="D9" s="77"/>
      <c r="E9" s="78" t="s">
        <v>2339</v>
      </c>
      <c r="F9" s="76"/>
    </row>
    <row r="10" spans="1:16384" hidden="1" x14ac:dyDescent="0.25">
      <c r="A10" s="77"/>
      <c r="B10" s="77" t="s">
        <v>329</v>
      </c>
      <c r="C10" s="77" t="s">
        <v>2371</v>
      </c>
      <c r="D10" s="77"/>
      <c r="E10" s="78" t="s">
        <v>2340</v>
      </c>
      <c r="F10" s="76"/>
    </row>
    <row r="11" spans="1:16384" x14ac:dyDescent="0.25">
      <c r="A11" s="79" t="s">
        <v>2367</v>
      </c>
      <c r="B11" s="93" t="s">
        <v>330</v>
      </c>
      <c r="C11" s="81"/>
      <c r="D11" s="79"/>
      <c r="E11" s="80" t="s">
        <v>2341</v>
      </c>
      <c r="F11" s="76"/>
    </row>
    <row r="12" spans="1:16384" x14ac:dyDescent="0.25">
      <c r="A12" s="79"/>
      <c r="B12" s="221" t="s">
        <v>331</v>
      </c>
      <c r="C12" s="233"/>
      <c r="D12" s="79"/>
      <c r="E12" s="80" t="s">
        <v>2342</v>
      </c>
      <c r="F12" s="76"/>
    </row>
    <row r="13" spans="1:16384" x14ac:dyDescent="0.25">
      <c r="A13" s="77" t="s">
        <v>225</v>
      </c>
      <c r="B13" s="222" t="s">
        <v>332</v>
      </c>
      <c r="C13" s="223"/>
      <c r="D13" s="77"/>
      <c r="E13" s="78" t="s">
        <v>2343</v>
      </c>
      <c r="F13" s="76"/>
    </row>
    <row r="14" spans="1:16384" x14ac:dyDescent="0.25">
      <c r="A14" s="77"/>
      <c r="B14" s="77" t="s">
        <v>334</v>
      </c>
      <c r="C14" s="81"/>
      <c r="D14" s="77"/>
      <c r="E14" s="78" t="s">
        <v>2344</v>
      </c>
      <c r="F14" s="76"/>
    </row>
    <row r="15" spans="1:16384" x14ac:dyDescent="0.25">
      <c r="A15" s="77"/>
      <c r="B15" s="77" t="s">
        <v>335</v>
      </c>
      <c r="C15" s="81"/>
      <c r="D15" s="77"/>
      <c r="E15" s="78" t="s">
        <v>2345</v>
      </c>
      <c r="F15" s="76"/>
    </row>
    <row r="16" spans="1:16384" x14ac:dyDescent="0.25">
      <c r="A16" s="77"/>
      <c r="B16" s="77" t="s">
        <v>337</v>
      </c>
      <c r="C16" s="81"/>
      <c r="D16" s="77"/>
      <c r="E16" s="78" t="s">
        <v>2346</v>
      </c>
      <c r="F16" s="76"/>
    </row>
    <row r="17" spans="1:6" ht="19.5" customHeight="1" x14ac:dyDescent="0.25">
      <c r="A17" s="79" t="s">
        <v>261</v>
      </c>
      <c r="B17" s="230" t="s">
        <v>338</v>
      </c>
      <c r="C17" s="233"/>
      <c r="D17" s="79"/>
      <c r="E17" s="80" t="s">
        <v>2347</v>
      </c>
      <c r="F17" s="76"/>
    </row>
    <row r="18" spans="1:6" ht="15.75" customHeight="1" x14ac:dyDescent="0.25">
      <c r="A18" s="79"/>
      <c r="B18" s="230" t="s">
        <v>339</v>
      </c>
      <c r="C18" s="223"/>
      <c r="D18" s="79"/>
      <c r="E18" s="80" t="s">
        <v>2348</v>
      </c>
      <c r="F18" s="76"/>
    </row>
    <row r="19" spans="1:6" x14ac:dyDescent="0.25">
      <c r="A19" s="77" t="s">
        <v>255</v>
      </c>
      <c r="B19" s="77" t="s">
        <v>340</v>
      </c>
      <c r="C19" s="81"/>
      <c r="D19" s="77"/>
      <c r="E19" s="78" t="s">
        <v>2349</v>
      </c>
      <c r="F19" s="76"/>
    </row>
    <row r="20" spans="1:6" x14ac:dyDescent="0.25">
      <c r="A20" s="77"/>
      <c r="B20" s="229" t="s">
        <v>341</v>
      </c>
      <c r="C20" s="81"/>
      <c r="D20" s="77"/>
      <c r="E20" s="78" t="s">
        <v>2350</v>
      </c>
      <c r="F20" s="76"/>
    </row>
    <row r="21" spans="1:6" x14ac:dyDescent="0.25">
      <c r="A21" s="79" t="s">
        <v>2362</v>
      </c>
      <c r="B21" s="232" t="s">
        <v>342</v>
      </c>
      <c r="C21" s="228"/>
      <c r="D21" s="79"/>
      <c r="E21" s="80" t="s">
        <v>2351</v>
      </c>
      <c r="F21" s="76"/>
    </row>
    <row r="22" spans="1:6" x14ac:dyDescent="0.25">
      <c r="A22" s="77" t="s">
        <v>2363</v>
      </c>
      <c r="B22" s="92" t="s">
        <v>343</v>
      </c>
      <c r="C22" s="81"/>
      <c r="D22" s="77"/>
      <c r="E22" s="78" t="s">
        <v>2352</v>
      </c>
      <c r="F22" s="76"/>
    </row>
    <row r="23" spans="1:6" x14ac:dyDescent="0.25">
      <c r="A23" s="79" t="s">
        <v>262</v>
      </c>
      <c r="B23" s="221" t="s">
        <v>344</v>
      </c>
      <c r="C23" s="81"/>
      <c r="D23" s="79"/>
      <c r="E23" s="80" t="s">
        <v>2353</v>
      </c>
      <c r="F23" s="76"/>
    </row>
    <row r="24" spans="1:6" x14ac:dyDescent="0.25">
      <c r="A24" s="79"/>
      <c r="B24" s="254" t="s">
        <v>345</v>
      </c>
      <c r="C24" s="228"/>
      <c r="D24" s="79"/>
      <c r="E24" s="80" t="s">
        <v>2354</v>
      </c>
      <c r="F24" s="76"/>
    </row>
    <row r="25" spans="1:6" x14ac:dyDescent="0.25">
      <c r="A25" s="77" t="s">
        <v>2364</v>
      </c>
      <c r="B25" s="77" t="s">
        <v>346</v>
      </c>
      <c r="C25" s="231"/>
      <c r="D25" s="77"/>
      <c r="E25" s="78" t="s">
        <v>2355</v>
      </c>
      <c r="F25" s="76"/>
    </row>
    <row r="26" spans="1:6" x14ac:dyDescent="0.25">
      <c r="A26" s="77"/>
      <c r="B26" s="229" t="s">
        <v>347</v>
      </c>
      <c r="C26" s="228"/>
      <c r="D26" s="77"/>
      <c r="E26" s="78" t="s">
        <v>2356</v>
      </c>
      <c r="F26" s="76"/>
    </row>
    <row r="27" spans="1:6" x14ac:dyDescent="0.25">
      <c r="A27" s="79" t="s">
        <v>2365</v>
      </c>
      <c r="B27" s="79" t="s">
        <v>348</v>
      </c>
      <c r="C27" s="231"/>
      <c r="D27" s="79"/>
      <c r="E27" s="80" t="s">
        <v>2357</v>
      </c>
      <c r="F27" s="76"/>
    </row>
    <row r="28" spans="1:6" x14ac:dyDescent="0.25">
      <c r="A28" s="79"/>
      <c r="B28" s="230" t="s">
        <v>349</v>
      </c>
      <c r="C28" s="228"/>
      <c r="D28" s="79"/>
      <c r="E28" s="80" t="s">
        <v>2358</v>
      </c>
      <c r="F28" s="76"/>
    </row>
    <row r="29" spans="1:6" x14ac:dyDescent="0.25">
      <c r="A29" s="77" t="s">
        <v>2366</v>
      </c>
      <c r="B29" s="77" t="s">
        <v>350</v>
      </c>
      <c r="C29" s="81"/>
      <c r="D29" s="77"/>
      <c r="E29" s="78" t="s">
        <v>2359</v>
      </c>
      <c r="F29" s="76"/>
    </row>
    <row r="30" spans="1:6" x14ac:dyDescent="0.25">
      <c r="A30" s="77"/>
      <c r="B30" s="77" t="s">
        <v>351</v>
      </c>
      <c r="C30" s="81"/>
      <c r="D30" s="77"/>
      <c r="E30" s="78" t="s">
        <v>2359</v>
      </c>
      <c r="F30" s="76"/>
    </row>
    <row r="31" spans="1:6" x14ac:dyDescent="0.25">
      <c r="A31" s="79" t="s">
        <v>223</v>
      </c>
      <c r="B31" s="79" t="s">
        <v>352</v>
      </c>
      <c r="C31" s="81"/>
      <c r="D31" s="79"/>
      <c r="E31" s="80" t="s">
        <v>2360</v>
      </c>
      <c r="F31" s="76"/>
    </row>
    <row r="32" spans="1:6" x14ac:dyDescent="0.25">
      <c r="A32" s="79"/>
      <c r="B32" s="79" t="s">
        <v>353</v>
      </c>
      <c r="C32" s="81"/>
      <c r="D32" s="79"/>
      <c r="E32" s="80" t="s">
        <v>2361</v>
      </c>
      <c r="F32" s="76"/>
    </row>
    <row r="33" spans="1:26" ht="60.75" hidden="1" customHeight="1" x14ac:dyDescent="0.25">
      <c r="A33" s="77"/>
      <c r="B33" s="77" t="s">
        <v>2376</v>
      </c>
      <c r="C33" s="77"/>
      <c r="D33" s="77"/>
      <c r="E33" s="77"/>
    </row>
    <row r="34" spans="1:26" s="77" customFormat="1" hidden="1" x14ac:dyDescent="0.25"/>
    <row r="35" spans="1:26" s="228" customFormat="1" x14ac:dyDescent="0.25"/>
    <row r="36" spans="1:26" s="228" customFormat="1" ht="48.75" customHeight="1" x14ac:dyDescent="0.25"/>
    <row r="37" spans="1:26" ht="21" x14ac:dyDescent="0.35">
      <c r="A37" s="167" t="s">
        <v>2774</v>
      </c>
      <c r="B37" s="150"/>
    </row>
    <row r="38" spans="1:26" customFormat="1" hidden="1" x14ac:dyDescent="0.25">
      <c r="A38" s="157"/>
      <c r="B38" s="154" t="s">
        <v>399</v>
      </c>
      <c r="C38" s="153" t="s">
        <v>2372</v>
      </c>
      <c r="D38" s="152" t="s">
        <v>2395</v>
      </c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</row>
    <row r="39" spans="1:26" customFormat="1" ht="12.75" x14ac:dyDescent="0.2">
      <c r="A39" s="156" t="s">
        <v>2410</v>
      </c>
      <c r="B39" s="154" t="s">
        <v>400</v>
      </c>
      <c r="C39" s="159"/>
      <c r="D39" s="152" t="s">
        <v>2396</v>
      </c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</row>
    <row r="40" spans="1:26" customFormat="1" x14ac:dyDescent="0.25">
      <c r="A40" s="156" t="s">
        <v>2411</v>
      </c>
      <c r="B40" s="154" t="s">
        <v>401</v>
      </c>
      <c r="C40" s="160"/>
      <c r="D40" s="152" t="s">
        <v>2397</v>
      </c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</row>
    <row r="41" spans="1:26" customFormat="1" ht="12.75" x14ac:dyDescent="0.2">
      <c r="A41" s="156" t="s">
        <v>2412</v>
      </c>
      <c r="B41" s="155" t="s">
        <v>402</v>
      </c>
      <c r="C41" s="158" t="s">
        <v>2427</v>
      </c>
      <c r="D41" s="152" t="s">
        <v>2398</v>
      </c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</row>
    <row r="42" spans="1:26" customFormat="1" ht="12.75" x14ac:dyDescent="0.2">
      <c r="A42" s="156" t="s">
        <v>2414</v>
      </c>
      <c r="B42" s="154" t="s">
        <v>403</v>
      </c>
      <c r="C42" s="159"/>
      <c r="D42" s="152" t="s">
        <v>2399</v>
      </c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</row>
    <row r="43" spans="1:26" customFormat="1" ht="12.75" x14ac:dyDescent="0.2">
      <c r="A43" s="156" t="s">
        <v>2424</v>
      </c>
      <c r="B43" s="154" t="s">
        <v>404</v>
      </c>
      <c r="C43" s="159"/>
      <c r="D43" s="152" t="s">
        <v>2400</v>
      </c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</row>
    <row r="44" spans="1:26" customFormat="1" ht="12.75" x14ac:dyDescent="0.2">
      <c r="A44" s="156" t="s">
        <v>2413</v>
      </c>
      <c r="B44" s="154" t="s">
        <v>405</v>
      </c>
      <c r="C44" s="159"/>
      <c r="D44" s="152" t="s">
        <v>2401</v>
      </c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</row>
    <row r="45" spans="1:26" customFormat="1" ht="12.75" x14ac:dyDescent="0.2">
      <c r="A45" s="156" t="s">
        <v>2415</v>
      </c>
      <c r="B45" s="154" t="s">
        <v>406</v>
      </c>
      <c r="C45" s="159"/>
      <c r="D45" s="152" t="s">
        <v>2402</v>
      </c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</row>
    <row r="46" spans="1:26" customFormat="1" ht="12.75" x14ac:dyDescent="0.2">
      <c r="A46" s="156" t="s">
        <v>2416</v>
      </c>
      <c r="B46" s="154" t="s">
        <v>407</v>
      </c>
      <c r="C46" s="159"/>
      <c r="D46" s="152" t="s">
        <v>2403</v>
      </c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</row>
    <row r="47" spans="1:26" customFormat="1" ht="12.75" x14ac:dyDescent="0.2">
      <c r="A47" s="156" t="s">
        <v>2417</v>
      </c>
      <c r="B47" s="154" t="s">
        <v>408</v>
      </c>
      <c r="C47" s="158" t="s">
        <v>2427</v>
      </c>
      <c r="D47" s="152" t="s">
        <v>2404</v>
      </c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</row>
    <row r="48" spans="1:26" customFormat="1" ht="12.75" x14ac:dyDescent="0.2">
      <c r="A48" s="156" t="s">
        <v>2418</v>
      </c>
      <c r="B48" s="154" t="s">
        <v>409</v>
      </c>
      <c r="C48" s="159"/>
      <c r="D48" s="152" t="s">
        <v>2405</v>
      </c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</row>
    <row r="49" spans="1:15" customFormat="1" ht="12.75" x14ac:dyDescent="0.2">
      <c r="A49" s="156" t="s">
        <v>2419</v>
      </c>
      <c r="B49" s="154" t="s">
        <v>410</v>
      </c>
      <c r="C49" s="159"/>
      <c r="D49" s="152" t="s">
        <v>2406</v>
      </c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</row>
    <row r="50" spans="1:15" customFormat="1" ht="12.75" x14ac:dyDescent="0.2">
      <c r="A50" s="156" t="s">
        <v>2420</v>
      </c>
      <c r="B50" s="154" t="s">
        <v>411</v>
      </c>
      <c r="C50" s="153" t="s">
        <v>2372</v>
      </c>
      <c r="D50" s="152" t="s">
        <v>2407</v>
      </c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</row>
    <row r="51" spans="1:15" customFormat="1" ht="12.75" x14ac:dyDescent="0.2">
      <c r="A51" s="156" t="s">
        <v>2408</v>
      </c>
      <c r="B51" s="154" t="s">
        <v>412</v>
      </c>
      <c r="C51" s="153" t="s">
        <v>2372</v>
      </c>
      <c r="D51" s="152" t="s">
        <v>2408</v>
      </c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</row>
    <row r="52" spans="1:15" customFormat="1" ht="12.75" hidden="1" x14ac:dyDescent="0.2">
      <c r="A52" s="156" t="s">
        <v>2421</v>
      </c>
      <c r="B52" s="154" t="s">
        <v>413</v>
      </c>
      <c r="C52" s="153" t="s">
        <v>2372</v>
      </c>
      <c r="D52" s="152" t="s">
        <v>2409</v>
      </c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</row>
    <row r="53" spans="1:15" hidden="1" x14ac:dyDescent="0.25">
      <c r="A53" s="219"/>
    </row>
    <row r="54" spans="1:15" x14ac:dyDescent="0.25">
      <c r="A54" s="156" t="s">
        <v>2805</v>
      </c>
      <c r="B54" s="154" t="s">
        <v>414</v>
      </c>
      <c r="C54" s="220"/>
      <c r="D54" s="152" t="s">
        <v>2798</v>
      </c>
      <c r="E54" s="152"/>
      <c r="F54" s="152"/>
    </row>
    <row r="55" spans="1:15" x14ac:dyDescent="0.25">
      <c r="A55" s="156" t="s">
        <v>2804</v>
      </c>
      <c r="B55" s="154" t="s">
        <v>415</v>
      </c>
      <c r="C55" s="220"/>
      <c r="D55" s="152" t="s">
        <v>2799</v>
      </c>
      <c r="E55" s="152"/>
      <c r="F55" s="152"/>
    </row>
    <row r="56" spans="1:15" x14ac:dyDescent="0.25">
      <c r="A56" s="156" t="s">
        <v>2803</v>
      </c>
      <c r="B56" s="154" t="s">
        <v>416</v>
      </c>
      <c r="C56" s="220"/>
      <c r="D56" s="152" t="s">
        <v>2800</v>
      </c>
      <c r="E56" s="152"/>
      <c r="F56" s="152"/>
    </row>
    <row r="57" spans="1:15" x14ac:dyDescent="0.25">
      <c r="A57" s="156" t="s">
        <v>2802</v>
      </c>
      <c r="B57" s="154" t="s">
        <v>417</v>
      </c>
      <c r="C57" s="220"/>
      <c r="D57" s="152" t="s">
        <v>2801</v>
      </c>
      <c r="E57" s="152"/>
    </row>
    <row r="58" spans="1:15" x14ac:dyDescent="0.25">
      <c r="A58" s="156" t="s">
        <v>2832</v>
      </c>
      <c r="B58" s="154" t="s">
        <v>374</v>
      </c>
      <c r="C58" s="220"/>
      <c r="D58" s="152"/>
      <c r="E58" s="152"/>
    </row>
    <row r="59" spans="1:15" x14ac:dyDescent="0.25">
      <c r="A59" s="156" t="s">
        <v>2832</v>
      </c>
      <c r="B59" s="154" t="s">
        <v>392</v>
      </c>
      <c r="C59" s="220"/>
      <c r="D59" s="152"/>
      <c r="E59" s="152"/>
    </row>
  </sheetData>
  <dataConsolidate/>
  <mergeCells count="1">
    <mergeCell ref="A7:A8"/>
  </mergeCells>
  <dataValidations count="42">
    <dataValidation type="list" allowBlank="1" showInputMessage="1" showErrorMessage="1" sqref="C2">
      <formula1>T_PREMIER</formula1>
    </dataValidation>
    <dataValidation type="list" allowBlank="1" showInputMessage="1" showErrorMessage="1" sqref="C6">
      <formula1>T_PAN_SIG_NB_ETB1</formula1>
    </dataValidation>
    <dataValidation type="list" allowBlank="1" showInputMessage="1" showErrorMessage="1" sqref="C7">
      <formula1>T_PAN_SIG_CMP_NB_ETB_EFF_TOT1</formula1>
    </dataValidation>
    <dataValidation type="list" allowBlank="1" showInputMessage="1" showErrorMessage="1" sqref="C8">
      <formula1>T_PAN_SIG_CMP_NB_ETB_EFF_TOT2</formula1>
    </dataValidation>
    <dataValidation type="list" allowBlank="1" showInputMessage="1" showErrorMessage="1" sqref="C9">
      <formula1>T_PAN_SIG_VAR_EFF_TOT1</formula1>
    </dataValidation>
    <dataValidation type="list" allowBlank="1" showInputMessage="1" showErrorMessage="1" sqref="C11">
      <formula1>T_PAN_SIG_SRT_ENT1</formula1>
    </dataValidation>
    <dataValidation type="list" allowBlank="1" showInputMessage="1" showErrorMessage="1" sqref="C19">
      <formula1>T_PAN_SIG_RSO1</formula1>
    </dataValidation>
    <dataValidation type="list" allowBlank="1" showInputMessage="1" showErrorMessage="1" sqref="C22">
      <formula1>T_PAN_SIG_ADR1</formula1>
    </dataValidation>
    <dataValidation type="list" allowBlank="1" showInputMessage="1" showErrorMessage="1" sqref="C25">
      <formula1>T_PAN_SIG_MAIL1</formula1>
    </dataValidation>
    <dataValidation type="list" allowBlank="1" showInputMessage="1" showErrorMessage="1" sqref="C27">
      <formula1>T_PAN_SIG_TEL1</formula1>
    </dataValidation>
    <dataValidation type="list" allowBlank="1" showInputMessage="1" showErrorMessage="1" sqref="C29">
      <formula1>T_PAN_SIG_FAX1</formula1>
    </dataValidation>
    <dataValidation type="list" allowBlank="1" showInputMessage="1" showErrorMessage="1" sqref="C30">
      <formula1>T_PAN_SIG_TEL_FAX1</formula1>
    </dataValidation>
    <dataValidation type="list" allowBlank="1" showInputMessage="1" showErrorMessage="1" sqref="C31">
      <formula1>T_PAN_SIG_NOM_FON1</formula1>
    </dataValidation>
    <dataValidation type="list" allowBlank="1" showInputMessage="1" showErrorMessage="1" sqref="C32">
      <formula1>T_PAN_SIG_NOM_FON2</formula1>
    </dataValidation>
    <dataValidation type="list" allowBlank="1" showInputMessage="1" showErrorMessage="1" sqref="C46">
      <formula1>T_REP_RET_CAD</formula1>
    </dataValidation>
    <dataValidation type="list" allowBlank="1" showInputMessage="1" showErrorMessage="1" sqref="C44">
      <formula1>T_REP_REC_FCT_PAS_SUM</formula1>
    </dataValidation>
    <dataValidation type="list" allowBlank="1" showInputMessage="1" showErrorMessage="1" sqref="C42">
      <formula1>T_REP_REC_EXP_PAS_SUM</formula1>
    </dataValidation>
    <dataValidation type="list" allowBlank="1" showInputMessage="1" showErrorMessage="1" sqref="C39">
      <formula1>T_PAN_SIG_EFF_TOT_EFF_CAD1</formula1>
    </dataValidation>
    <dataValidation type="list" allowBlank="1" showInputMessage="1" showErrorMessage="1" sqref="C48">
      <formula1>T_REP_REC_DIR</formula1>
    </dataValidation>
    <dataValidation type="list" allowBlank="1" showInputMessage="1" showErrorMessage="1" sqref="C45">
      <formula1>T_REP_REC_FCT_FUT_SUM</formula1>
    </dataValidation>
    <dataValidation type="list" allowBlank="1" showInputMessage="1" showErrorMessage="1" sqref="C43">
      <formula1>T_REP_REC_EXP_FUT_SUM</formula1>
    </dataValidation>
    <dataValidation type="list" allowBlank="1" showInputMessage="1" showErrorMessage="1" sqref="C49">
      <formula1>T_REP_REC_DIR_CC</formula1>
    </dataValidation>
    <dataValidation type="list" allowBlank="1" showInputMessage="1" showErrorMessage="1" sqref="C56">
      <formula1>T_PAN_REC_PRD_PAS</formula1>
    </dataValidation>
    <dataValidation type="list" allowBlank="1" showInputMessage="1" showErrorMessage="1" sqref="C57">
      <formula1>T_PAN_REC_PRD_FUT</formula1>
    </dataValidation>
    <dataValidation type="list" allowBlank="1" showInputMessage="1" showErrorMessage="1" sqref="C12">
      <formula1>T_PAN_SIG_SRT_ENT2</formula1>
    </dataValidation>
    <dataValidation type="list" allowBlank="1" showInputMessage="1" showErrorMessage="1" sqref="C13">
      <formula1>T_PAN_SIG_NAF1</formula1>
    </dataValidation>
    <dataValidation type="list" allowBlank="1" showInputMessage="1" showErrorMessage="1" sqref="C14">
      <formula1>T_PAN_SIG_NAF2</formula1>
    </dataValidation>
    <dataValidation type="list" allowBlank="1" showInputMessage="1" showErrorMessage="1" sqref="C15">
      <formula1>T_PAN_SIG_NAF3</formula1>
    </dataValidation>
    <dataValidation type="list" allowBlank="1" showInputMessage="1" showErrorMessage="1" sqref="C16">
      <formula1>T_PAN_SIG_NAF4</formula1>
    </dataValidation>
    <dataValidation type="list" allowBlank="1" showInputMessage="1" showErrorMessage="1" sqref="C23">
      <formula1>T_PAN_SIG_VPA1</formula1>
    </dataValidation>
    <dataValidation type="list" allowBlank="1" showInputMessage="1" showErrorMessage="1" sqref="C3">
      <formula1>T_PAN_SIG_CHP_REP1</formula1>
    </dataValidation>
    <dataValidation type="list" allowBlank="1" showInputMessage="1" showErrorMessage="1" sqref="C4">
      <formula1>T_PAN_SIG_CHP_REP2</formula1>
    </dataValidation>
    <dataValidation type="list" allowBlank="1" showInputMessage="1" showErrorMessage="1" sqref="C5">
      <formula1>T_PAN_SIG_NUM_ETB_NB_ETB1</formula1>
    </dataValidation>
    <dataValidation type="list" allowBlank="1" showInputMessage="1" showErrorMessage="1" sqref="C17">
      <formula1>T_PAN_SIG_CPO1</formula1>
    </dataValidation>
    <dataValidation type="list" allowBlank="1" showInputMessage="1" showErrorMessage="1" sqref="C18">
      <formula1>T_PAN_SIG_CPO2</formula1>
    </dataValidation>
    <dataValidation type="list" allowBlank="1" showInputMessage="1" showErrorMessage="1" sqref="C24">
      <formula1>T_PAN_SIG_VPA2</formula1>
    </dataValidation>
    <dataValidation type="list" allowBlank="1" showInputMessage="1" showErrorMessage="1" sqref="C26">
      <formula1>T_PAN_SIG_MAIL2</formula1>
    </dataValidation>
    <dataValidation type="list" allowBlank="1" showInputMessage="1" showErrorMessage="1" sqref="C28">
      <formula1>T_PAN_SIG_TEL2</formula1>
    </dataValidation>
    <dataValidation type="list" allowBlank="1" showInputMessage="1" showErrorMessage="1" sqref="C21">
      <formula1>T_PAN_SIG_CHP_REE1</formula1>
    </dataValidation>
    <dataValidation type="list" allowBlank="1" showInputMessage="1" showErrorMessage="1" sqref="C20">
      <formula1>T_PAN_SIG_RSO2</formula1>
    </dataValidation>
    <dataValidation type="list" allowBlank="1" showInputMessage="1" showErrorMessage="1" sqref="C40">
      <formula1>T_REP_CAD_VAR</formula1>
    </dataValidation>
    <dataValidation type="list" allowBlank="1" showInputMessage="1" showErrorMessage="1" sqref="C59">
      <formula1>NAUTRES1_FUT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2" r:id="rId4" name="Button 10">
              <controlPr defaultSize="0" print="0" autoFill="0" autoPict="0" macro="[0]!requete_ok">
                <anchor moveWithCells="1" sizeWithCells="1">
                  <from>
                    <xdr:col>2</xdr:col>
                    <xdr:colOff>1809750</xdr:colOff>
                    <xdr:row>34</xdr:row>
                    <xdr:rowOff>38100</xdr:rowOff>
                  </from>
                  <to>
                    <xdr:col>2</xdr:col>
                    <xdr:colOff>3638550</xdr:colOff>
                    <xdr:row>36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operator="equal" showInputMessage="1" showErrorMessage="1">
          <x14:formula1>
            <xm:f>Params!BE2</xm:f>
          </x14:formula1>
          <xm:sqref>C54</xm:sqref>
        </x14:dataValidation>
        <x14:dataValidation type="list" operator="equal" allowBlank="1" showInputMessage="1" showErrorMessage="1">
          <x14:formula1>
            <xm:f>Params!BF2</xm:f>
          </x14:formula1>
          <xm:sqref>C55</xm:sqref>
        </x14:dataValidation>
        <x14:dataValidation type="list" allowBlank="1" showInputMessage="1" showErrorMessage="1">
          <x14:formula1>
            <xm:f>Params!$BO$2</xm:f>
          </x14:formula1>
          <xm:sqref>C58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indexed="47"/>
  </sheetPr>
  <dimension ref="A1:W66"/>
  <sheetViews>
    <sheetView showGridLines="0" workbookViewId="0">
      <selection activeCell="Q32" sqref="Q32"/>
    </sheetView>
  </sheetViews>
  <sheetFormatPr baseColWidth="10" defaultRowHeight="12.75" x14ac:dyDescent="0.2"/>
  <cols>
    <col min="1" max="2" width="1.140625" customWidth="1"/>
    <col min="3" max="3" width="25.85546875" customWidth="1"/>
    <col min="4" max="5" width="19.42578125" customWidth="1"/>
    <col min="6" max="7" width="1.140625" customWidth="1"/>
    <col min="8" max="8" width="1" customWidth="1"/>
    <col min="9" max="10" width="19.28515625" customWidth="1"/>
    <col min="11" max="12" width="1.140625" customWidth="1"/>
    <col min="13" max="13" width="3.140625" style="133" customWidth="1"/>
    <col min="14" max="14" width="3.28515625" style="30" customWidth="1"/>
    <col min="15" max="15" width="28.5703125" customWidth="1"/>
    <col min="16" max="16" width="5.85546875" customWidth="1"/>
    <col min="17" max="17" width="15.42578125" customWidth="1"/>
    <col min="18" max="18" width="2.7109375" customWidth="1"/>
    <col min="19" max="19" width="3.7109375" customWidth="1"/>
    <col min="20" max="20" width="5" customWidth="1"/>
    <col min="23" max="23" width="19.42578125" bestFit="1" customWidth="1"/>
  </cols>
  <sheetData>
    <row r="1" spans="1:23" ht="3.75" customHeight="1" thickBo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31"/>
      <c r="N1" s="99"/>
    </row>
    <row r="2" spans="1:23" ht="42.75" customHeight="1" thickTop="1" x14ac:dyDescent="0.2">
      <c r="A2" s="2"/>
      <c r="B2" s="22"/>
      <c r="C2" s="270" t="s">
        <v>253</v>
      </c>
      <c r="D2" s="270"/>
      <c r="E2" s="270"/>
      <c r="F2" s="270"/>
      <c r="G2" s="270"/>
      <c r="H2" s="270"/>
      <c r="I2" s="270"/>
      <c r="J2" s="270"/>
      <c r="K2" s="74"/>
      <c r="L2" s="3"/>
      <c r="M2" s="131"/>
      <c r="N2" s="124"/>
      <c r="O2" s="264" t="s">
        <v>2381</v>
      </c>
      <c r="P2" s="264"/>
      <c r="Q2" s="264"/>
      <c r="R2" s="264"/>
      <c r="S2" s="126"/>
    </row>
    <row r="3" spans="1:23" s="29" customFormat="1" ht="15" x14ac:dyDescent="0.25">
      <c r="A3" s="23"/>
      <c r="B3" s="24"/>
      <c r="C3" s="25"/>
      <c r="D3" s="236">
        <v>2017</v>
      </c>
      <c r="E3" s="26"/>
      <c r="F3" s="27"/>
      <c r="G3" s="28"/>
      <c r="H3" s="25"/>
      <c r="I3" s="236">
        <v>2016</v>
      </c>
      <c r="J3" s="26"/>
      <c r="K3" s="27"/>
      <c r="L3" s="107"/>
      <c r="M3" s="132"/>
      <c r="N3" s="125"/>
      <c r="O3" s="127" t="s">
        <v>2385</v>
      </c>
      <c r="P3" s="265"/>
      <c r="Q3" s="266"/>
      <c r="R3" s="128"/>
      <c r="S3" s="98"/>
      <c r="T3" s="134"/>
      <c r="W3" s="255"/>
    </row>
    <row r="4" spans="1:23" s="29" customFormat="1" ht="15" x14ac:dyDescent="0.25">
      <c r="A4" s="23"/>
      <c r="B4" s="24"/>
      <c r="C4" s="85" t="s">
        <v>2375</v>
      </c>
      <c r="D4" s="83"/>
      <c r="E4" s="83"/>
      <c r="F4" s="84"/>
      <c r="G4" s="28"/>
      <c r="H4" s="82"/>
      <c r="I4" s="83"/>
      <c r="J4" s="83"/>
      <c r="K4" s="84"/>
      <c r="L4" s="107"/>
      <c r="M4" s="132"/>
      <c r="N4" s="125"/>
      <c r="O4" s="129" t="s">
        <v>2380</v>
      </c>
      <c r="P4" s="256">
        <v>9</v>
      </c>
      <c r="Q4" s="135" t="s">
        <v>153</v>
      </c>
      <c r="R4" s="130"/>
      <c r="S4" s="98"/>
      <c r="T4" s="134"/>
    </row>
    <row r="5" spans="1:23" ht="13.5" thickBot="1" x14ac:dyDescent="0.25">
      <c r="A5" s="2"/>
      <c r="B5" s="4"/>
      <c r="C5" s="94">
        <v>9553</v>
      </c>
      <c r="D5" s="224" t="s">
        <v>2834</v>
      </c>
      <c r="E5" s="11"/>
      <c r="F5" s="10"/>
      <c r="G5" s="5"/>
      <c r="H5" s="9"/>
      <c r="I5" s="11"/>
      <c r="J5" s="11"/>
      <c r="K5" s="10"/>
      <c r="L5" s="108"/>
      <c r="M5" s="131"/>
      <c r="N5" s="100"/>
      <c r="O5" s="96"/>
      <c r="P5" s="96"/>
      <c r="Q5" s="96"/>
      <c r="R5" s="96"/>
      <c r="S5" s="97"/>
    </row>
    <row r="6" spans="1:23" ht="6" customHeight="1" thickTop="1" x14ac:dyDescent="0.2">
      <c r="A6" s="2"/>
      <c r="B6" s="4"/>
      <c r="C6" s="9"/>
      <c r="D6" s="11"/>
      <c r="E6" s="11"/>
      <c r="F6" s="10"/>
      <c r="G6" s="5"/>
      <c r="H6" s="9"/>
      <c r="I6" s="11"/>
      <c r="J6" s="11"/>
      <c r="K6" s="10"/>
      <c r="L6" s="108"/>
      <c r="M6" s="131"/>
      <c r="N6" s="99"/>
    </row>
    <row r="7" spans="1:23" ht="13.5" thickBot="1" x14ac:dyDescent="0.25">
      <c r="A7" s="2"/>
      <c r="B7" s="4"/>
      <c r="C7" s="20" t="s">
        <v>254</v>
      </c>
      <c r="D7" s="271">
        <v>32703503600034</v>
      </c>
      <c r="E7" s="272"/>
      <c r="F7" s="13"/>
      <c r="G7" s="7"/>
      <c r="H7" s="20"/>
      <c r="I7" s="271">
        <v>32703503600034</v>
      </c>
      <c r="J7" s="272"/>
      <c r="K7" s="13"/>
      <c r="L7" s="109"/>
      <c r="M7" s="142">
        <f>IF(SiretN1&lt;&gt;SiretN,0,1)</f>
        <v>1</v>
      </c>
      <c r="N7" s="99"/>
    </row>
    <row r="8" spans="1:23" ht="6" customHeight="1" thickTop="1" x14ac:dyDescent="0.2">
      <c r="A8" s="2"/>
      <c r="B8" s="4"/>
      <c r="C8" s="20"/>
      <c r="D8" s="12"/>
      <c r="E8" s="12"/>
      <c r="F8" s="13"/>
      <c r="G8" s="7"/>
      <c r="H8" s="20"/>
      <c r="I8" s="12"/>
      <c r="J8" s="12"/>
      <c r="K8" s="13"/>
      <c r="L8" s="109"/>
      <c r="M8" s="142"/>
      <c r="N8" s="143"/>
      <c r="O8" s="144"/>
      <c r="P8" s="144"/>
      <c r="Q8" s="144"/>
      <c r="R8" s="144"/>
      <c r="S8" s="145"/>
    </row>
    <row r="9" spans="1:23" ht="12.75" customHeight="1" x14ac:dyDescent="0.2">
      <c r="A9" s="2"/>
      <c r="B9" s="4"/>
      <c r="C9" s="20" t="s">
        <v>255</v>
      </c>
      <c r="D9" s="273" t="s">
        <v>2562</v>
      </c>
      <c r="E9" s="274"/>
      <c r="F9" s="13"/>
      <c r="G9" s="7"/>
      <c r="H9" s="20"/>
      <c r="I9" s="275" t="s">
        <v>2562</v>
      </c>
      <c r="J9" s="274"/>
      <c r="K9" s="13"/>
      <c r="L9" s="109"/>
      <c r="M9" s="131">
        <f>IF(RSON1&lt;&gt;RSON,0,1)</f>
        <v>1</v>
      </c>
      <c r="N9" s="146"/>
      <c r="O9" s="263" t="s">
        <v>2389</v>
      </c>
      <c r="P9" s="263"/>
      <c r="Q9" s="263"/>
      <c r="R9" s="137"/>
      <c r="S9" s="147"/>
    </row>
    <row r="10" spans="1:23" ht="9" customHeight="1" x14ac:dyDescent="0.2">
      <c r="A10" s="2"/>
      <c r="B10" s="4"/>
      <c r="C10" s="20"/>
      <c r="D10" s="12"/>
      <c r="E10" s="12"/>
      <c r="F10" s="13"/>
      <c r="G10" s="7"/>
      <c r="H10" s="20"/>
      <c r="I10" s="12"/>
      <c r="J10" s="12"/>
      <c r="K10" s="13"/>
      <c r="L10" s="109"/>
      <c r="M10" s="131"/>
      <c r="N10" s="146"/>
      <c r="O10" s="263"/>
      <c r="P10" s="263"/>
      <c r="Q10" s="263"/>
      <c r="R10" s="137"/>
      <c r="S10" s="147"/>
    </row>
    <row r="11" spans="1:23" ht="12.75" customHeight="1" x14ac:dyDescent="0.2">
      <c r="A11" s="2"/>
      <c r="B11" s="4"/>
      <c r="C11" s="20" t="s">
        <v>256</v>
      </c>
      <c r="D11" s="273">
        <v>1</v>
      </c>
      <c r="E11" s="274"/>
      <c r="F11" s="13"/>
      <c r="G11" s="7"/>
      <c r="H11" s="20"/>
      <c r="I11" s="275">
        <v>1</v>
      </c>
      <c r="J11" s="274"/>
      <c r="K11" s="13"/>
      <c r="L11" s="109"/>
      <c r="M11" s="131">
        <f>IF(ChampRéponseN1&lt;&gt;ChampReponseN,0,1)</f>
        <v>1</v>
      </c>
      <c r="N11" s="146"/>
      <c r="O11" s="263"/>
      <c r="P11" s="263"/>
      <c r="Q11" s="263"/>
      <c r="R11" s="137"/>
      <c r="S11" s="147"/>
    </row>
    <row r="12" spans="1:23" ht="9" customHeight="1" x14ac:dyDescent="0.2">
      <c r="A12" s="2"/>
      <c r="B12" s="4"/>
      <c r="C12" s="20"/>
      <c r="D12" s="12"/>
      <c r="E12" s="12"/>
      <c r="F12" s="13"/>
      <c r="G12" s="7"/>
      <c r="H12" s="20"/>
      <c r="I12" s="12"/>
      <c r="J12" s="12"/>
      <c r="K12" s="13"/>
      <c r="L12" s="109"/>
      <c r="M12" s="131"/>
      <c r="N12" s="146"/>
      <c r="O12" s="139"/>
      <c r="P12" s="137"/>
      <c r="Q12" s="137"/>
      <c r="R12" s="137"/>
      <c r="S12" s="147"/>
    </row>
    <row r="13" spans="1:23" x14ac:dyDescent="0.2">
      <c r="A13" s="2"/>
      <c r="B13" s="4"/>
      <c r="C13" s="20" t="s">
        <v>2368</v>
      </c>
      <c r="D13" s="273">
        <v>3</v>
      </c>
      <c r="E13" s="274"/>
      <c r="F13" s="13"/>
      <c r="G13" s="7"/>
      <c r="H13" s="21"/>
      <c r="I13" s="273">
        <v>3</v>
      </c>
      <c r="J13" s="274"/>
      <c r="K13" s="13"/>
      <c r="L13" s="109"/>
      <c r="M13" s="131">
        <f>IF(EffectifSalN1&lt;&gt;EffectifSalN,0,1)</f>
        <v>1</v>
      </c>
      <c r="N13" s="146"/>
      <c r="O13" s="136" t="s">
        <v>2823</v>
      </c>
      <c r="P13" s="267"/>
      <c r="Q13" s="266"/>
      <c r="R13" s="137"/>
      <c r="S13" s="147"/>
    </row>
    <row r="14" spans="1:23" ht="6" customHeight="1" x14ac:dyDescent="0.2">
      <c r="A14" s="2"/>
      <c r="B14" s="4"/>
      <c r="C14" s="20"/>
      <c r="D14" s="12"/>
      <c r="E14" s="12"/>
      <c r="F14" s="13"/>
      <c r="G14" s="7"/>
      <c r="H14" s="21"/>
      <c r="I14" s="12"/>
      <c r="J14" s="12"/>
      <c r="K14" s="13"/>
      <c r="L14" s="109"/>
      <c r="M14" s="131"/>
      <c r="N14" s="146"/>
      <c r="O14" s="140"/>
      <c r="P14" s="138"/>
      <c r="Q14" s="138"/>
      <c r="R14" s="137"/>
      <c r="S14" s="147"/>
    </row>
    <row r="15" spans="1:23" ht="11.25" customHeight="1" x14ac:dyDescent="0.2">
      <c r="A15" s="2"/>
      <c r="B15" s="4"/>
      <c r="C15" s="20" t="s">
        <v>2374</v>
      </c>
      <c r="D15" s="275">
        <v>1</v>
      </c>
      <c r="E15" s="274"/>
      <c r="F15" s="13"/>
      <c r="G15" s="7"/>
      <c r="H15" s="21"/>
      <c r="I15" s="275">
        <v>1</v>
      </c>
      <c r="J15" s="274"/>
      <c r="K15" s="13"/>
      <c r="L15" s="109"/>
      <c r="M15" s="131">
        <f>IF(EffectifCadreN1&lt;&gt;EffectifCadreN,0,1)</f>
        <v>1</v>
      </c>
      <c r="N15" s="146"/>
      <c r="O15" s="136" t="s">
        <v>2390</v>
      </c>
      <c r="P15" s="267">
        <v>0</v>
      </c>
      <c r="Q15" s="266"/>
      <c r="R15" s="137"/>
      <c r="S15" s="147"/>
    </row>
    <row r="16" spans="1:23" ht="6" customHeight="1" x14ac:dyDescent="0.2">
      <c r="A16" s="2"/>
      <c r="B16" s="4"/>
      <c r="C16" s="20"/>
      <c r="D16" s="12"/>
      <c r="E16" s="12"/>
      <c r="F16" s="13"/>
      <c r="G16" s="7"/>
      <c r="H16" s="20"/>
      <c r="I16" s="12"/>
      <c r="J16" s="12"/>
      <c r="K16" s="13"/>
      <c r="L16" s="109"/>
      <c r="M16" s="131"/>
      <c r="N16" s="146"/>
      <c r="O16" s="140"/>
      <c r="P16" s="138"/>
      <c r="Q16" s="138"/>
      <c r="R16" s="137"/>
      <c r="S16" s="147"/>
    </row>
    <row r="17" spans="1:19" ht="11.25" customHeight="1" x14ac:dyDescent="0.2">
      <c r="A17" s="2"/>
      <c r="B17" s="4"/>
      <c r="C17" s="20" t="s">
        <v>257</v>
      </c>
      <c r="D17" s="273" t="s">
        <v>778</v>
      </c>
      <c r="E17" s="274"/>
      <c r="F17" s="13"/>
      <c r="G17" s="7"/>
      <c r="H17" s="20"/>
      <c r="I17" s="273" t="s">
        <v>778</v>
      </c>
      <c r="J17" s="274"/>
      <c r="K17" s="13"/>
      <c r="L17" s="109"/>
      <c r="M17" s="131">
        <f>IF(ActiviteN1&lt;&gt;ActiviteN,0,1)</f>
        <v>1</v>
      </c>
      <c r="N17" s="146"/>
      <c r="O17" s="136" t="s">
        <v>2391</v>
      </c>
      <c r="P17" s="267">
        <v>0</v>
      </c>
      <c r="Q17" s="266"/>
      <c r="R17" s="137"/>
      <c r="S17" s="147"/>
    </row>
    <row r="18" spans="1:19" ht="8.25" customHeight="1" x14ac:dyDescent="0.2">
      <c r="A18" s="2"/>
      <c r="B18" s="4"/>
      <c r="C18" s="20"/>
      <c r="D18" s="248"/>
      <c r="E18" s="248"/>
      <c r="F18" s="13"/>
      <c r="G18" s="7"/>
      <c r="H18" s="20"/>
      <c r="I18" s="248"/>
      <c r="J18" s="248"/>
      <c r="K18" s="13"/>
      <c r="L18" s="109"/>
      <c r="M18" s="131"/>
      <c r="N18" s="146"/>
      <c r="O18" s="140"/>
      <c r="P18" s="138"/>
      <c r="Q18" s="138"/>
      <c r="R18" s="137"/>
      <c r="S18" s="147"/>
    </row>
    <row r="19" spans="1:19" ht="11.25" customHeight="1" x14ac:dyDescent="0.2">
      <c r="A19" s="2"/>
      <c r="B19" s="4"/>
      <c r="C19" s="20" t="s">
        <v>2826</v>
      </c>
      <c r="D19" s="273" t="s">
        <v>2560</v>
      </c>
      <c r="E19" s="274"/>
      <c r="F19" s="13"/>
      <c r="G19" s="7"/>
      <c r="H19" s="20"/>
      <c r="I19" s="273" t="s">
        <v>2560</v>
      </c>
      <c r="J19" s="274"/>
      <c r="K19" s="13"/>
      <c r="L19" s="109"/>
      <c r="M19" s="131">
        <f>IF(NAF_N1&lt;&gt;NAF_N,0,1)</f>
        <v>1</v>
      </c>
      <c r="N19" s="146"/>
      <c r="O19" s="136" t="s">
        <v>2392</v>
      </c>
      <c r="P19" s="267">
        <v>0</v>
      </c>
      <c r="Q19" s="266"/>
      <c r="R19" s="137"/>
      <c r="S19" s="147"/>
    </row>
    <row r="20" spans="1:19" ht="12" customHeight="1" x14ac:dyDescent="0.2">
      <c r="A20" s="2"/>
      <c r="B20" s="4"/>
      <c r="C20" s="20" t="s">
        <v>153</v>
      </c>
      <c r="D20" s="12"/>
      <c r="E20" s="12"/>
      <c r="F20" s="13"/>
      <c r="G20" s="7"/>
      <c r="H20" s="20"/>
      <c r="I20" s="12"/>
      <c r="J20" s="12"/>
      <c r="K20" s="13"/>
      <c r="L20" s="109"/>
      <c r="M20" s="131"/>
      <c r="N20" s="146"/>
      <c r="O20" s="253" t="s">
        <v>2828</v>
      </c>
      <c r="P20" s="268">
        <v>0</v>
      </c>
      <c r="Q20" s="269"/>
      <c r="R20" s="137"/>
      <c r="S20" s="147"/>
    </row>
    <row r="21" spans="1:19" ht="9.75" customHeight="1" x14ac:dyDescent="0.2">
      <c r="A21" s="2"/>
      <c r="B21" s="4"/>
      <c r="C21" s="20" t="s">
        <v>258</v>
      </c>
      <c r="D21" s="273" t="s">
        <v>153</v>
      </c>
      <c r="E21" s="274"/>
      <c r="F21" s="13"/>
      <c r="G21" s="7"/>
      <c r="H21" s="20"/>
      <c r="I21" s="273" t="s">
        <v>153</v>
      </c>
      <c r="J21" s="274"/>
      <c r="K21" s="13"/>
      <c r="L21" s="109"/>
      <c r="M21" s="131">
        <f>IF(Adr002N1&lt;&gt;Adr002N,0,1)</f>
        <v>1</v>
      </c>
      <c r="N21" s="146"/>
      <c r="O21" s="140"/>
      <c r="P21" s="138"/>
      <c r="Q21" s="138"/>
      <c r="R21" s="137"/>
      <c r="S21" s="147"/>
    </row>
    <row r="22" spans="1:19" ht="12" customHeight="1" x14ac:dyDescent="0.2">
      <c r="A22" s="2"/>
      <c r="B22" s="4"/>
      <c r="C22" s="20"/>
      <c r="D22" s="12"/>
      <c r="E22" s="12"/>
      <c r="F22" s="13"/>
      <c r="G22" s="7"/>
      <c r="H22" s="20"/>
      <c r="I22" s="12"/>
      <c r="J22" s="12"/>
      <c r="K22" s="13"/>
      <c r="L22" s="109"/>
      <c r="M22" s="131"/>
      <c r="N22" s="146"/>
      <c r="O22" s="136" t="s">
        <v>2393</v>
      </c>
      <c r="P22" s="267">
        <v>0</v>
      </c>
      <c r="Q22" s="266"/>
      <c r="R22" s="137"/>
      <c r="S22" s="147"/>
    </row>
    <row r="23" spans="1:19" ht="11.25" customHeight="1" x14ac:dyDescent="0.2">
      <c r="A23" s="2"/>
      <c r="B23" s="4"/>
      <c r="C23" s="20" t="s">
        <v>259</v>
      </c>
      <c r="D23" s="273" t="s">
        <v>153</v>
      </c>
      <c r="E23" s="274"/>
      <c r="F23" s="13"/>
      <c r="G23" s="7"/>
      <c r="H23" s="20"/>
      <c r="I23" s="273" t="s">
        <v>153</v>
      </c>
      <c r="J23" s="274"/>
      <c r="K23" s="13"/>
      <c r="L23" s="109"/>
      <c r="M23" s="131">
        <f>IF(Adr003N1&lt;&gt;Adr003N,0,1)</f>
        <v>1</v>
      </c>
      <c r="N23" s="146"/>
      <c r="O23" s="140"/>
      <c r="P23" s="138"/>
      <c r="Q23" s="138"/>
      <c r="R23" s="137"/>
      <c r="S23" s="147"/>
    </row>
    <row r="24" spans="1:19" ht="15" customHeight="1" x14ac:dyDescent="0.2">
      <c r="A24" s="2"/>
      <c r="B24" s="4"/>
      <c r="C24" s="20"/>
      <c r="D24" s="12"/>
      <c r="E24" s="12"/>
      <c r="F24" s="13"/>
      <c r="G24" s="7"/>
      <c r="H24" s="20"/>
      <c r="I24" s="12"/>
      <c r="J24" s="12"/>
      <c r="K24" s="13"/>
      <c r="L24" s="109"/>
      <c r="M24" s="131"/>
      <c r="N24" s="146"/>
      <c r="O24" s="136" t="s">
        <v>2394</v>
      </c>
      <c r="P24" s="267">
        <v>0</v>
      </c>
      <c r="Q24" s="266"/>
      <c r="R24" s="137"/>
      <c r="S24" s="147"/>
    </row>
    <row r="25" spans="1:19" ht="11.25" customHeight="1" x14ac:dyDescent="0.2">
      <c r="A25" s="2"/>
      <c r="B25" s="4"/>
      <c r="C25" s="20" t="s">
        <v>260</v>
      </c>
      <c r="D25" s="273" t="s">
        <v>2563</v>
      </c>
      <c r="E25" s="274"/>
      <c r="F25" s="13"/>
      <c r="G25" s="7"/>
      <c r="H25" s="20"/>
      <c r="I25" s="273" t="s">
        <v>2563</v>
      </c>
      <c r="J25" s="274"/>
      <c r="K25" s="13"/>
      <c r="L25" s="109"/>
      <c r="M25" s="131">
        <f>IF(Adr004N1&lt;&gt;Adr004N,0,1)</f>
        <v>1</v>
      </c>
      <c r="N25" s="146"/>
      <c r="O25" s="140"/>
      <c r="P25" s="138"/>
      <c r="Q25" s="138"/>
      <c r="R25" s="137"/>
      <c r="S25" s="147"/>
    </row>
    <row r="26" spans="1:19" ht="12.75" customHeight="1" thickBot="1" x14ac:dyDescent="0.25">
      <c r="A26" s="2"/>
      <c r="B26" s="4"/>
      <c r="C26" s="20"/>
      <c r="D26" s="12"/>
      <c r="E26" s="12"/>
      <c r="F26" s="13"/>
      <c r="G26" s="7"/>
      <c r="H26" s="20"/>
      <c r="I26" s="12"/>
      <c r="J26" s="12"/>
      <c r="K26" s="13"/>
      <c r="L26" s="109"/>
      <c r="M26" s="131"/>
      <c r="N26" s="251"/>
      <c r="O26" s="252" t="s">
        <v>2829</v>
      </c>
      <c r="P26" s="261">
        <v>0</v>
      </c>
      <c r="Q26" s="262"/>
      <c r="R26" s="250"/>
      <c r="S26" s="148"/>
    </row>
    <row r="27" spans="1:19" ht="11.25" customHeight="1" thickTop="1" x14ac:dyDescent="0.2">
      <c r="A27" s="2"/>
      <c r="B27" s="4"/>
      <c r="C27" s="20" t="s">
        <v>261</v>
      </c>
      <c r="D27" s="273">
        <v>71000</v>
      </c>
      <c r="E27" s="274"/>
      <c r="F27" s="13"/>
      <c r="G27" s="7"/>
      <c r="H27" s="20"/>
      <c r="I27" s="273">
        <v>71006</v>
      </c>
      <c r="J27" s="274"/>
      <c r="K27" s="13"/>
      <c r="L27" s="109"/>
      <c r="M27" s="131">
        <f>IF(CodePostalN1&lt;&gt;CPN,0,1)</f>
        <v>0</v>
      </c>
      <c r="N27" s="99"/>
      <c r="O27" s="99"/>
      <c r="P27" s="99"/>
      <c r="Q27" s="99"/>
    </row>
    <row r="28" spans="1:19" ht="6" customHeight="1" x14ac:dyDescent="0.2">
      <c r="A28" s="2"/>
      <c r="B28" s="4"/>
      <c r="C28" s="20"/>
      <c r="D28" s="12"/>
      <c r="E28" s="12"/>
      <c r="F28" s="13"/>
      <c r="G28" s="7"/>
      <c r="H28" s="20"/>
      <c r="I28" s="12"/>
      <c r="J28" s="12"/>
      <c r="K28" s="13"/>
      <c r="L28" s="109"/>
      <c r="M28" s="131"/>
      <c r="N28" s="99"/>
    </row>
    <row r="29" spans="1:19" ht="11.25" customHeight="1" x14ac:dyDescent="0.2">
      <c r="A29" s="2"/>
      <c r="B29" s="4"/>
      <c r="C29" s="20" t="s">
        <v>262</v>
      </c>
      <c r="D29" s="273" t="s">
        <v>2564</v>
      </c>
      <c r="E29" s="274"/>
      <c r="F29" s="13"/>
      <c r="G29" s="7"/>
      <c r="H29" s="20"/>
      <c r="I29" s="273" t="s">
        <v>2570</v>
      </c>
      <c r="J29" s="274"/>
      <c r="K29" s="13"/>
      <c r="L29" s="109"/>
      <c r="M29" s="131">
        <f>IF(VilleN1&lt;&gt;VilleN,0,1)</f>
        <v>0</v>
      </c>
      <c r="N29" s="237" t="s">
        <v>2835</v>
      </c>
      <c r="S29" s="2"/>
    </row>
    <row r="30" spans="1:19" ht="6" customHeight="1" x14ac:dyDescent="0.2">
      <c r="A30" s="2"/>
      <c r="B30" s="4"/>
      <c r="C30" s="20"/>
      <c r="D30" s="12"/>
      <c r="E30" s="12"/>
      <c r="F30" s="13"/>
      <c r="G30" s="7"/>
      <c r="H30" s="20"/>
      <c r="I30" s="12"/>
      <c r="J30" s="12"/>
      <c r="K30" s="13"/>
      <c r="L30" s="109"/>
      <c r="M30" s="131"/>
      <c r="N30" s="99"/>
      <c r="S30" s="2"/>
    </row>
    <row r="31" spans="1:19" ht="11.25" customHeight="1" x14ac:dyDescent="0.2">
      <c r="A31" s="2"/>
      <c r="B31" s="4"/>
      <c r="C31" s="20" t="s">
        <v>263</v>
      </c>
      <c r="D31" s="273" t="s">
        <v>2567</v>
      </c>
      <c r="E31" s="274"/>
      <c r="F31" s="13"/>
      <c r="G31" s="7"/>
      <c r="H31" s="20"/>
      <c r="I31" s="273" t="s">
        <v>2571</v>
      </c>
      <c r="J31" s="274"/>
      <c r="K31" s="13"/>
      <c r="L31" s="109"/>
      <c r="M31" s="131">
        <f>IF(NomN1&lt;&gt;NomN,0,1)</f>
        <v>0</v>
      </c>
      <c r="N31" s="99"/>
    </row>
    <row r="32" spans="1:19" ht="6" customHeight="1" x14ac:dyDescent="0.2">
      <c r="A32" s="2"/>
      <c r="B32" s="4"/>
      <c r="C32" s="20"/>
      <c r="D32" s="12"/>
      <c r="E32" s="12"/>
      <c r="F32" s="13"/>
      <c r="G32" s="7"/>
      <c r="H32" s="20"/>
      <c r="I32" s="12"/>
      <c r="J32" s="12"/>
      <c r="K32" s="13"/>
      <c r="L32" s="109"/>
      <c r="M32" s="131"/>
      <c r="N32" s="99"/>
      <c r="O32" s="2"/>
      <c r="P32" s="2"/>
      <c r="Q32" s="2"/>
    </row>
    <row r="33" spans="1:17" ht="11.25" customHeight="1" x14ac:dyDescent="0.2">
      <c r="A33" s="2"/>
      <c r="B33" s="4"/>
      <c r="C33" s="20" t="s">
        <v>264</v>
      </c>
      <c r="D33" s="273" t="s">
        <v>2568</v>
      </c>
      <c r="E33" s="274"/>
      <c r="F33" s="13"/>
      <c r="G33" s="7"/>
      <c r="H33" s="20"/>
      <c r="I33" s="273" t="s">
        <v>573</v>
      </c>
      <c r="J33" s="274"/>
      <c r="K33" s="13"/>
      <c r="L33" s="109"/>
      <c r="M33" s="131">
        <f>IF(FonctionN1&lt;&gt;FonctionN,0,1)</f>
        <v>0</v>
      </c>
      <c r="N33" s="99"/>
      <c r="O33" s="2"/>
      <c r="P33" s="2"/>
      <c r="Q33" s="2"/>
    </row>
    <row r="34" spans="1:17" ht="6" customHeight="1" x14ac:dyDescent="0.2">
      <c r="A34" s="2"/>
      <c r="B34" s="4"/>
      <c r="C34" s="20"/>
      <c r="D34" s="12"/>
      <c r="E34" s="12"/>
      <c r="F34" s="13"/>
      <c r="G34" s="7"/>
      <c r="H34" s="20"/>
      <c r="I34" s="12"/>
      <c r="J34" s="12"/>
      <c r="K34" s="13"/>
      <c r="L34" s="109"/>
      <c r="M34" s="131"/>
      <c r="N34" s="99"/>
      <c r="O34" s="99"/>
      <c r="P34" s="2"/>
      <c r="Q34" s="2"/>
    </row>
    <row r="35" spans="1:17" ht="11.25" customHeight="1" x14ac:dyDescent="0.2">
      <c r="A35" s="2"/>
      <c r="B35" s="4"/>
      <c r="C35" s="20" t="s">
        <v>2377</v>
      </c>
      <c r="D35" s="273" t="s">
        <v>2565</v>
      </c>
      <c r="E35" s="274"/>
      <c r="F35" s="13"/>
      <c r="G35" s="7"/>
      <c r="H35" s="20"/>
      <c r="I35" s="273" t="s">
        <v>2565</v>
      </c>
      <c r="J35" s="274"/>
      <c r="K35" s="13"/>
      <c r="L35" s="109"/>
      <c r="M35" s="131">
        <f>IF(MailN&lt;&gt;MailN1,0,1)</f>
        <v>1</v>
      </c>
      <c r="N35" s="99"/>
      <c r="O35" s="257" t="s">
        <v>2830</v>
      </c>
      <c r="P35" s="258" t="s">
        <v>2831</v>
      </c>
      <c r="Q35" s="2"/>
    </row>
    <row r="36" spans="1:17" ht="6" customHeight="1" x14ac:dyDescent="0.2">
      <c r="A36" s="2"/>
      <c r="B36" s="4"/>
      <c r="C36" s="20"/>
      <c r="D36" s="12"/>
      <c r="E36" s="12"/>
      <c r="F36" s="13"/>
      <c r="G36" s="7"/>
      <c r="H36" s="103"/>
      <c r="I36" s="14"/>
      <c r="J36" s="106"/>
      <c r="K36" s="104"/>
      <c r="L36" s="109"/>
      <c r="M36" s="131"/>
      <c r="N36" s="99"/>
      <c r="O36" s="99"/>
      <c r="P36" s="2"/>
      <c r="Q36" s="2"/>
    </row>
    <row r="37" spans="1:17" ht="11.25" customHeight="1" x14ac:dyDescent="0.2">
      <c r="A37" s="2"/>
      <c r="B37" s="4"/>
      <c r="C37" s="20" t="s">
        <v>265</v>
      </c>
      <c r="D37" s="273">
        <v>2015</v>
      </c>
      <c r="E37" s="274"/>
      <c r="F37" s="13"/>
      <c r="G37" s="7"/>
      <c r="H37" s="102"/>
      <c r="I37" s="276"/>
      <c r="J37" s="276"/>
      <c r="K37" s="105"/>
      <c r="L37" s="108"/>
      <c r="M37" s="131"/>
      <c r="N37" s="99"/>
      <c r="O37" s="99"/>
      <c r="P37" s="2"/>
      <c r="Q37" s="2"/>
    </row>
    <row r="38" spans="1:17" ht="6" customHeight="1" x14ac:dyDescent="0.2">
      <c r="A38" s="2"/>
      <c r="B38" s="4"/>
      <c r="C38" s="20"/>
      <c r="D38" s="12"/>
      <c r="E38" s="12"/>
      <c r="F38" s="13"/>
      <c r="G38" s="7"/>
      <c r="H38" s="102"/>
      <c r="I38" s="101"/>
      <c r="J38" s="101"/>
      <c r="K38" s="101"/>
      <c r="L38" s="6"/>
      <c r="M38" s="131"/>
      <c r="N38" s="99"/>
      <c r="O38" s="99"/>
      <c r="P38" s="2"/>
      <c r="Q38" s="2"/>
    </row>
    <row r="39" spans="1:17" ht="11.25" customHeight="1" x14ac:dyDescent="0.2">
      <c r="A39" s="2"/>
      <c r="B39" s="4"/>
      <c r="C39" s="20" t="s">
        <v>266</v>
      </c>
      <c r="D39" s="273" t="s">
        <v>153</v>
      </c>
      <c r="E39" s="274"/>
      <c r="F39" s="13"/>
      <c r="G39" s="7"/>
      <c r="H39" s="102"/>
      <c r="I39" s="277"/>
      <c r="J39" s="277"/>
      <c r="K39" s="105"/>
      <c r="L39" s="6"/>
      <c r="M39" s="131"/>
      <c r="N39" s="99"/>
      <c r="O39" s="99"/>
      <c r="P39" s="163"/>
    </row>
    <row r="40" spans="1:17" ht="6" customHeight="1" x14ac:dyDescent="0.2">
      <c r="A40" s="2"/>
      <c r="B40" s="4"/>
      <c r="C40" s="119"/>
      <c r="D40" s="120"/>
      <c r="E40" s="120"/>
      <c r="F40" s="121"/>
      <c r="G40" s="7"/>
      <c r="H40" s="102"/>
      <c r="I40" s="105"/>
      <c r="J40" s="105"/>
      <c r="K40" s="105"/>
      <c r="L40" s="6"/>
      <c r="M40" s="131"/>
      <c r="N40" s="99"/>
      <c r="O40" s="2"/>
      <c r="P40" s="163"/>
      <c r="Q40" s="2"/>
    </row>
    <row r="41" spans="1:17" ht="6.75" customHeight="1" x14ac:dyDescent="0.2">
      <c r="A41" s="2"/>
      <c r="B41" s="110"/>
      <c r="C41" s="102"/>
      <c r="D41" s="105"/>
      <c r="E41" s="105"/>
      <c r="F41" s="101"/>
      <c r="G41" s="101"/>
      <c r="H41" s="102"/>
      <c r="I41" s="105"/>
      <c r="J41" s="105"/>
      <c r="K41" s="105"/>
      <c r="L41" s="111"/>
      <c r="M41" s="131"/>
      <c r="N41" s="99"/>
      <c r="O41" s="2"/>
      <c r="P41" s="163"/>
      <c r="Q41" s="2"/>
    </row>
    <row r="42" spans="1:17" ht="6" customHeight="1" x14ac:dyDescent="0.2">
      <c r="A42" s="2"/>
      <c r="B42" s="4"/>
      <c r="C42" s="87"/>
      <c r="D42" s="88"/>
      <c r="E42" s="88"/>
      <c r="F42" s="88"/>
      <c r="G42" s="89"/>
      <c r="H42" s="90"/>
      <c r="I42" s="88"/>
      <c r="J42" s="88"/>
      <c r="K42" s="115"/>
      <c r="L42" s="6"/>
      <c r="M42" s="131"/>
      <c r="N42" s="99"/>
      <c r="O42" s="2"/>
      <c r="P42" s="163"/>
      <c r="Q42" s="2"/>
    </row>
    <row r="43" spans="1:17" ht="11.25" customHeight="1" x14ac:dyDescent="0.2">
      <c r="A43" s="2"/>
      <c r="B43" s="4"/>
      <c r="C43" s="91" t="s">
        <v>267</v>
      </c>
      <c r="D43" s="278"/>
      <c r="E43" s="279"/>
      <c r="F43" s="279"/>
      <c r="G43" s="279"/>
      <c r="H43" s="279"/>
      <c r="I43" s="279"/>
      <c r="J43" s="280"/>
      <c r="K43" s="122"/>
      <c r="L43" s="111"/>
      <c r="M43" s="131"/>
      <c r="O43" s="2"/>
      <c r="P43" s="163"/>
      <c r="Q43" s="2"/>
    </row>
    <row r="44" spans="1:17" ht="6" customHeight="1" x14ac:dyDescent="0.2">
      <c r="A44" s="2"/>
      <c r="B44" s="4"/>
      <c r="C44" s="91"/>
      <c r="D44" s="12"/>
      <c r="E44" s="12"/>
      <c r="F44" s="12"/>
      <c r="G44" s="86"/>
      <c r="H44" s="12"/>
      <c r="I44" s="12"/>
      <c r="J44" s="12"/>
      <c r="K44" s="123"/>
      <c r="L44" s="111"/>
      <c r="M44" s="131"/>
      <c r="O44" s="2"/>
      <c r="P44" s="163"/>
      <c r="Q44" s="2"/>
    </row>
    <row r="45" spans="1:17" ht="11.25" customHeight="1" x14ac:dyDescent="0.2">
      <c r="A45" s="2"/>
      <c r="B45" s="4"/>
      <c r="C45" s="91" t="s">
        <v>268</v>
      </c>
      <c r="D45" s="278"/>
      <c r="E45" s="279"/>
      <c r="F45" s="279"/>
      <c r="G45" s="279"/>
      <c r="H45" s="279"/>
      <c r="I45" s="279"/>
      <c r="J45" s="280"/>
      <c r="K45" s="122"/>
      <c r="L45" s="111"/>
      <c r="M45" s="131"/>
      <c r="O45" s="2"/>
      <c r="P45" s="2"/>
      <c r="Q45" s="2"/>
    </row>
    <row r="46" spans="1:17" ht="8.25" customHeight="1" x14ac:dyDescent="0.2">
      <c r="B46" s="4"/>
      <c r="C46" s="116"/>
      <c r="D46" s="117"/>
      <c r="E46" s="117"/>
      <c r="F46" s="117"/>
      <c r="G46" s="117"/>
      <c r="H46" s="117"/>
      <c r="I46" s="117"/>
      <c r="J46" s="117"/>
      <c r="K46" s="118"/>
      <c r="L46" s="111"/>
      <c r="M46" s="131"/>
    </row>
    <row r="47" spans="1:17" ht="35.25" customHeight="1" thickBot="1" x14ac:dyDescent="0.25">
      <c r="B47" s="8"/>
      <c r="C47" s="113"/>
      <c r="D47" s="113"/>
      <c r="E47" s="113"/>
      <c r="F47" s="114"/>
      <c r="G47" s="114"/>
      <c r="H47" s="114"/>
      <c r="I47" s="114"/>
      <c r="J47" s="114"/>
      <c r="K47" s="114"/>
      <c r="L47" s="112"/>
      <c r="M47" s="131"/>
    </row>
    <row r="48" spans="1:17" ht="13.5" thickTop="1" x14ac:dyDescent="0.2">
      <c r="M48"/>
    </row>
    <row r="49" spans="3:13" x14ac:dyDescent="0.2">
      <c r="C49" s="1"/>
      <c r="D49" s="1"/>
      <c r="E49" s="1"/>
    </row>
    <row r="51" spans="3:13" x14ac:dyDescent="0.2">
      <c r="C51" s="1"/>
      <c r="D51" s="141"/>
      <c r="E51" s="141"/>
      <c r="F51" s="2"/>
      <c r="G51" s="2"/>
      <c r="H51" s="2"/>
      <c r="I51" s="2"/>
      <c r="J51" s="2"/>
      <c r="K51" s="2"/>
      <c r="L51" s="2"/>
      <c r="M51" s="131"/>
    </row>
    <row r="52" spans="3:13" x14ac:dyDescent="0.2">
      <c r="D52" s="2"/>
      <c r="E52" s="2"/>
      <c r="F52" s="2"/>
      <c r="G52" s="2"/>
      <c r="H52" s="2"/>
      <c r="I52" s="2"/>
      <c r="J52" s="2"/>
      <c r="K52" s="2"/>
      <c r="L52" s="2"/>
      <c r="M52" s="131"/>
    </row>
    <row r="53" spans="3:13" x14ac:dyDescent="0.2">
      <c r="C53" s="1"/>
      <c r="D53" s="141"/>
      <c r="E53" s="141"/>
      <c r="F53" s="2"/>
      <c r="G53" s="2"/>
      <c r="H53" s="2"/>
      <c r="I53" s="2"/>
      <c r="J53" s="2"/>
      <c r="K53" s="2"/>
      <c r="L53" s="2"/>
      <c r="M53" s="131"/>
    </row>
    <row r="54" spans="3:13" x14ac:dyDescent="0.2">
      <c r="C54" s="1"/>
      <c r="D54" s="141"/>
      <c r="E54" s="141"/>
      <c r="F54" s="2"/>
      <c r="G54" s="2"/>
      <c r="H54" s="2"/>
      <c r="I54" s="2"/>
      <c r="J54" s="2"/>
      <c r="K54" s="2"/>
      <c r="L54" s="2"/>
      <c r="M54" s="131"/>
    </row>
    <row r="55" spans="3:13" x14ac:dyDescent="0.2">
      <c r="C55" s="1"/>
      <c r="D55" s="141"/>
      <c r="E55" s="141"/>
      <c r="F55" s="2"/>
      <c r="G55" s="2"/>
      <c r="H55" s="2"/>
      <c r="I55" s="2"/>
      <c r="J55" s="2"/>
      <c r="K55" s="2"/>
      <c r="L55" s="2"/>
      <c r="M55" s="131"/>
    </row>
    <row r="56" spans="3:13" x14ac:dyDescent="0.2">
      <c r="D56" s="2"/>
      <c r="E56" s="2"/>
      <c r="F56" s="2"/>
      <c r="G56" s="2"/>
      <c r="H56" s="2"/>
      <c r="I56" s="2"/>
      <c r="J56" s="2"/>
      <c r="K56" s="2"/>
      <c r="L56" s="2"/>
      <c r="M56" s="131"/>
    </row>
    <row r="57" spans="3:13" x14ac:dyDescent="0.2">
      <c r="D57" s="2"/>
      <c r="E57" s="2"/>
      <c r="F57" s="2"/>
      <c r="G57" s="2"/>
      <c r="H57" s="2"/>
      <c r="I57" s="2"/>
      <c r="J57" s="2"/>
      <c r="K57" s="2"/>
      <c r="L57" s="2"/>
      <c r="M57" s="131"/>
    </row>
    <row r="58" spans="3:13" x14ac:dyDescent="0.2">
      <c r="C58" s="1"/>
      <c r="D58" s="141"/>
      <c r="E58" s="141"/>
      <c r="F58" s="2"/>
      <c r="G58" s="2"/>
      <c r="H58" s="2"/>
      <c r="I58" s="2"/>
      <c r="J58" s="2"/>
      <c r="K58" s="2"/>
      <c r="L58" s="2"/>
      <c r="M58" s="131"/>
    </row>
    <row r="59" spans="3:13" x14ac:dyDescent="0.2">
      <c r="D59" s="2"/>
      <c r="E59" s="2"/>
      <c r="F59" s="2"/>
      <c r="G59" s="2"/>
      <c r="H59" s="2"/>
      <c r="I59" s="2"/>
      <c r="J59" s="2"/>
      <c r="K59" s="2"/>
      <c r="L59" s="2"/>
      <c r="M59" s="131"/>
    </row>
    <row r="60" spans="3:13" x14ac:dyDescent="0.2">
      <c r="C60" s="1"/>
      <c r="D60" s="1"/>
      <c r="E60" s="1"/>
    </row>
    <row r="62" spans="3:13" x14ac:dyDescent="0.2">
      <c r="C62" s="1"/>
      <c r="D62" s="1"/>
      <c r="E62" s="1"/>
    </row>
    <row r="64" spans="3:13" x14ac:dyDescent="0.2">
      <c r="C64" s="1"/>
      <c r="D64" s="1"/>
      <c r="E64" s="1"/>
    </row>
    <row r="66" spans="3:5" x14ac:dyDescent="0.2">
      <c r="C66" s="1"/>
      <c r="D66" s="1"/>
      <c r="E66" s="1"/>
    </row>
  </sheetData>
  <dataConsolidate/>
  <mergeCells count="48">
    <mergeCell ref="I35:J35"/>
    <mergeCell ref="I37:J37"/>
    <mergeCell ref="I39:J39"/>
    <mergeCell ref="D43:J43"/>
    <mergeCell ref="D45:J45"/>
    <mergeCell ref="D37:E37"/>
    <mergeCell ref="D39:E39"/>
    <mergeCell ref="I33:J33"/>
    <mergeCell ref="I7:J7"/>
    <mergeCell ref="I9:J9"/>
    <mergeCell ref="I11:J11"/>
    <mergeCell ref="I17:J17"/>
    <mergeCell ref="I21:J21"/>
    <mergeCell ref="I23:J23"/>
    <mergeCell ref="I25:J25"/>
    <mergeCell ref="I27:J27"/>
    <mergeCell ref="I29:J29"/>
    <mergeCell ref="I31:J31"/>
    <mergeCell ref="I15:J15"/>
    <mergeCell ref="I13:J13"/>
    <mergeCell ref="I19:J19"/>
    <mergeCell ref="D33:E33"/>
    <mergeCell ref="D35:E35"/>
    <mergeCell ref="D17:E17"/>
    <mergeCell ref="D21:E21"/>
    <mergeCell ref="D23:E23"/>
    <mergeCell ref="D25:E25"/>
    <mergeCell ref="D31:E31"/>
    <mergeCell ref="D19:E19"/>
    <mergeCell ref="D27:E27"/>
    <mergeCell ref="D29:E29"/>
    <mergeCell ref="C2:J2"/>
    <mergeCell ref="D7:E7"/>
    <mergeCell ref="D9:E9"/>
    <mergeCell ref="D11:E11"/>
    <mergeCell ref="D15:E15"/>
    <mergeCell ref="D13:E13"/>
    <mergeCell ref="P26:Q26"/>
    <mergeCell ref="O9:Q11"/>
    <mergeCell ref="O2:R2"/>
    <mergeCell ref="P3:Q3"/>
    <mergeCell ref="P22:Q22"/>
    <mergeCell ref="P24:Q24"/>
    <mergeCell ref="P13:Q13"/>
    <mergeCell ref="P15:Q15"/>
    <mergeCell ref="P17:Q17"/>
    <mergeCell ref="P19:Q19"/>
    <mergeCell ref="P20:Q20"/>
  </mergeCells>
  <hyperlinks>
    <hyperlink ref="P35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5" name="Button 1">
              <controlPr defaultSize="0" print="0" autoFill="0" autoPict="0" macro="[0]!fiche_SuivantOK">
                <anchor moveWithCells="1">
                  <from>
                    <xdr:col>3</xdr:col>
                    <xdr:colOff>1171575</xdr:colOff>
                    <xdr:row>3</xdr:row>
                    <xdr:rowOff>180975</xdr:rowOff>
                  </from>
                  <to>
                    <xdr:col>4</xdr:col>
                    <xdr:colOff>180975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6" name="Button 2">
              <controlPr defaultSize="0" print="0" autoFill="0" autoPict="0" macro="[0]!fiche_PrécédentOK">
                <anchor moveWithCells="1">
                  <from>
                    <xdr:col>2</xdr:col>
                    <xdr:colOff>1476375</xdr:colOff>
                    <xdr:row>4</xdr:row>
                    <xdr:rowOff>0</xdr:rowOff>
                  </from>
                  <to>
                    <xdr:col>3</xdr:col>
                    <xdr:colOff>57150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7" name="Button 3">
              <controlPr defaultSize="0" print="0" autoFill="0" autoPict="0" macro="[0]!modif">
                <anchor moveWithCells="1" sizeWithCells="1">
                  <from>
                    <xdr:col>9</xdr:col>
                    <xdr:colOff>323850</xdr:colOff>
                    <xdr:row>46</xdr:row>
                    <xdr:rowOff>9525</xdr:rowOff>
                  </from>
                  <to>
                    <xdr:col>11</xdr:col>
                    <xdr:colOff>0</xdr:colOff>
                    <xdr:row>46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F4305C9A-9F3D-437D-8EC5-EF89917F049D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  <x14:cfIcon iconSet="4RedToBlack" iconId="3"/>
              <x14:cfIcon iconSet="NoIcons" iconId="0"/>
              <x14:cfIcon iconSet="3Symbols2" iconId="2"/>
            </x14:iconSet>
          </x14:cfRule>
          <xm:sqref>M7:M35</xm:sqref>
        </x14:conditionalFormatting>
        <x14:conditionalFormatting xmlns:xm="http://schemas.microsoft.com/office/excel/2006/main">
          <x14:cfRule type="iconSet" priority="1" id="{C3DB2A60-6733-45C7-AFB1-715B209FEA69}">
            <x14:iconSet iconSet="4RedToBlack" custom="1">
              <x14:cfvo type="percent">
                <xm:f>0</xm:f>
              </x14:cfvo>
              <x14:cfvo type="percent">
                <xm:f>0</xm:f>
              </x14:cfvo>
              <x14:cfvo type="num">
                <xm:f>0</xm:f>
              </x14:cfvo>
              <x14:cfvo type="num">
                <xm:f>0.5</xm:f>
              </x14:cfvo>
              <x14:cfIcon iconSet="NoIcons" iconId="0"/>
              <x14:cfIcon iconSet="NoIcons" iconId="0"/>
              <x14:cfIcon iconSet="NoIcons" iconId="0"/>
              <x14:cfIcon iconSet="4RedToBlack" iconId="3"/>
            </x14:iconSet>
          </x14:cfRule>
          <xm:sqref>T3:T4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B1:M57"/>
  <sheetViews>
    <sheetView showGridLines="0" topLeftCell="A4" zoomScale="90" zoomScaleNormal="90" workbookViewId="0">
      <selection activeCell="P29" sqref="P29"/>
    </sheetView>
  </sheetViews>
  <sheetFormatPr baseColWidth="10" defaultRowHeight="12.75" x14ac:dyDescent="0.2"/>
  <cols>
    <col min="1" max="1" width="8.5703125" customWidth="1"/>
    <col min="2" max="2" width="6.85546875" customWidth="1"/>
    <col min="3" max="3" width="14.85546875" customWidth="1"/>
    <col min="4" max="4" width="15.28515625" customWidth="1"/>
    <col min="5" max="6" width="8.7109375" customWidth="1"/>
    <col min="7" max="7" width="4.7109375" customWidth="1"/>
    <col min="8" max="8" width="9.42578125" customWidth="1"/>
    <col min="9" max="9" width="39.28515625" customWidth="1"/>
    <col min="10" max="11" width="8.7109375" customWidth="1"/>
    <col min="12" max="12" width="3.140625" customWidth="1"/>
    <col min="13" max="13" width="6.28515625" customWidth="1"/>
  </cols>
  <sheetData>
    <row r="1" spans="2:13" ht="13.5" thickBot="1" x14ac:dyDescent="0.25"/>
    <row r="2" spans="2:13" ht="24" thickTop="1" x14ac:dyDescent="0.2">
      <c r="B2" s="189"/>
      <c r="C2" s="294" t="s">
        <v>2776</v>
      </c>
      <c r="D2" s="294"/>
      <c r="E2" s="294"/>
      <c r="F2" s="294"/>
      <c r="G2" s="294"/>
      <c r="H2" s="294"/>
      <c r="I2" s="294"/>
      <c r="J2" s="294"/>
      <c r="K2" s="295"/>
      <c r="L2" s="190"/>
      <c r="M2" s="191"/>
    </row>
    <row r="3" spans="2:13" ht="14.25" x14ac:dyDescent="0.2">
      <c r="B3" s="192"/>
      <c r="C3" s="169"/>
      <c r="D3" s="169"/>
      <c r="E3" s="169"/>
      <c r="F3" s="169"/>
      <c r="G3" s="169"/>
      <c r="H3" s="169"/>
      <c r="I3" s="169"/>
      <c r="J3" s="169"/>
      <c r="K3" s="168"/>
      <c r="L3" s="169"/>
      <c r="M3" s="193"/>
    </row>
    <row r="4" spans="2:13" ht="14.25" x14ac:dyDescent="0.2">
      <c r="B4" s="192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93"/>
    </row>
    <row r="5" spans="2:13" ht="15" x14ac:dyDescent="0.25">
      <c r="B5" s="194"/>
      <c r="C5" s="174"/>
      <c r="D5" s="174"/>
      <c r="E5" s="299"/>
      <c r="F5" s="299"/>
      <c r="G5" s="299"/>
      <c r="H5" s="299"/>
      <c r="I5" s="299"/>
      <c r="J5" s="169"/>
      <c r="K5" s="169"/>
      <c r="L5" s="169"/>
      <c r="M5" s="195"/>
    </row>
    <row r="6" spans="2:13" ht="20.25" x14ac:dyDescent="0.2">
      <c r="B6" s="194"/>
      <c r="C6" s="300">
        <v>2017</v>
      </c>
      <c r="D6" s="203"/>
      <c r="E6" s="169"/>
      <c r="F6" s="169"/>
      <c r="G6" s="169"/>
      <c r="H6" s="169"/>
      <c r="I6" s="169"/>
      <c r="J6" s="169"/>
      <c r="K6" s="169"/>
      <c r="L6" s="169"/>
      <c r="M6" s="195"/>
    </row>
    <row r="7" spans="2:13" ht="20.25" x14ac:dyDescent="0.25">
      <c r="B7" s="194"/>
      <c r="C7" s="300"/>
      <c r="D7" s="203"/>
      <c r="E7" s="169"/>
      <c r="F7" s="298"/>
      <c r="G7" s="298"/>
      <c r="H7" s="298"/>
      <c r="I7" s="169"/>
      <c r="J7" s="170"/>
      <c r="K7" s="172"/>
      <c r="L7" s="169"/>
      <c r="M7" s="196"/>
    </row>
    <row r="8" spans="2:13" ht="15" x14ac:dyDescent="0.25">
      <c r="B8" s="194"/>
      <c r="C8" s="183" t="s">
        <v>2375</v>
      </c>
      <c r="D8" s="183"/>
      <c r="E8" s="169"/>
      <c r="F8" s="169"/>
      <c r="G8" s="169"/>
      <c r="H8" s="169"/>
      <c r="I8" s="169"/>
      <c r="J8" s="169"/>
      <c r="K8" s="169"/>
      <c r="L8" s="169"/>
      <c r="M8" s="196"/>
    </row>
    <row r="9" spans="2:13" x14ac:dyDescent="0.2">
      <c r="B9" s="194"/>
      <c r="C9" s="184">
        <f>Idpanel</f>
        <v>9553</v>
      </c>
      <c r="D9" s="213"/>
      <c r="E9" s="301" t="s">
        <v>2834</v>
      </c>
      <c r="F9" s="301"/>
      <c r="G9" s="169"/>
      <c r="H9" s="169"/>
      <c r="I9" s="169"/>
      <c r="J9" s="169"/>
      <c r="K9" s="169"/>
      <c r="L9" s="169"/>
      <c r="M9" s="196"/>
    </row>
    <row r="10" spans="2:13" x14ac:dyDescent="0.2">
      <c r="B10" s="194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96"/>
    </row>
    <row r="11" spans="2:13" x14ac:dyDescent="0.2">
      <c r="B11" s="194"/>
      <c r="C11" s="178" t="s">
        <v>255</v>
      </c>
      <c r="D11" s="178"/>
      <c r="E11" s="296" t="str">
        <f>Signalétique!D9</f>
        <v>ROBINETTERIE MINGORI</v>
      </c>
      <c r="F11" s="297"/>
      <c r="G11" s="297"/>
      <c r="H11" s="297"/>
      <c r="I11" s="297"/>
      <c r="J11" s="169"/>
      <c r="K11" s="169"/>
      <c r="L11" s="169"/>
      <c r="M11" s="196"/>
    </row>
    <row r="12" spans="2:13" ht="6.95" customHeight="1" x14ac:dyDescent="0.2">
      <c r="B12" s="194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96"/>
    </row>
    <row r="13" spans="2:13" x14ac:dyDescent="0.2">
      <c r="B13" s="194"/>
      <c r="C13" s="178" t="s">
        <v>257</v>
      </c>
      <c r="D13" s="178"/>
      <c r="E13" s="297" t="str">
        <f>ActiviteN</f>
        <v>Mécanique - Métallurgie</v>
      </c>
      <c r="F13" s="297"/>
      <c r="G13" s="297"/>
      <c r="H13" s="297"/>
      <c r="I13" s="297"/>
      <c r="J13" s="169"/>
      <c r="K13" s="169"/>
      <c r="L13" s="169"/>
      <c r="M13" s="196"/>
    </row>
    <row r="14" spans="2:13" ht="6.95" customHeight="1" x14ac:dyDescent="0.2">
      <c r="B14" s="194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96"/>
    </row>
    <row r="15" spans="2:13" x14ac:dyDescent="0.2">
      <c r="B15" s="194"/>
      <c r="C15" s="178" t="s">
        <v>2374</v>
      </c>
      <c r="D15" s="178"/>
      <c r="E15" s="173">
        <f>EffectifCadreN</f>
        <v>1</v>
      </c>
      <c r="F15" s="171"/>
      <c r="G15" s="169"/>
      <c r="H15" s="169"/>
      <c r="I15" s="169"/>
      <c r="J15" s="169"/>
      <c r="K15" s="169"/>
      <c r="L15" s="169"/>
      <c r="M15" s="196"/>
    </row>
    <row r="16" spans="2:13" ht="6.95" customHeight="1" x14ac:dyDescent="0.2">
      <c r="B16" s="194"/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96"/>
    </row>
    <row r="17" spans="2:13" x14ac:dyDescent="0.2">
      <c r="B17" s="194"/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96"/>
    </row>
    <row r="18" spans="2:13" ht="6.95" customHeight="1" x14ac:dyDescent="0.2">
      <c r="B18" s="194"/>
      <c r="C18" s="169"/>
      <c r="D18" s="169"/>
      <c r="E18" s="169"/>
      <c r="F18" s="169"/>
      <c r="G18" s="169"/>
      <c r="H18" s="169"/>
      <c r="I18" s="169"/>
      <c r="J18" s="169"/>
      <c r="K18" s="169"/>
      <c r="L18" s="169"/>
      <c r="M18" s="196"/>
    </row>
    <row r="19" spans="2:13" ht="15" x14ac:dyDescent="0.2">
      <c r="B19" s="194"/>
      <c r="C19" s="177" t="s">
        <v>2781</v>
      </c>
      <c r="D19" s="177"/>
      <c r="E19" s="176"/>
      <c r="F19" s="176"/>
      <c r="G19" s="169"/>
      <c r="H19" s="169"/>
      <c r="I19" s="177" t="s">
        <v>2793</v>
      </c>
      <c r="J19" s="176"/>
      <c r="K19" s="176"/>
      <c r="L19" s="169"/>
      <c r="M19" s="195"/>
    </row>
    <row r="20" spans="2:13" ht="6.95" customHeight="1" x14ac:dyDescent="0.2">
      <c r="B20" s="194"/>
      <c r="C20" s="176"/>
      <c r="D20" s="176"/>
      <c r="E20" s="176"/>
      <c r="F20" s="176"/>
      <c r="G20" s="169"/>
      <c r="H20" s="169"/>
      <c r="I20" s="176"/>
      <c r="J20" s="176"/>
      <c r="K20" s="176"/>
      <c r="L20" s="169"/>
      <c r="M20" s="196"/>
    </row>
    <row r="21" spans="2:13" x14ac:dyDescent="0.2">
      <c r="B21" s="194"/>
      <c r="C21" s="175"/>
      <c r="D21" s="175"/>
      <c r="E21" s="186" t="s">
        <v>2782</v>
      </c>
      <c r="F21" s="182" t="s">
        <v>2783</v>
      </c>
      <c r="G21" s="169"/>
      <c r="H21" s="169"/>
      <c r="I21" s="175"/>
      <c r="J21" s="186" t="s">
        <v>2782</v>
      </c>
      <c r="K21" s="182" t="s">
        <v>2783</v>
      </c>
      <c r="L21" s="169"/>
      <c r="M21" s="196"/>
    </row>
    <row r="22" spans="2:13" ht="6.95" customHeight="1" x14ac:dyDescent="0.2">
      <c r="B22" s="194"/>
      <c r="C22" s="175"/>
      <c r="D22" s="175"/>
      <c r="E22" s="187"/>
      <c r="F22" s="175"/>
      <c r="G22" s="169"/>
      <c r="H22" s="169"/>
      <c r="I22" s="175"/>
      <c r="J22" s="187"/>
      <c r="K22" s="175"/>
      <c r="L22" s="169"/>
      <c r="M22" s="196"/>
    </row>
    <row r="23" spans="2:13" ht="15" x14ac:dyDescent="0.25">
      <c r="B23" s="194"/>
      <c r="C23" s="247" t="s">
        <v>2824</v>
      </c>
      <c r="D23" s="180"/>
      <c r="E23" s="238">
        <f>REC_PAS_VAL</f>
        <v>0</v>
      </c>
      <c r="F23" s="239">
        <v>0</v>
      </c>
      <c r="G23" s="169"/>
      <c r="H23" s="169"/>
      <c r="I23" s="179" t="s">
        <v>2824</v>
      </c>
      <c r="J23" s="238">
        <f>REC_PAS_VAL</f>
        <v>0</v>
      </c>
      <c r="K23" s="239">
        <f>REC_FUT_VALEUR</f>
        <v>0</v>
      </c>
      <c r="L23" s="169"/>
      <c r="M23" s="196"/>
    </row>
    <row r="24" spans="2:13" ht="6.95" customHeight="1" x14ac:dyDescent="0.2">
      <c r="B24" s="194"/>
      <c r="C24" s="181"/>
      <c r="D24" s="181"/>
      <c r="E24" s="188"/>
      <c r="F24" s="207"/>
      <c r="G24" s="169"/>
      <c r="H24" s="169"/>
      <c r="I24" s="181"/>
      <c r="J24" s="188"/>
      <c r="K24" s="207"/>
      <c r="L24" s="169"/>
      <c r="M24" s="196"/>
    </row>
    <row r="25" spans="2:13" x14ac:dyDescent="0.2">
      <c r="B25" s="194"/>
      <c r="C25" s="180" t="s">
        <v>2777</v>
      </c>
      <c r="D25" s="180"/>
      <c r="E25" s="240">
        <v>0</v>
      </c>
      <c r="F25" s="241">
        <v>0</v>
      </c>
      <c r="G25" s="169"/>
      <c r="H25" s="169"/>
      <c r="I25" s="180" t="s">
        <v>2784</v>
      </c>
      <c r="J25" s="240">
        <v>0</v>
      </c>
      <c r="K25" s="241">
        <v>0</v>
      </c>
      <c r="L25" s="169"/>
      <c r="M25" s="196"/>
    </row>
    <row r="26" spans="2:13" ht="6.95" customHeight="1" x14ac:dyDescent="0.2">
      <c r="B26" s="194"/>
      <c r="C26" s="181"/>
      <c r="D26" s="181"/>
      <c r="E26" s="242"/>
      <c r="F26" s="243"/>
      <c r="G26" s="169"/>
      <c r="H26" s="169"/>
      <c r="I26" s="181"/>
      <c r="J26" s="242"/>
      <c r="K26" s="243"/>
      <c r="L26" s="169"/>
      <c r="M26" s="196"/>
    </row>
    <row r="27" spans="2:13" x14ac:dyDescent="0.2">
      <c r="B27" s="194"/>
      <c r="C27" s="180" t="s">
        <v>2778</v>
      </c>
      <c r="D27" s="180"/>
      <c r="E27" s="240">
        <v>0</v>
      </c>
      <c r="F27" s="241">
        <v>0</v>
      </c>
      <c r="G27" s="169"/>
      <c r="H27" s="169"/>
      <c r="I27" s="180" t="s">
        <v>2785</v>
      </c>
      <c r="J27" s="240">
        <v>0</v>
      </c>
      <c r="K27" s="241">
        <v>0</v>
      </c>
      <c r="L27" s="169"/>
      <c r="M27" s="196"/>
    </row>
    <row r="28" spans="2:13" ht="6.95" customHeight="1" x14ac:dyDescent="0.2">
      <c r="B28" s="194"/>
      <c r="C28" s="181"/>
      <c r="D28" s="181"/>
      <c r="E28" s="242"/>
      <c r="F28" s="243"/>
      <c r="G28" s="169"/>
      <c r="H28" s="169"/>
      <c r="I28" s="181"/>
      <c r="J28" s="242"/>
      <c r="K28" s="243"/>
      <c r="L28" s="169"/>
      <c r="M28" s="196"/>
    </row>
    <row r="29" spans="2:13" x14ac:dyDescent="0.2">
      <c r="B29" s="194"/>
      <c r="C29" s="180" t="s">
        <v>2794</v>
      </c>
      <c r="D29" s="180"/>
      <c r="E29" s="240">
        <v>0</v>
      </c>
      <c r="F29" s="241">
        <v>0</v>
      </c>
      <c r="G29" s="169"/>
      <c r="H29" s="169"/>
      <c r="I29" s="180" t="s">
        <v>2786</v>
      </c>
      <c r="J29" s="240">
        <v>0</v>
      </c>
      <c r="K29" s="241">
        <v>0</v>
      </c>
      <c r="L29" s="169"/>
      <c r="M29" s="196"/>
    </row>
    <row r="30" spans="2:13" ht="6.95" customHeight="1" x14ac:dyDescent="0.2">
      <c r="B30" s="194"/>
      <c r="C30" s="181"/>
      <c r="D30" s="181"/>
      <c r="E30" s="242"/>
      <c r="F30" s="243"/>
      <c r="G30" s="169"/>
      <c r="H30" s="169"/>
      <c r="I30" s="181"/>
      <c r="J30" s="242"/>
      <c r="K30" s="243"/>
      <c r="L30" s="169"/>
      <c r="M30" s="196"/>
    </row>
    <row r="31" spans="2:13" x14ac:dyDescent="0.2">
      <c r="B31" s="194"/>
      <c r="C31" s="180" t="s">
        <v>2779</v>
      </c>
      <c r="D31" s="180"/>
      <c r="E31" s="240">
        <v>0</v>
      </c>
      <c r="F31" s="241">
        <v>0</v>
      </c>
      <c r="G31" s="169"/>
      <c r="H31" s="169"/>
      <c r="I31" s="180" t="s">
        <v>2787</v>
      </c>
      <c r="J31" s="240">
        <v>0</v>
      </c>
      <c r="K31" s="241">
        <v>0</v>
      </c>
      <c r="L31" s="169"/>
      <c r="M31" s="196"/>
    </row>
    <row r="32" spans="2:13" ht="5.25" customHeight="1" x14ac:dyDescent="0.2">
      <c r="B32" s="194"/>
      <c r="C32" s="181"/>
      <c r="D32" s="181"/>
      <c r="E32" s="242"/>
      <c r="F32" s="243"/>
      <c r="G32" s="169"/>
      <c r="H32" s="169"/>
      <c r="I32" s="181"/>
      <c r="J32" s="242"/>
      <c r="K32" s="243"/>
      <c r="L32" s="169"/>
      <c r="M32" s="196"/>
    </row>
    <row r="33" spans="2:13" x14ac:dyDescent="0.2">
      <c r="B33" s="194"/>
      <c r="C33" s="180" t="s">
        <v>2780</v>
      </c>
      <c r="D33" s="180"/>
      <c r="E33" s="240">
        <v>0</v>
      </c>
      <c r="F33" s="241">
        <v>0</v>
      </c>
      <c r="G33" s="169"/>
      <c r="H33" s="169"/>
      <c r="I33" s="180" t="s">
        <v>2788</v>
      </c>
      <c r="J33" s="240">
        <v>0</v>
      </c>
      <c r="K33" s="241">
        <v>0</v>
      </c>
      <c r="L33" s="169"/>
      <c r="M33" s="195"/>
    </row>
    <row r="34" spans="2:13" ht="5.25" customHeight="1" x14ac:dyDescent="0.2">
      <c r="B34" s="194"/>
      <c r="C34" s="181"/>
      <c r="D34" s="181"/>
      <c r="E34" s="242"/>
      <c r="F34" s="243"/>
      <c r="G34" s="169"/>
      <c r="H34" s="169"/>
      <c r="I34" s="181"/>
      <c r="J34" s="242"/>
      <c r="K34" s="243"/>
      <c r="L34" s="169"/>
      <c r="M34" s="195"/>
    </row>
    <row r="35" spans="2:13" x14ac:dyDescent="0.2">
      <c r="B35" s="194"/>
      <c r="C35" s="180" t="s">
        <v>2825</v>
      </c>
      <c r="D35" s="180"/>
      <c r="E35" s="240">
        <v>0</v>
      </c>
      <c r="F35" s="241">
        <v>0</v>
      </c>
      <c r="G35" s="169"/>
      <c r="H35" s="169"/>
      <c r="I35" s="180" t="s">
        <v>2789</v>
      </c>
      <c r="J35" s="240">
        <v>0</v>
      </c>
      <c r="K35" s="241">
        <v>0</v>
      </c>
      <c r="L35" s="169"/>
      <c r="M35" s="196"/>
    </row>
    <row r="36" spans="2:13" ht="5.25" customHeight="1" x14ac:dyDescent="0.2">
      <c r="B36" s="194"/>
      <c r="C36" s="175"/>
      <c r="D36" s="175"/>
      <c r="E36" s="187"/>
      <c r="F36" s="208"/>
      <c r="G36" s="169"/>
      <c r="H36" s="169"/>
      <c r="I36" s="181"/>
      <c r="J36" s="244"/>
      <c r="K36" s="245"/>
      <c r="L36" s="169"/>
      <c r="M36" s="196"/>
    </row>
    <row r="37" spans="2:13" x14ac:dyDescent="0.2">
      <c r="B37" s="194"/>
      <c r="C37" s="169"/>
      <c r="D37" s="169"/>
      <c r="E37" s="169"/>
      <c r="F37" s="169"/>
      <c r="G37" s="169"/>
      <c r="H37" s="169"/>
      <c r="I37" s="180" t="s">
        <v>2790</v>
      </c>
      <c r="J37" s="240">
        <v>0</v>
      </c>
      <c r="K37" s="241">
        <v>0</v>
      </c>
      <c r="L37" s="169"/>
      <c r="M37" s="196"/>
    </row>
    <row r="38" spans="2:13" ht="5.25" customHeight="1" x14ac:dyDescent="0.2">
      <c r="B38" s="194"/>
      <c r="C38" s="169"/>
      <c r="D38" s="169"/>
      <c r="E38" s="169"/>
      <c r="F38" s="169"/>
      <c r="G38" s="169"/>
      <c r="H38" s="169"/>
      <c r="I38" s="181"/>
      <c r="J38" s="242"/>
      <c r="K38" s="243"/>
      <c r="L38" s="169"/>
      <c r="M38" s="196"/>
    </row>
    <row r="39" spans="2:13" x14ac:dyDescent="0.2">
      <c r="B39" s="194"/>
      <c r="C39" s="169"/>
      <c r="D39" s="169"/>
      <c r="E39" s="169"/>
      <c r="F39" s="169"/>
      <c r="G39" s="169"/>
      <c r="H39" s="169"/>
      <c r="I39" s="180" t="s">
        <v>2791</v>
      </c>
      <c r="J39" s="240">
        <v>0</v>
      </c>
      <c r="K39" s="241">
        <v>0</v>
      </c>
      <c r="L39" s="169"/>
      <c r="M39" s="196"/>
    </row>
    <row r="40" spans="2:13" ht="5.25" customHeight="1" x14ac:dyDescent="0.2">
      <c r="B40" s="194"/>
      <c r="C40" s="169"/>
      <c r="D40" s="169"/>
      <c r="E40" s="169"/>
      <c r="F40" s="169"/>
      <c r="G40" s="169"/>
      <c r="H40" s="169"/>
      <c r="I40" s="181"/>
      <c r="J40" s="246"/>
      <c r="K40" s="243"/>
      <c r="L40" s="169"/>
      <c r="M40" s="196"/>
    </row>
    <row r="41" spans="2:13" x14ac:dyDescent="0.2">
      <c r="B41" s="194"/>
      <c r="C41" s="169"/>
      <c r="D41" s="169"/>
      <c r="E41" s="169"/>
      <c r="F41" s="169"/>
      <c r="G41" s="169"/>
      <c r="H41" s="169"/>
      <c r="I41" s="180" t="s">
        <v>2792</v>
      </c>
      <c r="J41" s="240">
        <v>0</v>
      </c>
      <c r="K41" s="241">
        <v>0</v>
      </c>
      <c r="L41" s="169"/>
      <c r="M41" s="196"/>
    </row>
    <row r="42" spans="2:13" ht="8.1" customHeight="1" x14ac:dyDescent="0.2">
      <c r="B42" s="194"/>
      <c r="C42" s="169"/>
      <c r="D42" s="169"/>
      <c r="E42" s="169"/>
      <c r="F42" s="169"/>
      <c r="G42" s="169"/>
      <c r="H42" s="169"/>
      <c r="I42" s="210"/>
      <c r="J42" s="212"/>
      <c r="K42" s="206"/>
      <c r="L42" s="169"/>
      <c r="M42" s="196"/>
    </row>
    <row r="43" spans="2:13" x14ac:dyDescent="0.2">
      <c r="B43" s="194"/>
      <c r="C43" s="202" t="s">
        <v>2795</v>
      </c>
      <c r="D43" s="281" t="s">
        <v>153</v>
      </c>
      <c r="E43" s="281"/>
      <c r="F43" s="281"/>
      <c r="G43" s="281"/>
      <c r="H43" s="281"/>
      <c r="I43" s="288" t="s">
        <v>153</v>
      </c>
      <c r="J43" s="281"/>
      <c r="K43" s="289"/>
      <c r="L43" s="169"/>
      <c r="M43" s="196"/>
    </row>
    <row r="44" spans="2:13" ht="5.25" customHeight="1" x14ac:dyDescent="0.2">
      <c r="B44" s="194"/>
      <c r="C44" s="181"/>
      <c r="D44" s="290"/>
      <c r="E44" s="290"/>
      <c r="F44" s="290"/>
      <c r="G44" s="290"/>
      <c r="H44" s="290"/>
      <c r="I44" s="291"/>
      <c r="J44" s="292"/>
      <c r="K44" s="293"/>
      <c r="L44" s="169"/>
      <c r="M44" s="196"/>
    </row>
    <row r="45" spans="2:13" x14ac:dyDescent="0.2">
      <c r="B45" s="194"/>
      <c r="C45" s="181" t="s">
        <v>2796</v>
      </c>
      <c r="D45" s="281" t="s">
        <v>153</v>
      </c>
      <c r="E45" s="281"/>
      <c r="F45" s="281"/>
      <c r="G45" s="281"/>
      <c r="H45" s="281"/>
      <c r="I45" s="214" t="s">
        <v>153</v>
      </c>
      <c r="J45" s="215"/>
      <c r="K45" s="216" t="s">
        <v>153</v>
      </c>
      <c r="L45" s="169"/>
      <c r="M45" s="195"/>
    </row>
    <row r="46" spans="2:13" ht="3.75" customHeight="1" x14ac:dyDescent="0.2">
      <c r="B46" s="194"/>
      <c r="C46" s="181"/>
      <c r="D46" s="204"/>
      <c r="E46" s="205"/>
      <c r="F46" s="205"/>
      <c r="G46" s="205"/>
      <c r="H46" s="205"/>
      <c r="I46" s="217"/>
      <c r="J46" s="286"/>
      <c r="K46" s="287"/>
      <c r="L46" s="169"/>
      <c r="M46" s="196"/>
    </row>
    <row r="47" spans="2:13" x14ac:dyDescent="0.2">
      <c r="B47" s="194"/>
      <c r="C47" s="181" t="s">
        <v>2797</v>
      </c>
      <c r="D47" s="281" t="s">
        <v>153</v>
      </c>
      <c r="E47" s="281"/>
      <c r="F47" s="281"/>
      <c r="G47" s="281"/>
      <c r="H47" s="281"/>
      <c r="I47" s="282"/>
      <c r="J47" s="283"/>
      <c r="K47" s="284"/>
      <c r="L47" s="169"/>
      <c r="M47" s="195"/>
    </row>
    <row r="48" spans="2:13" ht="5.25" customHeight="1" x14ac:dyDescent="0.2">
      <c r="B48" s="194"/>
      <c r="C48" s="175"/>
      <c r="D48" s="204"/>
      <c r="E48" s="205"/>
      <c r="F48" s="205"/>
      <c r="G48" s="205"/>
      <c r="H48" s="205"/>
      <c r="I48" s="209"/>
      <c r="J48" s="210"/>
      <c r="K48" s="211"/>
      <c r="L48" s="169"/>
      <c r="M48" s="196"/>
    </row>
    <row r="49" spans="2:13" x14ac:dyDescent="0.2">
      <c r="B49" s="194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95"/>
    </row>
    <row r="50" spans="2:13" x14ac:dyDescent="0.2">
      <c r="B50" s="194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95"/>
    </row>
    <row r="51" spans="2:13" x14ac:dyDescent="0.2">
      <c r="B51" s="194"/>
      <c r="C51" s="178"/>
      <c r="D51" s="178"/>
      <c r="E51" s="179"/>
      <c r="F51" s="179"/>
      <c r="G51" s="179"/>
      <c r="H51" s="179"/>
      <c r="I51" s="178"/>
      <c r="J51" s="179"/>
      <c r="K51" s="179"/>
      <c r="L51" s="179"/>
      <c r="M51" s="195"/>
    </row>
    <row r="52" spans="2:13" x14ac:dyDescent="0.2">
      <c r="B52" s="194"/>
      <c r="C52" s="179" t="s">
        <v>267</v>
      </c>
      <c r="D52" s="179"/>
      <c r="E52" s="285"/>
      <c r="F52" s="285"/>
      <c r="G52" s="285"/>
      <c r="H52" s="285"/>
      <c r="I52" s="285"/>
      <c r="J52" s="285"/>
      <c r="K52" s="285"/>
      <c r="L52" s="185"/>
      <c r="M52" s="197"/>
    </row>
    <row r="53" spans="2:13" x14ac:dyDescent="0.2">
      <c r="B53" s="194"/>
      <c r="C53" s="180"/>
      <c r="D53" s="180"/>
      <c r="E53" s="179"/>
      <c r="F53" s="179"/>
      <c r="G53" s="179"/>
      <c r="H53" s="179"/>
      <c r="I53" s="179"/>
      <c r="J53" s="179"/>
      <c r="K53" s="179"/>
      <c r="L53" s="179"/>
      <c r="M53" s="197"/>
    </row>
    <row r="54" spans="2:13" x14ac:dyDescent="0.2">
      <c r="B54" s="194"/>
      <c r="C54" s="179" t="s">
        <v>268</v>
      </c>
      <c r="D54" s="179"/>
      <c r="E54" s="285"/>
      <c r="F54" s="285"/>
      <c r="G54" s="285"/>
      <c r="H54" s="285"/>
      <c r="I54" s="285"/>
      <c r="J54" s="285"/>
      <c r="K54" s="285"/>
      <c r="L54" s="185"/>
      <c r="M54" s="197"/>
    </row>
    <row r="55" spans="2:13" x14ac:dyDescent="0.2">
      <c r="B55" s="194"/>
      <c r="C55" s="179"/>
      <c r="D55" s="179"/>
      <c r="E55" s="179"/>
      <c r="F55" s="179"/>
      <c r="G55" s="179"/>
      <c r="H55" s="179"/>
      <c r="I55" s="179"/>
      <c r="J55" s="179"/>
      <c r="K55" s="179"/>
      <c r="L55" s="179"/>
      <c r="M55" s="197"/>
    </row>
    <row r="56" spans="2:13" ht="13.5" thickBot="1" x14ac:dyDescent="0.25">
      <c r="B56" s="198"/>
      <c r="C56" s="199"/>
      <c r="D56" s="199"/>
      <c r="E56" s="199"/>
      <c r="F56" s="199"/>
      <c r="G56" s="200"/>
      <c r="H56" s="200"/>
      <c r="I56" s="200"/>
      <c r="J56" s="200"/>
      <c r="K56" s="200"/>
      <c r="L56" s="200"/>
      <c r="M56" s="201"/>
    </row>
    <row r="57" spans="2:13" ht="13.5" thickTop="1" x14ac:dyDescent="0.2"/>
  </sheetData>
  <mergeCells count="17">
    <mergeCell ref="I43:K43"/>
    <mergeCell ref="D43:H43"/>
    <mergeCell ref="D44:H44"/>
    <mergeCell ref="I44:K44"/>
    <mergeCell ref="C2:K2"/>
    <mergeCell ref="E11:I11"/>
    <mergeCell ref="E13:I13"/>
    <mergeCell ref="F7:H7"/>
    <mergeCell ref="E5:I5"/>
    <mergeCell ref="C6:C7"/>
    <mergeCell ref="E9:F9"/>
    <mergeCell ref="D45:H45"/>
    <mergeCell ref="D47:H47"/>
    <mergeCell ref="I47:K47"/>
    <mergeCell ref="E54:K54"/>
    <mergeCell ref="E52:K52"/>
    <mergeCell ref="J46:K4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72" r:id="rId3" name="Button 12">
              <controlPr defaultSize="0" print="0" autoFill="0" autoPict="0" macro="[0]!fiche_PrécédentOK">
                <anchor moveWithCells="1">
                  <from>
                    <xdr:col>4</xdr:col>
                    <xdr:colOff>0</xdr:colOff>
                    <xdr:row>7</xdr:row>
                    <xdr:rowOff>180975</xdr:rowOff>
                  </from>
                  <to>
                    <xdr:col>4</xdr:col>
                    <xdr:colOff>304800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3" r:id="rId4" name="Button 13">
              <controlPr defaultSize="0" print="0" autoFill="0" autoPict="0" macro="[0]!fiche_SuivantOK">
                <anchor moveWithCells="1">
                  <from>
                    <xdr:col>5</xdr:col>
                    <xdr:colOff>276225</xdr:colOff>
                    <xdr:row>7</xdr:row>
                    <xdr:rowOff>180975</xdr:rowOff>
                  </from>
                  <to>
                    <xdr:col>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4" r:id="rId5" name="Button 14">
              <controlPr defaultSize="0" print="0" autoFill="0" autoPict="0" macro="[0]!modif_rep">
                <anchor moveWithCells="1" sizeWithCells="1">
                  <from>
                    <xdr:col>10</xdr:col>
                    <xdr:colOff>419100</xdr:colOff>
                    <xdr:row>54</xdr:row>
                    <xdr:rowOff>19050</xdr:rowOff>
                  </from>
                  <to>
                    <xdr:col>13</xdr:col>
                    <xdr:colOff>0</xdr:colOff>
                    <xdr:row>56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FQ385"/>
  <sheetViews>
    <sheetView workbookViewId="0">
      <selection activeCell="A4" sqref="A4"/>
    </sheetView>
  </sheetViews>
  <sheetFormatPr baseColWidth="10" defaultRowHeight="12.75" x14ac:dyDescent="0.2"/>
  <cols>
    <col min="5" max="5" width="23.28515625" customWidth="1"/>
  </cols>
  <sheetData>
    <row r="2" spans="1:173" x14ac:dyDescent="0.2">
      <c r="A2" s="60"/>
      <c r="B2" s="61"/>
      <c r="C2" s="62"/>
      <c r="D2" s="62"/>
      <c r="E2" s="63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0"/>
      <c r="AA2" s="60"/>
      <c r="AB2" s="60"/>
      <c r="AC2" s="60"/>
      <c r="AD2" s="60"/>
      <c r="AE2" s="60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0"/>
      <c r="AZ2" s="60"/>
      <c r="BA2" s="62"/>
      <c r="BB2" s="62"/>
      <c r="BC2" s="62"/>
      <c r="BD2" s="62"/>
      <c r="BE2" s="62"/>
      <c r="BF2" s="62"/>
      <c r="BG2" s="62"/>
      <c r="BH2" s="62"/>
      <c r="BI2" s="62"/>
      <c r="BJ2" s="60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2"/>
      <c r="CY2" s="62"/>
      <c r="CZ2" s="62"/>
      <c r="DA2" s="62"/>
      <c r="DB2" s="62"/>
      <c r="DC2" s="62"/>
      <c r="DD2" s="62"/>
      <c r="DE2" s="62"/>
      <c r="DF2" s="62"/>
      <c r="DG2" s="62"/>
      <c r="DH2" s="62"/>
      <c r="DI2" s="62"/>
      <c r="DJ2" s="62"/>
      <c r="DK2" s="62"/>
      <c r="DL2" s="62"/>
      <c r="DM2" s="62"/>
      <c r="DN2" s="62"/>
      <c r="DO2" s="62"/>
      <c r="DP2" s="62"/>
      <c r="DQ2" s="62"/>
      <c r="DR2" s="62"/>
      <c r="DS2" s="62"/>
      <c r="DT2" s="62"/>
      <c r="DU2" s="62"/>
      <c r="DV2" s="62"/>
      <c r="DW2" s="60"/>
      <c r="DX2" s="62"/>
      <c r="DY2" s="62"/>
      <c r="DZ2" s="62"/>
      <c r="EA2" s="62"/>
      <c r="EB2" s="62"/>
      <c r="EC2" s="62"/>
      <c r="ED2" s="62"/>
      <c r="EE2" s="60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  <c r="FF2" s="64"/>
      <c r="FG2" s="64"/>
      <c r="FH2" s="64"/>
      <c r="FI2" s="64"/>
      <c r="FJ2" s="64"/>
      <c r="FK2" s="64"/>
      <c r="FL2" s="64"/>
      <c r="FM2" s="64"/>
      <c r="FN2" s="65"/>
      <c r="FO2" s="66"/>
      <c r="FP2" s="95"/>
      <c r="FQ2" s="95"/>
    </row>
    <row r="3" spans="1:173" x14ac:dyDescent="0.2">
      <c r="A3" s="161" t="s">
        <v>269</v>
      </c>
      <c r="B3" s="162" t="s">
        <v>270</v>
      </c>
      <c r="C3" s="162" t="s">
        <v>271</v>
      </c>
      <c r="D3" s="162" t="s">
        <v>272</v>
      </c>
      <c r="E3" s="162" t="s">
        <v>273</v>
      </c>
      <c r="F3" s="162" t="s">
        <v>274</v>
      </c>
      <c r="G3" s="162" t="s">
        <v>275</v>
      </c>
      <c r="H3" s="162" t="s">
        <v>276</v>
      </c>
      <c r="I3" s="162" t="s">
        <v>277</v>
      </c>
      <c r="J3" s="162" t="s">
        <v>278</v>
      </c>
      <c r="K3" s="162" t="s">
        <v>279</v>
      </c>
      <c r="L3" s="162" t="s">
        <v>280</v>
      </c>
      <c r="M3" s="162" t="s">
        <v>281</v>
      </c>
      <c r="N3" s="162" t="s">
        <v>282</v>
      </c>
      <c r="O3" s="162" t="s">
        <v>283</v>
      </c>
      <c r="P3" s="162" t="s">
        <v>284</v>
      </c>
      <c r="Q3" s="162" t="s">
        <v>285</v>
      </c>
      <c r="R3" s="162" t="s">
        <v>286</v>
      </c>
      <c r="S3" s="162" t="s">
        <v>287</v>
      </c>
      <c r="T3" s="162" t="s">
        <v>288</v>
      </c>
      <c r="U3" s="162" t="s">
        <v>289</v>
      </c>
      <c r="V3" s="162" t="s">
        <v>290</v>
      </c>
      <c r="W3" s="162" t="s">
        <v>291</v>
      </c>
      <c r="X3" s="162" t="s">
        <v>292</v>
      </c>
      <c r="Y3" s="162" t="s">
        <v>293</v>
      </c>
      <c r="Z3" s="161" t="s">
        <v>294</v>
      </c>
      <c r="AA3" s="161" t="s">
        <v>295</v>
      </c>
      <c r="AB3" s="161" t="s">
        <v>296</v>
      </c>
      <c r="AC3" s="161" t="s">
        <v>297</v>
      </c>
      <c r="AD3" s="161" t="s">
        <v>298</v>
      </c>
      <c r="AE3" s="161" t="s">
        <v>299</v>
      </c>
      <c r="AF3" s="162" t="s">
        <v>300</v>
      </c>
      <c r="AG3" s="162" t="s">
        <v>301</v>
      </c>
      <c r="AH3" s="162" t="s">
        <v>302</v>
      </c>
      <c r="AI3" s="162" t="s">
        <v>303</v>
      </c>
      <c r="AJ3" s="162" t="s">
        <v>304</v>
      </c>
      <c r="AK3" s="162" t="s">
        <v>305</v>
      </c>
      <c r="AL3" s="162" t="s">
        <v>306</v>
      </c>
      <c r="AM3" s="162" t="s">
        <v>307</v>
      </c>
      <c r="AN3" s="162" t="s">
        <v>308</v>
      </c>
      <c r="AO3" s="162" t="s">
        <v>309</v>
      </c>
      <c r="AP3" s="162" t="s">
        <v>310</v>
      </c>
      <c r="AQ3" s="162" t="s">
        <v>311</v>
      </c>
      <c r="AR3" s="162" t="s">
        <v>312</v>
      </c>
      <c r="AS3" s="162" t="s">
        <v>313</v>
      </c>
      <c r="AT3" s="162" t="s">
        <v>266</v>
      </c>
      <c r="AU3" s="162" t="s">
        <v>314</v>
      </c>
      <c r="AV3" s="162" t="s">
        <v>315</v>
      </c>
      <c r="AW3" s="162" t="s">
        <v>316</v>
      </c>
      <c r="AX3" s="162" t="s">
        <v>317</v>
      </c>
      <c r="AY3" s="161" t="s">
        <v>318</v>
      </c>
      <c r="AZ3" s="161" t="s">
        <v>319</v>
      </c>
      <c r="BA3" s="162" t="s">
        <v>320</v>
      </c>
      <c r="BB3" s="162" t="s">
        <v>321</v>
      </c>
      <c r="BC3" s="162" t="s">
        <v>322</v>
      </c>
      <c r="BD3" s="162" t="s">
        <v>323</v>
      </c>
      <c r="BE3" s="162" t="s">
        <v>324</v>
      </c>
      <c r="BF3" s="162" t="s">
        <v>325</v>
      </c>
      <c r="BG3" s="162" t="s">
        <v>326</v>
      </c>
      <c r="BH3" s="162" t="s">
        <v>327</v>
      </c>
      <c r="BI3" s="162" t="s">
        <v>328</v>
      </c>
      <c r="BJ3" s="161" t="s">
        <v>329</v>
      </c>
      <c r="BK3" s="162" t="s">
        <v>330</v>
      </c>
      <c r="BL3" s="162" t="s">
        <v>331</v>
      </c>
      <c r="BM3" s="162" t="s">
        <v>332</v>
      </c>
      <c r="BN3" s="162" t="s">
        <v>333</v>
      </c>
      <c r="BO3" s="162" t="s">
        <v>334</v>
      </c>
      <c r="BP3" s="162" t="s">
        <v>335</v>
      </c>
      <c r="BQ3" s="162" t="s">
        <v>336</v>
      </c>
      <c r="BR3" s="162" t="s">
        <v>337</v>
      </c>
      <c r="BS3" s="162" t="s">
        <v>338</v>
      </c>
      <c r="BT3" s="162" t="s">
        <v>339</v>
      </c>
      <c r="BU3" s="162" t="s">
        <v>340</v>
      </c>
      <c r="BV3" s="162" t="s">
        <v>341</v>
      </c>
      <c r="BW3" s="162" t="s">
        <v>342</v>
      </c>
      <c r="BX3" s="162" t="s">
        <v>343</v>
      </c>
      <c r="BY3" s="162" t="s">
        <v>344</v>
      </c>
      <c r="BZ3" s="162" t="s">
        <v>345</v>
      </c>
      <c r="CA3" s="162" t="s">
        <v>346</v>
      </c>
      <c r="CB3" s="162" t="s">
        <v>347</v>
      </c>
      <c r="CC3" s="162" t="s">
        <v>348</v>
      </c>
      <c r="CD3" s="162" t="s">
        <v>349</v>
      </c>
      <c r="CE3" s="162" t="s">
        <v>350</v>
      </c>
      <c r="CF3" s="162" t="s">
        <v>351</v>
      </c>
      <c r="CG3" s="162" t="s">
        <v>352</v>
      </c>
      <c r="CH3" s="162" t="s">
        <v>353</v>
      </c>
      <c r="CI3" s="162" t="s">
        <v>354</v>
      </c>
      <c r="CJ3" s="162" t="s">
        <v>355</v>
      </c>
      <c r="CK3" s="162" t="s">
        <v>356</v>
      </c>
      <c r="CL3" s="162" t="s">
        <v>357</v>
      </c>
      <c r="CM3" s="162" t="s">
        <v>358</v>
      </c>
      <c r="CN3" s="162" t="s">
        <v>359</v>
      </c>
      <c r="CO3" s="162" t="s">
        <v>360</v>
      </c>
      <c r="CP3" s="162" t="s">
        <v>361</v>
      </c>
      <c r="CQ3" s="162" t="s">
        <v>362</v>
      </c>
      <c r="CR3" s="162" t="s">
        <v>363</v>
      </c>
      <c r="CS3" s="162" t="s">
        <v>364</v>
      </c>
      <c r="CT3" s="162" t="s">
        <v>365</v>
      </c>
      <c r="CU3" s="162" t="s">
        <v>366</v>
      </c>
      <c r="CV3" s="162" t="s">
        <v>367</v>
      </c>
      <c r="CW3" s="162" t="s">
        <v>368</v>
      </c>
      <c r="CX3" s="162" t="s">
        <v>369</v>
      </c>
      <c r="CY3" s="162" t="s">
        <v>370</v>
      </c>
      <c r="CZ3" s="162" t="s">
        <v>371</v>
      </c>
      <c r="DA3" s="162" t="s">
        <v>372</v>
      </c>
      <c r="DB3" s="162" t="s">
        <v>373</v>
      </c>
      <c r="DC3" s="162" t="s">
        <v>374</v>
      </c>
      <c r="DD3" s="162" t="s">
        <v>375</v>
      </c>
      <c r="DE3" s="162" t="s">
        <v>376</v>
      </c>
      <c r="DF3" s="162" t="s">
        <v>377</v>
      </c>
      <c r="DG3" s="162" t="s">
        <v>378</v>
      </c>
      <c r="DH3" s="162" t="s">
        <v>379</v>
      </c>
      <c r="DI3" s="162" t="s">
        <v>380</v>
      </c>
      <c r="DJ3" s="162" t="s">
        <v>381</v>
      </c>
      <c r="DK3" s="162" t="s">
        <v>382</v>
      </c>
      <c r="DL3" s="162" t="s">
        <v>383</v>
      </c>
      <c r="DM3" s="162" t="s">
        <v>384</v>
      </c>
      <c r="DN3" s="162" t="s">
        <v>385</v>
      </c>
      <c r="DO3" s="162" t="s">
        <v>386</v>
      </c>
      <c r="DP3" s="162" t="s">
        <v>387</v>
      </c>
      <c r="DQ3" s="162" t="s">
        <v>388</v>
      </c>
      <c r="DR3" s="162" t="s">
        <v>389</v>
      </c>
      <c r="DS3" s="162" t="s">
        <v>390</v>
      </c>
      <c r="DT3" s="162" t="s">
        <v>391</v>
      </c>
      <c r="DU3" s="162" t="s">
        <v>392</v>
      </c>
      <c r="DV3" s="162" t="s">
        <v>393</v>
      </c>
      <c r="DW3" s="161" t="s">
        <v>394</v>
      </c>
      <c r="DX3" s="162" t="s">
        <v>395</v>
      </c>
      <c r="DY3" s="162" t="s">
        <v>396</v>
      </c>
      <c r="DZ3" s="162" t="s">
        <v>397</v>
      </c>
      <c r="EA3" s="162" t="s">
        <v>398</v>
      </c>
      <c r="EB3" s="162" t="s">
        <v>399</v>
      </c>
      <c r="EC3" s="162" t="s">
        <v>400</v>
      </c>
      <c r="ED3" s="162" t="s">
        <v>401</v>
      </c>
      <c r="EE3" s="161" t="s">
        <v>402</v>
      </c>
      <c r="EF3" s="162" t="s">
        <v>403</v>
      </c>
      <c r="EG3" s="162" t="s">
        <v>404</v>
      </c>
      <c r="EH3" s="162" t="s">
        <v>405</v>
      </c>
      <c r="EI3" s="162" t="s">
        <v>406</v>
      </c>
      <c r="EJ3" s="162" t="s">
        <v>407</v>
      </c>
      <c r="EK3" s="162" t="s">
        <v>408</v>
      </c>
      <c r="EL3" s="162" t="s">
        <v>409</v>
      </c>
      <c r="EM3" s="162" t="s">
        <v>410</v>
      </c>
      <c r="EN3" s="162" t="s">
        <v>411</v>
      </c>
      <c r="EO3" s="162" t="s">
        <v>412</v>
      </c>
      <c r="EP3" s="162" t="s">
        <v>413</v>
      </c>
      <c r="EQ3" s="64" t="s">
        <v>270</v>
      </c>
      <c r="ER3" s="64" t="s">
        <v>320</v>
      </c>
      <c r="ES3" s="64" t="s">
        <v>414</v>
      </c>
      <c r="ET3" s="64" t="s">
        <v>415</v>
      </c>
      <c r="EU3" s="64" t="s">
        <v>416</v>
      </c>
      <c r="EV3" s="64" t="s">
        <v>417</v>
      </c>
      <c r="EW3" s="64" t="s">
        <v>418</v>
      </c>
      <c r="EX3" s="64" t="s">
        <v>419</v>
      </c>
      <c r="EY3" s="64" t="s">
        <v>420</v>
      </c>
      <c r="EZ3" s="64" t="s">
        <v>421</v>
      </c>
      <c r="FA3" s="64" t="s">
        <v>422</v>
      </c>
      <c r="FB3" s="64" t="s">
        <v>423</v>
      </c>
      <c r="FC3" s="64" t="s">
        <v>424</v>
      </c>
      <c r="FD3" s="64" t="s">
        <v>425</v>
      </c>
      <c r="FE3" s="64" t="s">
        <v>426</v>
      </c>
      <c r="FF3" s="64" t="s">
        <v>427</v>
      </c>
      <c r="FG3" s="64" t="s">
        <v>428</v>
      </c>
      <c r="FH3" s="64" t="s">
        <v>429</v>
      </c>
      <c r="FI3" s="64" t="s">
        <v>430</v>
      </c>
      <c r="FJ3" s="64" t="s">
        <v>431</v>
      </c>
      <c r="FK3" s="64" t="s">
        <v>432</v>
      </c>
      <c r="FL3" s="64" t="s">
        <v>433</v>
      </c>
      <c r="FM3" s="64" t="s">
        <v>434</v>
      </c>
      <c r="FN3" s="65" t="s">
        <v>435</v>
      </c>
      <c r="FO3" s="66" t="s">
        <v>2822</v>
      </c>
      <c r="FP3" s="234" t="s">
        <v>267</v>
      </c>
      <c r="FQ3" s="234" t="s">
        <v>268</v>
      </c>
    </row>
    <row r="4" spans="1:173" x14ac:dyDescent="0.2">
      <c r="A4" s="161" t="s">
        <v>437</v>
      </c>
      <c r="B4" s="162">
        <v>9553</v>
      </c>
      <c r="C4" s="162">
        <v>0</v>
      </c>
      <c r="D4" s="162">
        <v>1</v>
      </c>
      <c r="E4" s="162" t="s">
        <v>2559</v>
      </c>
      <c r="F4" s="162" t="s">
        <v>2560</v>
      </c>
      <c r="G4" s="162"/>
      <c r="H4" s="162" t="s">
        <v>2561</v>
      </c>
      <c r="I4" s="162">
        <v>2</v>
      </c>
      <c r="J4" s="162" t="s">
        <v>2562</v>
      </c>
      <c r="K4" s="162" t="s">
        <v>447</v>
      </c>
      <c r="L4" s="162" t="s">
        <v>2435</v>
      </c>
      <c r="M4" s="162" t="s">
        <v>447</v>
      </c>
      <c r="N4" s="162">
        <v>1</v>
      </c>
      <c r="O4" s="162">
        <v>3</v>
      </c>
      <c r="P4" s="162">
        <v>1</v>
      </c>
      <c r="Q4" s="162" t="s">
        <v>153</v>
      </c>
      <c r="R4" s="162" t="s">
        <v>153</v>
      </c>
      <c r="S4" s="162" t="s">
        <v>2563</v>
      </c>
      <c r="T4" s="162" t="s">
        <v>2564</v>
      </c>
      <c r="U4" s="162" t="s">
        <v>2565</v>
      </c>
      <c r="V4" s="162" t="s">
        <v>2566</v>
      </c>
      <c r="W4" s="162" t="s">
        <v>153</v>
      </c>
      <c r="X4" s="162" t="s">
        <v>2567</v>
      </c>
      <c r="Y4" s="162" t="s">
        <v>2568</v>
      </c>
      <c r="Z4" s="161"/>
      <c r="AA4" s="161" t="s">
        <v>452</v>
      </c>
      <c r="AB4" s="161" t="s">
        <v>2559</v>
      </c>
      <c r="AC4" s="161" t="s">
        <v>2560</v>
      </c>
      <c r="AD4" s="161" t="s">
        <v>2569</v>
      </c>
      <c r="AE4" s="161" t="s">
        <v>2562</v>
      </c>
      <c r="AF4" s="162">
        <v>1</v>
      </c>
      <c r="AG4" s="162">
        <v>3</v>
      </c>
      <c r="AH4" s="162">
        <v>1</v>
      </c>
      <c r="AI4" s="162">
        <v>1</v>
      </c>
      <c r="AJ4" s="162" t="s">
        <v>153</v>
      </c>
      <c r="AK4" s="162" t="s">
        <v>153</v>
      </c>
      <c r="AL4" s="162" t="s">
        <v>2563</v>
      </c>
      <c r="AM4" s="162" t="s">
        <v>2570</v>
      </c>
      <c r="AN4" s="162" t="s">
        <v>2571</v>
      </c>
      <c r="AO4" s="162" t="s">
        <v>573</v>
      </c>
      <c r="AP4" s="162" t="s">
        <v>2565</v>
      </c>
      <c r="AQ4" s="162" t="s">
        <v>2566</v>
      </c>
      <c r="AR4" s="162" t="s">
        <v>153</v>
      </c>
      <c r="AS4" s="162">
        <v>2015</v>
      </c>
      <c r="AT4" s="162" t="s">
        <v>153</v>
      </c>
      <c r="AU4" s="162" t="s">
        <v>499</v>
      </c>
      <c r="AV4" s="162" t="s">
        <v>153</v>
      </c>
      <c r="AW4" s="162" t="s">
        <v>153</v>
      </c>
      <c r="AX4" s="162" t="s">
        <v>153</v>
      </c>
      <c r="AY4" s="161"/>
      <c r="AZ4" s="161" t="s">
        <v>153</v>
      </c>
      <c r="BA4" s="162">
        <v>1617</v>
      </c>
      <c r="BB4" s="162">
        <v>0</v>
      </c>
      <c r="BC4" s="162"/>
      <c r="BD4" s="162"/>
      <c r="BE4" s="162"/>
      <c r="BF4" s="162"/>
      <c r="BG4" s="162"/>
      <c r="BH4" s="162"/>
      <c r="BI4" s="162"/>
      <c r="BJ4" s="161"/>
      <c r="BK4" s="162"/>
      <c r="BL4" s="162"/>
      <c r="BM4" s="162"/>
      <c r="BN4" s="162" t="s">
        <v>778</v>
      </c>
      <c r="BO4" s="162"/>
      <c r="BP4" s="162"/>
      <c r="BQ4" s="162" t="s">
        <v>778</v>
      </c>
      <c r="BR4" s="162"/>
      <c r="BS4" s="162"/>
      <c r="BT4" s="162"/>
      <c r="BU4" s="162"/>
      <c r="BV4" s="162"/>
      <c r="BW4" s="162"/>
      <c r="BX4" s="162" t="s">
        <v>668</v>
      </c>
      <c r="BY4" s="162"/>
      <c r="BZ4" s="162"/>
      <c r="CA4" s="162"/>
      <c r="CB4" s="162"/>
      <c r="CC4" s="162"/>
      <c r="CD4" s="162"/>
      <c r="CE4" s="162"/>
      <c r="CF4" s="162" t="s">
        <v>462</v>
      </c>
      <c r="CG4" s="162"/>
      <c r="CH4" s="162" t="s">
        <v>535</v>
      </c>
      <c r="CI4" s="162">
        <v>2017</v>
      </c>
      <c r="CJ4" s="162" t="s">
        <v>2435</v>
      </c>
      <c r="CK4" s="162" t="s">
        <v>464</v>
      </c>
      <c r="CL4" s="162" t="s">
        <v>464</v>
      </c>
      <c r="CM4" s="162" t="s">
        <v>464</v>
      </c>
      <c r="CN4" s="162" t="s">
        <v>464</v>
      </c>
      <c r="CO4" s="162" t="s">
        <v>465</v>
      </c>
      <c r="CP4" s="162">
        <v>0</v>
      </c>
      <c r="CQ4" s="162">
        <v>0</v>
      </c>
      <c r="CR4" s="162">
        <v>0</v>
      </c>
      <c r="CS4" s="162">
        <v>0</v>
      </c>
      <c r="CT4" s="162">
        <v>0</v>
      </c>
      <c r="CU4" s="162">
        <v>0</v>
      </c>
      <c r="CV4" s="162">
        <v>0</v>
      </c>
      <c r="CW4" s="162">
        <v>0</v>
      </c>
      <c r="CX4" s="162">
        <v>0</v>
      </c>
      <c r="CY4" s="162">
        <v>0</v>
      </c>
      <c r="CZ4" s="162">
        <v>0</v>
      </c>
      <c r="DA4" s="162">
        <v>0</v>
      </c>
      <c r="DB4" s="162">
        <v>0</v>
      </c>
      <c r="DC4" s="162" t="s">
        <v>153</v>
      </c>
      <c r="DD4" s="162" t="s">
        <v>153</v>
      </c>
      <c r="DE4" s="162" t="s">
        <v>153</v>
      </c>
      <c r="DF4" s="162">
        <v>0</v>
      </c>
      <c r="DG4" s="162" t="s">
        <v>465</v>
      </c>
      <c r="DH4" s="162">
        <v>0</v>
      </c>
      <c r="DI4" s="162">
        <v>0</v>
      </c>
      <c r="DJ4" s="162">
        <v>0</v>
      </c>
      <c r="DK4" s="162">
        <v>0</v>
      </c>
      <c r="DL4" s="162">
        <v>0</v>
      </c>
      <c r="DM4" s="162">
        <v>0</v>
      </c>
      <c r="DN4" s="162">
        <v>0</v>
      </c>
      <c r="DO4" s="162">
        <v>0</v>
      </c>
      <c r="DP4" s="162">
        <v>0</v>
      </c>
      <c r="DQ4" s="162">
        <v>0</v>
      </c>
      <c r="DR4" s="162">
        <v>0</v>
      </c>
      <c r="DS4" s="162">
        <v>0</v>
      </c>
      <c r="DT4" s="162">
        <v>0</v>
      </c>
      <c r="DU4" s="162" t="s">
        <v>153</v>
      </c>
      <c r="DV4" s="162" t="s">
        <v>153</v>
      </c>
      <c r="DW4" s="161"/>
      <c r="DX4" s="162">
        <v>0</v>
      </c>
      <c r="DY4" s="162">
        <v>0</v>
      </c>
      <c r="DZ4" s="162">
        <v>0</v>
      </c>
      <c r="EA4" s="162">
        <v>0</v>
      </c>
      <c r="EB4" s="162"/>
      <c r="EC4" s="162"/>
      <c r="ED4" s="162"/>
      <c r="EE4" s="161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68">
        <v>9553</v>
      </c>
      <c r="ER4" s="68">
        <v>1617</v>
      </c>
      <c r="ES4" s="68">
        <v>0</v>
      </c>
      <c r="ET4" s="68">
        <v>0</v>
      </c>
      <c r="EU4" s="68">
        <v>0</v>
      </c>
      <c r="EV4" s="68">
        <v>0</v>
      </c>
      <c r="EW4" s="68">
        <v>0</v>
      </c>
      <c r="EX4" s="68">
        <v>0</v>
      </c>
      <c r="EY4" s="68">
        <v>0</v>
      </c>
      <c r="EZ4" s="68">
        <v>0</v>
      </c>
      <c r="FA4" s="68">
        <v>0</v>
      </c>
      <c r="FB4" s="68">
        <v>0</v>
      </c>
      <c r="FC4" s="68">
        <v>0</v>
      </c>
      <c r="FD4" s="68">
        <v>0</v>
      </c>
      <c r="FE4" s="68">
        <v>0</v>
      </c>
      <c r="FF4" s="68">
        <v>0</v>
      </c>
      <c r="FG4" s="68">
        <v>0</v>
      </c>
      <c r="FH4" s="68">
        <v>0</v>
      </c>
      <c r="FI4" s="68">
        <v>0</v>
      </c>
      <c r="FJ4" s="68">
        <v>0</v>
      </c>
      <c r="FK4" s="68">
        <v>0</v>
      </c>
      <c r="FL4" s="68">
        <v>0</v>
      </c>
      <c r="FM4" s="65"/>
      <c r="FN4" s="65" t="s">
        <v>536</v>
      </c>
      <c r="FO4" s="235" t="b">
        <v>1</v>
      </c>
      <c r="FP4" s="73"/>
      <c r="FQ4" s="73"/>
    </row>
    <row r="5" spans="1:173" x14ac:dyDescent="0.2">
      <c r="A5" s="161" t="s">
        <v>437</v>
      </c>
      <c r="B5" s="162">
        <v>13689</v>
      </c>
      <c r="C5" s="162">
        <v>0</v>
      </c>
      <c r="D5" s="162">
        <v>1</v>
      </c>
      <c r="E5" s="162" t="s">
        <v>2572</v>
      </c>
      <c r="F5" s="162" t="s">
        <v>2573</v>
      </c>
      <c r="G5" s="162"/>
      <c r="H5" s="162" t="s">
        <v>2574</v>
      </c>
      <c r="I5" s="162">
        <v>2</v>
      </c>
      <c r="J5" s="162" t="s">
        <v>2575</v>
      </c>
      <c r="K5" s="162" t="s">
        <v>447</v>
      </c>
      <c r="L5" s="162" t="s">
        <v>2435</v>
      </c>
      <c r="M5" s="162" t="s">
        <v>447</v>
      </c>
      <c r="N5" s="162">
        <v>1</v>
      </c>
      <c r="O5" s="162">
        <v>11</v>
      </c>
      <c r="P5" s="162">
        <v>3</v>
      </c>
      <c r="Q5" s="162" t="s">
        <v>153</v>
      </c>
      <c r="R5" s="162" t="s">
        <v>153</v>
      </c>
      <c r="S5" s="162" t="s">
        <v>2576</v>
      </c>
      <c r="T5" s="162" t="s">
        <v>2577</v>
      </c>
      <c r="U5" s="162" t="s">
        <v>2578</v>
      </c>
      <c r="V5" s="162" t="s">
        <v>2579</v>
      </c>
      <c r="W5" s="162" t="s">
        <v>153</v>
      </c>
      <c r="X5" s="162" t="s">
        <v>2580</v>
      </c>
      <c r="Y5" s="162" t="s">
        <v>1109</v>
      </c>
      <c r="Z5" s="161"/>
      <c r="AA5" s="161" t="s">
        <v>452</v>
      </c>
      <c r="AB5" s="161" t="s">
        <v>2572</v>
      </c>
      <c r="AC5" s="161" t="s">
        <v>2573</v>
      </c>
      <c r="AD5" s="161" t="s">
        <v>2574</v>
      </c>
      <c r="AE5" s="161" t="s">
        <v>2575</v>
      </c>
      <c r="AF5" s="162">
        <v>1</v>
      </c>
      <c r="AG5" s="162">
        <v>15</v>
      </c>
      <c r="AH5" s="162">
        <v>3</v>
      </c>
      <c r="AI5" s="162">
        <v>1</v>
      </c>
      <c r="AJ5" s="162" t="s">
        <v>2581</v>
      </c>
      <c r="AK5" s="162" t="s">
        <v>2582</v>
      </c>
      <c r="AL5" s="162" t="s">
        <v>2583</v>
      </c>
      <c r="AM5" s="162" t="s">
        <v>2577</v>
      </c>
      <c r="AN5" s="162" t="s">
        <v>2580</v>
      </c>
      <c r="AO5" s="162" t="s">
        <v>1109</v>
      </c>
      <c r="AP5" s="162" t="s">
        <v>2578</v>
      </c>
      <c r="AQ5" s="162" t="s">
        <v>2579</v>
      </c>
      <c r="AR5" s="162" t="s">
        <v>153</v>
      </c>
      <c r="AS5" s="162">
        <v>2015</v>
      </c>
      <c r="AT5" s="162" t="s">
        <v>153</v>
      </c>
      <c r="AU5" s="162" t="s">
        <v>499</v>
      </c>
      <c r="AV5" s="162" t="s">
        <v>153</v>
      </c>
      <c r="AW5" s="162" t="s">
        <v>153</v>
      </c>
      <c r="AX5" s="162" t="s">
        <v>153</v>
      </c>
      <c r="AY5" s="161"/>
      <c r="AZ5" s="161" t="s">
        <v>153</v>
      </c>
      <c r="BA5" s="162">
        <v>4613</v>
      </c>
      <c r="BB5" s="162">
        <v>0</v>
      </c>
      <c r="BC5" s="162"/>
      <c r="BD5" s="162"/>
      <c r="BE5" s="162"/>
      <c r="BF5" s="162"/>
      <c r="BG5" s="162"/>
      <c r="BH5" s="162" t="s">
        <v>532</v>
      </c>
      <c r="BI5" s="162" t="s">
        <v>564</v>
      </c>
      <c r="BJ5" s="161">
        <v>-26.666666666666668</v>
      </c>
      <c r="BK5" s="162"/>
      <c r="BL5" s="162"/>
      <c r="BM5" s="162"/>
      <c r="BN5" s="162" t="s">
        <v>724</v>
      </c>
      <c r="BO5" s="162"/>
      <c r="BP5" s="162"/>
      <c r="BQ5" s="162" t="s">
        <v>724</v>
      </c>
      <c r="BR5" s="162"/>
      <c r="BS5" s="162"/>
      <c r="BT5" s="162"/>
      <c r="BU5" s="162"/>
      <c r="BV5" s="162"/>
      <c r="BW5" s="162"/>
      <c r="BX5" s="162" t="s">
        <v>668</v>
      </c>
      <c r="BY5" s="162"/>
      <c r="BZ5" s="162"/>
      <c r="CA5" s="162"/>
      <c r="CB5" s="162"/>
      <c r="CC5" s="162"/>
      <c r="CD5" s="162"/>
      <c r="CE5" s="162"/>
      <c r="CF5" s="162" t="s">
        <v>462</v>
      </c>
      <c r="CG5" s="162"/>
      <c r="CH5" s="162"/>
      <c r="CI5" s="162">
        <v>2017</v>
      </c>
      <c r="CJ5" s="162" t="s">
        <v>2435</v>
      </c>
      <c r="CK5" s="162" t="s">
        <v>501</v>
      </c>
      <c r="CL5" s="162" t="s">
        <v>464</v>
      </c>
      <c r="CM5" s="162" t="s">
        <v>464</v>
      </c>
      <c r="CN5" s="162" t="s">
        <v>464</v>
      </c>
      <c r="CO5" s="162" t="s">
        <v>465</v>
      </c>
      <c r="CP5" s="162">
        <v>0</v>
      </c>
      <c r="CQ5" s="162">
        <v>0</v>
      </c>
      <c r="CR5" s="162">
        <v>0</v>
      </c>
      <c r="CS5" s="162">
        <v>0</v>
      </c>
      <c r="CT5" s="162">
        <v>0</v>
      </c>
      <c r="CU5" s="162">
        <v>0</v>
      </c>
      <c r="CV5" s="162">
        <v>0</v>
      </c>
      <c r="CW5" s="162">
        <v>0</v>
      </c>
      <c r="CX5" s="162">
        <v>0</v>
      </c>
      <c r="CY5" s="162">
        <v>0</v>
      </c>
      <c r="CZ5" s="162">
        <v>0</v>
      </c>
      <c r="DA5" s="162">
        <v>0</v>
      </c>
      <c r="DB5" s="162">
        <v>0</v>
      </c>
      <c r="DC5" s="162" t="s">
        <v>153</v>
      </c>
      <c r="DD5" s="162" t="s">
        <v>153</v>
      </c>
      <c r="DE5" s="162" t="s">
        <v>153</v>
      </c>
      <c r="DF5" s="162">
        <v>0</v>
      </c>
      <c r="DG5" s="162" t="s">
        <v>465</v>
      </c>
      <c r="DH5" s="162">
        <v>0</v>
      </c>
      <c r="DI5" s="162">
        <v>0</v>
      </c>
      <c r="DJ5" s="162">
        <v>0</v>
      </c>
      <c r="DK5" s="162">
        <v>0</v>
      </c>
      <c r="DL5" s="162">
        <v>0</v>
      </c>
      <c r="DM5" s="162">
        <v>0</v>
      </c>
      <c r="DN5" s="162">
        <v>0</v>
      </c>
      <c r="DO5" s="162">
        <v>0</v>
      </c>
      <c r="DP5" s="162">
        <v>0</v>
      </c>
      <c r="DQ5" s="162">
        <v>0</v>
      </c>
      <c r="DR5" s="162">
        <v>0</v>
      </c>
      <c r="DS5" s="162">
        <v>0</v>
      </c>
      <c r="DT5" s="162">
        <v>0</v>
      </c>
      <c r="DU5" s="162" t="s">
        <v>153</v>
      </c>
      <c r="DV5" s="162" t="s">
        <v>153</v>
      </c>
      <c r="DW5" s="161"/>
      <c r="DX5" s="162">
        <v>0</v>
      </c>
      <c r="DY5" s="162">
        <v>0</v>
      </c>
      <c r="DZ5" s="162">
        <v>0</v>
      </c>
      <c r="EA5" s="162">
        <v>0</v>
      </c>
      <c r="EB5" s="162"/>
      <c r="EC5" s="162"/>
      <c r="ED5" s="162"/>
      <c r="EE5" s="161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68">
        <v>13689</v>
      </c>
      <c r="ER5" s="68">
        <v>4613</v>
      </c>
      <c r="ES5" s="68">
        <v>0</v>
      </c>
      <c r="ET5" s="68">
        <v>0</v>
      </c>
      <c r="EU5" s="68">
        <v>0</v>
      </c>
      <c r="EV5" s="68">
        <v>0</v>
      </c>
      <c r="EW5" s="68">
        <v>0</v>
      </c>
      <c r="EX5" s="68">
        <v>0</v>
      </c>
      <c r="EY5" s="68">
        <v>0</v>
      </c>
      <c r="EZ5" s="68">
        <v>0</v>
      </c>
      <c r="FA5" s="68">
        <v>0</v>
      </c>
      <c r="FB5" s="68">
        <v>0</v>
      </c>
      <c r="FC5" s="68">
        <v>0</v>
      </c>
      <c r="FD5" s="68">
        <v>0</v>
      </c>
      <c r="FE5" s="68">
        <v>0</v>
      </c>
      <c r="FF5" s="68">
        <v>0</v>
      </c>
      <c r="FG5" s="68">
        <v>0</v>
      </c>
      <c r="FH5" s="68">
        <v>0</v>
      </c>
      <c r="FI5" s="68">
        <v>1</v>
      </c>
      <c r="FJ5" s="68">
        <v>0</v>
      </c>
      <c r="FK5" s="68">
        <v>0</v>
      </c>
      <c r="FL5" s="68">
        <v>0</v>
      </c>
      <c r="FM5" s="65"/>
      <c r="FN5" s="65" t="s">
        <v>466</v>
      </c>
      <c r="FO5" s="235" t="b">
        <v>1</v>
      </c>
      <c r="FP5" s="73"/>
      <c r="FQ5" s="73"/>
    </row>
    <row r="6" spans="1:173" x14ac:dyDescent="0.2">
      <c r="A6" s="161" t="s">
        <v>437</v>
      </c>
      <c r="B6" s="162">
        <v>32591</v>
      </c>
      <c r="C6" s="162">
        <v>0</v>
      </c>
      <c r="D6" s="162">
        <v>1</v>
      </c>
      <c r="E6" s="162" t="s">
        <v>2585</v>
      </c>
      <c r="F6" s="162" t="s">
        <v>2586</v>
      </c>
      <c r="G6" s="162"/>
      <c r="H6" s="162" t="s">
        <v>2587</v>
      </c>
      <c r="I6" s="162">
        <v>2</v>
      </c>
      <c r="J6" s="162" t="s">
        <v>2588</v>
      </c>
      <c r="K6" s="162" t="s">
        <v>447</v>
      </c>
      <c r="L6" s="162" t="s">
        <v>2435</v>
      </c>
      <c r="M6" s="162" t="s">
        <v>447</v>
      </c>
      <c r="N6" s="162">
        <v>1</v>
      </c>
      <c r="O6" s="162">
        <v>29</v>
      </c>
      <c r="P6" s="162">
        <v>4</v>
      </c>
      <c r="Q6" s="162" t="s">
        <v>153</v>
      </c>
      <c r="R6" s="162" t="s">
        <v>153</v>
      </c>
      <c r="S6" s="162" t="s">
        <v>2589</v>
      </c>
      <c r="T6" s="162" t="s">
        <v>2590</v>
      </c>
      <c r="U6" s="162" t="s">
        <v>2591</v>
      </c>
      <c r="V6" s="162" t="s">
        <v>2592</v>
      </c>
      <c r="W6" s="162" t="s">
        <v>153</v>
      </c>
      <c r="X6" s="162" t="s">
        <v>2593</v>
      </c>
      <c r="Y6" s="162" t="s">
        <v>218</v>
      </c>
      <c r="Z6" s="161"/>
      <c r="AA6" s="161" t="s">
        <v>452</v>
      </c>
      <c r="AB6" s="161" t="s">
        <v>2585</v>
      </c>
      <c r="AC6" s="161" t="s">
        <v>2586</v>
      </c>
      <c r="AD6" s="161" t="s">
        <v>2594</v>
      </c>
      <c r="AE6" s="161" t="s">
        <v>2588</v>
      </c>
      <c r="AF6" s="162">
        <v>1</v>
      </c>
      <c r="AG6" s="162">
        <v>30</v>
      </c>
      <c r="AH6" s="162">
        <v>4</v>
      </c>
      <c r="AI6" s="162">
        <v>1</v>
      </c>
      <c r="AJ6" s="162" t="s">
        <v>153</v>
      </c>
      <c r="AK6" s="162" t="s">
        <v>2584</v>
      </c>
      <c r="AL6" s="162" t="s">
        <v>2589</v>
      </c>
      <c r="AM6" s="162" t="s">
        <v>2595</v>
      </c>
      <c r="AN6" s="162" t="s">
        <v>2593</v>
      </c>
      <c r="AO6" s="162" t="s">
        <v>218</v>
      </c>
      <c r="AP6" s="162" t="s">
        <v>2591</v>
      </c>
      <c r="AQ6" s="162" t="s">
        <v>2592</v>
      </c>
      <c r="AR6" s="162" t="s">
        <v>153</v>
      </c>
      <c r="AS6" s="162">
        <v>2015</v>
      </c>
      <c r="AT6" s="162" t="s">
        <v>153</v>
      </c>
      <c r="AU6" s="162" t="s">
        <v>499</v>
      </c>
      <c r="AV6" s="162" t="s">
        <v>153</v>
      </c>
      <c r="AW6" s="162" t="s">
        <v>153</v>
      </c>
      <c r="AX6" s="162" t="s">
        <v>153</v>
      </c>
      <c r="AY6" s="161"/>
      <c r="AZ6" s="161" t="s">
        <v>153</v>
      </c>
      <c r="BA6" s="162">
        <v>5384</v>
      </c>
      <c r="BB6" s="162">
        <v>0</v>
      </c>
      <c r="BC6" s="162"/>
      <c r="BD6" s="162"/>
      <c r="BE6" s="162"/>
      <c r="BF6" s="162"/>
      <c r="BG6" s="162"/>
      <c r="BH6" s="162" t="s">
        <v>532</v>
      </c>
      <c r="BI6" s="162"/>
      <c r="BJ6" s="161">
        <v>-3.3333333333333335</v>
      </c>
      <c r="BK6" s="162"/>
      <c r="BL6" s="162"/>
      <c r="BM6" s="162"/>
      <c r="BN6" s="162" t="s">
        <v>1149</v>
      </c>
      <c r="BO6" s="162"/>
      <c r="BP6" s="162"/>
      <c r="BQ6" s="162" t="s">
        <v>1149</v>
      </c>
      <c r="BR6" s="162"/>
      <c r="BS6" s="162"/>
      <c r="BT6" s="162"/>
      <c r="BU6" s="162"/>
      <c r="BV6" s="162"/>
      <c r="BW6" s="162"/>
      <c r="BX6" s="162" t="s">
        <v>668</v>
      </c>
      <c r="BY6" s="162"/>
      <c r="BZ6" s="162"/>
      <c r="CA6" s="162"/>
      <c r="CB6" s="162"/>
      <c r="CC6" s="162"/>
      <c r="CD6" s="162"/>
      <c r="CE6" s="162"/>
      <c r="CF6" s="162" t="s">
        <v>462</v>
      </c>
      <c r="CG6" s="162"/>
      <c r="CH6" s="162"/>
      <c r="CI6" s="162">
        <v>2017</v>
      </c>
      <c r="CJ6" s="162" t="s">
        <v>2435</v>
      </c>
      <c r="CK6" s="162" t="s">
        <v>464</v>
      </c>
      <c r="CL6" s="162" t="s">
        <v>464</v>
      </c>
      <c r="CM6" s="162" t="s">
        <v>463</v>
      </c>
      <c r="CN6" s="162" t="s">
        <v>464</v>
      </c>
      <c r="CO6" s="162" t="s">
        <v>465</v>
      </c>
      <c r="CP6" s="162">
        <v>0</v>
      </c>
      <c r="CQ6" s="162">
        <v>0</v>
      </c>
      <c r="CR6" s="162">
        <v>0</v>
      </c>
      <c r="CS6" s="162">
        <v>0</v>
      </c>
      <c r="CT6" s="162">
        <v>0</v>
      </c>
      <c r="CU6" s="162">
        <v>0</v>
      </c>
      <c r="CV6" s="162">
        <v>0</v>
      </c>
      <c r="CW6" s="162">
        <v>0</v>
      </c>
      <c r="CX6" s="162">
        <v>0</v>
      </c>
      <c r="CY6" s="162">
        <v>0</v>
      </c>
      <c r="CZ6" s="162">
        <v>0</v>
      </c>
      <c r="DA6" s="162">
        <v>0</v>
      </c>
      <c r="DB6" s="162">
        <v>0</v>
      </c>
      <c r="DC6" s="162" t="s">
        <v>153</v>
      </c>
      <c r="DD6" s="162" t="s">
        <v>153</v>
      </c>
      <c r="DE6" s="162" t="s">
        <v>153</v>
      </c>
      <c r="DF6" s="162">
        <v>0</v>
      </c>
      <c r="DG6" s="162" t="s">
        <v>465</v>
      </c>
      <c r="DH6" s="162">
        <v>0</v>
      </c>
      <c r="DI6" s="162">
        <v>0</v>
      </c>
      <c r="DJ6" s="162">
        <v>0</v>
      </c>
      <c r="DK6" s="162">
        <v>0</v>
      </c>
      <c r="DL6" s="162">
        <v>0</v>
      </c>
      <c r="DM6" s="162">
        <v>0</v>
      </c>
      <c r="DN6" s="162">
        <v>0</v>
      </c>
      <c r="DO6" s="162">
        <v>0</v>
      </c>
      <c r="DP6" s="162">
        <v>0</v>
      </c>
      <c r="DQ6" s="162">
        <v>0</v>
      </c>
      <c r="DR6" s="162">
        <v>0</v>
      </c>
      <c r="DS6" s="162">
        <v>0</v>
      </c>
      <c r="DT6" s="162">
        <v>0</v>
      </c>
      <c r="DU6" s="162" t="s">
        <v>153</v>
      </c>
      <c r="DV6" s="162" t="s">
        <v>153</v>
      </c>
      <c r="DW6" s="161"/>
      <c r="DX6" s="162">
        <v>0</v>
      </c>
      <c r="DY6" s="162">
        <v>0</v>
      </c>
      <c r="DZ6" s="162">
        <v>0</v>
      </c>
      <c r="EA6" s="162">
        <v>0</v>
      </c>
      <c r="EB6" s="162"/>
      <c r="EC6" s="162"/>
      <c r="ED6" s="162"/>
      <c r="EE6" s="161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68">
        <v>32591</v>
      </c>
      <c r="ER6" s="68">
        <v>5384</v>
      </c>
      <c r="ES6" s="68">
        <v>0</v>
      </c>
      <c r="ET6" s="68">
        <v>0</v>
      </c>
      <c r="EU6" s="68">
        <v>0</v>
      </c>
      <c r="EV6" s="68">
        <v>0</v>
      </c>
      <c r="EW6" s="68">
        <v>0</v>
      </c>
      <c r="EX6" s="68">
        <v>0</v>
      </c>
      <c r="EY6" s="68">
        <v>0</v>
      </c>
      <c r="EZ6" s="68">
        <v>0</v>
      </c>
      <c r="FA6" s="68">
        <v>0</v>
      </c>
      <c r="FB6" s="68">
        <v>0</v>
      </c>
      <c r="FC6" s="68">
        <v>0</v>
      </c>
      <c r="FD6" s="68">
        <v>0</v>
      </c>
      <c r="FE6" s="68">
        <v>0</v>
      </c>
      <c r="FF6" s="68">
        <v>0</v>
      </c>
      <c r="FG6" s="68">
        <v>0</v>
      </c>
      <c r="FH6" s="68">
        <v>0</v>
      </c>
      <c r="FI6" s="68">
        <v>0</v>
      </c>
      <c r="FJ6" s="68">
        <v>0</v>
      </c>
      <c r="FK6" s="68">
        <v>0</v>
      </c>
      <c r="FL6" s="68">
        <v>0</v>
      </c>
      <c r="FM6" s="65"/>
      <c r="FN6" s="65" t="s">
        <v>466</v>
      </c>
      <c r="FO6" s="235" t="b">
        <v>1</v>
      </c>
      <c r="FP6" s="73"/>
      <c r="FQ6" s="73"/>
    </row>
    <row r="7" spans="1:173" x14ac:dyDescent="0.2">
      <c r="A7" s="161" t="s">
        <v>437</v>
      </c>
      <c r="B7" s="162">
        <v>51016</v>
      </c>
      <c r="C7" s="162">
        <v>0</v>
      </c>
      <c r="D7" s="162">
        <v>1</v>
      </c>
      <c r="E7" s="162" t="s">
        <v>2596</v>
      </c>
      <c r="F7" s="162" t="s">
        <v>2192</v>
      </c>
      <c r="G7" s="162"/>
      <c r="H7" s="162" t="s">
        <v>1293</v>
      </c>
      <c r="I7" s="162">
        <v>2</v>
      </c>
      <c r="J7" s="162" t="s">
        <v>2597</v>
      </c>
      <c r="K7" s="162" t="s">
        <v>447</v>
      </c>
      <c r="L7" s="162" t="s">
        <v>2435</v>
      </c>
      <c r="M7" s="162" t="s">
        <v>447</v>
      </c>
      <c r="N7" s="162">
        <v>1</v>
      </c>
      <c r="O7" s="162">
        <v>11</v>
      </c>
      <c r="P7" s="162">
        <v>1</v>
      </c>
      <c r="Q7" s="162" t="s">
        <v>153</v>
      </c>
      <c r="R7" s="162" t="s">
        <v>153</v>
      </c>
      <c r="S7" s="162" t="s">
        <v>2598</v>
      </c>
      <c r="T7" s="162" t="s">
        <v>1117</v>
      </c>
      <c r="U7" s="162" t="s">
        <v>2599</v>
      </c>
      <c r="V7" s="162" t="s">
        <v>2600</v>
      </c>
      <c r="W7" s="162" t="s">
        <v>153</v>
      </c>
      <c r="X7" s="162" t="s">
        <v>2601</v>
      </c>
      <c r="Y7" s="162" t="s">
        <v>133</v>
      </c>
      <c r="Z7" s="161"/>
      <c r="AA7" s="161" t="s">
        <v>452</v>
      </c>
      <c r="AB7" s="161" t="s">
        <v>2596</v>
      </c>
      <c r="AC7" s="161" t="s">
        <v>2192</v>
      </c>
      <c r="AD7" s="161" t="s">
        <v>1293</v>
      </c>
      <c r="AE7" s="161" t="s">
        <v>2597</v>
      </c>
      <c r="AF7" s="162">
        <v>1</v>
      </c>
      <c r="AG7" s="162">
        <v>11</v>
      </c>
      <c r="AH7" s="162">
        <v>1</v>
      </c>
      <c r="AI7" s="162">
        <v>1</v>
      </c>
      <c r="AJ7" s="162" t="s">
        <v>153</v>
      </c>
      <c r="AK7" s="162" t="s">
        <v>153</v>
      </c>
      <c r="AL7" s="162" t="s">
        <v>2602</v>
      </c>
      <c r="AM7" s="162" t="s">
        <v>1117</v>
      </c>
      <c r="AN7" s="162" t="s">
        <v>2601</v>
      </c>
      <c r="AO7" s="162" t="s">
        <v>133</v>
      </c>
      <c r="AP7" s="162" t="s">
        <v>2599</v>
      </c>
      <c r="AQ7" s="162" t="s">
        <v>2600</v>
      </c>
      <c r="AR7" s="162" t="s">
        <v>153</v>
      </c>
      <c r="AS7" s="162">
        <v>2015</v>
      </c>
      <c r="AT7" s="162" t="s">
        <v>153</v>
      </c>
      <c r="AU7" s="162" t="s">
        <v>499</v>
      </c>
      <c r="AV7" s="162" t="s">
        <v>153</v>
      </c>
      <c r="AW7" s="162" t="s">
        <v>153</v>
      </c>
      <c r="AX7" s="162" t="s">
        <v>153</v>
      </c>
      <c r="AY7" s="161"/>
      <c r="AZ7" s="161" t="s">
        <v>153</v>
      </c>
      <c r="BA7" s="162">
        <v>2355</v>
      </c>
      <c r="BB7" s="162">
        <v>0</v>
      </c>
      <c r="BC7" s="162"/>
      <c r="BD7" s="162"/>
      <c r="BE7" s="162"/>
      <c r="BF7" s="162"/>
      <c r="BG7" s="162"/>
      <c r="BH7" s="162"/>
      <c r="BI7" s="162"/>
      <c r="BJ7" s="161"/>
      <c r="BK7" s="162"/>
      <c r="BL7" s="162"/>
      <c r="BM7" s="162"/>
      <c r="BN7" s="162" t="s">
        <v>680</v>
      </c>
      <c r="BO7" s="162"/>
      <c r="BP7" s="162"/>
      <c r="BQ7" s="162" t="s">
        <v>680</v>
      </c>
      <c r="BR7" s="162"/>
      <c r="BS7" s="162"/>
      <c r="BT7" s="162"/>
      <c r="BU7" s="162"/>
      <c r="BV7" s="162"/>
      <c r="BW7" s="162"/>
      <c r="BX7" s="162" t="s">
        <v>668</v>
      </c>
      <c r="BY7" s="162"/>
      <c r="BZ7" s="162"/>
      <c r="CA7" s="162"/>
      <c r="CB7" s="162"/>
      <c r="CC7" s="162"/>
      <c r="CD7" s="162"/>
      <c r="CE7" s="162"/>
      <c r="CF7" s="162" t="s">
        <v>462</v>
      </c>
      <c r="CG7" s="162"/>
      <c r="CH7" s="162"/>
      <c r="CI7" s="162">
        <v>2017</v>
      </c>
      <c r="CJ7" s="162" t="s">
        <v>2435</v>
      </c>
      <c r="CK7" s="162" t="s">
        <v>464</v>
      </c>
      <c r="CL7" s="162" t="s">
        <v>464</v>
      </c>
      <c r="CM7" s="162" t="s">
        <v>464</v>
      </c>
      <c r="CN7" s="162" t="s">
        <v>464</v>
      </c>
      <c r="CO7" s="162" t="s">
        <v>465</v>
      </c>
      <c r="CP7" s="162">
        <v>0</v>
      </c>
      <c r="CQ7" s="162">
        <v>0</v>
      </c>
      <c r="CR7" s="162">
        <v>0</v>
      </c>
      <c r="CS7" s="162">
        <v>0</v>
      </c>
      <c r="CT7" s="162">
        <v>0</v>
      </c>
      <c r="CU7" s="162">
        <v>0</v>
      </c>
      <c r="CV7" s="162">
        <v>0</v>
      </c>
      <c r="CW7" s="162">
        <v>0</v>
      </c>
      <c r="CX7" s="162">
        <v>0</v>
      </c>
      <c r="CY7" s="162">
        <v>0</v>
      </c>
      <c r="CZ7" s="162">
        <v>0</v>
      </c>
      <c r="DA7" s="162">
        <v>0</v>
      </c>
      <c r="DB7" s="162">
        <v>0</v>
      </c>
      <c r="DC7" s="162" t="s">
        <v>153</v>
      </c>
      <c r="DD7" s="162" t="s">
        <v>153</v>
      </c>
      <c r="DE7" s="162" t="s">
        <v>153</v>
      </c>
      <c r="DF7" s="162">
        <v>0</v>
      </c>
      <c r="DG7" s="162" t="s">
        <v>465</v>
      </c>
      <c r="DH7" s="162">
        <v>0</v>
      </c>
      <c r="DI7" s="162">
        <v>0</v>
      </c>
      <c r="DJ7" s="162">
        <v>0</v>
      </c>
      <c r="DK7" s="162">
        <v>0</v>
      </c>
      <c r="DL7" s="162">
        <v>0</v>
      </c>
      <c r="DM7" s="162">
        <v>0</v>
      </c>
      <c r="DN7" s="162">
        <v>0</v>
      </c>
      <c r="DO7" s="162">
        <v>0</v>
      </c>
      <c r="DP7" s="162">
        <v>0</v>
      </c>
      <c r="DQ7" s="162">
        <v>0</v>
      </c>
      <c r="DR7" s="162">
        <v>0</v>
      </c>
      <c r="DS7" s="162">
        <v>0</v>
      </c>
      <c r="DT7" s="162">
        <v>0</v>
      </c>
      <c r="DU7" s="162" t="s">
        <v>153</v>
      </c>
      <c r="DV7" s="162" t="s">
        <v>153</v>
      </c>
      <c r="DW7" s="161"/>
      <c r="DX7" s="162">
        <v>0</v>
      </c>
      <c r="DY7" s="162">
        <v>0</v>
      </c>
      <c r="DZ7" s="162">
        <v>0</v>
      </c>
      <c r="EA7" s="162">
        <v>0</v>
      </c>
      <c r="EB7" s="162"/>
      <c r="EC7" s="162"/>
      <c r="ED7" s="162"/>
      <c r="EE7" s="161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68">
        <v>51016</v>
      </c>
      <c r="ER7" s="68">
        <v>2355</v>
      </c>
      <c r="ES7" s="68">
        <v>0</v>
      </c>
      <c r="ET7" s="68">
        <v>0</v>
      </c>
      <c r="EU7" s="68">
        <v>0</v>
      </c>
      <c r="EV7" s="68">
        <v>0</v>
      </c>
      <c r="EW7" s="68">
        <v>0</v>
      </c>
      <c r="EX7" s="68">
        <v>0</v>
      </c>
      <c r="EY7" s="68">
        <v>0</v>
      </c>
      <c r="EZ7" s="68">
        <v>0</v>
      </c>
      <c r="FA7" s="68">
        <v>0</v>
      </c>
      <c r="FB7" s="68">
        <v>0</v>
      </c>
      <c r="FC7" s="68">
        <v>0</v>
      </c>
      <c r="FD7" s="68">
        <v>0</v>
      </c>
      <c r="FE7" s="68">
        <v>0</v>
      </c>
      <c r="FF7" s="68">
        <v>0</v>
      </c>
      <c r="FG7" s="68">
        <v>0</v>
      </c>
      <c r="FH7" s="68">
        <v>0</v>
      </c>
      <c r="FI7" s="68">
        <v>0</v>
      </c>
      <c r="FJ7" s="68">
        <v>0</v>
      </c>
      <c r="FK7" s="68">
        <v>0</v>
      </c>
      <c r="FL7" s="68">
        <v>0</v>
      </c>
      <c r="FM7" s="65"/>
      <c r="FN7" s="65" t="s">
        <v>466</v>
      </c>
      <c r="FO7" s="235" t="b">
        <v>1</v>
      </c>
      <c r="FP7" s="73"/>
      <c r="FQ7" s="73"/>
    </row>
    <row r="8" spans="1:173" x14ac:dyDescent="0.2">
      <c r="A8" s="161" t="s">
        <v>437</v>
      </c>
      <c r="B8" s="162">
        <v>51863</v>
      </c>
      <c r="C8" s="162">
        <v>0</v>
      </c>
      <c r="D8" s="162">
        <v>2</v>
      </c>
      <c r="E8" s="162" t="s">
        <v>2603</v>
      </c>
      <c r="F8" s="162" t="s">
        <v>2604</v>
      </c>
      <c r="G8" s="162"/>
      <c r="H8" s="162" t="s">
        <v>2605</v>
      </c>
      <c r="I8" s="162">
        <v>2</v>
      </c>
      <c r="J8" s="162" t="s">
        <v>2606</v>
      </c>
      <c r="K8" s="162" t="s">
        <v>447</v>
      </c>
      <c r="L8" s="162" t="s">
        <v>2435</v>
      </c>
      <c r="M8" s="162" t="s">
        <v>447</v>
      </c>
      <c r="N8" s="162">
        <v>2</v>
      </c>
      <c r="O8" s="162">
        <v>217</v>
      </c>
      <c r="P8" s="162">
        <v>33</v>
      </c>
      <c r="Q8" s="162" t="s">
        <v>153</v>
      </c>
      <c r="R8" s="162" t="s">
        <v>153</v>
      </c>
      <c r="S8" s="162" t="s">
        <v>2607</v>
      </c>
      <c r="T8" s="162" t="s">
        <v>2608</v>
      </c>
      <c r="U8" s="162" t="s">
        <v>2609</v>
      </c>
      <c r="V8" s="162" t="s">
        <v>2610</v>
      </c>
      <c r="W8" s="162" t="s">
        <v>153</v>
      </c>
      <c r="X8" s="162" t="s">
        <v>2611</v>
      </c>
      <c r="Y8" s="162" t="s">
        <v>88</v>
      </c>
      <c r="Z8" s="161"/>
      <c r="AA8" s="161" t="s">
        <v>452</v>
      </c>
      <c r="AB8" s="161" t="s">
        <v>2603</v>
      </c>
      <c r="AC8" s="161" t="s">
        <v>2604</v>
      </c>
      <c r="AD8" s="161" t="s">
        <v>2605</v>
      </c>
      <c r="AE8" s="161" t="s">
        <v>2606</v>
      </c>
      <c r="AF8" s="162">
        <v>2</v>
      </c>
      <c r="AG8" s="162">
        <v>217</v>
      </c>
      <c r="AH8" s="162">
        <v>33</v>
      </c>
      <c r="AI8" s="162">
        <v>2</v>
      </c>
      <c r="AJ8" s="162" t="s">
        <v>153</v>
      </c>
      <c r="AK8" s="162" t="s">
        <v>2612</v>
      </c>
      <c r="AL8" s="162" t="s">
        <v>2607</v>
      </c>
      <c r="AM8" s="162" t="s">
        <v>2608</v>
      </c>
      <c r="AN8" s="162" t="s">
        <v>2611</v>
      </c>
      <c r="AO8" s="162" t="s">
        <v>88</v>
      </c>
      <c r="AP8" s="162" t="s">
        <v>2609</v>
      </c>
      <c r="AQ8" s="162" t="s">
        <v>2610</v>
      </c>
      <c r="AR8" s="162" t="s">
        <v>153</v>
      </c>
      <c r="AS8" s="162">
        <v>2014</v>
      </c>
      <c r="AT8" s="162" t="s">
        <v>153</v>
      </c>
      <c r="AU8" s="162" t="s">
        <v>153</v>
      </c>
      <c r="AV8" s="162" t="s">
        <v>153</v>
      </c>
      <c r="AW8" s="162" t="s">
        <v>153</v>
      </c>
      <c r="AX8" s="162" t="s">
        <v>153</v>
      </c>
      <c r="AY8" s="161"/>
      <c r="AZ8" s="161" t="s">
        <v>153</v>
      </c>
      <c r="BA8" s="162">
        <v>9530</v>
      </c>
      <c r="BB8" s="162">
        <v>0</v>
      </c>
      <c r="BC8" s="162"/>
      <c r="BD8" s="162"/>
      <c r="BE8" s="162"/>
      <c r="BF8" s="162"/>
      <c r="BG8" s="162"/>
      <c r="BH8" s="162"/>
      <c r="BI8" s="162"/>
      <c r="BJ8" s="161"/>
      <c r="BK8" s="162"/>
      <c r="BL8" s="162"/>
      <c r="BM8" s="162"/>
      <c r="BN8" s="162" t="s">
        <v>460</v>
      </c>
      <c r="BO8" s="162"/>
      <c r="BP8" s="162"/>
      <c r="BQ8" s="162" t="s">
        <v>460</v>
      </c>
      <c r="BR8" s="162"/>
      <c r="BS8" s="162"/>
      <c r="BT8" s="162"/>
      <c r="BU8" s="162"/>
      <c r="BV8" s="162"/>
      <c r="BW8" s="162"/>
      <c r="BX8" s="162" t="s">
        <v>668</v>
      </c>
      <c r="BY8" s="162"/>
      <c r="BZ8" s="162"/>
      <c r="CA8" s="162"/>
      <c r="CB8" s="162"/>
      <c r="CC8" s="162"/>
      <c r="CD8" s="162"/>
      <c r="CE8" s="162"/>
      <c r="CF8" s="162" t="s">
        <v>462</v>
      </c>
      <c r="CG8" s="162"/>
      <c r="CH8" s="162"/>
      <c r="CI8" s="162">
        <v>2017</v>
      </c>
      <c r="CJ8" s="162" t="s">
        <v>2435</v>
      </c>
      <c r="CK8" s="162" t="s">
        <v>464</v>
      </c>
      <c r="CL8" s="162" t="s">
        <v>464</v>
      </c>
      <c r="CM8" s="162" t="s">
        <v>464</v>
      </c>
      <c r="CN8" s="162" t="s">
        <v>464</v>
      </c>
      <c r="CO8" s="162" t="s">
        <v>465</v>
      </c>
      <c r="CP8" s="162">
        <v>1</v>
      </c>
      <c r="CQ8" s="162">
        <v>0</v>
      </c>
      <c r="CR8" s="162">
        <v>0</v>
      </c>
      <c r="CS8" s="162">
        <v>1</v>
      </c>
      <c r="CT8" s="162">
        <v>0</v>
      </c>
      <c r="CU8" s="162">
        <v>0</v>
      </c>
      <c r="CV8" s="162">
        <v>1</v>
      </c>
      <c r="CW8" s="162">
        <v>0</v>
      </c>
      <c r="CX8" s="162">
        <v>0</v>
      </c>
      <c r="CY8" s="162">
        <v>0</v>
      </c>
      <c r="CZ8" s="162">
        <v>0</v>
      </c>
      <c r="DA8" s="162">
        <v>0</v>
      </c>
      <c r="DB8" s="162">
        <v>0</v>
      </c>
      <c r="DC8" s="162" t="s">
        <v>153</v>
      </c>
      <c r="DD8" s="162" t="s">
        <v>153</v>
      </c>
      <c r="DE8" s="162" t="s">
        <v>153</v>
      </c>
      <c r="DF8" s="162">
        <v>0</v>
      </c>
      <c r="DG8" s="162" t="s">
        <v>465</v>
      </c>
      <c r="DH8" s="162">
        <v>0</v>
      </c>
      <c r="DI8" s="162">
        <v>0</v>
      </c>
      <c r="DJ8" s="162">
        <v>0</v>
      </c>
      <c r="DK8" s="162">
        <v>0</v>
      </c>
      <c r="DL8" s="162">
        <v>0</v>
      </c>
      <c r="DM8" s="162">
        <v>0</v>
      </c>
      <c r="DN8" s="162">
        <v>0</v>
      </c>
      <c r="DO8" s="162">
        <v>0</v>
      </c>
      <c r="DP8" s="162">
        <v>0</v>
      </c>
      <c r="DQ8" s="162">
        <v>0</v>
      </c>
      <c r="DR8" s="162">
        <v>0</v>
      </c>
      <c r="DS8" s="162">
        <v>0</v>
      </c>
      <c r="DT8" s="162">
        <v>0</v>
      </c>
      <c r="DU8" s="162" t="s">
        <v>153</v>
      </c>
      <c r="DV8" s="162" t="s">
        <v>153</v>
      </c>
      <c r="DW8" s="161"/>
      <c r="DX8" s="162">
        <v>0</v>
      </c>
      <c r="DY8" s="162">
        <v>0</v>
      </c>
      <c r="DZ8" s="162">
        <v>0</v>
      </c>
      <c r="EA8" s="162">
        <v>0</v>
      </c>
      <c r="EB8" s="162"/>
      <c r="EC8" s="162"/>
      <c r="ED8" s="162"/>
      <c r="EE8" s="161">
        <v>-2.9411764705882351</v>
      </c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68">
        <v>51863</v>
      </c>
      <c r="ER8" s="68">
        <v>9530</v>
      </c>
      <c r="ES8" s="68">
        <v>0</v>
      </c>
      <c r="ET8" s="68">
        <v>0</v>
      </c>
      <c r="EU8" s="68">
        <v>0</v>
      </c>
      <c r="EV8" s="68">
        <v>0</v>
      </c>
      <c r="EW8" s="68">
        <v>1</v>
      </c>
      <c r="EX8" s="68">
        <v>1</v>
      </c>
      <c r="EY8" s="68">
        <v>0</v>
      </c>
      <c r="EZ8" s="68">
        <v>0</v>
      </c>
      <c r="FA8" s="68">
        <v>0</v>
      </c>
      <c r="FB8" s="68">
        <v>0</v>
      </c>
      <c r="FC8" s="68">
        <v>0</v>
      </c>
      <c r="FD8" s="68">
        <v>0</v>
      </c>
      <c r="FE8" s="68">
        <v>0</v>
      </c>
      <c r="FF8" s="68">
        <v>0</v>
      </c>
      <c r="FG8" s="68">
        <v>0</v>
      </c>
      <c r="FH8" s="68">
        <v>0</v>
      </c>
      <c r="FI8" s="68">
        <v>0</v>
      </c>
      <c r="FJ8" s="68">
        <v>0</v>
      </c>
      <c r="FK8" s="68">
        <v>0</v>
      </c>
      <c r="FL8" s="68">
        <v>0</v>
      </c>
      <c r="FM8" s="65"/>
      <c r="FN8" s="65" t="s">
        <v>466</v>
      </c>
      <c r="FO8" s="235" t="b">
        <v>1</v>
      </c>
      <c r="FP8" s="73"/>
      <c r="FQ8" s="73"/>
    </row>
    <row r="9" spans="1:173" x14ac:dyDescent="0.2">
      <c r="A9" s="161" t="s">
        <v>437</v>
      </c>
      <c r="B9" s="162">
        <v>52629</v>
      </c>
      <c r="C9" s="162">
        <v>0</v>
      </c>
      <c r="D9" s="162">
        <v>1</v>
      </c>
      <c r="E9" s="162" t="s">
        <v>2613</v>
      </c>
      <c r="F9" s="162" t="s">
        <v>2614</v>
      </c>
      <c r="G9" s="162"/>
      <c r="H9" s="162" t="s">
        <v>2615</v>
      </c>
      <c r="I9" s="162">
        <v>2</v>
      </c>
      <c r="J9" s="162" t="s">
        <v>2616</v>
      </c>
      <c r="K9" s="162" t="s">
        <v>447</v>
      </c>
      <c r="L9" s="162" t="s">
        <v>2435</v>
      </c>
      <c r="M9" s="162" t="s">
        <v>447</v>
      </c>
      <c r="N9" s="162">
        <v>1</v>
      </c>
      <c r="O9" s="162">
        <v>45</v>
      </c>
      <c r="P9" s="162">
        <v>17</v>
      </c>
      <c r="Q9" s="162" t="s">
        <v>153</v>
      </c>
      <c r="R9" s="162" t="s">
        <v>153</v>
      </c>
      <c r="S9" s="162" t="s">
        <v>2617</v>
      </c>
      <c r="T9" s="162" t="s">
        <v>2618</v>
      </c>
      <c r="U9" s="162" t="s">
        <v>2619</v>
      </c>
      <c r="V9" s="162" t="s">
        <v>2620</v>
      </c>
      <c r="W9" s="162" t="s">
        <v>153</v>
      </c>
      <c r="X9" s="162" t="s">
        <v>2621</v>
      </c>
      <c r="Y9" s="162" t="s">
        <v>1510</v>
      </c>
      <c r="Z9" s="161"/>
      <c r="AA9" s="161" t="s">
        <v>452</v>
      </c>
      <c r="AB9" s="161" t="s">
        <v>2613</v>
      </c>
      <c r="AC9" s="161" t="s">
        <v>2614</v>
      </c>
      <c r="AD9" s="161" t="s">
        <v>2615</v>
      </c>
      <c r="AE9" s="161" t="s">
        <v>2616</v>
      </c>
      <c r="AF9" s="162">
        <v>1</v>
      </c>
      <c r="AG9" s="162">
        <v>45</v>
      </c>
      <c r="AH9" s="162">
        <v>17</v>
      </c>
      <c r="AI9" s="162">
        <v>1</v>
      </c>
      <c r="AJ9" s="162" t="s">
        <v>153</v>
      </c>
      <c r="AK9" s="162" t="s">
        <v>153</v>
      </c>
      <c r="AL9" s="162" t="s">
        <v>2622</v>
      </c>
      <c r="AM9" s="162" t="s">
        <v>2618</v>
      </c>
      <c r="AN9" s="162" t="s">
        <v>2621</v>
      </c>
      <c r="AO9" s="162" t="s">
        <v>1510</v>
      </c>
      <c r="AP9" s="162" t="s">
        <v>2619</v>
      </c>
      <c r="AQ9" s="162" t="s">
        <v>2620</v>
      </c>
      <c r="AR9" s="162" t="s">
        <v>153</v>
      </c>
      <c r="AS9" s="162">
        <v>2015</v>
      </c>
      <c r="AT9" s="162" t="s">
        <v>153</v>
      </c>
      <c r="AU9" s="162" t="s">
        <v>499</v>
      </c>
      <c r="AV9" s="162" t="s">
        <v>153</v>
      </c>
      <c r="AW9" s="162" t="s">
        <v>153</v>
      </c>
      <c r="AX9" s="162" t="s">
        <v>153</v>
      </c>
      <c r="AY9" s="161"/>
      <c r="AZ9" s="161" t="s">
        <v>153</v>
      </c>
      <c r="BA9" s="162">
        <v>8553</v>
      </c>
      <c r="BB9" s="162">
        <v>0</v>
      </c>
      <c r="BC9" s="162"/>
      <c r="BD9" s="162"/>
      <c r="BE9" s="162"/>
      <c r="BF9" s="162"/>
      <c r="BG9" s="162"/>
      <c r="BH9" s="162"/>
      <c r="BI9" s="162"/>
      <c r="BJ9" s="161"/>
      <c r="BK9" s="162"/>
      <c r="BL9" s="162"/>
      <c r="BM9" s="162"/>
      <c r="BN9" s="162" t="s">
        <v>583</v>
      </c>
      <c r="BO9" s="162"/>
      <c r="BP9" s="162"/>
      <c r="BQ9" s="162" t="s">
        <v>583</v>
      </c>
      <c r="BR9" s="162"/>
      <c r="BS9" s="162"/>
      <c r="BT9" s="162"/>
      <c r="BU9" s="162"/>
      <c r="BV9" s="162"/>
      <c r="BW9" s="162"/>
      <c r="BX9" s="162" t="s">
        <v>668</v>
      </c>
      <c r="BY9" s="162"/>
      <c r="BZ9" s="162"/>
      <c r="CA9" s="162"/>
      <c r="CB9" s="162"/>
      <c r="CC9" s="162"/>
      <c r="CD9" s="162"/>
      <c r="CE9" s="162"/>
      <c r="CF9" s="162" t="s">
        <v>462</v>
      </c>
      <c r="CG9" s="162"/>
      <c r="CH9" s="162"/>
      <c r="CI9" s="162">
        <v>2017</v>
      </c>
      <c r="CJ9" s="162" t="s">
        <v>2435</v>
      </c>
      <c r="CK9" s="162" t="s">
        <v>464</v>
      </c>
      <c r="CL9" s="162" t="s">
        <v>464</v>
      </c>
      <c r="CM9" s="162" t="s">
        <v>464</v>
      </c>
      <c r="CN9" s="162" t="s">
        <v>464</v>
      </c>
      <c r="CO9" s="162" t="s">
        <v>465</v>
      </c>
      <c r="CP9" s="162">
        <v>0</v>
      </c>
      <c r="CQ9" s="162">
        <v>0</v>
      </c>
      <c r="CR9" s="162">
        <v>0</v>
      </c>
      <c r="CS9" s="162">
        <v>0</v>
      </c>
      <c r="CT9" s="162">
        <v>0</v>
      </c>
      <c r="CU9" s="162">
        <v>0</v>
      </c>
      <c r="CV9" s="162">
        <v>0</v>
      </c>
      <c r="CW9" s="162">
        <v>0</v>
      </c>
      <c r="CX9" s="162">
        <v>0</v>
      </c>
      <c r="CY9" s="162">
        <v>0</v>
      </c>
      <c r="CZ9" s="162">
        <v>0</v>
      </c>
      <c r="DA9" s="162">
        <v>0</v>
      </c>
      <c r="DB9" s="162">
        <v>0</v>
      </c>
      <c r="DC9" s="162" t="s">
        <v>153</v>
      </c>
      <c r="DD9" s="162" t="s">
        <v>153</v>
      </c>
      <c r="DE9" s="162" t="s">
        <v>153</v>
      </c>
      <c r="DF9" s="162">
        <v>0</v>
      </c>
      <c r="DG9" s="162" t="s">
        <v>465</v>
      </c>
      <c r="DH9" s="162">
        <v>0</v>
      </c>
      <c r="DI9" s="162">
        <v>0</v>
      </c>
      <c r="DJ9" s="162">
        <v>0</v>
      </c>
      <c r="DK9" s="162">
        <v>0</v>
      </c>
      <c r="DL9" s="162">
        <v>0</v>
      </c>
      <c r="DM9" s="162">
        <v>0</v>
      </c>
      <c r="DN9" s="162">
        <v>0</v>
      </c>
      <c r="DO9" s="162">
        <v>0</v>
      </c>
      <c r="DP9" s="162">
        <v>0</v>
      </c>
      <c r="DQ9" s="162">
        <v>0</v>
      </c>
      <c r="DR9" s="162">
        <v>0</v>
      </c>
      <c r="DS9" s="162">
        <v>0</v>
      </c>
      <c r="DT9" s="162">
        <v>0</v>
      </c>
      <c r="DU9" s="162" t="s">
        <v>153</v>
      </c>
      <c r="DV9" s="162" t="s">
        <v>153</v>
      </c>
      <c r="DW9" s="161"/>
      <c r="DX9" s="162">
        <v>0</v>
      </c>
      <c r="DY9" s="162">
        <v>0</v>
      </c>
      <c r="DZ9" s="162">
        <v>0</v>
      </c>
      <c r="EA9" s="162">
        <v>0</v>
      </c>
      <c r="EB9" s="162"/>
      <c r="EC9" s="162"/>
      <c r="ED9" s="162"/>
      <c r="EE9" s="161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68">
        <v>52629</v>
      </c>
      <c r="ER9" s="68">
        <v>8553</v>
      </c>
      <c r="ES9" s="68">
        <v>0</v>
      </c>
      <c r="ET9" s="68">
        <v>0</v>
      </c>
      <c r="EU9" s="68">
        <v>0</v>
      </c>
      <c r="EV9" s="68">
        <v>0</v>
      </c>
      <c r="EW9" s="68">
        <v>0</v>
      </c>
      <c r="EX9" s="68">
        <v>0</v>
      </c>
      <c r="EY9" s="68">
        <v>0</v>
      </c>
      <c r="EZ9" s="68">
        <v>0</v>
      </c>
      <c r="FA9" s="68">
        <v>0</v>
      </c>
      <c r="FB9" s="68">
        <v>0</v>
      </c>
      <c r="FC9" s="68">
        <v>0</v>
      </c>
      <c r="FD9" s="68">
        <v>0</v>
      </c>
      <c r="FE9" s="68">
        <v>0</v>
      </c>
      <c r="FF9" s="68">
        <v>0</v>
      </c>
      <c r="FG9" s="68">
        <v>0</v>
      </c>
      <c r="FH9" s="68">
        <v>0</v>
      </c>
      <c r="FI9" s="68">
        <v>1</v>
      </c>
      <c r="FJ9" s="68">
        <v>0</v>
      </c>
      <c r="FK9" s="68">
        <v>0</v>
      </c>
      <c r="FL9" s="68">
        <v>0</v>
      </c>
      <c r="FM9" s="65"/>
      <c r="FN9" s="65" t="s">
        <v>466</v>
      </c>
      <c r="FO9" s="235" t="b">
        <v>1</v>
      </c>
      <c r="FP9" s="73"/>
      <c r="FQ9" s="73"/>
    </row>
    <row r="10" spans="1:173" x14ac:dyDescent="0.2">
      <c r="A10" s="161" t="s">
        <v>437</v>
      </c>
      <c r="B10" s="162">
        <v>53452</v>
      </c>
      <c r="C10" s="162">
        <v>0</v>
      </c>
      <c r="D10" s="162">
        <v>2</v>
      </c>
      <c r="E10" s="162" t="s">
        <v>2624</v>
      </c>
      <c r="F10" s="162" t="s">
        <v>2625</v>
      </c>
      <c r="G10" s="162"/>
      <c r="H10" s="162" t="s">
        <v>2626</v>
      </c>
      <c r="I10" s="162">
        <v>2</v>
      </c>
      <c r="J10" s="162" t="s">
        <v>2627</v>
      </c>
      <c r="K10" s="162" t="s">
        <v>447</v>
      </c>
      <c r="L10" s="162" t="s">
        <v>2435</v>
      </c>
      <c r="M10" s="162" t="s">
        <v>447</v>
      </c>
      <c r="N10" s="162">
        <v>2</v>
      </c>
      <c r="O10" s="162">
        <v>228</v>
      </c>
      <c r="P10" s="162">
        <v>107</v>
      </c>
      <c r="Q10" s="162" t="s">
        <v>153</v>
      </c>
      <c r="R10" s="162" t="s">
        <v>153</v>
      </c>
      <c r="S10" s="162" t="s">
        <v>2628</v>
      </c>
      <c r="T10" s="162" t="s">
        <v>2629</v>
      </c>
      <c r="U10" s="162" t="s">
        <v>2630</v>
      </c>
      <c r="V10" s="162" t="s">
        <v>2631</v>
      </c>
      <c r="W10" s="162" t="s">
        <v>153</v>
      </c>
      <c r="X10" s="162" t="s">
        <v>2632</v>
      </c>
      <c r="Y10" s="162" t="s">
        <v>2633</v>
      </c>
      <c r="Z10" s="161"/>
      <c r="AA10" s="161" t="s">
        <v>452</v>
      </c>
      <c r="AB10" s="161" t="s">
        <v>2624</v>
      </c>
      <c r="AC10" s="161" t="s">
        <v>2625</v>
      </c>
      <c r="AD10" s="161" t="s">
        <v>2626</v>
      </c>
      <c r="AE10" s="161" t="s">
        <v>2627</v>
      </c>
      <c r="AF10" s="162">
        <v>2</v>
      </c>
      <c r="AG10" s="162">
        <v>216</v>
      </c>
      <c r="AH10" s="162">
        <v>103</v>
      </c>
      <c r="AI10" s="162">
        <v>2</v>
      </c>
      <c r="AJ10" s="162" t="s">
        <v>153</v>
      </c>
      <c r="AK10" s="162" t="s">
        <v>2634</v>
      </c>
      <c r="AL10" s="162" t="s">
        <v>2635</v>
      </c>
      <c r="AM10" s="162" t="s">
        <v>2629</v>
      </c>
      <c r="AN10" s="162" t="s">
        <v>2632</v>
      </c>
      <c r="AO10" s="162" t="s">
        <v>2633</v>
      </c>
      <c r="AP10" s="162" t="s">
        <v>2630</v>
      </c>
      <c r="AQ10" s="162" t="s">
        <v>2631</v>
      </c>
      <c r="AR10" s="162" t="s">
        <v>153</v>
      </c>
      <c r="AS10" s="162">
        <v>2015</v>
      </c>
      <c r="AT10" s="162" t="s">
        <v>153</v>
      </c>
      <c r="AU10" s="162" t="s">
        <v>153</v>
      </c>
      <c r="AV10" s="162" t="s">
        <v>153</v>
      </c>
      <c r="AW10" s="162" t="s">
        <v>439</v>
      </c>
      <c r="AX10" s="162" t="s">
        <v>439</v>
      </c>
      <c r="AY10" s="161"/>
      <c r="AZ10" s="161" t="s">
        <v>153</v>
      </c>
      <c r="BA10" s="162">
        <v>10329</v>
      </c>
      <c r="BB10" s="162">
        <v>0</v>
      </c>
      <c r="BC10" s="162"/>
      <c r="BD10" s="162"/>
      <c r="BE10" s="162"/>
      <c r="BF10" s="162"/>
      <c r="BG10" s="162"/>
      <c r="BH10" s="162" t="s">
        <v>532</v>
      </c>
      <c r="BI10" s="162"/>
      <c r="BJ10" s="161">
        <v>5.5555555555555554</v>
      </c>
      <c r="BK10" s="162"/>
      <c r="BL10" s="162"/>
      <c r="BM10" s="162"/>
      <c r="BN10" s="162" t="s">
        <v>815</v>
      </c>
      <c r="BO10" s="162"/>
      <c r="BP10" s="162"/>
      <c r="BQ10" s="162" t="s">
        <v>815</v>
      </c>
      <c r="BR10" s="162"/>
      <c r="BS10" s="162"/>
      <c r="BT10" s="162"/>
      <c r="BU10" s="162"/>
      <c r="BV10" s="162"/>
      <c r="BW10" s="162"/>
      <c r="BX10" s="162" t="s">
        <v>668</v>
      </c>
      <c r="BY10" s="162"/>
      <c r="BZ10" s="162"/>
      <c r="CA10" s="162"/>
      <c r="CB10" s="162"/>
      <c r="CC10" s="162"/>
      <c r="CD10" s="162"/>
      <c r="CE10" s="162"/>
      <c r="CF10" s="162" t="s">
        <v>462</v>
      </c>
      <c r="CG10" s="162"/>
      <c r="CH10" s="162"/>
      <c r="CI10" s="162">
        <v>2017</v>
      </c>
      <c r="CJ10" s="162" t="s">
        <v>2435</v>
      </c>
      <c r="CK10" s="162" t="s">
        <v>463</v>
      </c>
      <c r="CL10" s="162" t="s">
        <v>463</v>
      </c>
      <c r="CM10" s="162" t="s">
        <v>464</v>
      </c>
      <c r="CN10" s="162" t="s">
        <v>464</v>
      </c>
      <c r="CO10" s="162" t="s">
        <v>465</v>
      </c>
      <c r="CP10" s="162">
        <v>8</v>
      </c>
      <c r="CQ10" s="162">
        <v>0</v>
      </c>
      <c r="CR10" s="162">
        <v>2</v>
      </c>
      <c r="CS10" s="162">
        <v>6</v>
      </c>
      <c r="CT10" s="162">
        <v>0</v>
      </c>
      <c r="CU10" s="162">
        <v>1</v>
      </c>
      <c r="CV10" s="162">
        <v>0</v>
      </c>
      <c r="CW10" s="162">
        <v>3</v>
      </c>
      <c r="CX10" s="162">
        <v>0</v>
      </c>
      <c r="CY10" s="162">
        <v>1</v>
      </c>
      <c r="CZ10" s="162">
        <v>0</v>
      </c>
      <c r="DA10" s="162">
        <v>3</v>
      </c>
      <c r="DB10" s="162">
        <v>0</v>
      </c>
      <c r="DC10" s="162" t="s">
        <v>153</v>
      </c>
      <c r="DD10" s="162" t="s">
        <v>153</v>
      </c>
      <c r="DE10" s="162" t="s">
        <v>153</v>
      </c>
      <c r="DF10" s="162">
        <v>2</v>
      </c>
      <c r="DG10" s="162" t="s">
        <v>465</v>
      </c>
      <c r="DH10" s="162">
        <v>4</v>
      </c>
      <c r="DI10" s="162">
        <v>1</v>
      </c>
      <c r="DJ10" s="162">
        <v>2</v>
      </c>
      <c r="DK10" s="162">
        <v>1</v>
      </c>
      <c r="DL10" s="162">
        <v>0</v>
      </c>
      <c r="DM10" s="162">
        <v>0</v>
      </c>
      <c r="DN10" s="162">
        <v>0</v>
      </c>
      <c r="DO10" s="162">
        <v>2</v>
      </c>
      <c r="DP10" s="162">
        <v>0</v>
      </c>
      <c r="DQ10" s="162">
        <v>0</v>
      </c>
      <c r="DR10" s="162">
        <v>0</v>
      </c>
      <c r="DS10" s="162">
        <v>2</v>
      </c>
      <c r="DT10" s="162">
        <v>0</v>
      </c>
      <c r="DU10" s="162" t="s">
        <v>153</v>
      </c>
      <c r="DV10" s="162" t="s">
        <v>153</v>
      </c>
      <c r="DW10" s="161"/>
      <c r="DX10" s="162">
        <v>2</v>
      </c>
      <c r="DY10" s="162">
        <v>7</v>
      </c>
      <c r="DZ10" s="162">
        <v>2</v>
      </c>
      <c r="EA10" s="162">
        <v>3</v>
      </c>
      <c r="EB10" s="162"/>
      <c r="EC10" s="162"/>
      <c r="ED10" s="162"/>
      <c r="EE10" s="161">
        <v>0.94339622641509435</v>
      </c>
      <c r="EF10" s="162"/>
      <c r="EG10" s="162"/>
      <c r="EH10" s="162"/>
      <c r="EI10" s="162"/>
      <c r="EJ10" s="162"/>
      <c r="EK10" s="162">
        <v>-1</v>
      </c>
      <c r="EL10" s="162"/>
      <c r="EM10" s="162"/>
      <c r="EN10" s="162"/>
      <c r="EO10" s="162"/>
      <c r="EP10" s="162"/>
      <c r="EQ10" s="68">
        <v>53452</v>
      </c>
      <c r="ER10" s="68">
        <v>10329</v>
      </c>
      <c r="ES10" s="68">
        <v>0</v>
      </c>
      <c r="ET10" s="68">
        <v>0</v>
      </c>
      <c r="EU10" s="68">
        <v>0</v>
      </c>
      <c r="EV10" s="68">
        <v>0</v>
      </c>
      <c r="EW10" s="68">
        <v>6</v>
      </c>
      <c r="EX10" s="68">
        <v>6</v>
      </c>
      <c r="EY10" s="68">
        <v>0</v>
      </c>
      <c r="EZ10" s="68">
        <v>0</v>
      </c>
      <c r="FA10" s="68">
        <v>0</v>
      </c>
      <c r="FB10" s="68">
        <v>1</v>
      </c>
      <c r="FC10" s="68">
        <v>1</v>
      </c>
      <c r="FD10" s="68">
        <v>0</v>
      </c>
      <c r="FE10" s="68">
        <v>0</v>
      </c>
      <c r="FF10" s="68">
        <v>0</v>
      </c>
      <c r="FG10" s="68">
        <v>0</v>
      </c>
      <c r="FH10" s="68">
        <v>0</v>
      </c>
      <c r="FI10" s="68">
        <v>0</v>
      </c>
      <c r="FJ10" s="68">
        <v>0</v>
      </c>
      <c r="FK10" s="68">
        <v>0</v>
      </c>
      <c r="FL10" s="68">
        <v>0</v>
      </c>
      <c r="FM10" s="65"/>
      <c r="FN10" s="65" t="s">
        <v>466</v>
      </c>
      <c r="FO10" s="235" t="b">
        <v>1</v>
      </c>
      <c r="FP10" s="73"/>
      <c r="FQ10" s="73"/>
    </row>
    <row r="11" spans="1:173" x14ac:dyDescent="0.2">
      <c r="A11" s="161" t="s">
        <v>437</v>
      </c>
      <c r="B11" s="162">
        <v>55660</v>
      </c>
      <c r="C11" s="162">
        <v>0</v>
      </c>
      <c r="D11" s="162">
        <v>1</v>
      </c>
      <c r="E11" s="162" t="s">
        <v>2636</v>
      </c>
      <c r="F11" s="162" t="s">
        <v>2637</v>
      </c>
      <c r="G11" s="162"/>
      <c r="H11" s="162" t="s">
        <v>2638</v>
      </c>
      <c r="I11" s="162">
        <v>2</v>
      </c>
      <c r="J11" s="162" t="s">
        <v>2639</v>
      </c>
      <c r="K11" s="162" t="s">
        <v>447</v>
      </c>
      <c r="L11" s="162" t="s">
        <v>2640</v>
      </c>
      <c r="M11" s="162" t="s">
        <v>447</v>
      </c>
      <c r="N11" s="162">
        <v>1</v>
      </c>
      <c r="O11" s="162">
        <v>32</v>
      </c>
      <c r="P11" s="162">
        <v>6</v>
      </c>
      <c r="Q11" s="162" t="s">
        <v>2641</v>
      </c>
      <c r="R11" s="162" t="s">
        <v>153</v>
      </c>
      <c r="S11" s="162" t="s">
        <v>2642</v>
      </c>
      <c r="T11" s="162" t="s">
        <v>2643</v>
      </c>
      <c r="U11" s="162" t="s">
        <v>2644</v>
      </c>
      <c r="V11" s="162" t="s">
        <v>2645</v>
      </c>
      <c r="W11" s="162" t="s">
        <v>153</v>
      </c>
      <c r="X11" s="162" t="s">
        <v>2646</v>
      </c>
      <c r="Y11" s="162" t="s">
        <v>133</v>
      </c>
      <c r="Z11" s="161"/>
      <c r="AA11" s="161" t="s">
        <v>452</v>
      </c>
      <c r="AB11" s="161" t="s">
        <v>2636</v>
      </c>
      <c r="AC11" s="161" t="s">
        <v>2637</v>
      </c>
      <c r="AD11" s="161" t="s">
        <v>2647</v>
      </c>
      <c r="AE11" s="161" t="s">
        <v>2639</v>
      </c>
      <c r="AF11" s="162">
        <v>1</v>
      </c>
      <c r="AG11" s="162">
        <v>32</v>
      </c>
      <c r="AH11" s="162">
        <v>6</v>
      </c>
      <c r="AI11" s="162">
        <v>1</v>
      </c>
      <c r="AJ11" s="162" t="s">
        <v>153</v>
      </c>
      <c r="AK11" s="162" t="s">
        <v>153</v>
      </c>
      <c r="AL11" s="162" t="s">
        <v>2648</v>
      </c>
      <c r="AM11" s="162" t="s">
        <v>2649</v>
      </c>
      <c r="AN11" s="162" t="s">
        <v>2646</v>
      </c>
      <c r="AO11" s="162" t="s">
        <v>133</v>
      </c>
      <c r="AP11" s="162" t="s">
        <v>2644</v>
      </c>
      <c r="AQ11" s="162" t="s">
        <v>2645</v>
      </c>
      <c r="AR11" s="162" t="s">
        <v>153</v>
      </c>
      <c r="AS11" s="162">
        <v>2015</v>
      </c>
      <c r="AT11" s="162" t="s">
        <v>153</v>
      </c>
      <c r="AU11" s="162" t="s">
        <v>499</v>
      </c>
      <c r="AV11" s="162" t="s">
        <v>153</v>
      </c>
      <c r="AW11" s="162" t="s">
        <v>153</v>
      </c>
      <c r="AX11" s="162" t="s">
        <v>153</v>
      </c>
      <c r="AY11" s="161"/>
      <c r="AZ11" s="161" t="s">
        <v>153</v>
      </c>
      <c r="BA11" s="162">
        <v>6355</v>
      </c>
      <c r="BB11" s="162">
        <v>0</v>
      </c>
      <c r="BC11" s="162"/>
      <c r="BD11" s="162"/>
      <c r="BE11" s="162"/>
      <c r="BF11" s="162"/>
      <c r="BG11" s="162"/>
      <c r="BH11" s="162"/>
      <c r="BI11" s="162"/>
      <c r="BJ11" s="161"/>
      <c r="BK11" s="162"/>
      <c r="BL11" s="162"/>
      <c r="BM11" s="162"/>
      <c r="BN11" s="162" t="s">
        <v>691</v>
      </c>
      <c r="BO11" s="162"/>
      <c r="BP11" s="162"/>
      <c r="BQ11" s="162" t="s">
        <v>691</v>
      </c>
      <c r="BR11" s="162"/>
      <c r="BS11" s="162"/>
      <c r="BT11" s="162"/>
      <c r="BU11" s="162"/>
      <c r="BV11" s="162"/>
      <c r="BW11" s="162"/>
      <c r="BX11" s="162" t="s">
        <v>668</v>
      </c>
      <c r="BY11" s="162"/>
      <c r="BZ11" s="162"/>
      <c r="CA11" s="162"/>
      <c r="CB11" s="162"/>
      <c r="CC11" s="162"/>
      <c r="CD11" s="162"/>
      <c r="CE11" s="162"/>
      <c r="CF11" s="162" t="s">
        <v>462</v>
      </c>
      <c r="CG11" s="162"/>
      <c r="CH11" s="162"/>
      <c r="CI11" s="162">
        <v>2017</v>
      </c>
      <c r="CJ11" s="162" t="s">
        <v>2640</v>
      </c>
      <c r="CK11" s="162" t="s">
        <v>464</v>
      </c>
      <c r="CL11" s="162" t="s">
        <v>464</v>
      </c>
      <c r="CM11" s="162" t="s">
        <v>463</v>
      </c>
      <c r="CN11" s="162" t="s">
        <v>464</v>
      </c>
      <c r="CO11" s="162" t="s">
        <v>465</v>
      </c>
      <c r="CP11" s="162">
        <v>0</v>
      </c>
      <c r="CQ11" s="162">
        <v>0</v>
      </c>
      <c r="CR11" s="162">
        <v>0</v>
      </c>
      <c r="CS11" s="162">
        <v>0</v>
      </c>
      <c r="CT11" s="162">
        <v>0</v>
      </c>
      <c r="CU11" s="162">
        <v>0</v>
      </c>
      <c r="CV11" s="162">
        <v>0</v>
      </c>
      <c r="CW11" s="162">
        <v>0</v>
      </c>
      <c r="CX11" s="162">
        <v>0</v>
      </c>
      <c r="CY11" s="162">
        <v>0</v>
      </c>
      <c r="CZ11" s="162">
        <v>0</v>
      </c>
      <c r="DA11" s="162">
        <v>0</v>
      </c>
      <c r="DB11" s="162">
        <v>0</v>
      </c>
      <c r="DC11" s="162" t="s">
        <v>153</v>
      </c>
      <c r="DD11" s="162" t="s">
        <v>153</v>
      </c>
      <c r="DE11" s="162" t="s">
        <v>153</v>
      </c>
      <c r="DF11" s="162">
        <v>0</v>
      </c>
      <c r="DG11" s="162" t="s">
        <v>465</v>
      </c>
      <c r="DH11" s="162">
        <v>1</v>
      </c>
      <c r="DI11" s="162">
        <v>1</v>
      </c>
      <c r="DJ11" s="162">
        <v>0</v>
      </c>
      <c r="DK11" s="162">
        <v>0</v>
      </c>
      <c r="DL11" s="162">
        <v>0</v>
      </c>
      <c r="DM11" s="162">
        <v>0</v>
      </c>
      <c r="DN11" s="162">
        <v>0</v>
      </c>
      <c r="DO11" s="162">
        <v>0</v>
      </c>
      <c r="DP11" s="162">
        <v>0</v>
      </c>
      <c r="DQ11" s="162">
        <v>0</v>
      </c>
      <c r="DR11" s="162">
        <v>0</v>
      </c>
      <c r="DS11" s="162">
        <v>1</v>
      </c>
      <c r="DT11" s="162">
        <v>0</v>
      </c>
      <c r="DU11" s="162" t="s">
        <v>153</v>
      </c>
      <c r="DV11" s="162" t="s">
        <v>153</v>
      </c>
      <c r="DW11" s="161"/>
      <c r="DX11" s="162">
        <v>1</v>
      </c>
      <c r="DY11" s="162">
        <v>0</v>
      </c>
      <c r="DZ11" s="162">
        <v>0</v>
      </c>
      <c r="EA11" s="162">
        <v>0</v>
      </c>
      <c r="EB11" s="162"/>
      <c r="EC11" s="162"/>
      <c r="ED11" s="162"/>
      <c r="EE11" s="161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68">
        <v>55660</v>
      </c>
      <c r="ER11" s="68">
        <v>6355</v>
      </c>
      <c r="ES11" s="68">
        <v>0</v>
      </c>
      <c r="ET11" s="68">
        <v>0</v>
      </c>
      <c r="EU11" s="68">
        <v>0</v>
      </c>
      <c r="EV11" s="68">
        <v>0</v>
      </c>
      <c r="EW11" s="68">
        <v>0</v>
      </c>
      <c r="EX11" s="68">
        <v>0</v>
      </c>
      <c r="EY11" s="68">
        <v>0</v>
      </c>
      <c r="EZ11" s="68">
        <v>0</v>
      </c>
      <c r="FA11" s="68">
        <v>0</v>
      </c>
      <c r="FB11" s="68">
        <v>0</v>
      </c>
      <c r="FC11" s="68">
        <v>0</v>
      </c>
      <c r="FD11" s="68">
        <v>0</v>
      </c>
      <c r="FE11" s="68">
        <v>0</v>
      </c>
      <c r="FF11" s="68">
        <v>0</v>
      </c>
      <c r="FG11" s="68">
        <v>0</v>
      </c>
      <c r="FH11" s="68">
        <v>0</v>
      </c>
      <c r="FI11" s="68">
        <v>0</v>
      </c>
      <c r="FJ11" s="68">
        <v>0</v>
      </c>
      <c r="FK11" s="68">
        <v>0</v>
      </c>
      <c r="FL11" s="68">
        <v>0</v>
      </c>
      <c r="FM11" s="65"/>
      <c r="FN11" s="65" t="s">
        <v>466</v>
      </c>
      <c r="FO11" s="235" t="b">
        <v>1</v>
      </c>
      <c r="FP11" s="73"/>
      <c r="FQ11" s="73"/>
    </row>
    <row r="12" spans="1:173" x14ac:dyDescent="0.2">
      <c r="A12" s="161" t="s">
        <v>437</v>
      </c>
      <c r="B12" s="162">
        <v>58711</v>
      </c>
      <c r="C12" s="162">
        <v>0</v>
      </c>
      <c r="D12" s="162">
        <v>1</v>
      </c>
      <c r="E12" s="162" t="s">
        <v>2652</v>
      </c>
      <c r="F12" s="162" t="s">
        <v>2653</v>
      </c>
      <c r="G12" s="162"/>
      <c r="H12" s="162" t="s">
        <v>2654</v>
      </c>
      <c r="I12" s="162">
        <v>2</v>
      </c>
      <c r="J12" s="162" t="s">
        <v>2655</v>
      </c>
      <c r="K12" s="162" t="s">
        <v>447</v>
      </c>
      <c r="L12" s="162" t="s">
        <v>2435</v>
      </c>
      <c r="M12" s="162" t="s">
        <v>447</v>
      </c>
      <c r="N12" s="162">
        <v>1</v>
      </c>
      <c r="O12" s="162">
        <v>44</v>
      </c>
      <c r="P12" s="162">
        <v>7</v>
      </c>
      <c r="Q12" s="162" t="s">
        <v>153</v>
      </c>
      <c r="R12" s="162" t="s">
        <v>2656</v>
      </c>
      <c r="S12" s="162" t="s">
        <v>153</v>
      </c>
      <c r="T12" s="162" t="s">
        <v>2657</v>
      </c>
      <c r="U12" s="162" t="s">
        <v>2658</v>
      </c>
      <c r="V12" s="162" t="s">
        <v>2659</v>
      </c>
      <c r="W12" s="162" t="s">
        <v>2660</v>
      </c>
      <c r="X12" s="162" t="s">
        <v>2661</v>
      </c>
      <c r="Y12" s="162" t="s">
        <v>2662</v>
      </c>
      <c r="Z12" s="161"/>
      <c r="AA12" s="161" t="s">
        <v>452</v>
      </c>
      <c r="AB12" s="161" t="s">
        <v>2652</v>
      </c>
      <c r="AC12" s="161" t="s">
        <v>2653</v>
      </c>
      <c r="AD12" s="161" t="s">
        <v>2654</v>
      </c>
      <c r="AE12" s="161" t="s">
        <v>2655</v>
      </c>
      <c r="AF12" s="162">
        <v>1</v>
      </c>
      <c r="AG12" s="162">
        <v>44</v>
      </c>
      <c r="AH12" s="162">
        <v>7</v>
      </c>
      <c r="AI12" s="162">
        <v>1</v>
      </c>
      <c r="AJ12" s="162" t="s">
        <v>2663</v>
      </c>
      <c r="AK12" s="162" t="s">
        <v>2664</v>
      </c>
      <c r="AL12" s="162" t="s">
        <v>153</v>
      </c>
      <c r="AM12" s="162" t="s">
        <v>2657</v>
      </c>
      <c r="AN12" s="162" t="s">
        <v>2661</v>
      </c>
      <c r="AO12" s="162" t="s">
        <v>2662</v>
      </c>
      <c r="AP12" s="162" t="s">
        <v>2658</v>
      </c>
      <c r="AQ12" s="162" t="s">
        <v>2659</v>
      </c>
      <c r="AR12" s="162" t="s">
        <v>153</v>
      </c>
      <c r="AS12" s="162">
        <v>2015</v>
      </c>
      <c r="AT12" s="162" t="s">
        <v>153</v>
      </c>
      <c r="AU12" s="162" t="s">
        <v>499</v>
      </c>
      <c r="AV12" s="162" t="s">
        <v>153</v>
      </c>
      <c r="AW12" s="162" t="s">
        <v>153</v>
      </c>
      <c r="AX12" s="162" t="s">
        <v>153</v>
      </c>
      <c r="AY12" s="161"/>
      <c r="AZ12" s="161" t="s">
        <v>153</v>
      </c>
      <c r="BA12" s="162">
        <v>6750</v>
      </c>
      <c r="BB12" s="162">
        <v>0</v>
      </c>
      <c r="BC12" s="162"/>
      <c r="BD12" s="162"/>
      <c r="BE12" s="162"/>
      <c r="BF12" s="162"/>
      <c r="BG12" s="162"/>
      <c r="BH12" s="162"/>
      <c r="BI12" s="162"/>
      <c r="BJ12" s="161"/>
      <c r="BK12" s="162"/>
      <c r="BL12" s="162"/>
      <c r="BM12" s="162"/>
      <c r="BN12" s="162" t="s">
        <v>159</v>
      </c>
      <c r="BO12" s="162"/>
      <c r="BP12" s="162"/>
      <c r="BQ12" s="162" t="s">
        <v>159</v>
      </c>
      <c r="BR12" s="162"/>
      <c r="BS12" s="162"/>
      <c r="BT12" s="162"/>
      <c r="BU12" s="162"/>
      <c r="BV12" s="162"/>
      <c r="BW12" s="162"/>
      <c r="BX12" s="162" t="s">
        <v>668</v>
      </c>
      <c r="BY12" s="162"/>
      <c r="BZ12" s="162"/>
      <c r="CA12" s="162"/>
      <c r="CB12" s="162"/>
      <c r="CC12" s="162"/>
      <c r="CD12" s="162"/>
      <c r="CE12" s="162" t="s">
        <v>489</v>
      </c>
      <c r="CF12" s="162"/>
      <c r="CG12" s="162"/>
      <c r="CH12" s="162"/>
      <c r="CI12" s="162">
        <v>2017</v>
      </c>
      <c r="CJ12" s="162" t="s">
        <v>2435</v>
      </c>
      <c r="CK12" s="162" t="s">
        <v>464</v>
      </c>
      <c r="CL12" s="162" t="s">
        <v>464</v>
      </c>
      <c r="CM12" s="162" t="s">
        <v>464</v>
      </c>
      <c r="CN12" s="162" t="s">
        <v>464</v>
      </c>
      <c r="CO12" s="162" t="s">
        <v>465</v>
      </c>
      <c r="CP12" s="162">
        <v>0</v>
      </c>
      <c r="CQ12" s="162">
        <v>0</v>
      </c>
      <c r="CR12" s="162">
        <v>0</v>
      </c>
      <c r="CS12" s="162">
        <v>0</v>
      </c>
      <c r="CT12" s="162">
        <v>0</v>
      </c>
      <c r="CU12" s="162">
        <v>0</v>
      </c>
      <c r="CV12" s="162">
        <v>0</v>
      </c>
      <c r="CW12" s="162">
        <v>0</v>
      </c>
      <c r="CX12" s="162">
        <v>0</v>
      </c>
      <c r="CY12" s="162">
        <v>0</v>
      </c>
      <c r="CZ12" s="162">
        <v>0</v>
      </c>
      <c r="DA12" s="162">
        <v>0</v>
      </c>
      <c r="DB12" s="162">
        <v>0</v>
      </c>
      <c r="DC12" s="162" t="s">
        <v>153</v>
      </c>
      <c r="DD12" s="162" t="s">
        <v>153</v>
      </c>
      <c r="DE12" s="162" t="s">
        <v>153</v>
      </c>
      <c r="DF12" s="162">
        <v>0</v>
      </c>
      <c r="DG12" s="162" t="s">
        <v>465</v>
      </c>
      <c r="DH12" s="162">
        <v>0</v>
      </c>
      <c r="DI12" s="162">
        <v>0</v>
      </c>
      <c r="DJ12" s="162">
        <v>0</v>
      </c>
      <c r="DK12" s="162">
        <v>0</v>
      </c>
      <c r="DL12" s="162">
        <v>0</v>
      </c>
      <c r="DM12" s="162">
        <v>0</v>
      </c>
      <c r="DN12" s="162">
        <v>0</v>
      </c>
      <c r="DO12" s="162">
        <v>0</v>
      </c>
      <c r="DP12" s="162">
        <v>0</v>
      </c>
      <c r="DQ12" s="162">
        <v>0</v>
      </c>
      <c r="DR12" s="162">
        <v>0</v>
      </c>
      <c r="DS12" s="162">
        <v>0</v>
      </c>
      <c r="DT12" s="162">
        <v>0</v>
      </c>
      <c r="DU12" s="162" t="s">
        <v>153</v>
      </c>
      <c r="DV12" s="162" t="s">
        <v>153</v>
      </c>
      <c r="DW12" s="161"/>
      <c r="DX12" s="162">
        <v>0</v>
      </c>
      <c r="DY12" s="162">
        <v>0</v>
      </c>
      <c r="DZ12" s="162">
        <v>0</v>
      </c>
      <c r="EA12" s="162">
        <v>0</v>
      </c>
      <c r="EB12" s="162"/>
      <c r="EC12" s="162"/>
      <c r="ED12" s="162"/>
      <c r="EE12" s="161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68">
        <v>58711</v>
      </c>
      <c r="ER12" s="68">
        <v>6750</v>
      </c>
      <c r="ES12" s="68">
        <v>0</v>
      </c>
      <c r="ET12" s="68">
        <v>0</v>
      </c>
      <c r="EU12" s="68">
        <v>0</v>
      </c>
      <c r="EV12" s="68">
        <v>0</v>
      </c>
      <c r="EW12" s="68">
        <v>0</v>
      </c>
      <c r="EX12" s="68">
        <v>0</v>
      </c>
      <c r="EY12" s="68">
        <v>0</v>
      </c>
      <c r="EZ12" s="68">
        <v>0</v>
      </c>
      <c r="FA12" s="68">
        <v>0</v>
      </c>
      <c r="FB12" s="68">
        <v>0</v>
      </c>
      <c r="FC12" s="68">
        <v>0</v>
      </c>
      <c r="FD12" s="68">
        <v>0</v>
      </c>
      <c r="FE12" s="68">
        <v>0</v>
      </c>
      <c r="FF12" s="68">
        <v>0</v>
      </c>
      <c r="FG12" s="68">
        <v>0</v>
      </c>
      <c r="FH12" s="68">
        <v>0</v>
      </c>
      <c r="FI12" s="68">
        <v>0</v>
      </c>
      <c r="FJ12" s="68">
        <v>0</v>
      </c>
      <c r="FK12" s="68">
        <v>0</v>
      </c>
      <c r="FL12" s="68">
        <v>0</v>
      </c>
      <c r="FM12" s="65"/>
      <c r="FN12" s="65" t="s">
        <v>466</v>
      </c>
      <c r="FO12" s="235" t="b">
        <v>1</v>
      </c>
      <c r="FP12" s="73"/>
      <c r="FQ12" s="73"/>
    </row>
    <row r="13" spans="1:173" x14ac:dyDescent="0.2">
      <c r="A13" s="161" t="s">
        <v>437</v>
      </c>
      <c r="B13" s="162">
        <v>60440</v>
      </c>
      <c r="C13" s="162">
        <v>0</v>
      </c>
      <c r="D13" s="162">
        <v>1</v>
      </c>
      <c r="E13" s="162" t="s">
        <v>2666</v>
      </c>
      <c r="F13" s="162" t="s">
        <v>2665</v>
      </c>
      <c r="G13" s="162"/>
      <c r="H13" s="162" t="s">
        <v>2667</v>
      </c>
      <c r="I13" s="162">
        <v>2</v>
      </c>
      <c r="J13" s="162" t="s">
        <v>2668</v>
      </c>
      <c r="K13" s="162" t="s">
        <v>447</v>
      </c>
      <c r="L13" s="162" t="s">
        <v>2435</v>
      </c>
      <c r="M13" s="162" t="s">
        <v>447</v>
      </c>
      <c r="N13" s="162">
        <v>1</v>
      </c>
      <c r="O13" s="162">
        <v>23</v>
      </c>
      <c r="P13" s="162">
        <v>6</v>
      </c>
      <c r="Q13" s="162" t="s">
        <v>153</v>
      </c>
      <c r="R13" s="162" t="s">
        <v>2669</v>
      </c>
      <c r="S13" s="162" t="s">
        <v>2670</v>
      </c>
      <c r="T13" s="162" t="s">
        <v>2671</v>
      </c>
      <c r="U13" s="162" t="s">
        <v>2672</v>
      </c>
      <c r="V13" s="162" t="s">
        <v>2673</v>
      </c>
      <c r="W13" s="162" t="s">
        <v>153</v>
      </c>
      <c r="X13" s="162" t="s">
        <v>2674</v>
      </c>
      <c r="Y13" s="162" t="s">
        <v>218</v>
      </c>
      <c r="Z13" s="161"/>
      <c r="AA13" s="161" t="s">
        <v>452</v>
      </c>
      <c r="AB13" s="161" t="s">
        <v>2666</v>
      </c>
      <c r="AC13" s="161" t="s">
        <v>2665</v>
      </c>
      <c r="AD13" s="161" t="s">
        <v>2667</v>
      </c>
      <c r="AE13" s="161" t="s">
        <v>2668</v>
      </c>
      <c r="AF13" s="162">
        <v>1</v>
      </c>
      <c r="AG13" s="162">
        <v>22</v>
      </c>
      <c r="AH13" s="162">
        <v>5</v>
      </c>
      <c r="AI13" s="162">
        <v>1</v>
      </c>
      <c r="AJ13" s="162" t="s">
        <v>153</v>
      </c>
      <c r="AK13" s="162" t="s">
        <v>153</v>
      </c>
      <c r="AL13" s="162" t="s">
        <v>2675</v>
      </c>
      <c r="AM13" s="162" t="s">
        <v>2671</v>
      </c>
      <c r="AN13" s="162" t="s">
        <v>2674</v>
      </c>
      <c r="AO13" s="162" t="s">
        <v>218</v>
      </c>
      <c r="AP13" s="162" t="s">
        <v>2672</v>
      </c>
      <c r="AQ13" s="162" t="s">
        <v>2673</v>
      </c>
      <c r="AR13" s="162" t="s">
        <v>153</v>
      </c>
      <c r="AS13" s="162">
        <v>2015</v>
      </c>
      <c r="AT13" s="162" t="s">
        <v>153</v>
      </c>
      <c r="AU13" s="162" t="s">
        <v>499</v>
      </c>
      <c r="AV13" s="162" t="s">
        <v>153</v>
      </c>
      <c r="AW13" s="162" t="s">
        <v>439</v>
      </c>
      <c r="AX13" s="162" t="s">
        <v>153</v>
      </c>
      <c r="AY13" s="161"/>
      <c r="AZ13" s="161" t="s">
        <v>153</v>
      </c>
      <c r="BA13" s="162">
        <v>5877</v>
      </c>
      <c r="BB13" s="162">
        <v>0</v>
      </c>
      <c r="BC13" s="162"/>
      <c r="BD13" s="162"/>
      <c r="BE13" s="162"/>
      <c r="BF13" s="162"/>
      <c r="BG13" s="162"/>
      <c r="BH13" s="162" t="s">
        <v>532</v>
      </c>
      <c r="BI13" s="162"/>
      <c r="BJ13" s="161">
        <v>4.5454545454545459</v>
      </c>
      <c r="BK13" s="162"/>
      <c r="BL13" s="162"/>
      <c r="BM13" s="162"/>
      <c r="BN13" s="162" t="s">
        <v>547</v>
      </c>
      <c r="BO13" s="162"/>
      <c r="BP13" s="162"/>
      <c r="BQ13" s="162" t="s">
        <v>547</v>
      </c>
      <c r="BR13" s="162"/>
      <c r="BS13" s="162"/>
      <c r="BT13" s="162"/>
      <c r="BU13" s="162"/>
      <c r="BV13" s="162"/>
      <c r="BW13" s="162"/>
      <c r="BX13" s="162" t="s">
        <v>668</v>
      </c>
      <c r="BY13" s="162"/>
      <c r="BZ13" s="162"/>
      <c r="CA13" s="162"/>
      <c r="CB13" s="162"/>
      <c r="CC13" s="162"/>
      <c r="CD13" s="162"/>
      <c r="CE13" s="162"/>
      <c r="CF13" s="162" t="s">
        <v>462</v>
      </c>
      <c r="CG13" s="162"/>
      <c r="CH13" s="162"/>
      <c r="CI13" s="162">
        <v>2017</v>
      </c>
      <c r="CJ13" s="162" t="s">
        <v>2435</v>
      </c>
      <c r="CK13" s="162" t="s">
        <v>463</v>
      </c>
      <c r="CL13" s="162" t="s">
        <v>463</v>
      </c>
      <c r="CM13" s="162" t="s">
        <v>464</v>
      </c>
      <c r="CN13" s="162" t="s">
        <v>464</v>
      </c>
      <c r="CO13" s="162" t="s">
        <v>465</v>
      </c>
      <c r="CP13" s="162">
        <v>2</v>
      </c>
      <c r="CQ13" s="162">
        <v>0</v>
      </c>
      <c r="CR13" s="162">
        <v>1</v>
      </c>
      <c r="CS13" s="162">
        <v>1</v>
      </c>
      <c r="CT13" s="162">
        <v>0</v>
      </c>
      <c r="CU13" s="162">
        <v>0</v>
      </c>
      <c r="CV13" s="162">
        <v>0</v>
      </c>
      <c r="CW13" s="162">
        <v>1</v>
      </c>
      <c r="CX13" s="162">
        <v>1</v>
      </c>
      <c r="CY13" s="162">
        <v>0</v>
      </c>
      <c r="CZ13" s="162">
        <v>0</v>
      </c>
      <c r="DA13" s="162">
        <v>0</v>
      </c>
      <c r="DB13" s="162">
        <v>0</v>
      </c>
      <c r="DC13" s="162" t="s">
        <v>153</v>
      </c>
      <c r="DD13" s="162" t="s">
        <v>153</v>
      </c>
      <c r="DE13" s="162" t="s">
        <v>153</v>
      </c>
      <c r="DF13" s="162">
        <v>0</v>
      </c>
      <c r="DG13" s="162" t="s">
        <v>465</v>
      </c>
      <c r="DH13" s="162">
        <v>0</v>
      </c>
      <c r="DI13" s="162">
        <v>0</v>
      </c>
      <c r="DJ13" s="162">
        <v>0</v>
      </c>
      <c r="DK13" s="162">
        <v>0</v>
      </c>
      <c r="DL13" s="162">
        <v>0</v>
      </c>
      <c r="DM13" s="162">
        <v>0</v>
      </c>
      <c r="DN13" s="162">
        <v>0</v>
      </c>
      <c r="DO13" s="162">
        <v>0</v>
      </c>
      <c r="DP13" s="162">
        <v>0</v>
      </c>
      <c r="DQ13" s="162">
        <v>0</v>
      </c>
      <c r="DR13" s="162">
        <v>0</v>
      </c>
      <c r="DS13" s="162">
        <v>0</v>
      </c>
      <c r="DT13" s="162">
        <v>0</v>
      </c>
      <c r="DU13" s="162" t="s">
        <v>153</v>
      </c>
      <c r="DV13" s="162" t="s">
        <v>153</v>
      </c>
      <c r="DW13" s="161"/>
      <c r="DX13" s="162">
        <v>0</v>
      </c>
      <c r="DY13" s="162">
        <v>1</v>
      </c>
      <c r="DZ13" s="162">
        <v>1</v>
      </c>
      <c r="EA13" s="162">
        <v>0</v>
      </c>
      <c r="EB13" s="162"/>
      <c r="EC13" s="162"/>
      <c r="ED13" s="162"/>
      <c r="EE13" s="161"/>
      <c r="EF13" s="162"/>
      <c r="EG13" s="162"/>
      <c r="EH13" s="162"/>
      <c r="EI13" s="162"/>
      <c r="EJ13" s="162"/>
      <c r="EK13" s="162">
        <v>1</v>
      </c>
      <c r="EL13" s="162"/>
      <c r="EM13" s="162"/>
      <c r="EN13" s="162"/>
      <c r="EO13" s="162"/>
      <c r="EP13" s="162"/>
      <c r="EQ13" s="68">
        <v>60440</v>
      </c>
      <c r="ER13" s="68">
        <v>5877</v>
      </c>
      <c r="ES13" s="68">
        <v>0</v>
      </c>
      <c r="ET13" s="68">
        <v>0</v>
      </c>
      <c r="EU13" s="68">
        <v>0</v>
      </c>
      <c r="EV13" s="68">
        <v>0</v>
      </c>
      <c r="EW13" s="68">
        <v>1</v>
      </c>
      <c r="EX13" s="68">
        <v>0</v>
      </c>
      <c r="EY13" s="68">
        <v>0</v>
      </c>
      <c r="EZ13" s="68">
        <v>0</v>
      </c>
      <c r="FA13" s="68">
        <v>1</v>
      </c>
      <c r="FB13" s="68">
        <v>0</v>
      </c>
      <c r="FC13" s="68">
        <v>0</v>
      </c>
      <c r="FD13" s="68">
        <v>0</v>
      </c>
      <c r="FE13" s="68">
        <v>0</v>
      </c>
      <c r="FF13" s="68">
        <v>0</v>
      </c>
      <c r="FG13" s="68">
        <v>0</v>
      </c>
      <c r="FH13" s="68">
        <v>0</v>
      </c>
      <c r="FI13" s="68">
        <v>0</v>
      </c>
      <c r="FJ13" s="68">
        <v>0</v>
      </c>
      <c r="FK13" s="68">
        <v>0</v>
      </c>
      <c r="FL13" s="68">
        <v>0</v>
      </c>
      <c r="FM13" s="65"/>
      <c r="FN13" s="65" t="s">
        <v>466</v>
      </c>
      <c r="FO13" s="235" t="b">
        <v>1</v>
      </c>
      <c r="FP13" s="73"/>
      <c r="FQ13" s="73"/>
    </row>
    <row r="14" spans="1:173" x14ac:dyDescent="0.2">
      <c r="A14" s="161" t="s">
        <v>437</v>
      </c>
      <c r="B14" s="162">
        <v>62707</v>
      </c>
      <c r="C14" s="162">
        <v>0</v>
      </c>
      <c r="D14" s="162">
        <v>1</v>
      </c>
      <c r="E14" s="162" t="s">
        <v>2676</v>
      </c>
      <c r="F14" s="162" t="s">
        <v>657</v>
      </c>
      <c r="G14" s="162"/>
      <c r="H14" s="162" t="s">
        <v>2677</v>
      </c>
      <c r="I14" s="162">
        <v>2</v>
      </c>
      <c r="J14" s="162" t="s">
        <v>2678</v>
      </c>
      <c r="K14" s="162" t="s">
        <v>447</v>
      </c>
      <c r="L14" s="162" t="s">
        <v>2435</v>
      </c>
      <c r="M14" s="162" t="s">
        <v>447</v>
      </c>
      <c r="N14" s="162">
        <v>1</v>
      </c>
      <c r="O14" s="162">
        <v>70</v>
      </c>
      <c r="P14" s="162">
        <v>69</v>
      </c>
      <c r="Q14" s="162" t="s">
        <v>2679</v>
      </c>
      <c r="R14" s="162" t="s">
        <v>153</v>
      </c>
      <c r="S14" s="162" t="s">
        <v>2680</v>
      </c>
      <c r="T14" s="162" t="s">
        <v>2681</v>
      </c>
      <c r="U14" s="162" t="s">
        <v>2682</v>
      </c>
      <c r="V14" s="162" t="s">
        <v>2683</v>
      </c>
      <c r="W14" s="162" t="s">
        <v>153</v>
      </c>
      <c r="X14" s="162" t="s">
        <v>2684</v>
      </c>
      <c r="Y14" s="162" t="s">
        <v>2129</v>
      </c>
      <c r="Z14" s="161"/>
      <c r="AA14" s="161" t="s">
        <v>452</v>
      </c>
      <c r="AB14" s="161" t="s">
        <v>2676</v>
      </c>
      <c r="AC14" s="161" t="s">
        <v>657</v>
      </c>
      <c r="AD14" s="161" t="s">
        <v>2685</v>
      </c>
      <c r="AE14" s="161" t="s">
        <v>2678</v>
      </c>
      <c r="AF14" s="162">
        <v>1</v>
      </c>
      <c r="AG14" s="162">
        <v>64</v>
      </c>
      <c r="AH14" s="162">
        <v>62</v>
      </c>
      <c r="AI14" s="162">
        <v>1</v>
      </c>
      <c r="AJ14" s="162" t="s">
        <v>2686</v>
      </c>
      <c r="AK14" s="162" t="s">
        <v>153</v>
      </c>
      <c r="AL14" s="162" t="s">
        <v>2687</v>
      </c>
      <c r="AM14" s="162" t="s">
        <v>2681</v>
      </c>
      <c r="AN14" s="162" t="s">
        <v>2684</v>
      </c>
      <c r="AO14" s="162" t="s">
        <v>2129</v>
      </c>
      <c r="AP14" s="162" t="s">
        <v>2682</v>
      </c>
      <c r="AQ14" s="162" t="s">
        <v>2683</v>
      </c>
      <c r="AR14" s="162" t="s">
        <v>153</v>
      </c>
      <c r="AS14" s="162">
        <v>2015</v>
      </c>
      <c r="AT14" s="162" t="s">
        <v>153</v>
      </c>
      <c r="AU14" s="162" t="s">
        <v>153</v>
      </c>
      <c r="AV14" s="162" t="s">
        <v>153</v>
      </c>
      <c r="AW14" s="162" t="s">
        <v>153</v>
      </c>
      <c r="AX14" s="162" t="s">
        <v>153</v>
      </c>
      <c r="AY14" s="161"/>
      <c r="AZ14" s="161" t="s">
        <v>153</v>
      </c>
      <c r="BA14" s="162">
        <v>10076</v>
      </c>
      <c r="BB14" s="162">
        <v>0</v>
      </c>
      <c r="BC14" s="162"/>
      <c r="BD14" s="162"/>
      <c r="BE14" s="162"/>
      <c r="BF14" s="162"/>
      <c r="BG14" s="162"/>
      <c r="BH14" s="162" t="s">
        <v>532</v>
      </c>
      <c r="BI14" s="162"/>
      <c r="BJ14" s="161">
        <v>9.375</v>
      </c>
      <c r="BK14" s="162"/>
      <c r="BL14" s="162"/>
      <c r="BM14" s="162"/>
      <c r="BN14" s="162" t="s">
        <v>66</v>
      </c>
      <c r="BO14" s="162"/>
      <c r="BP14" s="162"/>
      <c r="BQ14" s="162" t="s">
        <v>66</v>
      </c>
      <c r="BR14" s="162"/>
      <c r="BS14" s="162"/>
      <c r="BT14" s="162"/>
      <c r="BU14" s="162"/>
      <c r="BV14" s="162"/>
      <c r="BW14" s="162"/>
      <c r="BX14" s="162" t="s">
        <v>668</v>
      </c>
      <c r="BY14" s="162"/>
      <c r="BZ14" s="162"/>
      <c r="CA14" s="162"/>
      <c r="CB14" s="162"/>
      <c r="CC14" s="162"/>
      <c r="CD14" s="162"/>
      <c r="CE14" s="162"/>
      <c r="CF14" s="162" t="s">
        <v>462</v>
      </c>
      <c r="CG14" s="162"/>
      <c r="CH14" s="162"/>
      <c r="CI14" s="162">
        <v>2017</v>
      </c>
      <c r="CJ14" s="162" t="s">
        <v>2435</v>
      </c>
      <c r="CK14" s="162" t="s">
        <v>463</v>
      </c>
      <c r="CL14" s="162" t="s">
        <v>463</v>
      </c>
      <c r="CM14" s="162" t="s">
        <v>463</v>
      </c>
      <c r="CN14" s="162" t="s">
        <v>463</v>
      </c>
      <c r="CO14" s="162" t="s">
        <v>465</v>
      </c>
      <c r="CP14" s="162">
        <v>28</v>
      </c>
      <c r="CQ14" s="162">
        <v>3</v>
      </c>
      <c r="CR14" s="162">
        <v>9</v>
      </c>
      <c r="CS14" s="162">
        <v>16</v>
      </c>
      <c r="CT14" s="162">
        <v>0</v>
      </c>
      <c r="CU14" s="162">
        <v>0</v>
      </c>
      <c r="CV14" s="162">
        <v>1</v>
      </c>
      <c r="CW14" s="162">
        <v>0</v>
      </c>
      <c r="CX14" s="162">
        <v>0</v>
      </c>
      <c r="CY14" s="162">
        <v>0</v>
      </c>
      <c r="CZ14" s="162">
        <v>0</v>
      </c>
      <c r="DA14" s="162">
        <v>2</v>
      </c>
      <c r="DB14" s="162">
        <v>25</v>
      </c>
      <c r="DC14" s="162" t="s">
        <v>153</v>
      </c>
      <c r="DD14" s="162" t="s">
        <v>153</v>
      </c>
      <c r="DE14" s="162" t="s">
        <v>153</v>
      </c>
      <c r="DF14" s="162">
        <v>0</v>
      </c>
      <c r="DG14" s="162" t="s">
        <v>465</v>
      </c>
      <c r="DH14" s="162">
        <v>35</v>
      </c>
      <c r="DI14" s="162">
        <v>4</v>
      </c>
      <c r="DJ14" s="162">
        <v>12</v>
      </c>
      <c r="DK14" s="162">
        <v>19</v>
      </c>
      <c r="DL14" s="162">
        <v>0</v>
      </c>
      <c r="DM14" s="162">
        <v>0</v>
      </c>
      <c r="DN14" s="162">
        <v>0</v>
      </c>
      <c r="DO14" s="162">
        <v>0</v>
      </c>
      <c r="DP14" s="162">
        <v>0</v>
      </c>
      <c r="DQ14" s="162">
        <v>0</v>
      </c>
      <c r="DR14" s="162">
        <v>0</v>
      </c>
      <c r="DS14" s="162">
        <v>1</v>
      </c>
      <c r="DT14" s="162">
        <v>34</v>
      </c>
      <c r="DU14" s="162" t="s">
        <v>153</v>
      </c>
      <c r="DV14" s="162" t="s">
        <v>153</v>
      </c>
      <c r="DW14" s="161"/>
      <c r="DX14" s="162">
        <v>0</v>
      </c>
      <c r="DY14" s="162">
        <v>17</v>
      </c>
      <c r="DZ14" s="162">
        <v>0</v>
      </c>
      <c r="EA14" s="162">
        <v>0</v>
      </c>
      <c r="EB14" s="162"/>
      <c r="EC14" s="162"/>
      <c r="ED14" s="162"/>
      <c r="EE14" s="161">
        <v>-5.4794520547945202</v>
      </c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68">
        <v>62707</v>
      </c>
      <c r="ER14" s="68">
        <v>10076</v>
      </c>
      <c r="ES14" s="68">
        <v>0</v>
      </c>
      <c r="ET14" s="68">
        <v>0</v>
      </c>
      <c r="EU14" s="68">
        <v>0</v>
      </c>
      <c r="EV14" s="68">
        <v>0</v>
      </c>
      <c r="EW14" s="68">
        <v>16</v>
      </c>
      <c r="EX14" s="68">
        <v>8</v>
      </c>
      <c r="EY14" s="68">
        <v>7</v>
      </c>
      <c r="EZ14" s="68">
        <v>1</v>
      </c>
      <c r="FA14" s="68">
        <v>0</v>
      </c>
      <c r="FB14" s="68">
        <v>19</v>
      </c>
      <c r="FC14" s="68">
        <v>10</v>
      </c>
      <c r="FD14" s="68">
        <v>7</v>
      </c>
      <c r="FE14" s="68">
        <v>2</v>
      </c>
      <c r="FF14" s="68">
        <v>0</v>
      </c>
      <c r="FG14" s="68">
        <v>0</v>
      </c>
      <c r="FH14" s="68">
        <v>0</v>
      </c>
      <c r="FI14" s="68">
        <v>1</v>
      </c>
      <c r="FJ14" s="68">
        <v>1</v>
      </c>
      <c r="FK14" s="68">
        <v>0</v>
      </c>
      <c r="FL14" s="68">
        <v>0</v>
      </c>
      <c r="FM14" s="65"/>
      <c r="FN14" s="65" t="s">
        <v>466</v>
      </c>
      <c r="FO14" s="235" t="b">
        <v>1</v>
      </c>
      <c r="FP14" s="73"/>
      <c r="FQ14" s="73"/>
    </row>
    <row r="15" spans="1:173" x14ac:dyDescent="0.2">
      <c r="A15" s="161" t="s">
        <v>437</v>
      </c>
      <c r="B15" s="162">
        <v>65341</v>
      </c>
      <c r="C15" s="162">
        <v>0</v>
      </c>
      <c r="D15" s="162">
        <v>2</v>
      </c>
      <c r="E15" s="162" t="s">
        <v>2688</v>
      </c>
      <c r="F15" s="162" t="s">
        <v>469</v>
      </c>
      <c r="G15" s="162"/>
      <c r="H15" s="162" t="s">
        <v>2689</v>
      </c>
      <c r="I15" s="162">
        <v>2</v>
      </c>
      <c r="J15" s="162" t="s">
        <v>2690</v>
      </c>
      <c r="K15" s="162" t="s">
        <v>447</v>
      </c>
      <c r="L15" s="162" t="s">
        <v>2435</v>
      </c>
      <c r="M15" s="162" t="s">
        <v>447</v>
      </c>
      <c r="N15" s="162">
        <v>2</v>
      </c>
      <c r="O15" s="162">
        <v>18</v>
      </c>
      <c r="P15" s="162">
        <v>2</v>
      </c>
      <c r="Q15" s="162" t="s">
        <v>153</v>
      </c>
      <c r="R15" s="162" t="s">
        <v>153</v>
      </c>
      <c r="S15" s="162" t="s">
        <v>2691</v>
      </c>
      <c r="T15" s="162" t="s">
        <v>2692</v>
      </c>
      <c r="U15" s="162" t="s">
        <v>2693</v>
      </c>
      <c r="V15" s="162" t="s">
        <v>2694</v>
      </c>
      <c r="W15" s="162" t="s">
        <v>2695</v>
      </c>
      <c r="X15" s="162" t="s">
        <v>2696</v>
      </c>
      <c r="Y15" s="162" t="s">
        <v>2697</v>
      </c>
      <c r="Z15" s="161"/>
      <c r="AA15" s="161" t="s">
        <v>452</v>
      </c>
      <c r="AB15" s="161" t="s">
        <v>2688</v>
      </c>
      <c r="AC15" s="161" t="s">
        <v>469</v>
      </c>
      <c r="AD15" s="161" t="s">
        <v>2689</v>
      </c>
      <c r="AE15" s="161" t="s">
        <v>2690</v>
      </c>
      <c r="AF15" s="162">
        <v>2</v>
      </c>
      <c r="AG15" s="162">
        <v>18</v>
      </c>
      <c r="AH15" s="162">
        <v>2</v>
      </c>
      <c r="AI15" s="162">
        <v>2</v>
      </c>
      <c r="AJ15" s="162" t="s">
        <v>153</v>
      </c>
      <c r="AK15" s="162" t="s">
        <v>153</v>
      </c>
      <c r="AL15" s="162" t="s">
        <v>2698</v>
      </c>
      <c r="AM15" s="162" t="s">
        <v>2692</v>
      </c>
      <c r="AN15" s="162" t="s">
        <v>2696</v>
      </c>
      <c r="AO15" s="162" t="s">
        <v>2697</v>
      </c>
      <c r="AP15" s="162" t="s">
        <v>2693</v>
      </c>
      <c r="AQ15" s="162" t="s">
        <v>2694</v>
      </c>
      <c r="AR15" s="162" t="s">
        <v>153</v>
      </c>
      <c r="AS15" s="162">
        <v>2015</v>
      </c>
      <c r="AT15" s="162" t="s">
        <v>153</v>
      </c>
      <c r="AU15" s="162" t="s">
        <v>499</v>
      </c>
      <c r="AV15" s="162" t="s">
        <v>153</v>
      </c>
      <c r="AW15" s="162" t="s">
        <v>153</v>
      </c>
      <c r="AX15" s="162" t="s">
        <v>153</v>
      </c>
      <c r="AY15" s="161"/>
      <c r="AZ15" s="161" t="s">
        <v>153</v>
      </c>
      <c r="BA15" s="162">
        <v>3850</v>
      </c>
      <c r="BB15" s="162">
        <v>0</v>
      </c>
      <c r="BC15" s="162"/>
      <c r="BD15" s="162"/>
      <c r="BE15" s="162"/>
      <c r="BF15" s="162"/>
      <c r="BG15" s="162"/>
      <c r="BH15" s="162"/>
      <c r="BI15" s="162"/>
      <c r="BJ15" s="161"/>
      <c r="BK15" s="162"/>
      <c r="BL15" s="162"/>
      <c r="BM15" s="162"/>
      <c r="BN15" s="162" t="s">
        <v>460</v>
      </c>
      <c r="BO15" s="162"/>
      <c r="BP15" s="162"/>
      <c r="BQ15" s="162" t="s">
        <v>460</v>
      </c>
      <c r="BR15" s="162"/>
      <c r="BS15" s="162"/>
      <c r="BT15" s="162"/>
      <c r="BU15" s="162"/>
      <c r="BV15" s="162"/>
      <c r="BW15" s="162"/>
      <c r="BX15" s="162" t="s">
        <v>668</v>
      </c>
      <c r="BY15" s="162"/>
      <c r="BZ15" s="162"/>
      <c r="CA15" s="162"/>
      <c r="CB15" s="162"/>
      <c r="CC15" s="162"/>
      <c r="CD15" s="162"/>
      <c r="CE15" s="162" t="s">
        <v>489</v>
      </c>
      <c r="CF15" s="162"/>
      <c r="CG15" s="162"/>
      <c r="CH15" s="162"/>
      <c r="CI15" s="162">
        <v>2017</v>
      </c>
      <c r="CJ15" s="162" t="s">
        <v>2435</v>
      </c>
      <c r="CK15" s="162" t="s">
        <v>464</v>
      </c>
      <c r="CL15" s="162" t="s">
        <v>464</v>
      </c>
      <c r="CM15" s="162" t="s">
        <v>463</v>
      </c>
      <c r="CN15" s="162" t="s">
        <v>464</v>
      </c>
      <c r="CO15" s="162" t="s">
        <v>465</v>
      </c>
      <c r="CP15" s="162">
        <v>0</v>
      </c>
      <c r="CQ15" s="162">
        <v>0</v>
      </c>
      <c r="CR15" s="162">
        <v>0</v>
      </c>
      <c r="CS15" s="162">
        <v>0</v>
      </c>
      <c r="CT15" s="162">
        <v>0</v>
      </c>
      <c r="CU15" s="162">
        <v>0</v>
      </c>
      <c r="CV15" s="162">
        <v>0</v>
      </c>
      <c r="CW15" s="162">
        <v>0</v>
      </c>
      <c r="CX15" s="162">
        <v>0</v>
      </c>
      <c r="CY15" s="162">
        <v>0</v>
      </c>
      <c r="CZ15" s="162">
        <v>0</v>
      </c>
      <c r="DA15" s="162">
        <v>0</v>
      </c>
      <c r="DB15" s="162">
        <v>0</v>
      </c>
      <c r="DC15" s="162" t="s">
        <v>153</v>
      </c>
      <c r="DD15" s="162" t="s">
        <v>153</v>
      </c>
      <c r="DE15" s="162" t="s">
        <v>153</v>
      </c>
      <c r="DF15" s="162">
        <v>0</v>
      </c>
      <c r="DG15" s="162" t="s">
        <v>465</v>
      </c>
      <c r="DH15" s="162">
        <v>0</v>
      </c>
      <c r="DI15" s="162">
        <v>0</v>
      </c>
      <c r="DJ15" s="162">
        <v>0</v>
      </c>
      <c r="DK15" s="162">
        <v>0</v>
      </c>
      <c r="DL15" s="162">
        <v>0</v>
      </c>
      <c r="DM15" s="162">
        <v>0</v>
      </c>
      <c r="DN15" s="162">
        <v>0</v>
      </c>
      <c r="DO15" s="162">
        <v>0</v>
      </c>
      <c r="DP15" s="162">
        <v>0</v>
      </c>
      <c r="DQ15" s="162">
        <v>0</v>
      </c>
      <c r="DR15" s="162">
        <v>0</v>
      </c>
      <c r="DS15" s="162">
        <v>0</v>
      </c>
      <c r="DT15" s="162">
        <v>0</v>
      </c>
      <c r="DU15" s="162" t="s">
        <v>153</v>
      </c>
      <c r="DV15" s="162" t="s">
        <v>153</v>
      </c>
      <c r="DW15" s="161"/>
      <c r="DX15" s="162">
        <v>1</v>
      </c>
      <c r="DY15" s="162">
        <v>0</v>
      </c>
      <c r="DZ15" s="162">
        <v>0</v>
      </c>
      <c r="EA15" s="162">
        <v>0</v>
      </c>
      <c r="EB15" s="162"/>
      <c r="EC15" s="162"/>
      <c r="ED15" s="162"/>
      <c r="EE15" s="161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68">
        <v>65341</v>
      </c>
      <c r="ER15" s="68">
        <v>3850</v>
      </c>
      <c r="ES15" s="68">
        <v>0</v>
      </c>
      <c r="ET15" s="68">
        <v>0</v>
      </c>
      <c r="EU15" s="68">
        <v>0</v>
      </c>
      <c r="EV15" s="68">
        <v>0</v>
      </c>
      <c r="EW15" s="68">
        <v>0</v>
      </c>
      <c r="EX15" s="68">
        <v>0</v>
      </c>
      <c r="EY15" s="68">
        <v>0</v>
      </c>
      <c r="EZ15" s="68">
        <v>0</v>
      </c>
      <c r="FA15" s="68">
        <v>0</v>
      </c>
      <c r="FB15" s="68">
        <v>0</v>
      </c>
      <c r="FC15" s="68">
        <v>0</v>
      </c>
      <c r="FD15" s="68">
        <v>0</v>
      </c>
      <c r="FE15" s="68">
        <v>0</v>
      </c>
      <c r="FF15" s="68">
        <v>0</v>
      </c>
      <c r="FG15" s="68">
        <v>0</v>
      </c>
      <c r="FH15" s="68">
        <v>0</v>
      </c>
      <c r="FI15" s="68">
        <v>0</v>
      </c>
      <c r="FJ15" s="68">
        <v>0</v>
      </c>
      <c r="FK15" s="68">
        <v>0</v>
      </c>
      <c r="FL15" s="68">
        <v>0</v>
      </c>
      <c r="FM15" s="65"/>
      <c r="FN15" s="65" t="s">
        <v>466</v>
      </c>
      <c r="FO15" s="235" t="b">
        <v>1</v>
      </c>
      <c r="FP15" s="73"/>
      <c r="FQ15" s="73"/>
    </row>
    <row r="16" spans="1:173" x14ac:dyDescent="0.2">
      <c r="A16" s="161" t="s">
        <v>437</v>
      </c>
      <c r="B16" s="162">
        <v>66004</v>
      </c>
      <c r="C16" s="162">
        <v>0</v>
      </c>
      <c r="D16" s="162">
        <v>1</v>
      </c>
      <c r="E16" s="162" t="s">
        <v>2700</v>
      </c>
      <c r="F16" s="162" t="s">
        <v>2699</v>
      </c>
      <c r="G16" s="162"/>
      <c r="H16" s="162" t="s">
        <v>2701</v>
      </c>
      <c r="I16" s="162">
        <v>2</v>
      </c>
      <c r="J16" s="162" t="s">
        <v>2702</v>
      </c>
      <c r="K16" s="162" t="s">
        <v>447</v>
      </c>
      <c r="L16" s="162" t="s">
        <v>2435</v>
      </c>
      <c r="M16" s="162" t="s">
        <v>447</v>
      </c>
      <c r="N16" s="162">
        <v>1</v>
      </c>
      <c r="O16" s="162">
        <v>24</v>
      </c>
      <c r="P16" s="162">
        <v>1</v>
      </c>
      <c r="Q16" s="162" t="s">
        <v>2703</v>
      </c>
      <c r="R16" s="162" t="s">
        <v>153</v>
      </c>
      <c r="S16" s="162" t="s">
        <v>153</v>
      </c>
      <c r="T16" s="162" t="s">
        <v>2704</v>
      </c>
      <c r="U16" s="162" t="s">
        <v>2705</v>
      </c>
      <c r="V16" s="162" t="s">
        <v>2706</v>
      </c>
      <c r="W16" s="162" t="s">
        <v>153</v>
      </c>
      <c r="X16" s="162" t="s">
        <v>2707</v>
      </c>
      <c r="Y16" s="162" t="s">
        <v>133</v>
      </c>
      <c r="Z16" s="161"/>
      <c r="AA16" s="161" t="s">
        <v>452</v>
      </c>
      <c r="AB16" s="161" t="s">
        <v>2700</v>
      </c>
      <c r="AC16" s="161" t="s">
        <v>2699</v>
      </c>
      <c r="AD16" s="161" t="s">
        <v>2701</v>
      </c>
      <c r="AE16" s="161" t="s">
        <v>2702</v>
      </c>
      <c r="AF16" s="162">
        <v>1</v>
      </c>
      <c r="AG16" s="162">
        <v>24</v>
      </c>
      <c r="AH16" s="162">
        <v>1</v>
      </c>
      <c r="AI16" s="162">
        <v>1</v>
      </c>
      <c r="AJ16" s="162" t="s">
        <v>2708</v>
      </c>
      <c r="AK16" s="162" t="s">
        <v>153</v>
      </c>
      <c r="AL16" s="162" t="s">
        <v>2709</v>
      </c>
      <c r="AM16" s="162" t="s">
        <v>2704</v>
      </c>
      <c r="AN16" s="162" t="s">
        <v>2707</v>
      </c>
      <c r="AO16" s="162" t="s">
        <v>133</v>
      </c>
      <c r="AP16" s="162" t="s">
        <v>2705</v>
      </c>
      <c r="AQ16" s="162" t="s">
        <v>2706</v>
      </c>
      <c r="AR16" s="162" t="s">
        <v>153</v>
      </c>
      <c r="AS16" s="162">
        <v>2015</v>
      </c>
      <c r="AT16" s="162" t="s">
        <v>153</v>
      </c>
      <c r="AU16" s="162" t="s">
        <v>499</v>
      </c>
      <c r="AV16" s="162" t="s">
        <v>153</v>
      </c>
      <c r="AW16" s="162" t="s">
        <v>153</v>
      </c>
      <c r="AX16" s="162" t="s">
        <v>153</v>
      </c>
      <c r="AY16" s="161"/>
      <c r="AZ16" s="161" t="s">
        <v>153</v>
      </c>
      <c r="BA16" s="162">
        <v>2803</v>
      </c>
      <c r="BB16" s="162">
        <v>0</v>
      </c>
      <c r="BC16" s="162"/>
      <c r="BD16" s="162"/>
      <c r="BE16" s="162"/>
      <c r="BF16" s="162"/>
      <c r="BG16" s="162"/>
      <c r="BH16" s="162"/>
      <c r="BI16" s="162"/>
      <c r="BJ16" s="161"/>
      <c r="BK16" s="162"/>
      <c r="BL16" s="162"/>
      <c r="BM16" s="162"/>
      <c r="BN16" s="162" t="s">
        <v>691</v>
      </c>
      <c r="BO16" s="162"/>
      <c r="BP16" s="162"/>
      <c r="BQ16" s="162" t="s">
        <v>691</v>
      </c>
      <c r="BR16" s="162"/>
      <c r="BS16" s="162"/>
      <c r="BT16" s="162"/>
      <c r="BU16" s="162"/>
      <c r="BV16" s="162"/>
      <c r="BW16" s="162"/>
      <c r="BX16" s="162" t="s">
        <v>668</v>
      </c>
      <c r="BY16" s="162"/>
      <c r="BZ16" s="162"/>
      <c r="CA16" s="162"/>
      <c r="CB16" s="162"/>
      <c r="CC16" s="162"/>
      <c r="CD16" s="162"/>
      <c r="CE16" s="162"/>
      <c r="CF16" s="162" t="s">
        <v>462</v>
      </c>
      <c r="CG16" s="162"/>
      <c r="CH16" s="162"/>
      <c r="CI16" s="162">
        <v>2017</v>
      </c>
      <c r="CJ16" s="162" t="s">
        <v>2435</v>
      </c>
      <c r="CK16" s="162" t="s">
        <v>464</v>
      </c>
      <c r="CL16" s="162" t="s">
        <v>464</v>
      </c>
      <c r="CM16" s="162" t="s">
        <v>501</v>
      </c>
      <c r="CN16" s="162" t="s">
        <v>464</v>
      </c>
      <c r="CO16" s="162" t="s">
        <v>465</v>
      </c>
      <c r="CP16" s="162">
        <v>0</v>
      </c>
      <c r="CQ16" s="162">
        <v>0</v>
      </c>
      <c r="CR16" s="162">
        <v>0</v>
      </c>
      <c r="CS16" s="162">
        <v>0</v>
      </c>
      <c r="CT16" s="162">
        <v>0</v>
      </c>
      <c r="CU16" s="162">
        <v>0</v>
      </c>
      <c r="CV16" s="162">
        <v>0</v>
      </c>
      <c r="CW16" s="162">
        <v>0</v>
      </c>
      <c r="CX16" s="162">
        <v>0</v>
      </c>
      <c r="CY16" s="162">
        <v>0</v>
      </c>
      <c r="CZ16" s="162">
        <v>0</v>
      </c>
      <c r="DA16" s="162">
        <v>0</v>
      </c>
      <c r="DB16" s="162">
        <v>0</v>
      </c>
      <c r="DC16" s="162" t="s">
        <v>153</v>
      </c>
      <c r="DD16" s="162" t="s">
        <v>153</v>
      </c>
      <c r="DE16" s="162" t="s">
        <v>153</v>
      </c>
      <c r="DF16" s="162">
        <v>0</v>
      </c>
      <c r="DG16" s="162" t="s">
        <v>465</v>
      </c>
      <c r="DH16" s="162">
        <v>0</v>
      </c>
      <c r="DI16" s="162">
        <v>0</v>
      </c>
      <c r="DJ16" s="162">
        <v>0</v>
      </c>
      <c r="DK16" s="162">
        <v>0</v>
      </c>
      <c r="DL16" s="162">
        <v>0</v>
      </c>
      <c r="DM16" s="162">
        <v>0</v>
      </c>
      <c r="DN16" s="162">
        <v>0</v>
      </c>
      <c r="DO16" s="162">
        <v>0</v>
      </c>
      <c r="DP16" s="162">
        <v>0</v>
      </c>
      <c r="DQ16" s="162">
        <v>0</v>
      </c>
      <c r="DR16" s="162">
        <v>0</v>
      </c>
      <c r="DS16" s="162">
        <v>0</v>
      </c>
      <c r="DT16" s="162">
        <v>0</v>
      </c>
      <c r="DU16" s="162" t="s">
        <v>153</v>
      </c>
      <c r="DV16" s="162" t="s">
        <v>153</v>
      </c>
      <c r="DW16" s="161"/>
      <c r="DX16" s="162">
        <v>0</v>
      </c>
      <c r="DY16" s="162">
        <v>0</v>
      </c>
      <c r="DZ16" s="162">
        <v>0</v>
      </c>
      <c r="EA16" s="162">
        <v>0</v>
      </c>
      <c r="EB16" s="162"/>
      <c r="EC16" s="162"/>
      <c r="ED16" s="162"/>
      <c r="EE16" s="161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68">
        <v>66004</v>
      </c>
      <c r="ER16" s="68">
        <v>2803</v>
      </c>
      <c r="ES16" s="68">
        <v>0</v>
      </c>
      <c r="ET16" s="68">
        <v>0</v>
      </c>
      <c r="EU16" s="68">
        <v>0</v>
      </c>
      <c r="EV16" s="68">
        <v>0</v>
      </c>
      <c r="EW16" s="68">
        <v>0</v>
      </c>
      <c r="EX16" s="68">
        <v>0</v>
      </c>
      <c r="EY16" s="68">
        <v>0</v>
      </c>
      <c r="EZ16" s="68">
        <v>0</v>
      </c>
      <c r="FA16" s="68">
        <v>0</v>
      </c>
      <c r="FB16" s="68">
        <v>0</v>
      </c>
      <c r="FC16" s="68">
        <v>0</v>
      </c>
      <c r="FD16" s="68">
        <v>0</v>
      </c>
      <c r="FE16" s="68">
        <v>0</v>
      </c>
      <c r="FF16" s="68">
        <v>0</v>
      </c>
      <c r="FG16" s="68">
        <v>0</v>
      </c>
      <c r="FH16" s="68">
        <v>0</v>
      </c>
      <c r="FI16" s="68">
        <v>0</v>
      </c>
      <c r="FJ16" s="68">
        <v>0</v>
      </c>
      <c r="FK16" s="68">
        <v>0</v>
      </c>
      <c r="FL16" s="68">
        <v>0</v>
      </c>
      <c r="FM16" s="65"/>
      <c r="FN16" s="65" t="s">
        <v>466</v>
      </c>
      <c r="FO16" s="235" t="b">
        <v>1</v>
      </c>
      <c r="FP16" s="73"/>
      <c r="FQ16" s="73"/>
    </row>
    <row r="17" spans="1:173" x14ac:dyDescent="0.2">
      <c r="A17" s="161" t="s">
        <v>437</v>
      </c>
      <c r="B17" s="162">
        <v>68047</v>
      </c>
      <c r="C17" s="162">
        <v>0</v>
      </c>
      <c r="D17" s="162">
        <v>1</v>
      </c>
      <c r="E17" s="162" t="s">
        <v>2710</v>
      </c>
      <c r="F17" s="162" t="s">
        <v>935</v>
      </c>
      <c r="G17" s="162"/>
      <c r="H17" s="162" t="s">
        <v>2711</v>
      </c>
      <c r="I17" s="162">
        <v>2</v>
      </c>
      <c r="J17" s="162" t="s">
        <v>2712</v>
      </c>
      <c r="K17" s="162" t="s">
        <v>447</v>
      </c>
      <c r="L17" s="162" t="s">
        <v>2435</v>
      </c>
      <c r="M17" s="162" t="s">
        <v>447</v>
      </c>
      <c r="N17" s="162">
        <v>1</v>
      </c>
      <c r="O17" s="162">
        <v>526</v>
      </c>
      <c r="P17" s="162">
        <v>22</v>
      </c>
      <c r="Q17" s="162" t="s">
        <v>153</v>
      </c>
      <c r="R17" s="162" t="s">
        <v>2713</v>
      </c>
      <c r="S17" s="162" t="s">
        <v>2714</v>
      </c>
      <c r="T17" s="162" t="s">
        <v>2715</v>
      </c>
      <c r="U17" s="162" t="s">
        <v>2716</v>
      </c>
      <c r="V17" s="162" t="s">
        <v>2717</v>
      </c>
      <c r="W17" s="162" t="s">
        <v>153</v>
      </c>
      <c r="X17" s="162" t="s">
        <v>2718</v>
      </c>
      <c r="Y17" s="162" t="s">
        <v>1355</v>
      </c>
      <c r="Z17" s="161"/>
      <c r="AA17" s="161" t="s">
        <v>452</v>
      </c>
      <c r="AB17" s="161" t="s">
        <v>2710</v>
      </c>
      <c r="AC17" s="161" t="s">
        <v>935</v>
      </c>
      <c r="AD17" s="161" t="s">
        <v>2711</v>
      </c>
      <c r="AE17" s="161" t="s">
        <v>2712</v>
      </c>
      <c r="AF17" s="162">
        <v>1</v>
      </c>
      <c r="AG17" s="162">
        <v>496</v>
      </c>
      <c r="AH17" s="162">
        <v>23</v>
      </c>
      <c r="AI17" s="162">
        <v>1</v>
      </c>
      <c r="AJ17" s="162" t="s">
        <v>153</v>
      </c>
      <c r="AK17" s="162" t="s">
        <v>153</v>
      </c>
      <c r="AL17" s="162" t="s">
        <v>1836</v>
      </c>
      <c r="AM17" s="162" t="s">
        <v>2715</v>
      </c>
      <c r="AN17" s="162" t="s">
        <v>2718</v>
      </c>
      <c r="AO17" s="162" t="s">
        <v>1355</v>
      </c>
      <c r="AP17" s="162" t="s">
        <v>2716</v>
      </c>
      <c r="AQ17" s="162" t="s">
        <v>2717</v>
      </c>
      <c r="AR17" s="162" t="s">
        <v>153</v>
      </c>
      <c r="AS17" s="162">
        <v>2014</v>
      </c>
      <c r="AT17" s="162" t="s">
        <v>153</v>
      </c>
      <c r="AU17" s="162" t="s">
        <v>153</v>
      </c>
      <c r="AV17" s="162" t="s">
        <v>153</v>
      </c>
      <c r="AW17" s="162" t="s">
        <v>153</v>
      </c>
      <c r="AX17" s="162" t="s">
        <v>153</v>
      </c>
      <c r="AY17" s="161"/>
      <c r="AZ17" s="161" t="s">
        <v>153</v>
      </c>
      <c r="BA17" s="162">
        <v>9094</v>
      </c>
      <c r="BB17" s="162">
        <v>0</v>
      </c>
      <c r="BC17" s="162"/>
      <c r="BD17" s="162"/>
      <c r="BE17" s="162"/>
      <c r="BF17" s="162"/>
      <c r="BG17" s="162"/>
      <c r="BH17" s="162" t="s">
        <v>532</v>
      </c>
      <c r="BI17" s="162"/>
      <c r="BJ17" s="161">
        <v>6.0483870967741939</v>
      </c>
      <c r="BK17" s="162"/>
      <c r="BL17" s="162"/>
      <c r="BM17" s="162"/>
      <c r="BN17" s="162" t="s">
        <v>701</v>
      </c>
      <c r="BO17" s="162"/>
      <c r="BP17" s="162"/>
      <c r="BQ17" s="162" t="s">
        <v>701</v>
      </c>
      <c r="BR17" s="162"/>
      <c r="BS17" s="162"/>
      <c r="BT17" s="162"/>
      <c r="BU17" s="162"/>
      <c r="BV17" s="162"/>
      <c r="BW17" s="162"/>
      <c r="BX17" s="162" t="s">
        <v>668</v>
      </c>
      <c r="BY17" s="162"/>
      <c r="BZ17" s="162"/>
      <c r="CA17" s="162"/>
      <c r="CB17" s="162"/>
      <c r="CC17" s="162"/>
      <c r="CD17" s="162"/>
      <c r="CE17" s="162"/>
      <c r="CF17" s="162" t="s">
        <v>462</v>
      </c>
      <c r="CG17" s="162"/>
      <c r="CH17" s="162"/>
      <c r="CI17" s="162">
        <v>2017</v>
      </c>
      <c r="CJ17" s="162" t="s">
        <v>2435</v>
      </c>
      <c r="CK17" s="162" t="s">
        <v>463</v>
      </c>
      <c r="CL17" s="162" t="s">
        <v>464</v>
      </c>
      <c r="CM17" s="162" t="s">
        <v>463</v>
      </c>
      <c r="CN17" s="162" t="s">
        <v>464</v>
      </c>
      <c r="CO17" s="162" t="s">
        <v>465</v>
      </c>
      <c r="CP17" s="162">
        <v>0</v>
      </c>
      <c r="CQ17" s="162">
        <v>0</v>
      </c>
      <c r="CR17" s="162">
        <v>0</v>
      </c>
      <c r="CS17" s="162">
        <v>0</v>
      </c>
      <c r="CT17" s="162">
        <v>0</v>
      </c>
      <c r="CU17" s="162">
        <v>0</v>
      </c>
      <c r="CV17" s="162">
        <v>0</v>
      </c>
      <c r="CW17" s="162">
        <v>0</v>
      </c>
      <c r="CX17" s="162">
        <v>0</v>
      </c>
      <c r="CY17" s="162">
        <v>0</v>
      </c>
      <c r="CZ17" s="162">
        <v>0</v>
      </c>
      <c r="DA17" s="162">
        <v>0</v>
      </c>
      <c r="DB17" s="162">
        <v>0</v>
      </c>
      <c r="DC17" s="162" t="s">
        <v>153</v>
      </c>
      <c r="DD17" s="162" t="s">
        <v>153</v>
      </c>
      <c r="DE17" s="162" t="s">
        <v>153</v>
      </c>
      <c r="DF17" s="162">
        <v>0</v>
      </c>
      <c r="DG17" s="162" t="s">
        <v>465</v>
      </c>
      <c r="DH17" s="162">
        <v>0</v>
      </c>
      <c r="DI17" s="162">
        <v>0</v>
      </c>
      <c r="DJ17" s="162">
        <v>0</v>
      </c>
      <c r="DK17" s="162">
        <v>0</v>
      </c>
      <c r="DL17" s="162">
        <v>0</v>
      </c>
      <c r="DM17" s="162">
        <v>0</v>
      </c>
      <c r="DN17" s="162">
        <v>0</v>
      </c>
      <c r="DO17" s="162">
        <v>0</v>
      </c>
      <c r="DP17" s="162">
        <v>0</v>
      </c>
      <c r="DQ17" s="162">
        <v>0</v>
      </c>
      <c r="DR17" s="162">
        <v>0</v>
      </c>
      <c r="DS17" s="162">
        <v>0</v>
      </c>
      <c r="DT17" s="162">
        <v>0</v>
      </c>
      <c r="DU17" s="162" t="s">
        <v>153</v>
      </c>
      <c r="DV17" s="162" t="s">
        <v>153</v>
      </c>
      <c r="DW17" s="161"/>
      <c r="DX17" s="162">
        <v>0</v>
      </c>
      <c r="DY17" s="162">
        <v>1</v>
      </c>
      <c r="DZ17" s="162">
        <v>0</v>
      </c>
      <c r="EA17" s="162">
        <v>0</v>
      </c>
      <c r="EB17" s="162"/>
      <c r="EC17" s="162"/>
      <c r="ED17" s="162"/>
      <c r="EE17" s="161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68">
        <v>68047</v>
      </c>
      <c r="ER17" s="68">
        <v>9094</v>
      </c>
      <c r="ES17" s="68">
        <v>0</v>
      </c>
      <c r="ET17" s="68">
        <v>0</v>
      </c>
      <c r="EU17" s="68">
        <v>0</v>
      </c>
      <c r="EV17" s="68">
        <v>0</v>
      </c>
      <c r="EW17" s="68">
        <v>0</v>
      </c>
      <c r="EX17" s="68">
        <v>0</v>
      </c>
      <c r="EY17" s="68">
        <v>0</v>
      </c>
      <c r="EZ17" s="68">
        <v>0</v>
      </c>
      <c r="FA17" s="68">
        <v>0</v>
      </c>
      <c r="FB17" s="68">
        <v>0</v>
      </c>
      <c r="FC17" s="68">
        <v>0</v>
      </c>
      <c r="FD17" s="68">
        <v>0</v>
      </c>
      <c r="FE17" s="68">
        <v>0</v>
      </c>
      <c r="FF17" s="68">
        <v>0</v>
      </c>
      <c r="FG17" s="68">
        <v>0</v>
      </c>
      <c r="FH17" s="68">
        <v>0</v>
      </c>
      <c r="FI17" s="68">
        <v>2</v>
      </c>
      <c r="FJ17" s="68">
        <v>1</v>
      </c>
      <c r="FK17" s="68">
        <v>0</v>
      </c>
      <c r="FL17" s="68">
        <v>1</v>
      </c>
      <c r="FM17" s="65"/>
      <c r="FN17" s="65" t="s">
        <v>466</v>
      </c>
      <c r="FO17" s="235" t="b">
        <v>1</v>
      </c>
      <c r="FP17" s="73"/>
      <c r="FQ17" s="73"/>
    </row>
    <row r="18" spans="1:173" x14ac:dyDescent="0.2">
      <c r="A18" s="161" t="s">
        <v>437</v>
      </c>
      <c r="B18" s="162">
        <v>69157</v>
      </c>
      <c r="C18" s="162">
        <v>0</v>
      </c>
      <c r="D18" s="162">
        <v>1</v>
      </c>
      <c r="E18" s="162" t="s">
        <v>2719</v>
      </c>
      <c r="F18" s="162" t="s">
        <v>2720</v>
      </c>
      <c r="G18" s="162"/>
      <c r="H18" s="162" t="s">
        <v>2721</v>
      </c>
      <c r="I18" s="162">
        <v>2</v>
      </c>
      <c r="J18" s="162" t="s">
        <v>2722</v>
      </c>
      <c r="K18" s="162" t="s">
        <v>447</v>
      </c>
      <c r="L18" s="162" t="s">
        <v>2435</v>
      </c>
      <c r="M18" s="162" t="s">
        <v>447</v>
      </c>
      <c r="N18" s="162">
        <v>1</v>
      </c>
      <c r="O18" s="162">
        <v>19</v>
      </c>
      <c r="P18" s="162">
        <v>2</v>
      </c>
      <c r="Q18" s="162" t="s">
        <v>153</v>
      </c>
      <c r="R18" s="162" t="s">
        <v>153</v>
      </c>
      <c r="S18" s="162" t="s">
        <v>2723</v>
      </c>
      <c r="T18" s="162" t="s">
        <v>2724</v>
      </c>
      <c r="U18" s="162" t="s">
        <v>2725</v>
      </c>
      <c r="V18" s="162" t="s">
        <v>2726</v>
      </c>
      <c r="W18" s="162" t="s">
        <v>2727</v>
      </c>
      <c r="X18" s="162" t="s">
        <v>2728</v>
      </c>
      <c r="Y18" s="162" t="s">
        <v>2729</v>
      </c>
      <c r="Z18" s="161"/>
      <c r="AA18" s="161" t="s">
        <v>452</v>
      </c>
      <c r="AB18" s="161" t="s">
        <v>2719</v>
      </c>
      <c r="AC18" s="161" t="s">
        <v>2720</v>
      </c>
      <c r="AD18" s="161" t="s">
        <v>2721</v>
      </c>
      <c r="AE18" s="161" t="s">
        <v>2730</v>
      </c>
      <c r="AF18" s="162">
        <v>1</v>
      </c>
      <c r="AG18" s="162">
        <v>20</v>
      </c>
      <c r="AH18" s="162">
        <v>2</v>
      </c>
      <c r="AI18" s="162">
        <v>1</v>
      </c>
      <c r="AJ18" s="162" t="s">
        <v>153</v>
      </c>
      <c r="AK18" s="162" t="s">
        <v>153</v>
      </c>
      <c r="AL18" s="162" t="s">
        <v>2723</v>
      </c>
      <c r="AM18" s="162" t="s">
        <v>2731</v>
      </c>
      <c r="AN18" s="162" t="s">
        <v>2732</v>
      </c>
      <c r="AO18" s="162" t="s">
        <v>2651</v>
      </c>
      <c r="AP18" s="162" t="s">
        <v>2733</v>
      </c>
      <c r="AQ18" s="162" t="s">
        <v>2726</v>
      </c>
      <c r="AR18" s="162" t="s">
        <v>153</v>
      </c>
      <c r="AS18" s="162">
        <v>2015</v>
      </c>
      <c r="AT18" s="162" t="s">
        <v>2734</v>
      </c>
      <c r="AU18" s="162" t="s">
        <v>499</v>
      </c>
      <c r="AV18" s="162" t="s">
        <v>153</v>
      </c>
      <c r="AW18" s="162" t="s">
        <v>153</v>
      </c>
      <c r="AX18" s="162" t="s">
        <v>153</v>
      </c>
      <c r="AY18" s="161"/>
      <c r="AZ18" s="161" t="s">
        <v>153</v>
      </c>
      <c r="BA18" s="162">
        <v>3910</v>
      </c>
      <c r="BB18" s="162">
        <v>0</v>
      </c>
      <c r="BC18" s="162"/>
      <c r="BD18" s="162"/>
      <c r="BE18" s="162"/>
      <c r="BF18" s="162"/>
      <c r="BG18" s="162"/>
      <c r="BH18" s="162" t="s">
        <v>532</v>
      </c>
      <c r="BI18" s="162"/>
      <c r="BJ18" s="161">
        <v>-5</v>
      </c>
      <c r="BK18" s="162"/>
      <c r="BL18" s="162"/>
      <c r="BM18" s="162"/>
      <c r="BN18" s="162" t="s">
        <v>99</v>
      </c>
      <c r="BO18" s="162"/>
      <c r="BP18" s="162"/>
      <c r="BQ18" s="162" t="s">
        <v>99</v>
      </c>
      <c r="BR18" s="162"/>
      <c r="BS18" s="162"/>
      <c r="BT18" s="162"/>
      <c r="BU18" s="162" t="s">
        <v>461</v>
      </c>
      <c r="BV18" s="162"/>
      <c r="BW18" s="162"/>
      <c r="BX18" s="162" t="s">
        <v>668</v>
      </c>
      <c r="BY18" s="162" t="s">
        <v>2735</v>
      </c>
      <c r="BZ18" s="162"/>
      <c r="CA18" s="162" t="s">
        <v>534</v>
      </c>
      <c r="CB18" s="162"/>
      <c r="CC18" s="162"/>
      <c r="CD18" s="162"/>
      <c r="CE18" s="162" t="s">
        <v>489</v>
      </c>
      <c r="CF18" s="162" t="s">
        <v>462</v>
      </c>
      <c r="CG18" s="162"/>
      <c r="CH18" s="162" t="s">
        <v>535</v>
      </c>
      <c r="CI18" s="162">
        <v>2017</v>
      </c>
      <c r="CJ18" s="162" t="s">
        <v>2435</v>
      </c>
      <c r="CK18" s="162" t="s">
        <v>501</v>
      </c>
      <c r="CL18" s="162" t="s">
        <v>464</v>
      </c>
      <c r="CM18" s="162" t="s">
        <v>464</v>
      </c>
      <c r="CN18" s="162" t="s">
        <v>464</v>
      </c>
      <c r="CO18" s="162" t="s">
        <v>465</v>
      </c>
      <c r="CP18" s="162">
        <v>0</v>
      </c>
      <c r="CQ18" s="162">
        <v>0</v>
      </c>
      <c r="CR18" s="162">
        <v>0</v>
      </c>
      <c r="CS18" s="162">
        <v>0</v>
      </c>
      <c r="CT18" s="162">
        <v>0</v>
      </c>
      <c r="CU18" s="162">
        <v>0</v>
      </c>
      <c r="CV18" s="162">
        <v>0</v>
      </c>
      <c r="CW18" s="162">
        <v>0</v>
      </c>
      <c r="CX18" s="162">
        <v>0</v>
      </c>
      <c r="CY18" s="162">
        <v>0</v>
      </c>
      <c r="CZ18" s="162">
        <v>0</v>
      </c>
      <c r="DA18" s="162">
        <v>0</v>
      </c>
      <c r="DB18" s="162">
        <v>0</v>
      </c>
      <c r="DC18" s="162" t="s">
        <v>153</v>
      </c>
      <c r="DD18" s="162" t="s">
        <v>153</v>
      </c>
      <c r="DE18" s="162" t="s">
        <v>153</v>
      </c>
      <c r="DF18" s="162">
        <v>0</v>
      </c>
      <c r="DG18" s="162" t="s">
        <v>465</v>
      </c>
      <c r="DH18" s="162">
        <v>0</v>
      </c>
      <c r="DI18" s="162">
        <v>0</v>
      </c>
      <c r="DJ18" s="162">
        <v>0</v>
      </c>
      <c r="DK18" s="162">
        <v>0</v>
      </c>
      <c r="DL18" s="162">
        <v>0</v>
      </c>
      <c r="DM18" s="162">
        <v>0</v>
      </c>
      <c r="DN18" s="162">
        <v>0</v>
      </c>
      <c r="DO18" s="162">
        <v>0</v>
      </c>
      <c r="DP18" s="162">
        <v>0</v>
      </c>
      <c r="DQ18" s="162">
        <v>0</v>
      </c>
      <c r="DR18" s="162">
        <v>0</v>
      </c>
      <c r="DS18" s="162">
        <v>0</v>
      </c>
      <c r="DT18" s="162">
        <v>0</v>
      </c>
      <c r="DU18" s="162" t="s">
        <v>153</v>
      </c>
      <c r="DV18" s="162" t="s">
        <v>153</v>
      </c>
      <c r="DW18" s="161"/>
      <c r="DX18" s="162">
        <v>0</v>
      </c>
      <c r="DY18" s="162">
        <v>0</v>
      </c>
      <c r="DZ18" s="162">
        <v>0</v>
      </c>
      <c r="EA18" s="162">
        <v>0</v>
      </c>
      <c r="EB18" s="162"/>
      <c r="EC18" s="162"/>
      <c r="ED18" s="162"/>
      <c r="EE18" s="161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68">
        <v>69157</v>
      </c>
      <c r="ER18" s="68">
        <v>3910</v>
      </c>
      <c r="ES18" s="68">
        <v>0</v>
      </c>
      <c r="ET18" s="68">
        <v>0</v>
      </c>
      <c r="EU18" s="68">
        <v>0</v>
      </c>
      <c r="EV18" s="68">
        <v>0</v>
      </c>
      <c r="EW18" s="68">
        <v>0</v>
      </c>
      <c r="EX18" s="68">
        <v>0</v>
      </c>
      <c r="EY18" s="68">
        <v>0</v>
      </c>
      <c r="EZ18" s="68">
        <v>0</v>
      </c>
      <c r="FA18" s="68">
        <v>0</v>
      </c>
      <c r="FB18" s="68">
        <v>0</v>
      </c>
      <c r="FC18" s="68">
        <v>0</v>
      </c>
      <c r="FD18" s="68">
        <v>0</v>
      </c>
      <c r="FE18" s="68">
        <v>0</v>
      </c>
      <c r="FF18" s="68">
        <v>0</v>
      </c>
      <c r="FG18" s="68">
        <v>0</v>
      </c>
      <c r="FH18" s="68">
        <v>0</v>
      </c>
      <c r="FI18" s="68">
        <v>0</v>
      </c>
      <c r="FJ18" s="68">
        <v>0</v>
      </c>
      <c r="FK18" s="68">
        <v>0</v>
      </c>
      <c r="FL18" s="68">
        <v>0</v>
      </c>
      <c r="FM18" s="65"/>
      <c r="FN18" s="65" t="s">
        <v>536</v>
      </c>
      <c r="FO18" s="235" t="b">
        <v>1</v>
      </c>
      <c r="FP18" s="73"/>
      <c r="FQ18" s="73"/>
    </row>
    <row r="19" spans="1:173" x14ac:dyDescent="0.2">
      <c r="A19" s="161" t="s">
        <v>437</v>
      </c>
      <c r="B19" s="162">
        <v>70691</v>
      </c>
      <c r="C19" s="162">
        <v>0</v>
      </c>
      <c r="D19" s="162">
        <v>2</v>
      </c>
      <c r="E19" s="162" t="s">
        <v>2736</v>
      </c>
      <c r="F19" s="162" t="s">
        <v>982</v>
      </c>
      <c r="G19" s="162"/>
      <c r="H19" s="162" t="s">
        <v>2737</v>
      </c>
      <c r="I19" s="162">
        <v>2</v>
      </c>
      <c r="J19" s="162" t="s">
        <v>2738</v>
      </c>
      <c r="K19" s="162" t="s">
        <v>447</v>
      </c>
      <c r="L19" s="162" t="s">
        <v>2435</v>
      </c>
      <c r="M19" s="162" t="s">
        <v>447</v>
      </c>
      <c r="N19" s="162">
        <v>2</v>
      </c>
      <c r="O19" s="162">
        <v>128</v>
      </c>
      <c r="P19" s="162">
        <v>39</v>
      </c>
      <c r="Q19" s="162" t="s">
        <v>153</v>
      </c>
      <c r="R19" s="162" t="s">
        <v>153</v>
      </c>
      <c r="S19" s="162" t="s">
        <v>2739</v>
      </c>
      <c r="T19" s="162" t="s">
        <v>2740</v>
      </c>
      <c r="U19" s="162" t="s">
        <v>2741</v>
      </c>
      <c r="V19" s="162" t="s">
        <v>2742</v>
      </c>
      <c r="W19" s="162" t="s">
        <v>2743</v>
      </c>
      <c r="X19" s="162" t="s">
        <v>2744</v>
      </c>
      <c r="Y19" s="162" t="s">
        <v>546</v>
      </c>
      <c r="Z19" s="161"/>
      <c r="AA19" s="161" t="s">
        <v>452</v>
      </c>
      <c r="AB19" s="161" t="s">
        <v>2736</v>
      </c>
      <c r="AC19" s="161" t="s">
        <v>982</v>
      </c>
      <c r="AD19" s="161" t="s">
        <v>2745</v>
      </c>
      <c r="AE19" s="161" t="s">
        <v>2738</v>
      </c>
      <c r="AF19" s="162">
        <v>2</v>
      </c>
      <c r="AG19" s="162">
        <v>128</v>
      </c>
      <c r="AH19" s="162">
        <v>39</v>
      </c>
      <c r="AI19" s="162">
        <v>2</v>
      </c>
      <c r="AJ19" s="162" t="s">
        <v>153</v>
      </c>
      <c r="AK19" s="162" t="s">
        <v>153</v>
      </c>
      <c r="AL19" s="162" t="s">
        <v>2746</v>
      </c>
      <c r="AM19" s="162" t="s">
        <v>1207</v>
      </c>
      <c r="AN19" s="162" t="s">
        <v>2744</v>
      </c>
      <c r="AO19" s="162" t="s">
        <v>546</v>
      </c>
      <c r="AP19" s="162" t="s">
        <v>2741</v>
      </c>
      <c r="AQ19" s="162" t="s">
        <v>2742</v>
      </c>
      <c r="AR19" s="162" t="s">
        <v>153</v>
      </c>
      <c r="AS19" s="162">
        <v>2015</v>
      </c>
      <c r="AT19" s="162" t="s">
        <v>153</v>
      </c>
      <c r="AU19" s="162" t="s">
        <v>153</v>
      </c>
      <c r="AV19" s="162" t="s">
        <v>153</v>
      </c>
      <c r="AW19" s="162" t="s">
        <v>153</v>
      </c>
      <c r="AX19" s="162" t="s">
        <v>439</v>
      </c>
      <c r="AY19" s="161"/>
      <c r="AZ19" s="161" t="s">
        <v>153</v>
      </c>
      <c r="BA19" s="162">
        <v>9682</v>
      </c>
      <c r="BB19" s="162">
        <v>0</v>
      </c>
      <c r="BC19" s="162"/>
      <c r="BD19" s="162"/>
      <c r="BE19" s="162"/>
      <c r="BF19" s="162"/>
      <c r="BG19" s="162"/>
      <c r="BH19" s="162"/>
      <c r="BI19" s="162"/>
      <c r="BJ19" s="161"/>
      <c r="BK19" s="162"/>
      <c r="BL19" s="162"/>
      <c r="BM19" s="162"/>
      <c r="BN19" s="162" t="s">
        <v>147</v>
      </c>
      <c r="BO19" s="162"/>
      <c r="BP19" s="162"/>
      <c r="BQ19" s="162" t="s">
        <v>147</v>
      </c>
      <c r="BR19" s="162"/>
      <c r="BS19" s="162"/>
      <c r="BT19" s="162"/>
      <c r="BU19" s="162"/>
      <c r="BV19" s="162"/>
      <c r="BW19" s="162"/>
      <c r="BX19" s="162" t="s">
        <v>668</v>
      </c>
      <c r="BY19" s="162"/>
      <c r="BZ19" s="162"/>
      <c r="CA19" s="162"/>
      <c r="CB19" s="162"/>
      <c r="CC19" s="162"/>
      <c r="CD19" s="162"/>
      <c r="CE19" s="162" t="s">
        <v>489</v>
      </c>
      <c r="CF19" s="162"/>
      <c r="CG19" s="162"/>
      <c r="CH19" s="162"/>
      <c r="CI19" s="162">
        <v>2017</v>
      </c>
      <c r="CJ19" s="162" t="s">
        <v>2435</v>
      </c>
      <c r="CK19" s="162" t="s">
        <v>463</v>
      </c>
      <c r="CL19" s="162" t="s">
        <v>463</v>
      </c>
      <c r="CM19" s="162" t="s">
        <v>463</v>
      </c>
      <c r="CN19" s="162" t="s">
        <v>463</v>
      </c>
      <c r="CO19" s="162" t="s">
        <v>465</v>
      </c>
      <c r="CP19" s="162">
        <v>1</v>
      </c>
      <c r="CQ19" s="162">
        <v>0</v>
      </c>
      <c r="CR19" s="162">
        <v>0</v>
      </c>
      <c r="CS19" s="162">
        <v>1</v>
      </c>
      <c r="CT19" s="162">
        <v>0</v>
      </c>
      <c r="CU19" s="162">
        <v>0</v>
      </c>
      <c r="CV19" s="162">
        <v>0</v>
      </c>
      <c r="CW19" s="162">
        <v>0</v>
      </c>
      <c r="CX19" s="162">
        <v>0</v>
      </c>
      <c r="CY19" s="162">
        <v>0</v>
      </c>
      <c r="CZ19" s="162">
        <v>0</v>
      </c>
      <c r="DA19" s="162">
        <v>1</v>
      </c>
      <c r="DB19" s="162">
        <v>0</v>
      </c>
      <c r="DC19" s="162" t="s">
        <v>153</v>
      </c>
      <c r="DD19" s="162" t="s">
        <v>153</v>
      </c>
      <c r="DE19" s="162" t="s">
        <v>153</v>
      </c>
      <c r="DF19" s="162">
        <v>1</v>
      </c>
      <c r="DG19" s="162" t="s">
        <v>465</v>
      </c>
      <c r="DH19" s="162">
        <v>0</v>
      </c>
      <c r="DI19" s="162">
        <v>0</v>
      </c>
      <c r="DJ19" s="162">
        <v>0</v>
      </c>
      <c r="DK19" s="162">
        <v>0</v>
      </c>
      <c r="DL19" s="162">
        <v>0</v>
      </c>
      <c r="DM19" s="162">
        <v>0</v>
      </c>
      <c r="DN19" s="162">
        <v>0</v>
      </c>
      <c r="DO19" s="162">
        <v>0</v>
      </c>
      <c r="DP19" s="162">
        <v>0</v>
      </c>
      <c r="DQ19" s="162">
        <v>0</v>
      </c>
      <c r="DR19" s="162">
        <v>0</v>
      </c>
      <c r="DS19" s="162">
        <v>0</v>
      </c>
      <c r="DT19" s="162">
        <v>0</v>
      </c>
      <c r="DU19" s="162" t="s">
        <v>153</v>
      </c>
      <c r="DV19" s="162" t="s">
        <v>153</v>
      </c>
      <c r="DW19" s="161"/>
      <c r="DX19" s="162">
        <v>0</v>
      </c>
      <c r="DY19" s="162">
        <v>1</v>
      </c>
      <c r="DZ19" s="162">
        <v>0</v>
      </c>
      <c r="EA19" s="162">
        <v>1</v>
      </c>
      <c r="EB19" s="162"/>
      <c r="EC19" s="162"/>
      <c r="ED19" s="162"/>
      <c r="EE19" s="161">
        <v>-2.5</v>
      </c>
      <c r="EF19" s="162"/>
      <c r="EG19" s="162"/>
      <c r="EH19" s="162"/>
      <c r="EI19" s="162"/>
      <c r="EJ19" s="162"/>
      <c r="EK19" s="162">
        <v>-1</v>
      </c>
      <c r="EL19" s="162"/>
      <c r="EM19" s="162"/>
      <c r="EN19" s="162"/>
      <c r="EO19" s="162"/>
      <c r="EP19" s="162"/>
      <c r="EQ19" s="68">
        <v>70691</v>
      </c>
      <c r="ER19" s="68">
        <v>9682</v>
      </c>
      <c r="ES19" s="68">
        <v>0</v>
      </c>
      <c r="ET19" s="68">
        <v>0</v>
      </c>
      <c r="EU19" s="68">
        <v>0</v>
      </c>
      <c r="EV19" s="68">
        <v>0</v>
      </c>
      <c r="EW19" s="68">
        <v>1</v>
      </c>
      <c r="EX19" s="68">
        <v>0</v>
      </c>
      <c r="EY19" s="68">
        <v>0</v>
      </c>
      <c r="EZ19" s="68">
        <v>1</v>
      </c>
      <c r="FA19" s="68">
        <v>0</v>
      </c>
      <c r="FB19" s="68">
        <v>0</v>
      </c>
      <c r="FC19" s="68">
        <v>0</v>
      </c>
      <c r="FD19" s="68">
        <v>0</v>
      </c>
      <c r="FE19" s="68">
        <v>0</v>
      </c>
      <c r="FF19" s="68">
        <v>0</v>
      </c>
      <c r="FG19" s="68">
        <v>0</v>
      </c>
      <c r="FH19" s="68">
        <v>0</v>
      </c>
      <c r="FI19" s="68">
        <v>0</v>
      </c>
      <c r="FJ19" s="68">
        <v>0</v>
      </c>
      <c r="FK19" s="68">
        <v>0</v>
      </c>
      <c r="FL19" s="68">
        <v>0</v>
      </c>
      <c r="FM19" s="65"/>
      <c r="FN19" s="65" t="s">
        <v>466</v>
      </c>
      <c r="FO19" s="235" t="b">
        <v>1</v>
      </c>
      <c r="FP19" s="73"/>
      <c r="FQ19" s="73"/>
    </row>
    <row r="20" spans="1:173" x14ac:dyDescent="0.2">
      <c r="A20" s="161" t="s">
        <v>437</v>
      </c>
      <c r="B20" s="162">
        <v>70998</v>
      </c>
      <c r="C20" s="162">
        <v>0</v>
      </c>
      <c r="D20" s="162">
        <v>1</v>
      </c>
      <c r="E20" s="162" t="s">
        <v>2747</v>
      </c>
      <c r="F20" s="162" t="s">
        <v>793</v>
      </c>
      <c r="G20" s="162"/>
      <c r="H20" s="162" t="s">
        <v>2650</v>
      </c>
      <c r="I20" s="162">
        <v>2</v>
      </c>
      <c r="J20" s="162" t="s">
        <v>2748</v>
      </c>
      <c r="K20" s="162" t="s">
        <v>447</v>
      </c>
      <c r="L20" s="162" t="s">
        <v>2435</v>
      </c>
      <c r="M20" s="162" t="s">
        <v>447</v>
      </c>
      <c r="N20" s="162">
        <v>1</v>
      </c>
      <c r="O20" s="162">
        <v>34</v>
      </c>
      <c r="P20" s="162">
        <v>6</v>
      </c>
      <c r="Q20" s="162" t="s">
        <v>153</v>
      </c>
      <c r="R20" s="162" t="s">
        <v>153</v>
      </c>
      <c r="S20" s="162" t="s">
        <v>2749</v>
      </c>
      <c r="T20" s="162" t="s">
        <v>2750</v>
      </c>
      <c r="U20" s="162" t="s">
        <v>2751</v>
      </c>
      <c r="V20" s="162" t="s">
        <v>2752</v>
      </c>
      <c r="W20" s="162" t="s">
        <v>153</v>
      </c>
      <c r="X20" s="162" t="s">
        <v>2753</v>
      </c>
      <c r="Y20" s="162" t="s">
        <v>218</v>
      </c>
      <c r="Z20" s="161"/>
      <c r="AA20" s="161" t="s">
        <v>452</v>
      </c>
      <c r="AB20" s="161" t="s">
        <v>2747</v>
      </c>
      <c r="AC20" s="161" t="s">
        <v>793</v>
      </c>
      <c r="AD20" s="161" t="s">
        <v>2650</v>
      </c>
      <c r="AE20" s="161" t="s">
        <v>2748</v>
      </c>
      <c r="AF20" s="162">
        <v>1</v>
      </c>
      <c r="AG20" s="162">
        <v>27</v>
      </c>
      <c r="AH20" s="162">
        <v>6</v>
      </c>
      <c r="AI20" s="162">
        <v>1</v>
      </c>
      <c r="AJ20" s="162" t="s">
        <v>153</v>
      </c>
      <c r="AK20" s="162" t="s">
        <v>153</v>
      </c>
      <c r="AL20" s="162" t="s">
        <v>2754</v>
      </c>
      <c r="AM20" s="162" t="s">
        <v>2750</v>
      </c>
      <c r="AN20" s="162" t="s">
        <v>2753</v>
      </c>
      <c r="AO20" s="162" t="s">
        <v>218</v>
      </c>
      <c r="AP20" s="162" t="s">
        <v>2751</v>
      </c>
      <c r="AQ20" s="162" t="s">
        <v>2752</v>
      </c>
      <c r="AR20" s="162" t="s">
        <v>153</v>
      </c>
      <c r="AS20" s="162">
        <v>2015</v>
      </c>
      <c r="AT20" s="162" t="s">
        <v>153</v>
      </c>
      <c r="AU20" s="162" t="s">
        <v>499</v>
      </c>
      <c r="AV20" s="162" t="s">
        <v>153</v>
      </c>
      <c r="AW20" s="162" t="s">
        <v>153</v>
      </c>
      <c r="AX20" s="162" t="s">
        <v>153</v>
      </c>
      <c r="AY20" s="161"/>
      <c r="AZ20" s="161" t="s">
        <v>153</v>
      </c>
      <c r="BA20" s="162">
        <v>6333</v>
      </c>
      <c r="BB20" s="162">
        <v>0</v>
      </c>
      <c r="BC20" s="162"/>
      <c r="BD20" s="162"/>
      <c r="BE20" s="162"/>
      <c r="BF20" s="162"/>
      <c r="BG20" s="162"/>
      <c r="BH20" s="162" t="s">
        <v>532</v>
      </c>
      <c r="BI20" s="162" t="s">
        <v>564</v>
      </c>
      <c r="BJ20" s="161">
        <v>25.925925925925924</v>
      </c>
      <c r="BK20" s="162"/>
      <c r="BL20" s="162"/>
      <c r="BM20" s="162"/>
      <c r="BN20" s="162" t="s">
        <v>547</v>
      </c>
      <c r="BO20" s="162"/>
      <c r="BP20" s="162"/>
      <c r="BQ20" s="162" t="s">
        <v>547</v>
      </c>
      <c r="BR20" s="162"/>
      <c r="BS20" s="162"/>
      <c r="BT20" s="162"/>
      <c r="BU20" s="162"/>
      <c r="BV20" s="162"/>
      <c r="BW20" s="162"/>
      <c r="BX20" s="162" t="s">
        <v>668</v>
      </c>
      <c r="BY20" s="162"/>
      <c r="BZ20" s="162"/>
      <c r="CA20" s="162"/>
      <c r="CB20" s="162"/>
      <c r="CC20" s="162"/>
      <c r="CD20" s="162"/>
      <c r="CE20" s="162"/>
      <c r="CF20" s="162" t="s">
        <v>462</v>
      </c>
      <c r="CG20" s="162"/>
      <c r="CH20" s="162"/>
      <c r="CI20" s="162">
        <v>2017</v>
      </c>
      <c r="CJ20" s="162" t="s">
        <v>2435</v>
      </c>
      <c r="CK20" s="162" t="s">
        <v>463</v>
      </c>
      <c r="CL20" s="162" t="s">
        <v>464</v>
      </c>
      <c r="CM20" s="162" t="s">
        <v>464</v>
      </c>
      <c r="CN20" s="162" t="s">
        <v>464</v>
      </c>
      <c r="CO20" s="162" t="s">
        <v>465</v>
      </c>
      <c r="CP20" s="162">
        <v>0</v>
      </c>
      <c r="CQ20" s="162">
        <v>0</v>
      </c>
      <c r="CR20" s="162">
        <v>0</v>
      </c>
      <c r="CS20" s="162">
        <v>0</v>
      </c>
      <c r="CT20" s="162">
        <v>0</v>
      </c>
      <c r="CU20" s="162">
        <v>0</v>
      </c>
      <c r="CV20" s="162">
        <v>0</v>
      </c>
      <c r="CW20" s="162">
        <v>0</v>
      </c>
      <c r="CX20" s="162">
        <v>0</v>
      </c>
      <c r="CY20" s="162">
        <v>0</v>
      </c>
      <c r="CZ20" s="162">
        <v>0</v>
      </c>
      <c r="DA20" s="162">
        <v>0</v>
      </c>
      <c r="DB20" s="162">
        <v>0</v>
      </c>
      <c r="DC20" s="162" t="s">
        <v>153</v>
      </c>
      <c r="DD20" s="162" t="s">
        <v>153</v>
      </c>
      <c r="DE20" s="162" t="s">
        <v>153</v>
      </c>
      <c r="DF20" s="162">
        <v>0</v>
      </c>
      <c r="DG20" s="162" t="s">
        <v>465</v>
      </c>
      <c r="DH20" s="162">
        <v>0</v>
      </c>
      <c r="DI20" s="162">
        <v>0</v>
      </c>
      <c r="DJ20" s="162">
        <v>0</v>
      </c>
      <c r="DK20" s="162">
        <v>0</v>
      </c>
      <c r="DL20" s="162">
        <v>0</v>
      </c>
      <c r="DM20" s="162">
        <v>0</v>
      </c>
      <c r="DN20" s="162">
        <v>0</v>
      </c>
      <c r="DO20" s="162">
        <v>0</v>
      </c>
      <c r="DP20" s="162">
        <v>0</v>
      </c>
      <c r="DQ20" s="162">
        <v>0</v>
      </c>
      <c r="DR20" s="162">
        <v>0</v>
      </c>
      <c r="DS20" s="162">
        <v>0</v>
      </c>
      <c r="DT20" s="162">
        <v>0</v>
      </c>
      <c r="DU20" s="162" t="s">
        <v>153</v>
      </c>
      <c r="DV20" s="162" t="s">
        <v>153</v>
      </c>
      <c r="DW20" s="161"/>
      <c r="DX20" s="162">
        <v>0</v>
      </c>
      <c r="DY20" s="162">
        <v>0</v>
      </c>
      <c r="DZ20" s="162">
        <v>0</v>
      </c>
      <c r="EA20" s="162">
        <v>0</v>
      </c>
      <c r="EB20" s="162"/>
      <c r="EC20" s="162"/>
      <c r="ED20" s="162"/>
      <c r="EE20" s="161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68">
        <v>70998</v>
      </c>
      <c r="ER20" s="68">
        <v>6333</v>
      </c>
      <c r="ES20" s="68">
        <v>0</v>
      </c>
      <c r="ET20" s="68">
        <v>0</v>
      </c>
      <c r="EU20" s="68">
        <v>0</v>
      </c>
      <c r="EV20" s="68">
        <v>0</v>
      </c>
      <c r="EW20" s="68">
        <v>0</v>
      </c>
      <c r="EX20" s="68">
        <v>0</v>
      </c>
      <c r="EY20" s="68">
        <v>0</v>
      </c>
      <c r="EZ20" s="68">
        <v>0</v>
      </c>
      <c r="FA20" s="68">
        <v>0</v>
      </c>
      <c r="FB20" s="68">
        <v>0</v>
      </c>
      <c r="FC20" s="68">
        <v>0</v>
      </c>
      <c r="FD20" s="68">
        <v>0</v>
      </c>
      <c r="FE20" s="68">
        <v>0</v>
      </c>
      <c r="FF20" s="68">
        <v>0</v>
      </c>
      <c r="FG20" s="68">
        <v>0</v>
      </c>
      <c r="FH20" s="68">
        <v>0</v>
      </c>
      <c r="FI20" s="68">
        <v>0</v>
      </c>
      <c r="FJ20" s="68">
        <v>0</v>
      </c>
      <c r="FK20" s="68">
        <v>0</v>
      </c>
      <c r="FL20" s="68">
        <v>0</v>
      </c>
      <c r="FM20" s="65"/>
      <c r="FN20" s="65" t="s">
        <v>466</v>
      </c>
      <c r="FO20" s="235" t="b">
        <v>1</v>
      </c>
      <c r="FP20" s="73"/>
      <c r="FQ20" s="73"/>
    </row>
    <row r="21" spans="1:173" x14ac:dyDescent="0.2">
      <c r="A21" s="161" t="s">
        <v>437</v>
      </c>
      <c r="B21" s="162">
        <v>72071</v>
      </c>
      <c r="C21" s="162">
        <v>0</v>
      </c>
      <c r="D21" s="162">
        <v>1</v>
      </c>
      <c r="E21" s="162" t="s">
        <v>2755</v>
      </c>
      <c r="F21" s="162" t="s">
        <v>1232</v>
      </c>
      <c r="G21" s="162"/>
      <c r="H21" s="162" t="s">
        <v>2756</v>
      </c>
      <c r="I21" s="162">
        <v>2</v>
      </c>
      <c r="J21" s="162" t="s">
        <v>2757</v>
      </c>
      <c r="K21" s="162" t="s">
        <v>447</v>
      </c>
      <c r="L21" s="162" t="s">
        <v>2435</v>
      </c>
      <c r="M21" s="162" t="s">
        <v>447</v>
      </c>
      <c r="N21" s="162">
        <v>1</v>
      </c>
      <c r="O21" s="162">
        <v>236</v>
      </c>
      <c r="P21" s="162">
        <v>23</v>
      </c>
      <c r="Q21" s="162" t="s">
        <v>153</v>
      </c>
      <c r="R21" s="162" t="s">
        <v>153</v>
      </c>
      <c r="S21" s="162" t="s">
        <v>2758</v>
      </c>
      <c r="T21" s="162" t="s">
        <v>2759</v>
      </c>
      <c r="U21" s="162" t="s">
        <v>2760</v>
      </c>
      <c r="V21" s="162" t="s">
        <v>2761</v>
      </c>
      <c r="W21" s="162" t="s">
        <v>153</v>
      </c>
      <c r="X21" s="162" t="s">
        <v>2762</v>
      </c>
      <c r="Y21" s="162" t="s">
        <v>546</v>
      </c>
      <c r="Z21" s="161"/>
      <c r="AA21" s="161" t="s">
        <v>452</v>
      </c>
      <c r="AB21" s="161" t="s">
        <v>2755</v>
      </c>
      <c r="AC21" s="161" t="s">
        <v>1232</v>
      </c>
      <c r="AD21" s="161" t="s">
        <v>2756</v>
      </c>
      <c r="AE21" s="161" t="s">
        <v>2757</v>
      </c>
      <c r="AF21" s="162">
        <v>1</v>
      </c>
      <c r="AG21" s="162">
        <v>210</v>
      </c>
      <c r="AH21" s="162">
        <v>16</v>
      </c>
      <c r="AI21" s="162">
        <v>1</v>
      </c>
      <c r="AJ21" s="162" t="s">
        <v>153</v>
      </c>
      <c r="AK21" s="162" t="s">
        <v>153</v>
      </c>
      <c r="AL21" s="162" t="s">
        <v>2763</v>
      </c>
      <c r="AM21" s="162" t="s">
        <v>2759</v>
      </c>
      <c r="AN21" s="162" t="s">
        <v>2762</v>
      </c>
      <c r="AO21" s="162" t="s">
        <v>546</v>
      </c>
      <c r="AP21" s="162" t="s">
        <v>2760</v>
      </c>
      <c r="AQ21" s="162" t="s">
        <v>2761</v>
      </c>
      <c r="AR21" s="162" t="s">
        <v>153</v>
      </c>
      <c r="AS21" s="162">
        <v>2015</v>
      </c>
      <c r="AT21" s="162" t="s">
        <v>2764</v>
      </c>
      <c r="AU21" s="162" t="s">
        <v>153</v>
      </c>
      <c r="AV21" s="162" t="s">
        <v>153</v>
      </c>
      <c r="AW21" s="162" t="s">
        <v>153</v>
      </c>
      <c r="AX21" s="162" t="s">
        <v>153</v>
      </c>
      <c r="AY21" s="161"/>
      <c r="AZ21" s="161" t="s">
        <v>153</v>
      </c>
      <c r="BA21" s="162">
        <v>8520</v>
      </c>
      <c r="BB21" s="162">
        <v>0</v>
      </c>
      <c r="BC21" s="162"/>
      <c r="BD21" s="162"/>
      <c r="BE21" s="162"/>
      <c r="BF21" s="162"/>
      <c r="BG21" s="162"/>
      <c r="BH21" s="162" t="s">
        <v>532</v>
      </c>
      <c r="BI21" s="162"/>
      <c r="BJ21" s="161">
        <v>12.380952380952381</v>
      </c>
      <c r="BK21" s="162"/>
      <c r="BL21" s="162"/>
      <c r="BM21" s="162"/>
      <c r="BN21" s="162" t="s">
        <v>701</v>
      </c>
      <c r="BO21" s="162"/>
      <c r="BP21" s="162"/>
      <c r="BQ21" s="162" t="s">
        <v>701</v>
      </c>
      <c r="BR21" s="162"/>
      <c r="BS21" s="162"/>
      <c r="BT21" s="162"/>
      <c r="BU21" s="162"/>
      <c r="BV21" s="162"/>
      <c r="BW21" s="162"/>
      <c r="BX21" s="162" t="s">
        <v>668</v>
      </c>
      <c r="BY21" s="162"/>
      <c r="BZ21" s="162"/>
      <c r="CA21" s="162"/>
      <c r="CB21" s="162"/>
      <c r="CC21" s="162"/>
      <c r="CD21" s="162"/>
      <c r="CE21" s="162"/>
      <c r="CF21" s="162" t="s">
        <v>462</v>
      </c>
      <c r="CG21" s="162"/>
      <c r="CH21" s="162"/>
      <c r="CI21" s="162">
        <v>2017</v>
      </c>
      <c r="CJ21" s="162" t="s">
        <v>2435</v>
      </c>
      <c r="CK21" s="162" t="s">
        <v>463</v>
      </c>
      <c r="CL21" s="162" t="s">
        <v>463</v>
      </c>
      <c r="CM21" s="162" t="s">
        <v>464</v>
      </c>
      <c r="CN21" s="162" t="s">
        <v>464</v>
      </c>
      <c r="CO21" s="162" t="s">
        <v>465</v>
      </c>
      <c r="CP21" s="162">
        <v>1</v>
      </c>
      <c r="CQ21" s="162">
        <v>0</v>
      </c>
      <c r="CR21" s="162">
        <v>0</v>
      </c>
      <c r="CS21" s="162">
        <v>1</v>
      </c>
      <c r="CT21" s="162">
        <v>0</v>
      </c>
      <c r="CU21" s="162">
        <v>0</v>
      </c>
      <c r="CV21" s="162">
        <v>0</v>
      </c>
      <c r="CW21" s="162">
        <v>0</v>
      </c>
      <c r="CX21" s="162">
        <v>0</v>
      </c>
      <c r="CY21" s="162">
        <v>0</v>
      </c>
      <c r="CZ21" s="162">
        <v>0</v>
      </c>
      <c r="DA21" s="162">
        <v>1</v>
      </c>
      <c r="DB21" s="162">
        <v>0</v>
      </c>
      <c r="DC21" s="162" t="s">
        <v>153</v>
      </c>
      <c r="DD21" s="162" t="s">
        <v>153</v>
      </c>
      <c r="DE21" s="162" t="s">
        <v>153</v>
      </c>
      <c r="DF21" s="162">
        <v>4</v>
      </c>
      <c r="DG21" s="162" t="s">
        <v>465</v>
      </c>
      <c r="DH21" s="162">
        <v>1</v>
      </c>
      <c r="DI21" s="162">
        <v>0</v>
      </c>
      <c r="DJ21" s="162">
        <v>0</v>
      </c>
      <c r="DK21" s="162">
        <v>1</v>
      </c>
      <c r="DL21" s="162">
        <v>0</v>
      </c>
      <c r="DM21" s="162">
        <v>0</v>
      </c>
      <c r="DN21" s="162">
        <v>0</v>
      </c>
      <c r="DO21" s="162">
        <v>0</v>
      </c>
      <c r="DP21" s="162">
        <v>0</v>
      </c>
      <c r="DQ21" s="162">
        <v>1</v>
      </c>
      <c r="DR21" s="162">
        <v>0</v>
      </c>
      <c r="DS21" s="162">
        <v>0</v>
      </c>
      <c r="DT21" s="162">
        <v>0</v>
      </c>
      <c r="DU21" s="162" t="s">
        <v>153</v>
      </c>
      <c r="DV21" s="162" t="s">
        <v>153</v>
      </c>
      <c r="DW21" s="161"/>
      <c r="DX21" s="162">
        <v>0</v>
      </c>
      <c r="DY21" s="162">
        <v>2</v>
      </c>
      <c r="DZ21" s="162">
        <v>0</v>
      </c>
      <c r="EA21" s="162">
        <v>0</v>
      </c>
      <c r="EB21" s="162"/>
      <c r="EC21" s="162"/>
      <c r="ED21" s="162" t="s">
        <v>1389</v>
      </c>
      <c r="EE21" s="161">
        <v>21.052631578947366</v>
      </c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68">
        <v>72071</v>
      </c>
      <c r="ER21" s="68">
        <v>8520</v>
      </c>
      <c r="ES21" s="68">
        <v>0</v>
      </c>
      <c r="ET21" s="68">
        <v>0</v>
      </c>
      <c r="EU21" s="68">
        <v>0</v>
      </c>
      <c r="EV21" s="68">
        <v>0</v>
      </c>
      <c r="EW21" s="68">
        <v>1</v>
      </c>
      <c r="EX21" s="68">
        <v>0</v>
      </c>
      <c r="EY21" s="68">
        <v>1</v>
      </c>
      <c r="EZ21" s="68">
        <v>0</v>
      </c>
      <c r="FA21" s="68">
        <v>0</v>
      </c>
      <c r="FB21" s="68">
        <v>1</v>
      </c>
      <c r="FC21" s="68">
        <v>0</v>
      </c>
      <c r="FD21" s="68">
        <v>1</v>
      </c>
      <c r="FE21" s="68">
        <v>0</v>
      </c>
      <c r="FF21" s="68">
        <v>0</v>
      </c>
      <c r="FG21" s="68">
        <v>0</v>
      </c>
      <c r="FH21" s="68">
        <v>0</v>
      </c>
      <c r="FI21" s="68">
        <v>1</v>
      </c>
      <c r="FJ21" s="68">
        <v>0</v>
      </c>
      <c r="FK21" s="68">
        <v>0</v>
      </c>
      <c r="FL21" s="68">
        <v>0</v>
      </c>
      <c r="FM21" s="65"/>
      <c r="FN21" s="65" t="s">
        <v>466</v>
      </c>
      <c r="FO21" s="235" t="b">
        <v>1</v>
      </c>
      <c r="FP21" s="73"/>
      <c r="FQ21" s="73"/>
    </row>
    <row r="22" spans="1:173" x14ac:dyDescent="0.2">
      <c r="A22" s="161" t="s">
        <v>437</v>
      </c>
      <c r="B22" s="162">
        <v>72464</v>
      </c>
      <c r="C22" s="162">
        <v>0</v>
      </c>
      <c r="D22" s="162">
        <v>1</v>
      </c>
      <c r="E22" s="162" t="s">
        <v>2765</v>
      </c>
      <c r="F22" s="162" t="s">
        <v>1533</v>
      </c>
      <c r="G22" s="162"/>
      <c r="H22" s="162" t="s">
        <v>2119</v>
      </c>
      <c r="I22" s="162">
        <v>2</v>
      </c>
      <c r="J22" s="162" t="s">
        <v>2766</v>
      </c>
      <c r="K22" s="162" t="s">
        <v>447</v>
      </c>
      <c r="L22" s="162" t="s">
        <v>2435</v>
      </c>
      <c r="M22" s="162" t="s">
        <v>447</v>
      </c>
      <c r="N22" s="162">
        <v>1</v>
      </c>
      <c r="O22" s="162">
        <v>12</v>
      </c>
      <c r="P22" s="162">
        <v>2</v>
      </c>
      <c r="Q22" s="162" t="s">
        <v>153</v>
      </c>
      <c r="R22" s="162" t="s">
        <v>153</v>
      </c>
      <c r="S22" s="162" t="s">
        <v>2767</v>
      </c>
      <c r="T22" s="162" t="s">
        <v>2768</v>
      </c>
      <c r="U22" s="162" t="s">
        <v>2769</v>
      </c>
      <c r="V22" s="162" t="s">
        <v>2770</v>
      </c>
      <c r="W22" s="162" t="s">
        <v>153</v>
      </c>
      <c r="X22" s="162" t="s">
        <v>2771</v>
      </c>
      <c r="Y22" s="162" t="s">
        <v>2772</v>
      </c>
      <c r="Z22" s="161"/>
      <c r="AA22" s="161" t="s">
        <v>452</v>
      </c>
      <c r="AB22" s="161" t="s">
        <v>2765</v>
      </c>
      <c r="AC22" s="161" t="s">
        <v>1533</v>
      </c>
      <c r="AD22" s="161" t="s">
        <v>2119</v>
      </c>
      <c r="AE22" s="161" t="s">
        <v>2766</v>
      </c>
      <c r="AF22" s="162">
        <v>1</v>
      </c>
      <c r="AG22" s="162">
        <v>12</v>
      </c>
      <c r="AH22" s="162">
        <v>2</v>
      </c>
      <c r="AI22" s="162">
        <v>1</v>
      </c>
      <c r="AJ22" s="162" t="s">
        <v>153</v>
      </c>
      <c r="AK22" s="162" t="s">
        <v>153</v>
      </c>
      <c r="AL22" s="162" t="s">
        <v>2773</v>
      </c>
      <c r="AM22" s="162" t="s">
        <v>2768</v>
      </c>
      <c r="AN22" s="162" t="s">
        <v>2771</v>
      </c>
      <c r="AO22" s="162" t="s">
        <v>2772</v>
      </c>
      <c r="AP22" s="162" t="s">
        <v>2769</v>
      </c>
      <c r="AQ22" s="162" t="s">
        <v>2770</v>
      </c>
      <c r="AR22" s="162" t="s">
        <v>153</v>
      </c>
      <c r="AS22" s="162">
        <v>2015</v>
      </c>
      <c r="AT22" s="162" t="s">
        <v>153</v>
      </c>
      <c r="AU22" s="162" t="s">
        <v>499</v>
      </c>
      <c r="AV22" s="162" t="s">
        <v>153</v>
      </c>
      <c r="AW22" s="162" t="s">
        <v>153</v>
      </c>
      <c r="AX22" s="162" t="s">
        <v>153</v>
      </c>
      <c r="AY22" s="161"/>
      <c r="AZ22" s="161" t="s">
        <v>153</v>
      </c>
      <c r="BA22" s="162">
        <v>3668</v>
      </c>
      <c r="BB22" s="162">
        <v>0</v>
      </c>
      <c r="BC22" s="162"/>
      <c r="BD22" s="162"/>
      <c r="BE22" s="162"/>
      <c r="BF22" s="162"/>
      <c r="BG22" s="162"/>
      <c r="BH22" s="162"/>
      <c r="BI22" s="162"/>
      <c r="BJ22" s="161"/>
      <c r="BK22" s="162"/>
      <c r="BL22" s="162"/>
      <c r="BM22" s="162"/>
      <c r="BN22" s="162" t="s">
        <v>873</v>
      </c>
      <c r="BO22" s="162"/>
      <c r="BP22" s="162"/>
      <c r="BQ22" s="162" t="s">
        <v>873</v>
      </c>
      <c r="BR22" s="162"/>
      <c r="BS22" s="162"/>
      <c r="BT22" s="162"/>
      <c r="BU22" s="162"/>
      <c r="BV22" s="162"/>
      <c r="BW22" s="162"/>
      <c r="BX22" s="162" t="s">
        <v>668</v>
      </c>
      <c r="BY22" s="162"/>
      <c r="BZ22" s="162"/>
      <c r="CA22" s="162"/>
      <c r="CB22" s="162"/>
      <c r="CC22" s="162"/>
      <c r="CD22" s="162"/>
      <c r="CE22" s="162"/>
      <c r="CF22" s="162" t="s">
        <v>462</v>
      </c>
      <c r="CG22" s="162"/>
      <c r="CH22" s="162"/>
      <c r="CI22" s="162">
        <v>2017</v>
      </c>
      <c r="CJ22" s="162" t="s">
        <v>2435</v>
      </c>
      <c r="CK22" s="162" t="s">
        <v>464</v>
      </c>
      <c r="CL22" s="162" t="s">
        <v>464</v>
      </c>
      <c r="CM22" s="162" t="s">
        <v>464</v>
      </c>
      <c r="CN22" s="162" t="s">
        <v>464</v>
      </c>
      <c r="CO22" s="162" t="s">
        <v>465</v>
      </c>
      <c r="CP22" s="162">
        <v>0</v>
      </c>
      <c r="CQ22" s="162">
        <v>0</v>
      </c>
      <c r="CR22" s="162">
        <v>0</v>
      </c>
      <c r="CS22" s="162">
        <v>0</v>
      </c>
      <c r="CT22" s="162">
        <v>0</v>
      </c>
      <c r="CU22" s="162">
        <v>0</v>
      </c>
      <c r="CV22" s="162">
        <v>0</v>
      </c>
      <c r="CW22" s="162">
        <v>0</v>
      </c>
      <c r="CX22" s="162">
        <v>0</v>
      </c>
      <c r="CY22" s="162">
        <v>0</v>
      </c>
      <c r="CZ22" s="162">
        <v>0</v>
      </c>
      <c r="DA22" s="162">
        <v>0</v>
      </c>
      <c r="DB22" s="162">
        <v>0</v>
      </c>
      <c r="DC22" s="162" t="s">
        <v>153</v>
      </c>
      <c r="DD22" s="162" t="s">
        <v>153</v>
      </c>
      <c r="DE22" s="162" t="s">
        <v>153</v>
      </c>
      <c r="DF22" s="162">
        <v>0</v>
      </c>
      <c r="DG22" s="162" t="s">
        <v>465</v>
      </c>
      <c r="DH22" s="162">
        <v>0</v>
      </c>
      <c r="DI22" s="162">
        <v>0</v>
      </c>
      <c r="DJ22" s="162">
        <v>0</v>
      </c>
      <c r="DK22" s="162">
        <v>0</v>
      </c>
      <c r="DL22" s="162">
        <v>0</v>
      </c>
      <c r="DM22" s="162">
        <v>0</v>
      </c>
      <c r="DN22" s="162">
        <v>0</v>
      </c>
      <c r="DO22" s="162">
        <v>0</v>
      </c>
      <c r="DP22" s="162">
        <v>0</v>
      </c>
      <c r="DQ22" s="162">
        <v>0</v>
      </c>
      <c r="DR22" s="162">
        <v>0</v>
      </c>
      <c r="DS22" s="162">
        <v>0</v>
      </c>
      <c r="DT22" s="162">
        <v>0</v>
      </c>
      <c r="DU22" s="162" t="s">
        <v>153</v>
      </c>
      <c r="DV22" s="162" t="s">
        <v>153</v>
      </c>
      <c r="DW22" s="161"/>
      <c r="DX22" s="162">
        <v>0</v>
      </c>
      <c r="DY22" s="162">
        <v>0</v>
      </c>
      <c r="DZ22" s="162">
        <v>0</v>
      </c>
      <c r="EA22" s="162">
        <v>0</v>
      </c>
      <c r="EB22" s="162"/>
      <c r="EC22" s="162"/>
      <c r="ED22" s="162"/>
      <c r="EE22" s="161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68">
        <v>72464</v>
      </c>
      <c r="ER22" s="68">
        <v>3668</v>
      </c>
      <c r="ES22" s="68">
        <v>0</v>
      </c>
      <c r="ET22" s="68">
        <v>0</v>
      </c>
      <c r="EU22" s="68">
        <v>0</v>
      </c>
      <c r="EV22" s="68">
        <v>0</v>
      </c>
      <c r="EW22" s="68">
        <v>0</v>
      </c>
      <c r="EX22" s="68">
        <v>0</v>
      </c>
      <c r="EY22" s="68">
        <v>0</v>
      </c>
      <c r="EZ22" s="68">
        <v>0</v>
      </c>
      <c r="FA22" s="68">
        <v>0</v>
      </c>
      <c r="FB22" s="68">
        <v>0</v>
      </c>
      <c r="FC22" s="68">
        <v>0</v>
      </c>
      <c r="FD22" s="68">
        <v>0</v>
      </c>
      <c r="FE22" s="68">
        <v>0</v>
      </c>
      <c r="FF22" s="68">
        <v>0</v>
      </c>
      <c r="FG22" s="68">
        <v>0</v>
      </c>
      <c r="FH22" s="68">
        <v>0</v>
      </c>
      <c r="FI22" s="68">
        <v>0</v>
      </c>
      <c r="FJ22" s="68">
        <v>0</v>
      </c>
      <c r="FK22" s="68">
        <v>0</v>
      </c>
      <c r="FL22" s="68">
        <v>0</v>
      </c>
      <c r="FM22" s="65"/>
      <c r="FN22" s="65" t="s">
        <v>466</v>
      </c>
      <c r="FO22" s="235" t="b">
        <v>1</v>
      </c>
      <c r="FP22" s="73"/>
      <c r="FQ22" s="73"/>
    </row>
    <row r="366" spans="1:173" x14ac:dyDescent="0.2">
      <c r="A366" s="161"/>
      <c r="B366" s="162"/>
      <c r="C366" s="162"/>
      <c r="D366" s="162"/>
      <c r="E366" s="162"/>
      <c r="F366" s="162"/>
      <c r="G366" s="162"/>
      <c r="H366" s="162"/>
      <c r="I366" s="162"/>
      <c r="J366" s="162"/>
      <c r="K366" s="162"/>
      <c r="L366" s="162"/>
      <c r="M366" s="162"/>
      <c r="N366" s="162"/>
      <c r="O366" s="162"/>
      <c r="P366" s="162"/>
      <c r="Q366" s="162"/>
      <c r="R366" s="162"/>
      <c r="S366" s="162"/>
      <c r="T366" s="162"/>
      <c r="U366" s="162"/>
      <c r="V366" s="162"/>
      <c r="W366" s="162"/>
      <c r="X366" s="162"/>
      <c r="Y366" s="162"/>
      <c r="Z366" s="161"/>
      <c r="AA366" s="161"/>
      <c r="AB366" s="161"/>
      <c r="AC366" s="161"/>
      <c r="AD366" s="161"/>
      <c r="AE366" s="161"/>
      <c r="AF366" s="162"/>
      <c r="AG366" s="162"/>
      <c r="AH366" s="162"/>
      <c r="AI366" s="162"/>
      <c r="AJ366" s="162"/>
      <c r="AK366" s="162"/>
      <c r="AL366" s="162"/>
      <c r="AM366" s="162"/>
      <c r="AN366" s="162"/>
      <c r="AO366" s="162"/>
      <c r="AP366" s="162"/>
      <c r="AQ366" s="162"/>
      <c r="AR366" s="162"/>
      <c r="AS366" s="162"/>
      <c r="AT366" s="162"/>
      <c r="AU366" s="162"/>
      <c r="AV366" s="162"/>
      <c r="AW366" s="162"/>
      <c r="AX366" s="162"/>
      <c r="AY366" s="161"/>
      <c r="AZ366" s="161"/>
      <c r="BA366" s="162"/>
      <c r="BB366" s="162"/>
      <c r="BC366" s="162"/>
      <c r="BD366" s="162"/>
      <c r="BE366" s="162"/>
      <c r="BF366" s="162"/>
      <c r="BG366" s="162"/>
      <c r="BH366" s="162"/>
      <c r="BI366" s="162"/>
      <c r="BJ366" s="161"/>
      <c r="BK366" s="162"/>
      <c r="BL366" s="162"/>
      <c r="BM366" s="162"/>
      <c r="BN366" s="162"/>
      <c r="BO366" s="162"/>
      <c r="BP366" s="162"/>
      <c r="BQ366" s="162"/>
      <c r="BR366" s="162"/>
      <c r="BS366" s="162"/>
      <c r="BT366" s="162"/>
      <c r="BU366" s="162"/>
      <c r="BV366" s="162"/>
      <c r="BW366" s="162"/>
      <c r="BX366" s="162"/>
      <c r="BY366" s="162"/>
      <c r="BZ366" s="162"/>
      <c r="CA366" s="162"/>
      <c r="CB366" s="162"/>
      <c r="CC366" s="162"/>
      <c r="CD366" s="162"/>
      <c r="CE366" s="162"/>
      <c r="CF366" s="162"/>
      <c r="CG366" s="162"/>
      <c r="CH366" s="162"/>
      <c r="CI366" s="162"/>
      <c r="CJ366" s="162"/>
      <c r="CK366" s="162"/>
      <c r="CL366" s="162"/>
      <c r="CM366" s="162"/>
      <c r="CN366" s="162"/>
      <c r="CO366" s="162"/>
      <c r="CP366" s="162"/>
      <c r="CQ366" s="162"/>
      <c r="CR366" s="162"/>
      <c r="CS366" s="162"/>
      <c r="CT366" s="162"/>
      <c r="CU366" s="162"/>
      <c r="CV366" s="162"/>
      <c r="CW366" s="162"/>
      <c r="CX366" s="162"/>
      <c r="CY366" s="162"/>
      <c r="CZ366" s="162"/>
      <c r="DA366" s="162"/>
      <c r="DB366" s="162"/>
      <c r="DC366" s="162"/>
      <c r="DD366" s="162"/>
      <c r="DE366" s="162"/>
      <c r="DF366" s="162"/>
      <c r="DG366" s="162"/>
      <c r="DH366" s="162"/>
      <c r="DI366" s="162"/>
      <c r="DJ366" s="162"/>
      <c r="DK366" s="162"/>
      <c r="DL366" s="162"/>
      <c r="DM366" s="162"/>
      <c r="DN366" s="162"/>
      <c r="DO366" s="162"/>
      <c r="DP366" s="162"/>
      <c r="DQ366" s="162"/>
      <c r="DR366" s="162"/>
      <c r="DS366" s="162"/>
      <c r="DT366" s="162"/>
      <c r="DU366" s="162"/>
      <c r="DV366" s="162"/>
      <c r="DW366" s="161"/>
      <c r="DX366" s="162"/>
      <c r="DY366" s="162"/>
      <c r="DZ366" s="162"/>
      <c r="EA366" s="162"/>
      <c r="EB366" s="162"/>
      <c r="EC366" s="162"/>
      <c r="ED366" s="162"/>
      <c r="EE366" s="161"/>
      <c r="EF366" s="162"/>
      <c r="EG366" s="162"/>
      <c r="EH366" s="162"/>
      <c r="EI366" s="162"/>
      <c r="EJ366" s="162"/>
      <c r="EK366" s="162"/>
      <c r="EL366" s="162"/>
      <c r="EM366" s="162"/>
      <c r="EN366" s="162"/>
      <c r="EO366" s="162"/>
      <c r="EP366" s="162"/>
      <c r="EQ366" s="68"/>
      <c r="ER366" s="68"/>
      <c r="ES366" s="68"/>
      <c r="ET366" s="68"/>
      <c r="EU366" s="68"/>
      <c r="EV366" s="68"/>
      <c r="EW366" s="68"/>
      <c r="EX366" s="68"/>
      <c r="EY366" s="68"/>
      <c r="EZ366" s="68"/>
      <c r="FA366" s="68"/>
      <c r="FB366" s="68"/>
      <c r="FC366" s="68"/>
      <c r="FD366" s="68"/>
      <c r="FE366" s="68"/>
      <c r="FF366" s="68"/>
      <c r="FG366" s="68"/>
      <c r="FH366" s="68"/>
      <c r="FI366" s="68"/>
      <c r="FJ366" s="68"/>
      <c r="FK366" s="68"/>
      <c r="FL366" s="68"/>
      <c r="FM366" s="65"/>
      <c r="FN366" s="65"/>
      <c r="FO366" s="235"/>
      <c r="FP366" s="73"/>
      <c r="FQ366" s="73"/>
    </row>
    <row r="367" spans="1:173" x14ac:dyDescent="0.2">
      <c r="A367" s="161"/>
      <c r="B367" s="162"/>
      <c r="C367" s="162"/>
      <c r="D367" s="162"/>
      <c r="E367" s="162"/>
      <c r="F367" s="162"/>
      <c r="G367" s="162"/>
      <c r="H367" s="162"/>
      <c r="I367" s="162"/>
      <c r="J367" s="162"/>
      <c r="K367" s="162"/>
      <c r="L367" s="162"/>
      <c r="M367" s="162"/>
      <c r="N367" s="162"/>
      <c r="O367" s="162"/>
      <c r="P367" s="162"/>
      <c r="Q367" s="162"/>
      <c r="R367" s="162"/>
      <c r="S367" s="162"/>
      <c r="T367" s="162"/>
      <c r="U367" s="162"/>
      <c r="V367" s="162"/>
      <c r="W367" s="162"/>
      <c r="X367" s="162"/>
      <c r="Y367" s="162"/>
      <c r="Z367" s="161"/>
      <c r="AA367" s="161"/>
      <c r="AB367" s="161"/>
      <c r="AC367" s="161"/>
      <c r="AD367" s="161"/>
      <c r="AE367" s="161"/>
      <c r="AF367" s="162"/>
      <c r="AG367" s="162"/>
      <c r="AH367" s="162"/>
      <c r="AI367" s="162"/>
      <c r="AJ367" s="162"/>
      <c r="AK367" s="162"/>
      <c r="AL367" s="162"/>
      <c r="AM367" s="162"/>
      <c r="AN367" s="162"/>
      <c r="AO367" s="162"/>
      <c r="AP367" s="162"/>
      <c r="AQ367" s="162"/>
      <c r="AR367" s="162"/>
      <c r="AS367" s="162"/>
      <c r="AT367" s="162"/>
      <c r="AU367" s="162"/>
      <c r="AV367" s="162"/>
      <c r="AW367" s="162"/>
      <c r="AX367" s="162"/>
      <c r="AY367" s="161"/>
      <c r="AZ367" s="161"/>
      <c r="BA367" s="162"/>
      <c r="BB367" s="162"/>
      <c r="BC367" s="162"/>
      <c r="BD367" s="162"/>
      <c r="BE367" s="162"/>
      <c r="BF367" s="162"/>
      <c r="BG367" s="162"/>
      <c r="BH367" s="162"/>
      <c r="BI367" s="162"/>
      <c r="BJ367" s="161"/>
      <c r="BK367" s="162"/>
      <c r="BL367" s="162"/>
      <c r="BM367" s="162"/>
      <c r="BN367" s="162"/>
      <c r="BO367" s="162"/>
      <c r="BP367" s="162"/>
      <c r="BQ367" s="162"/>
      <c r="BR367" s="162"/>
      <c r="BS367" s="162"/>
      <c r="BT367" s="162"/>
      <c r="BU367" s="162"/>
      <c r="BV367" s="162"/>
      <c r="BW367" s="162"/>
      <c r="BX367" s="162"/>
      <c r="BY367" s="162"/>
      <c r="BZ367" s="162"/>
      <c r="CA367" s="162"/>
      <c r="CB367" s="162"/>
      <c r="CC367" s="162"/>
      <c r="CD367" s="162"/>
      <c r="CE367" s="162"/>
      <c r="CF367" s="162"/>
      <c r="CG367" s="162"/>
      <c r="CH367" s="162"/>
      <c r="CI367" s="162"/>
      <c r="CJ367" s="162"/>
      <c r="CK367" s="162"/>
      <c r="CL367" s="162"/>
      <c r="CM367" s="162"/>
      <c r="CN367" s="162"/>
      <c r="CO367" s="162"/>
      <c r="CP367" s="162"/>
      <c r="CQ367" s="162"/>
      <c r="CR367" s="162"/>
      <c r="CS367" s="162"/>
      <c r="CT367" s="162"/>
      <c r="CU367" s="162"/>
      <c r="CV367" s="162"/>
      <c r="CW367" s="162"/>
      <c r="CX367" s="162"/>
      <c r="CY367" s="162"/>
      <c r="CZ367" s="162"/>
      <c r="DA367" s="162"/>
      <c r="DB367" s="162"/>
      <c r="DC367" s="162"/>
      <c r="DD367" s="162"/>
      <c r="DE367" s="162"/>
      <c r="DF367" s="162"/>
      <c r="DG367" s="162"/>
      <c r="DH367" s="162"/>
      <c r="DI367" s="162"/>
      <c r="DJ367" s="162"/>
      <c r="DK367" s="162"/>
      <c r="DL367" s="162"/>
      <c r="DM367" s="162"/>
      <c r="DN367" s="162"/>
      <c r="DO367" s="162"/>
      <c r="DP367" s="162"/>
      <c r="DQ367" s="162"/>
      <c r="DR367" s="162"/>
      <c r="DS367" s="162"/>
      <c r="DT367" s="162"/>
      <c r="DU367" s="162"/>
      <c r="DV367" s="162"/>
      <c r="DW367" s="161"/>
      <c r="DX367" s="162"/>
      <c r="DY367" s="162"/>
      <c r="DZ367" s="162"/>
      <c r="EA367" s="162"/>
      <c r="EB367" s="162"/>
      <c r="EC367" s="162"/>
      <c r="ED367" s="162"/>
      <c r="EE367" s="161"/>
      <c r="EF367" s="162"/>
      <c r="EG367" s="162"/>
      <c r="EH367" s="162"/>
      <c r="EI367" s="162"/>
      <c r="EJ367" s="162"/>
      <c r="EK367" s="162"/>
      <c r="EL367" s="162"/>
      <c r="EM367" s="162"/>
      <c r="EN367" s="162"/>
      <c r="EO367" s="162"/>
      <c r="EP367" s="162"/>
      <c r="EQ367" s="68"/>
      <c r="ER367" s="68"/>
      <c r="ES367" s="68"/>
      <c r="ET367" s="68"/>
      <c r="EU367" s="68"/>
      <c r="EV367" s="68"/>
      <c r="EW367" s="68"/>
      <c r="EX367" s="68"/>
      <c r="EY367" s="68"/>
      <c r="EZ367" s="68"/>
      <c r="FA367" s="68"/>
      <c r="FB367" s="68"/>
      <c r="FC367" s="68"/>
      <c r="FD367" s="68"/>
      <c r="FE367" s="68"/>
      <c r="FF367" s="68"/>
      <c r="FG367" s="68"/>
      <c r="FH367" s="68"/>
      <c r="FI367" s="68"/>
      <c r="FJ367" s="68"/>
      <c r="FK367" s="68"/>
      <c r="FL367" s="68"/>
      <c r="FM367" s="65"/>
      <c r="FN367" s="65"/>
      <c r="FO367" s="235"/>
      <c r="FP367" s="73"/>
      <c r="FQ367" s="73"/>
    </row>
    <row r="368" spans="1:173" x14ac:dyDescent="0.2">
      <c r="A368" s="161"/>
      <c r="B368" s="162"/>
      <c r="C368" s="162"/>
      <c r="D368" s="162"/>
      <c r="E368" s="162"/>
      <c r="F368" s="162"/>
      <c r="G368" s="162"/>
      <c r="H368" s="162"/>
      <c r="I368" s="162"/>
      <c r="J368" s="162"/>
      <c r="K368" s="162"/>
      <c r="L368" s="162"/>
      <c r="M368" s="162"/>
      <c r="N368" s="162"/>
      <c r="O368" s="162"/>
      <c r="P368" s="162"/>
      <c r="Q368" s="162"/>
      <c r="R368" s="162"/>
      <c r="S368" s="162"/>
      <c r="T368" s="162"/>
      <c r="U368" s="162"/>
      <c r="V368" s="162"/>
      <c r="W368" s="162"/>
      <c r="X368" s="162"/>
      <c r="Y368" s="162"/>
      <c r="Z368" s="161"/>
      <c r="AA368" s="161"/>
      <c r="AB368" s="161"/>
      <c r="AC368" s="161"/>
      <c r="AD368" s="161"/>
      <c r="AE368" s="161"/>
      <c r="AF368" s="162"/>
      <c r="AG368" s="162"/>
      <c r="AH368" s="162"/>
      <c r="AI368" s="162"/>
      <c r="AJ368" s="162"/>
      <c r="AK368" s="162"/>
      <c r="AL368" s="162"/>
      <c r="AM368" s="162"/>
      <c r="AN368" s="162"/>
      <c r="AO368" s="162"/>
      <c r="AP368" s="162"/>
      <c r="AQ368" s="162"/>
      <c r="AR368" s="162"/>
      <c r="AS368" s="162"/>
      <c r="AT368" s="162"/>
      <c r="AU368" s="162"/>
      <c r="AV368" s="162"/>
      <c r="AW368" s="162"/>
      <c r="AX368" s="162"/>
      <c r="AY368" s="161"/>
      <c r="AZ368" s="161"/>
      <c r="BA368" s="162"/>
      <c r="BB368" s="162"/>
      <c r="BC368" s="162"/>
      <c r="BD368" s="162"/>
      <c r="BE368" s="162"/>
      <c r="BF368" s="162"/>
      <c r="BG368" s="162"/>
      <c r="BH368" s="162"/>
      <c r="BI368" s="162"/>
      <c r="BJ368" s="161"/>
      <c r="BK368" s="162"/>
      <c r="BL368" s="162"/>
      <c r="BM368" s="162"/>
      <c r="BN368" s="162"/>
      <c r="BO368" s="162"/>
      <c r="BP368" s="162"/>
      <c r="BQ368" s="162"/>
      <c r="BR368" s="162"/>
      <c r="BS368" s="162"/>
      <c r="BT368" s="162"/>
      <c r="BU368" s="162"/>
      <c r="BV368" s="162"/>
      <c r="BW368" s="162"/>
      <c r="BX368" s="162"/>
      <c r="BY368" s="162"/>
      <c r="BZ368" s="162"/>
      <c r="CA368" s="162"/>
      <c r="CB368" s="162"/>
      <c r="CC368" s="162"/>
      <c r="CD368" s="162"/>
      <c r="CE368" s="162"/>
      <c r="CF368" s="162"/>
      <c r="CG368" s="162"/>
      <c r="CH368" s="162"/>
      <c r="CI368" s="162"/>
      <c r="CJ368" s="162"/>
      <c r="CK368" s="162"/>
      <c r="CL368" s="162"/>
      <c r="CM368" s="162"/>
      <c r="CN368" s="162"/>
      <c r="CO368" s="162"/>
      <c r="CP368" s="162"/>
      <c r="CQ368" s="162"/>
      <c r="CR368" s="162"/>
      <c r="CS368" s="162"/>
      <c r="CT368" s="162"/>
      <c r="CU368" s="162"/>
      <c r="CV368" s="162"/>
      <c r="CW368" s="162"/>
      <c r="CX368" s="162"/>
      <c r="CY368" s="162"/>
      <c r="CZ368" s="162"/>
      <c r="DA368" s="162"/>
      <c r="DB368" s="162"/>
      <c r="DC368" s="162"/>
      <c r="DD368" s="162"/>
      <c r="DE368" s="162"/>
      <c r="DF368" s="162"/>
      <c r="DG368" s="162"/>
      <c r="DH368" s="162"/>
      <c r="DI368" s="162"/>
      <c r="DJ368" s="162"/>
      <c r="DK368" s="162"/>
      <c r="DL368" s="162"/>
      <c r="DM368" s="162"/>
      <c r="DN368" s="162"/>
      <c r="DO368" s="162"/>
      <c r="DP368" s="162"/>
      <c r="DQ368" s="162"/>
      <c r="DR368" s="162"/>
      <c r="DS368" s="162"/>
      <c r="DT368" s="162"/>
      <c r="DU368" s="162"/>
      <c r="DV368" s="162"/>
      <c r="DW368" s="161"/>
      <c r="DX368" s="162"/>
      <c r="DY368" s="162"/>
      <c r="DZ368" s="162"/>
      <c r="EA368" s="162"/>
      <c r="EB368" s="162"/>
      <c r="EC368" s="162"/>
      <c r="ED368" s="162"/>
      <c r="EE368" s="161"/>
      <c r="EF368" s="162"/>
      <c r="EG368" s="162"/>
      <c r="EH368" s="162"/>
      <c r="EI368" s="162"/>
      <c r="EJ368" s="162"/>
      <c r="EK368" s="162"/>
      <c r="EL368" s="162"/>
      <c r="EM368" s="162"/>
      <c r="EN368" s="162"/>
      <c r="EO368" s="162"/>
      <c r="EP368" s="162"/>
      <c r="EQ368" s="68"/>
      <c r="ER368" s="68"/>
      <c r="ES368" s="68"/>
      <c r="ET368" s="68"/>
      <c r="EU368" s="68"/>
      <c r="EV368" s="68"/>
      <c r="EW368" s="68"/>
      <c r="EX368" s="68"/>
      <c r="EY368" s="68"/>
      <c r="EZ368" s="68"/>
      <c r="FA368" s="68"/>
      <c r="FB368" s="68"/>
      <c r="FC368" s="68"/>
      <c r="FD368" s="68"/>
      <c r="FE368" s="68"/>
      <c r="FF368" s="68"/>
      <c r="FG368" s="68"/>
      <c r="FH368" s="68"/>
      <c r="FI368" s="68"/>
      <c r="FJ368" s="68"/>
      <c r="FK368" s="68"/>
      <c r="FL368" s="68"/>
      <c r="FM368" s="65"/>
      <c r="FN368" s="65"/>
      <c r="FO368" s="235"/>
      <c r="FP368" s="73"/>
      <c r="FQ368" s="73"/>
    </row>
    <row r="369" spans="1:173" x14ac:dyDescent="0.2">
      <c r="A369" s="161"/>
      <c r="B369" s="162"/>
      <c r="C369" s="162"/>
      <c r="D369" s="162"/>
      <c r="E369" s="162"/>
      <c r="F369" s="162"/>
      <c r="G369" s="162"/>
      <c r="H369" s="162"/>
      <c r="I369" s="162"/>
      <c r="J369" s="162"/>
      <c r="K369" s="162"/>
      <c r="L369" s="162"/>
      <c r="M369" s="162"/>
      <c r="N369" s="162"/>
      <c r="O369" s="162"/>
      <c r="P369" s="162"/>
      <c r="Q369" s="162"/>
      <c r="R369" s="162"/>
      <c r="S369" s="162"/>
      <c r="T369" s="162"/>
      <c r="U369" s="162"/>
      <c r="V369" s="162"/>
      <c r="W369" s="162"/>
      <c r="X369" s="162"/>
      <c r="Y369" s="162"/>
      <c r="Z369" s="161"/>
      <c r="AA369" s="161"/>
      <c r="AB369" s="161"/>
      <c r="AC369" s="161"/>
      <c r="AD369" s="161"/>
      <c r="AE369" s="161"/>
      <c r="AF369" s="162"/>
      <c r="AG369" s="162"/>
      <c r="AH369" s="162"/>
      <c r="AI369" s="162"/>
      <c r="AJ369" s="162"/>
      <c r="AK369" s="162"/>
      <c r="AL369" s="162"/>
      <c r="AM369" s="162"/>
      <c r="AN369" s="162"/>
      <c r="AO369" s="162"/>
      <c r="AP369" s="162"/>
      <c r="AQ369" s="162"/>
      <c r="AR369" s="162"/>
      <c r="AS369" s="162"/>
      <c r="AT369" s="162"/>
      <c r="AU369" s="162"/>
      <c r="AV369" s="162"/>
      <c r="AW369" s="162"/>
      <c r="AX369" s="162"/>
      <c r="AY369" s="161"/>
      <c r="AZ369" s="161"/>
      <c r="BA369" s="162"/>
      <c r="BB369" s="162"/>
      <c r="BC369" s="162"/>
      <c r="BD369" s="162"/>
      <c r="BE369" s="162"/>
      <c r="BF369" s="162"/>
      <c r="BG369" s="162"/>
      <c r="BH369" s="162"/>
      <c r="BI369" s="162"/>
      <c r="BJ369" s="161"/>
      <c r="BK369" s="162"/>
      <c r="BL369" s="162"/>
      <c r="BM369" s="162"/>
      <c r="BN369" s="162"/>
      <c r="BO369" s="162"/>
      <c r="BP369" s="162"/>
      <c r="BQ369" s="162"/>
      <c r="BR369" s="162"/>
      <c r="BS369" s="162"/>
      <c r="BT369" s="162"/>
      <c r="BU369" s="162"/>
      <c r="BV369" s="162"/>
      <c r="BW369" s="162"/>
      <c r="BX369" s="162"/>
      <c r="BY369" s="162"/>
      <c r="BZ369" s="162"/>
      <c r="CA369" s="162"/>
      <c r="CB369" s="162"/>
      <c r="CC369" s="162"/>
      <c r="CD369" s="162"/>
      <c r="CE369" s="162"/>
      <c r="CF369" s="162"/>
      <c r="CG369" s="162"/>
      <c r="CH369" s="162"/>
      <c r="CI369" s="162"/>
      <c r="CJ369" s="162"/>
      <c r="CK369" s="162"/>
      <c r="CL369" s="162"/>
      <c r="CM369" s="162"/>
      <c r="CN369" s="162"/>
      <c r="CO369" s="162"/>
      <c r="CP369" s="162"/>
      <c r="CQ369" s="162"/>
      <c r="CR369" s="162"/>
      <c r="CS369" s="162"/>
      <c r="CT369" s="162"/>
      <c r="CU369" s="162"/>
      <c r="CV369" s="162"/>
      <c r="CW369" s="162"/>
      <c r="CX369" s="162"/>
      <c r="CY369" s="162"/>
      <c r="CZ369" s="162"/>
      <c r="DA369" s="162"/>
      <c r="DB369" s="162"/>
      <c r="DC369" s="162"/>
      <c r="DD369" s="162"/>
      <c r="DE369" s="162"/>
      <c r="DF369" s="162"/>
      <c r="DG369" s="162"/>
      <c r="DH369" s="162"/>
      <c r="DI369" s="162"/>
      <c r="DJ369" s="162"/>
      <c r="DK369" s="162"/>
      <c r="DL369" s="162"/>
      <c r="DM369" s="162"/>
      <c r="DN369" s="162"/>
      <c r="DO369" s="162"/>
      <c r="DP369" s="162"/>
      <c r="DQ369" s="162"/>
      <c r="DR369" s="162"/>
      <c r="DS369" s="162"/>
      <c r="DT369" s="162"/>
      <c r="DU369" s="162"/>
      <c r="DV369" s="162"/>
      <c r="DW369" s="161"/>
      <c r="DX369" s="162"/>
      <c r="DY369" s="162"/>
      <c r="DZ369" s="162"/>
      <c r="EA369" s="162"/>
      <c r="EB369" s="162"/>
      <c r="EC369" s="162"/>
      <c r="ED369" s="162"/>
      <c r="EE369" s="161"/>
      <c r="EF369" s="162"/>
      <c r="EG369" s="162"/>
      <c r="EH369" s="162"/>
      <c r="EI369" s="162"/>
      <c r="EJ369" s="162"/>
      <c r="EK369" s="162"/>
      <c r="EL369" s="162"/>
      <c r="EM369" s="162"/>
      <c r="EN369" s="162"/>
      <c r="EO369" s="162"/>
      <c r="EP369" s="162"/>
      <c r="EQ369" s="68"/>
      <c r="ER369" s="68"/>
      <c r="ES369" s="68"/>
      <c r="ET369" s="68"/>
      <c r="EU369" s="68"/>
      <c r="EV369" s="68"/>
      <c r="EW369" s="68"/>
      <c r="EX369" s="68"/>
      <c r="EY369" s="68"/>
      <c r="EZ369" s="68"/>
      <c r="FA369" s="68"/>
      <c r="FB369" s="68"/>
      <c r="FC369" s="68"/>
      <c r="FD369" s="68"/>
      <c r="FE369" s="68"/>
      <c r="FF369" s="68"/>
      <c r="FG369" s="68"/>
      <c r="FH369" s="68"/>
      <c r="FI369" s="68"/>
      <c r="FJ369" s="68"/>
      <c r="FK369" s="68"/>
      <c r="FL369" s="68"/>
      <c r="FM369" s="65"/>
      <c r="FN369" s="65"/>
      <c r="FO369" s="235"/>
      <c r="FP369" s="73"/>
      <c r="FQ369" s="73"/>
    </row>
    <row r="370" spans="1:173" x14ac:dyDescent="0.2">
      <c r="A370" s="161"/>
      <c r="B370" s="162"/>
      <c r="C370" s="162"/>
      <c r="D370" s="162"/>
      <c r="E370" s="162"/>
      <c r="F370" s="162"/>
      <c r="G370" s="162"/>
      <c r="H370" s="162"/>
      <c r="I370" s="162"/>
      <c r="J370" s="162"/>
      <c r="K370" s="162"/>
      <c r="L370" s="162"/>
      <c r="M370" s="162"/>
      <c r="N370" s="162"/>
      <c r="O370" s="162"/>
      <c r="P370" s="162"/>
      <c r="Q370" s="162"/>
      <c r="R370" s="162"/>
      <c r="S370" s="162"/>
      <c r="T370" s="162"/>
      <c r="U370" s="162"/>
      <c r="V370" s="162"/>
      <c r="W370" s="162"/>
      <c r="X370" s="162"/>
      <c r="Y370" s="162"/>
      <c r="Z370" s="161"/>
      <c r="AA370" s="161"/>
      <c r="AB370" s="161"/>
      <c r="AC370" s="161"/>
      <c r="AD370" s="161"/>
      <c r="AE370" s="161"/>
      <c r="AF370" s="162"/>
      <c r="AG370" s="162"/>
      <c r="AH370" s="162"/>
      <c r="AI370" s="162"/>
      <c r="AJ370" s="162"/>
      <c r="AK370" s="162"/>
      <c r="AL370" s="162"/>
      <c r="AM370" s="162"/>
      <c r="AN370" s="162"/>
      <c r="AO370" s="162"/>
      <c r="AP370" s="162"/>
      <c r="AQ370" s="162"/>
      <c r="AR370" s="162"/>
      <c r="AS370" s="162"/>
      <c r="AT370" s="162"/>
      <c r="AU370" s="162"/>
      <c r="AV370" s="162"/>
      <c r="AW370" s="162"/>
      <c r="AX370" s="162"/>
      <c r="AY370" s="161"/>
      <c r="AZ370" s="161"/>
      <c r="BA370" s="162"/>
      <c r="BB370" s="162"/>
      <c r="BC370" s="162"/>
      <c r="BD370" s="162"/>
      <c r="BE370" s="162"/>
      <c r="BF370" s="162"/>
      <c r="BG370" s="162"/>
      <c r="BH370" s="162"/>
      <c r="BI370" s="162"/>
      <c r="BJ370" s="161"/>
      <c r="BK370" s="162"/>
      <c r="BL370" s="162"/>
      <c r="BM370" s="162"/>
      <c r="BN370" s="162"/>
      <c r="BO370" s="162"/>
      <c r="BP370" s="162"/>
      <c r="BQ370" s="162"/>
      <c r="BR370" s="162"/>
      <c r="BS370" s="162"/>
      <c r="BT370" s="162"/>
      <c r="BU370" s="162"/>
      <c r="BV370" s="162"/>
      <c r="BW370" s="162"/>
      <c r="BX370" s="162"/>
      <c r="BY370" s="162"/>
      <c r="BZ370" s="162"/>
      <c r="CA370" s="162"/>
      <c r="CB370" s="162"/>
      <c r="CC370" s="162"/>
      <c r="CD370" s="162"/>
      <c r="CE370" s="162"/>
      <c r="CF370" s="162"/>
      <c r="CG370" s="162"/>
      <c r="CH370" s="162"/>
      <c r="CI370" s="162"/>
      <c r="CJ370" s="162"/>
      <c r="CK370" s="162"/>
      <c r="CL370" s="162"/>
      <c r="CM370" s="162"/>
      <c r="CN370" s="162"/>
      <c r="CO370" s="162"/>
      <c r="CP370" s="162"/>
      <c r="CQ370" s="162"/>
      <c r="CR370" s="162"/>
      <c r="CS370" s="162"/>
      <c r="CT370" s="162"/>
      <c r="CU370" s="162"/>
      <c r="CV370" s="162"/>
      <c r="CW370" s="162"/>
      <c r="CX370" s="162"/>
      <c r="CY370" s="162"/>
      <c r="CZ370" s="162"/>
      <c r="DA370" s="162"/>
      <c r="DB370" s="162"/>
      <c r="DC370" s="162"/>
      <c r="DD370" s="162"/>
      <c r="DE370" s="162"/>
      <c r="DF370" s="162"/>
      <c r="DG370" s="162"/>
      <c r="DH370" s="162"/>
      <c r="DI370" s="162"/>
      <c r="DJ370" s="162"/>
      <c r="DK370" s="162"/>
      <c r="DL370" s="162"/>
      <c r="DM370" s="162"/>
      <c r="DN370" s="162"/>
      <c r="DO370" s="162"/>
      <c r="DP370" s="162"/>
      <c r="DQ370" s="162"/>
      <c r="DR370" s="162"/>
      <c r="DS370" s="162"/>
      <c r="DT370" s="162"/>
      <c r="DU370" s="162"/>
      <c r="DV370" s="162"/>
      <c r="DW370" s="161"/>
      <c r="DX370" s="162"/>
      <c r="DY370" s="162"/>
      <c r="DZ370" s="162"/>
      <c r="EA370" s="162"/>
      <c r="EB370" s="162"/>
      <c r="EC370" s="162"/>
      <c r="ED370" s="162"/>
      <c r="EE370" s="161"/>
      <c r="EF370" s="162"/>
      <c r="EG370" s="162"/>
      <c r="EH370" s="162"/>
      <c r="EI370" s="162"/>
      <c r="EJ370" s="162"/>
      <c r="EK370" s="162"/>
      <c r="EL370" s="162"/>
      <c r="EM370" s="162"/>
      <c r="EN370" s="162"/>
      <c r="EO370" s="162"/>
      <c r="EP370" s="162"/>
      <c r="EQ370" s="68"/>
      <c r="ER370" s="68"/>
      <c r="ES370" s="68"/>
      <c r="ET370" s="68"/>
      <c r="EU370" s="68"/>
      <c r="EV370" s="68"/>
      <c r="EW370" s="68"/>
      <c r="EX370" s="68"/>
      <c r="EY370" s="68"/>
      <c r="EZ370" s="68"/>
      <c r="FA370" s="68"/>
      <c r="FB370" s="68"/>
      <c r="FC370" s="68"/>
      <c r="FD370" s="68"/>
      <c r="FE370" s="68"/>
      <c r="FF370" s="68"/>
      <c r="FG370" s="68"/>
      <c r="FH370" s="68"/>
      <c r="FI370" s="68"/>
      <c r="FJ370" s="68"/>
      <c r="FK370" s="68"/>
      <c r="FL370" s="68"/>
      <c r="FM370" s="65"/>
      <c r="FN370" s="65"/>
      <c r="FO370" s="235"/>
      <c r="FP370" s="73"/>
      <c r="FQ370" s="73"/>
    </row>
    <row r="371" spans="1:173" x14ac:dyDescent="0.2">
      <c r="A371" s="161"/>
      <c r="B371" s="162"/>
      <c r="C371" s="162"/>
      <c r="D371" s="162"/>
      <c r="E371" s="162"/>
      <c r="F371" s="162"/>
      <c r="G371" s="162"/>
      <c r="H371" s="162"/>
      <c r="I371" s="162"/>
      <c r="J371" s="162"/>
      <c r="K371" s="162"/>
      <c r="L371" s="162"/>
      <c r="M371" s="162"/>
      <c r="N371" s="162"/>
      <c r="O371" s="162"/>
      <c r="P371" s="162"/>
      <c r="Q371" s="162"/>
      <c r="R371" s="162"/>
      <c r="S371" s="162"/>
      <c r="T371" s="162"/>
      <c r="U371" s="162"/>
      <c r="V371" s="162"/>
      <c r="W371" s="162"/>
      <c r="X371" s="162"/>
      <c r="Y371" s="162"/>
      <c r="Z371" s="161"/>
      <c r="AA371" s="161"/>
      <c r="AB371" s="161"/>
      <c r="AC371" s="161"/>
      <c r="AD371" s="161"/>
      <c r="AE371" s="161"/>
      <c r="AF371" s="162"/>
      <c r="AG371" s="162"/>
      <c r="AH371" s="162"/>
      <c r="AI371" s="162"/>
      <c r="AJ371" s="162"/>
      <c r="AK371" s="162"/>
      <c r="AL371" s="162"/>
      <c r="AM371" s="162"/>
      <c r="AN371" s="162"/>
      <c r="AO371" s="162"/>
      <c r="AP371" s="162"/>
      <c r="AQ371" s="162"/>
      <c r="AR371" s="162"/>
      <c r="AS371" s="162"/>
      <c r="AT371" s="162"/>
      <c r="AU371" s="162"/>
      <c r="AV371" s="162"/>
      <c r="AW371" s="162"/>
      <c r="AX371" s="162"/>
      <c r="AY371" s="161"/>
      <c r="AZ371" s="161"/>
      <c r="BA371" s="162"/>
      <c r="BB371" s="162"/>
      <c r="BC371" s="162"/>
      <c r="BD371" s="162"/>
      <c r="BE371" s="162"/>
      <c r="BF371" s="162"/>
      <c r="BG371" s="162"/>
      <c r="BH371" s="162"/>
      <c r="BI371" s="162"/>
      <c r="BJ371" s="161"/>
      <c r="BK371" s="162"/>
      <c r="BL371" s="162"/>
      <c r="BM371" s="162"/>
      <c r="BN371" s="162"/>
      <c r="BO371" s="162"/>
      <c r="BP371" s="162"/>
      <c r="BQ371" s="162"/>
      <c r="BR371" s="162"/>
      <c r="BS371" s="162"/>
      <c r="BT371" s="162"/>
      <c r="BU371" s="162"/>
      <c r="BV371" s="162"/>
      <c r="BW371" s="162"/>
      <c r="BX371" s="162"/>
      <c r="BY371" s="162"/>
      <c r="BZ371" s="162"/>
      <c r="CA371" s="162"/>
      <c r="CB371" s="162"/>
      <c r="CC371" s="162"/>
      <c r="CD371" s="162"/>
      <c r="CE371" s="162"/>
      <c r="CF371" s="162"/>
      <c r="CG371" s="162"/>
      <c r="CH371" s="162"/>
      <c r="CI371" s="162"/>
      <c r="CJ371" s="162"/>
      <c r="CK371" s="162"/>
      <c r="CL371" s="162"/>
      <c r="CM371" s="162"/>
      <c r="CN371" s="162"/>
      <c r="CO371" s="162"/>
      <c r="CP371" s="162"/>
      <c r="CQ371" s="162"/>
      <c r="CR371" s="162"/>
      <c r="CS371" s="162"/>
      <c r="CT371" s="162"/>
      <c r="CU371" s="162"/>
      <c r="CV371" s="162"/>
      <c r="CW371" s="162"/>
      <c r="CX371" s="162"/>
      <c r="CY371" s="162"/>
      <c r="CZ371" s="162"/>
      <c r="DA371" s="162"/>
      <c r="DB371" s="162"/>
      <c r="DC371" s="162"/>
      <c r="DD371" s="162"/>
      <c r="DE371" s="162"/>
      <c r="DF371" s="162"/>
      <c r="DG371" s="162"/>
      <c r="DH371" s="162"/>
      <c r="DI371" s="162"/>
      <c r="DJ371" s="162"/>
      <c r="DK371" s="162"/>
      <c r="DL371" s="162"/>
      <c r="DM371" s="162"/>
      <c r="DN371" s="162"/>
      <c r="DO371" s="162"/>
      <c r="DP371" s="162"/>
      <c r="DQ371" s="162"/>
      <c r="DR371" s="162"/>
      <c r="DS371" s="162"/>
      <c r="DT371" s="162"/>
      <c r="DU371" s="162"/>
      <c r="DV371" s="162"/>
      <c r="DW371" s="161"/>
      <c r="DX371" s="162"/>
      <c r="DY371" s="162"/>
      <c r="DZ371" s="162"/>
      <c r="EA371" s="162"/>
      <c r="EB371" s="162"/>
      <c r="EC371" s="162"/>
      <c r="ED371" s="162"/>
      <c r="EE371" s="161"/>
      <c r="EF371" s="162"/>
      <c r="EG371" s="162"/>
      <c r="EH371" s="162"/>
      <c r="EI371" s="162"/>
      <c r="EJ371" s="162"/>
      <c r="EK371" s="162"/>
      <c r="EL371" s="162"/>
      <c r="EM371" s="162"/>
      <c r="EN371" s="162"/>
      <c r="EO371" s="162"/>
      <c r="EP371" s="162"/>
      <c r="EQ371" s="68"/>
      <c r="ER371" s="68"/>
      <c r="ES371" s="68"/>
      <c r="ET371" s="68"/>
      <c r="EU371" s="68"/>
      <c r="EV371" s="68"/>
      <c r="EW371" s="68"/>
      <c r="EX371" s="68"/>
      <c r="EY371" s="68"/>
      <c r="EZ371" s="68"/>
      <c r="FA371" s="68"/>
      <c r="FB371" s="68"/>
      <c r="FC371" s="68"/>
      <c r="FD371" s="68"/>
      <c r="FE371" s="68"/>
      <c r="FF371" s="68"/>
      <c r="FG371" s="68"/>
      <c r="FH371" s="68"/>
      <c r="FI371" s="68"/>
      <c r="FJ371" s="68"/>
      <c r="FK371" s="68"/>
      <c r="FL371" s="68"/>
      <c r="FM371" s="65"/>
      <c r="FN371" s="65"/>
      <c r="FO371" s="235"/>
      <c r="FP371" s="73"/>
      <c r="FQ371" s="73"/>
    </row>
    <row r="372" spans="1:173" x14ac:dyDescent="0.2">
      <c r="A372" s="161"/>
      <c r="B372" s="162"/>
      <c r="C372" s="162"/>
      <c r="D372" s="162"/>
      <c r="E372" s="162"/>
      <c r="F372" s="162"/>
      <c r="G372" s="162"/>
      <c r="H372" s="162"/>
      <c r="I372" s="162"/>
      <c r="J372" s="162"/>
      <c r="K372" s="162"/>
      <c r="L372" s="162"/>
      <c r="M372" s="162"/>
      <c r="N372" s="162"/>
      <c r="O372" s="162"/>
      <c r="P372" s="162"/>
      <c r="Q372" s="162"/>
      <c r="R372" s="162"/>
      <c r="S372" s="162"/>
      <c r="T372" s="162"/>
      <c r="U372" s="162"/>
      <c r="V372" s="162"/>
      <c r="W372" s="162"/>
      <c r="X372" s="162"/>
      <c r="Y372" s="162"/>
      <c r="Z372" s="161"/>
      <c r="AA372" s="161"/>
      <c r="AB372" s="161"/>
      <c r="AC372" s="161"/>
      <c r="AD372" s="161"/>
      <c r="AE372" s="161"/>
      <c r="AF372" s="162"/>
      <c r="AG372" s="162"/>
      <c r="AH372" s="162"/>
      <c r="AI372" s="162"/>
      <c r="AJ372" s="162"/>
      <c r="AK372" s="162"/>
      <c r="AL372" s="162"/>
      <c r="AM372" s="162"/>
      <c r="AN372" s="162"/>
      <c r="AO372" s="162"/>
      <c r="AP372" s="162"/>
      <c r="AQ372" s="162"/>
      <c r="AR372" s="162"/>
      <c r="AS372" s="162"/>
      <c r="AT372" s="162"/>
      <c r="AU372" s="162"/>
      <c r="AV372" s="162"/>
      <c r="AW372" s="162"/>
      <c r="AX372" s="162"/>
      <c r="AY372" s="161"/>
      <c r="AZ372" s="161"/>
      <c r="BA372" s="162"/>
      <c r="BB372" s="162"/>
      <c r="BC372" s="162"/>
      <c r="BD372" s="162"/>
      <c r="BE372" s="162"/>
      <c r="BF372" s="162"/>
      <c r="BG372" s="162"/>
      <c r="BH372" s="162"/>
      <c r="BI372" s="162"/>
      <c r="BJ372" s="161"/>
      <c r="BK372" s="162"/>
      <c r="BL372" s="162"/>
      <c r="BM372" s="162"/>
      <c r="BN372" s="162"/>
      <c r="BO372" s="162"/>
      <c r="BP372" s="162"/>
      <c r="BQ372" s="162"/>
      <c r="BR372" s="162"/>
      <c r="BS372" s="162"/>
      <c r="BT372" s="162"/>
      <c r="BU372" s="162"/>
      <c r="BV372" s="162"/>
      <c r="BW372" s="162"/>
      <c r="BX372" s="162"/>
      <c r="BY372" s="162"/>
      <c r="BZ372" s="162"/>
      <c r="CA372" s="162"/>
      <c r="CB372" s="162"/>
      <c r="CC372" s="162"/>
      <c r="CD372" s="162"/>
      <c r="CE372" s="162"/>
      <c r="CF372" s="162"/>
      <c r="CG372" s="162"/>
      <c r="CH372" s="162"/>
      <c r="CI372" s="162"/>
      <c r="CJ372" s="162"/>
      <c r="CK372" s="162"/>
      <c r="CL372" s="162"/>
      <c r="CM372" s="162"/>
      <c r="CN372" s="162"/>
      <c r="CO372" s="162"/>
      <c r="CP372" s="162"/>
      <c r="CQ372" s="162"/>
      <c r="CR372" s="162"/>
      <c r="CS372" s="162"/>
      <c r="CT372" s="162"/>
      <c r="CU372" s="162"/>
      <c r="CV372" s="162"/>
      <c r="CW372" s="162"/>
      <c r="CX372" s="162"/>
      <c r="CY372" s="162"/>
      <c r="CZ372" s="162"/>
      <c r="DA372" s="162"/>
      <c r="DB372" s="162"/>
      <c r="DC372" s="162"/>
      <c r="DD372" s="162"/>
      <c r="DE372" s="162"/>
      <c r="DF372" s="162"/>
      <c r="DG372" s="162"/>
      <c r="DH372" s="162"/>
      <c r="DI372" s="162"/>
      <c r="DJ372" s="162"/>
      <c r="DK372" s="162"/>
      <c r="DL372" s="162"/>
      <c r="DM372" s="162"/>
      <c r="DN372" s="162"/>
      <c r="DO372" s="162"/>
      <c r="DP372" s="162"/>
      <c r="DQ372" s="162"/>
      <c r="DR372" s="162"/>
      <c r="DS372" s="162"/>
      <c r="DT372" s="162"/>
      <c r="DU372" s="162"/>
      <c r="DV372" s="162"/>
      <c r="DW372" s="161"/>
      <c r="DX372" s="162"/>
      <c r="DY372" s="162"/>
      <c r="DZ372" s="162"/>
      <c r="EA372" s="162"/>
      <c r="EB372" s="162"/>
      <c r="EC372" s="162"/>
      <c r="ED372" s="162"/>
      <c r="EE372" s="161"/>
      <c r="EF372" s="162"/>
      <c r="EG372" s="162"/>
      <c r="EH372" s="162"/>
      <c r="EI372" s="162"/>
      <c r="EJ372" s="162"/>
      <c r="EK372" s="162"/>
      <c r="EL372" s="162"/>
      <c r="EM372" s="162"/>
      <c r="EN372" s="162"/>
      <c r="EO372" s="162"/>
      <c r="EP372" s="162"/>
      <c r="EQ372" s="68"/>
      <c r="ER372" s="68"/>
      <c r="ES372" s="68"/>
      <c r="ET372" s="68"/>
      <c r="EU372" s="68"/>
      <c r="EV372" s="68"/>
      <c r="EW372" s="68"/>
      <c r="EX372" s="68"/>
      <c r="EY372" s="68"/>
      <c r="EZ372" s="68"/>
      <c r="FA372" s="68"/>
      <c r="FB372" s="68"/>
      <c r="FC372" s="68"/>
      <c r="FD372" s="68"/>
      <c r="FE372" s="68"/>
      <c r="FF372" s="68"/>
      <c r="FG372" s="68"/>
      <c r="FH372" s="68"/>
      <c r="FI372" s="68"/>
      <c r="FJ372" s="68"/>
      <c r="FK372" s="68"/>
      <c r="FL372" s="68"/>
      <c r="FM372" s="65"/>
      <c r="FN372" s="65"/>
      <c r="FO372" s="235"/>
      <c r="FP372" s="73"/>
      <c r="FQ372" s="73"/>
    </row>
    <row r="373" spans="1:173" x14ac:dyDescent="0.2">
      <c r="A373" s="161"/>
      <c r="B373" s="162"/>
      <c r="C373" s="162"/>
      <c r="D373" s="162"/>
      <c r="E373" s="162"/>
      <c r="F373" s="162"/>
      <c r="G373" s="162"/>
      <c r="H373" s="162"/>
      <c r="I373" s="162"/>
      <c r="J373" s="162"/>
      <c r="K373" s="162"/>
      <c r="L373" s="162"/>
      <c r="M373" s="162"/>
      <c r="N373" s="162"/>
      <c r="O373" s="162"/>
      <c r="P373" s="162"/>
      <c r="Q373" s="162"/>
      <c r="R373" s="162"/>
      <c r="S373" s="162"/>
      <c r="T373" s="162"/>
      <c r="U373" s="162"/>
      <c r="V373" s="162"/>
      <c r="W373" s="162"/>
      <c r="X373" s="162"/>
      <c r="Y373" s="162"/>
      <c r="Z373" s="161"/>
      <c r="AA373" s="161"/>
      <c r="AB373" s="161"/>
      <c r="AC373" s="161"/>
      <c r="AD373" s="161"/>
      <c r="AE373" s="161"/>
      <c r="AF373" s="162"/>
      <c r="AG373" s="162"/>
      <c r="AH373" s="162"/>
      <c r="AI373" s="162"/>
      <c r="AJ373" s="162"/>
      <c r="AK373" s="162"/>
      <c r="AL373" s="162"/>
      <c r="AM373" s="162"/>
      <c r="AN373" s="162"/>
      <c r="AO373" s="162"/>
      <c r="AP373" s="162"/>
      <c r="AQ373" s="162"/>
      <c r="AR373" s="162"/>
      <c r="AS373" s="162"/>
      <c r="AT373" s="162"/>
      <c r="AU373" s="162"/>
      <c r="AV373" s="162"/>
      <c r="AW373" s="162"/>
      <c r="AX373" s="162"/>
      <c r="AY373" s="161"/>
      <c r="AZ373" s="161"/>
      <c r="BA373" s="162"/>
      <c r="BB373" s="162"/>
      <c r="BC373" s="162"/>
      <c r="BD373" s="162"/>
      <c r="BE373" s="162"/>
      <c r="BF373" s="162"/>
      <c r="BG373" s="162"/>
      <c r="BH373" s="162"/>
      <c r="BI373" s="162"/>
      <c r="BJ373" s="161"/>
      <c r="BK373" s="162"/>
      <c r="BL373" s="162"/>
      <c r="BM373" s="162"/>
      <c r="BN373" s="162"/>
      <c r="BO373" s="162"/>
      <c r="BP373" s="162"/>
      <c r="BQ373" s="162"/>
      <c r="BR373" s="162"/>
      <c r="BS373" s="162"/>
      <c r="BT373" s="162"/>
      <c r="BU373" s="162"/>
      <c r="BV373" s="162"/>
      <c r="BW373" s="162"/>
      <c r="BX373" s="162"/>
      <c r="BY373" s="162"/>
      <c r="BZ373" s="162"/>
      <c r="CA373" s="162"/>
      <c r="CB373" s="162"/>
      <c r="CC373" s="162"/>
      <c r="CD373" s="162"/>
      <c r="CE373" s="162"/>
      <c r="CF373" s="162"/>
      <c r="CG373" s="162"/>
      <c r="CH373" s="162"/>
      <c r="CI373" s="162"/>
      <c r="CJ373" s="162"/>
      <c r="CK373" s="162"/>
      <c r="CL373" s="162"/>
      <c r="CM373" s="162"/>
      <c r="CN373" s="162"/>
      <c r="CO373" s="162"/>
      <c r="CP373" s="162"/>
      <c r="CQ373" s="162"/>
      <c r="CR373" s="162"/>
      <c r="CS373" s="162"/>
      <c r="CT373" s="162"/>
      <c r="CU373" s="162"/>
      <c r="CV373" s="162"/>
      <c r="CW373" s="162"/>
      <c r="CX373" s="162"/>
      <c r="CY373" s="162"/>
      <c r="CZ373" s="162"/>
      <c r="DA373" s="162"/>
      <c r="DB373" s="162"/>
      <c r="DC373" s="162"/>
      <c r="DD373" s="162"/>
      <c r="DE373" s="162"/>
      <c r="DF373" s="162"/>
      <c r="DG373" s="162"/>
      <c r="DH373" s="162"/>
      <c r="DI373" s="162"/>
      <c r="DJ373" s="162"/>
      <c r="DK373" s="162"/>
      <c r="DL373" s="162"/>
      <c r="DM373" s="162"/>
      <c r="DN373" s="162"/>
      <c r="DO373" s="162"/>
      <c r="DP373" s="162"/>
      <c r="DQ373" s="162"/>
      <c r="DR373" s="162"/>
      <c r="DS373" s="162"/>
      <c r="DT373" s="162"/>
      <c r="DU373" s="162"/>
      <c r="DV373" s="162"/>
      <c r="DW373" s="161"/>
      <c r="DX373" s="162"/>
      <c r="DY373" s="162"/>
      <c r="DZ373" s="162"/>
      <c r="EA373" s="162"/>
      <c r="EB373" s="162"/>
      <c r="EC373" s="162"/>
      <c r="ED373" s="162"/>
      <c r="EE373" s="161"/>
      <c r="EF373" s="162"/>
      <c r="EG373" s="162"/>
      <c r="EH373" s="162"/>
      <c r="EI373" s="162"/>
      <c r="EJ373" s="162"/>
      <c r="EK373" s="162"/>
      <c r="EL373" s="162"/>
      <c r="EM373" s="162"/>
      <c r="EN373" s="162"/>
      <c r="EO373" s="162"/>
      <c r="EP373" s="162"/>
      <c r="EQ373" s="68"/>
      <c r="ER373" s="68"/>
      <c r="ES373" s="68"/>
      <c r="ET373" s="68"/>
      <c r="EU373" s="68"/>
      <c r="EV373" s="68"/>
      <c r="EW373" s="68"/>
      <c r="EX373" s="68"/>
      <c r="EY373" s="68"/>
      <c r="EZ373" s="68"/>
      <c r="FA373" s="68"/>
      <c r="FB373" s="68"/>
      <c r="FC373" s="68"/>
      <c r="FD373" s="68"/>
      <c r="FE373" s="68"/>
      <c r="FF373" s="68"/>
      <c r="FG373" s="68"/>
      <c r="FH373" s="68"/>
      <c r="FI373" s="68"/>
      <c r="FJ373" s="68"/>
      <c r="FK373" s="68"/>
      <c r="FL373" s="68"/>
      <c r="FM373" s="65"/>
      <c r="FN373" s="65"/>
      <c r="FO373" s="235"/>
      <c r="FP373" s="73"/>
      <c r="FQ373" s="73"/>
    </row>
    <row r="374" spans="1:173" x14ac:dyDescent="0.2">
      <c r="A374" s="161"/>
      <c r="B374" s="162"/>
      <c r="C374" s="162"/>
      <c r="D374" s="162"/>
      <c r="E374" s="162"/>
      <c r="F374" s="162"/>
      <c r="G374" s="162"/>
      <c r="H374" s="162"/>
      <c r="I374" s="162"/>
      <c r="J374" s="162"/>
      <c r="K374" s="162"/>
      <c r="L374" s="162"/>
      <c r="M374" s="162"/>
      <c r="N374" s="162"/>
      <c r="O374" s="162"/>
      <c r="P374" s="162"/>
      <c r="Q374" s="162"/>
      <c r="R374" s="162"/>
      <c r="S374" s="162"/>
      <c r="T374" s="162"/>
      <c r="U374" s="162"/>
      <c r="V374" s="162"/>
      <c r="W374" s="162"/>
      <c r="X374" s="162"/>
      <c r="Y374" s="162"/>
      <c r="Z374" s="161"/>
      <c r="AA374" s="161"/>
      <c r="AB374" s="161"/>
      <c r="AC374" s="161"/>
      <c r="AD374" s="161"/>
      <c r="AE374" s="161"/>
      <c r="AF374" s="162"/>
      <c r="AG374" s="162"/>
      <c r="AH374" s="162"/>
      <c r="AI374" s="162"/>
      <c r="AJ374" s="162"/>
      <c r="AK374" s="162"/>
      <c r="AL374" s="162"/>
      <c r="AM374" s="162"/>
      <c r="AN374" s="162"/>
      <c r="AO374" s="162"/>
      <c r="AP374" s="162"/>
      <c r="AQ374" s="162"/>
      <c r="AR374" s="162"/>
      <c r="AS374" s="162"/>
      <c r="AT374" s="162"/>
      <c r="AU374" s="162"/>
      <c r="AV374" s="162"/>
      <c r="AW374" s="162"/>
      <c r="AX374" s="162"/>
      <c r="AY374" s="161"/>
      <c r="AZ374" s="161"/>
      <c r="BA374" s="162"/>
      <c r="BB374" s="162"/>
      <c r="BC374" s="162"/>
      <c r="BD374" s="162"/>
      <c r="BE374" s="162"/>
      <c r="BF374" s="162"/>
      <c r="BG374" s="162"/>
      <c r="BH374" s="162"/>
      <c r="BI374" s="162"/>
      <c r="BJ374" s="161"/>
      <c r="BK374" s="162"/>
      <c r="BL374" s="162"/>
      <c r="BM374" s="162"/>
      <c r="BN374" s="162"/>
      <c r="BO374" s="162"/>
      <c r="BP374" s="162"/>
      <c r="BQ374" s="162"/>
      <c r="BR374" s="162"/>
      <c r="BS374" s="162"/>
      <c r="BT374" s="162"/>
      <c r="BU374" s="162"/>
      <c r="BV374" s="162"/>
      <c r="BW374" s="162"/>
      <c r="BX374" s="162"/>
      <c r="BY374" s="162"/>
      <c r="BZ374" s="162"/>
      <c r="CA374" s="162"/>
      <c r="CB374" s="162"/>
      <c r="CC374" s="162"/>
      <c r="CD374" s="162"/>
      <c r="CE374" s="162"/>
      <c r="CF374" s="162"/>
      <c r="CG374" s="162"/>
      <c r="CH374" s="162"/>
      <c r="CI374" s="162"/>
      <c r="CJ374" s="162"/>
      <c r="CK374" s="162"/>
      <c r="CL374" s="162"/>
      <c r="CM374" s="162"/>
      <c r="CN374" s="162"/>
      <c r="CO374" s="162"/>
      <c r="CP374" s="162"/>
      <c r="CQ374" s="162"/>
      <c r="CR374" s="162"/>
      <c r="CS374" s="162"/>
      <c r="CT374" s="162"/>
      <c r="CU374" s="162"/>
      <c r="CV374" s="162"/>
      <c r="CW374" s="162"/>
      <c r="CX374" s="162"/>
      <c r="CY374" s="162"/>
      <c r="CZ374" s="162"/>
      <c r="DA374" s="162"/>
      <c r="DB374" s="162"/>
      <c r="DC374" s="162"/>
      <c r="DD374" s="162"/>
      <c r="DE374" s="162"/>
      <c r="DF374" s="162"/>
      <c r="DG374" s="162"/>
      <c r="DH374" s="162"/>
      <c r="DI374" s="162"/>
      <c r="DJ374" s="162"/>
      <c r="DK374" s="162"/>
      <c r="DL374" s="162"/>
      <c r="DM374" s="162"/>
      <c r="DN374" s="162"/>
      <c r="DO374" s="162"/>
      <c r="DP374" s="162"/>
      <c r="DQ374" s="162"/>
      <c r="DR374" s="162"/>
      <c r="DS374" s="162"/>
      <c r="DT374" s="162"/>
      <c r="DU374" s="162"/>
      <c r="DV374" s="162"/>
      <c r="DW374" s="161"/>
      <c r="DX374" s="162"/>
      <c r="DY374" s="162"/>
      <c r="DZ374" s="162"/>
      <c r="EA374" s="162"/>
      <c r="EB374" s="162"/>
      <c r="EC374" s="162"/>
      <c r="ED374" s="162"/>
      <c r="EE374" s="161"/>
      <c r="EF374" s="162"/>
      <c r="EG374" s="162"/>
      <c r="EH374" s="162"/>
      <c r="EI374" s="162"/>
      <c r="EJ374" s="162"/>
      <c r="EK374" s="162"/>
      <c r="EL374" s="162"/>
      <c r="EM374" s="162"/>
      <c r="EN374" s="162"/>
      <c r="EO374" s="162"/>
      <c r="EP374" s="162"/>
      <c r="EQ374" s="68"/>
      <c r="ER374" s="68"/>
      <c r="ES374" s="68"/>
      <c r="ET374" s="68"/>
      <c r="EU374" s="68"/>
      <c r="EV374" s="68"/>
      <c r="EW374" s="68"/>
      <c r="EX374" s="68"/>
      <c r="EY374" s="68"/>
      <c r="EZ374" s="68"/>
      <c r="FA374" s="68"/>
      <c r="FB374" s="68"/>
      <c r="FC374" s="68"/>
      <c r="FD374" s="68"/>
      <c r="FE374" s="68"/>
      <c r="FF374" s="68"/>
      <c r="FG374" s="68"/>
      <c r="FH374" s="68"/>
      <c r="FI374" s="68"/>
      <c r="FJ374" s="68"/>
      <c r="FK374" s="68"/>
      <c r="FL374" s="68"/>
      <c r="FM374" s="65"/>
      <c r="FN374" s="65"/>
      <c r="FO374" s="235"/>
      <c r="FP374" s="73"/>
      <c r="FQ374" s="73"/>
    </row>
    <row r="375" spans="1:173" x14ac:dyDescent="0.2">
      <c r="A375" s="161"/>
      <c r="B375" s="162"/>
      <c r="C375" s="162"/>
      <c r="D375" s="162"/>
      <c r="E375" s="162"/>
      <c r="F375" s="162"/>
      <c r="G375" s="162"/>
      <c r="H375" s="162"/>
      <c r="I375" s="162"/>
      <c r="J375" s="162"/>
      <c r="K375" s="162"/>
      <c r="L375" s="162"/>
      <c r="M375" s="162"/>
      <c r="N375" s="162"/>
      <c r="O375" s="162"/>
      <c r="P375" s="162"/>
      <c r="Q375" s="162"/>
      <c r="R375" s="162"/>
      <c r="S375" s="162"/>
      <c r="T375" s="162"/>
      <c r="U375" s="162"/>
      <c r="V375" s="162"/>
      <c r="W375" s="162"/>
      <c r="X375" s="162"/>
      <c r="Y375" s="162"/>
      <c r="Z375" s="161"/>
      <c r="AA375" s="161"/>
      <c r="AB375" s="161"/>
      <c r="AC375" s="161"/>
      <c r="AD375" s="161"/>
      <c r="AE375" s="161"/>
      <c r="AF375" s="162"/>
      <c r="AG375" s="162"/>
      <c r="AH375" s="162"/>
      <c r="AI375" s="162"/>
      <c r="AJ375" s="162"/>
      <c r="AK375" s="162"/>
      <c r="AL375" s="162"/>
      <c r="AM375" s="162"/>
      <c r="AN375" s="162"/>
      <c r="AO375" s="162"/>
      <c r="AP375" s="162"/>
      <c r="AQ375" s="162"/>
      <c r="AR375" s="162"/>
      <c r="AS375" s="162"/>
      <c r="AT375" s="162"/>
      <c r="AU375" s="162"/>
      <c r="AV375" s="162"/>
      <c r="AW375" s="162"/>
      <c r="AX375" s="162"/>
      <c r="AY375" s="161"/>
      <c r="AZ375" s="161"/>
      <c r="BA375" s="162"/>
      <c r="BB375" s="162"/>
      <c r="BC375" s="162"/>
      <c r="BD375" s="162"/>
      <c r="BE375" s="162"/>
      <c r="BF375" s="162"/>
      <c r="BG375" s="162"/>
      <c r="BH375" s="162"/>
      <c r="BI375" s="162"/>
      <c r="BJ375" s="161"/>
      <c r="BK375" s="162"/>
      <c r="BL375" s="162"/>
      <c r="BM375" s="162"/>
      <c r="BN375" s="162"/>
      <c r="BO375" s="162"/>
      <c r="BP375" s="162"/>
      <c r="BQ375" s="162"/>
      <c r="BR375" s="162"/>
      <c r="BS375" s="162"/>
      <c r="BT375" s="162"/>
      <c r="BU375" s="162"/>
      <c r="BV375" s="162"/>
      <c r="BW375" s="162"/>
      <c r="BX375" s="162"/>
      <c r="BY375" s="162"/>
      <c r="BZ375" s="162"/>
      <c r="CA375" s="162"/>
      <c r="CB375" s="162"/>
      <c r="CC375" s="162"/>
      <c r="CD375" s="162"/>
      <c r="CE375" s="162"/>
      <c r="CF375" s="162"/>
      <c r="CG375" s="162"/>
      <c r="CH375" s="162"/>
      <c r="CI375" s="162"/>
      <c r="CJ375" s="162"/>
      <c r="CK375" s="162"/>
      <c r="CL375" s="162"/>
      <c r="CM375" s="162"/>
      <c r="CN375" s="162"/>
      <c r="CO375" s="162"/>
      <c r="CP375" s="162"/>
      <c r="CQ375" s="162"/>
      <c r="CR375" s="162"/>
      <c r="CS375" s="162"/>
      <c r="CT375" s="162"/>
      <c r="CU375" s="162"/>
      <c r="CV375" s="162"/>
      <c r="CW375" s="162"/>
      <c r="CX375" s="162"/>
      <c r="CY375" s="162"/>
      <c r="CZ375" s="162"/>
      <c r="DA375" s="162"/>
      <c r="DB375" s="162"/>
      <c r="DC375" s="162"/>
      <c r="DD375" s="162"/>
      <c r="DE375" s="162"/>
      <c r="DF375" s="162"/>
      <c r="DG375" s="162"/>
      <c r="DH375" s="162"/>
      <c r="DI375" s="162"/>
      <c r="DJ375" s="162"/>
      <c r="DK375" s="162"/>
      <c r="DL375" s="162"/>
      <c r="DM375" s="162"/>
      <c r="DN375" s="162"/>
      <c r="DO375" s="162"/>
      <c r="DP375" s="162"/>
      <c r="DQ375" s="162"/>
      <c r="DR375" s="162"/>
      <c r="DS375" s="162"/>
      <c r="DT375" s="162"/>
      <c r="DU375" s="162"/>
      <c r="DV375" s="162"/>
      <c r="DW375" s="161"/>
      <c r="DX375" s="162"/>
      <c r="DY375" s="162"/>
      <c r="DZ375" s="162"/>
      <c r="EA375" s="162"/>
      <c r="EB375" s="162"/>
      <c r="EC375" s="162"/>
      <c r="ED375" s="162"/>
      <c r="EE375" s="161"/>
      <c r="EF375" s="162"/>
      <c r="EG375" s="162"/>
      <c r="EH375" s="162"/>
      <c r="EI375" s="162"/>
      <c r="EJ375" s="162"/>
      <c r="EK375" s="162"/>
      <c r="EL375" s="162"/>
      <c r="EM375" s="162"/>
      <c r="EN375" s="162"/>
      <c r="EO375" s="162"/>
      <c r="EP375" s="162"/>
      <c r="EQ375" s="68"/>
      <c r="ER375" s="68"/>
      <c r="ES375" s="68"/>
      <c r="ET375" s="68"/>
      <c r="EU375" s="68"/>
      <c r="EV375" s="68"/>
      <c r="EW375" s="68"/>
      <c r="EX375" s="68"/>
      <c r="EY375" s="68"/>
      <c r="EZ375" s="68"/>
      <c r="FA375" s="68"/>
      <c r="FB375" s="68"/>
      <c r="FC375" s="68"/>
      <c r="FD375" s="68"/>
      <c r="FE375" s="68"/>
      <c r="FF375" s="68"/>
      <c r="FG375" s="68"/>
      <c r="FH375" s="68"/>
      <c r="FI375" s="68"/>
      <c r="FJ375" s="68"/>
      <c r="FK375" s="68"/>
      <c r="FL375" s="68"/>
      <c r="FM375" s="65"/>
      <c r="FN375" s="65"/>
      <c r="FO375" s="235"/>
      <c r="FP375" s="73"/>
      <c r="FQ375" s="73"/>
    </row>
    <row r="376" spans="1:173" x14ac:dyDescent="0.2">
      <c r="A376" s="161"/>
      <c r="B376" s="162"/>
      <c r="C376" s="162"/>
      <c r="D376" s="162"/>
      <c r="E376" s="162"/>
      <c r="F376" s="162"/>
      <c r="G376" s="162"/>
      <c r="H376" s="162"/>
      <c r="I376" s="162"/>
      <c r="J376" s="162"/>
      <c r="K376" s="162"/>
      <c r="L376" s="162"/>
      <c r="M376" s="162"/>
      <c r="N376" s="162"/>
      <c r="O376" s="162"/>
      <c r="P376" s="162"/>
      <c r="Q376" s="162"/>
      <c r="R376" s="162"/>
      <c r="S376" s="162"/>
      <c r="T376" s="162"/>
      <c r="U376" s="162"/>
      <c r="V376" s="162"/>
      <c r="W376" s="162"/>
      <c r="X376" s="162"/>
      <c r="Y376" s="162"/>
      <c r="Z376" s="161"/>
      <c r="AA376" s="161"/>
      <c r="AB376" s="161"/>
      <c r="AC376" s="161"/>
      <c r="AD376" s="161"/>
      <c r="AE376" s="161"/>
      <c r="AF376" s="162"/>
      <c r="AG376" s="162"/>
      <c r="AH376" s="162"/>
      <c r="AI376" s="162"/>
      <c r="AJ376" s="162"/>
      <c r="AK376" s="162"/>
      <c r="AL376" s="162"/>
      <c r="AM376" s="162"/>
      <c r="AN376" s="162"/>
      <c r="AO376" s="162"/>
      <c r="AP376" s="162"/>
      <c r="AQ376" s="162"/>
      <c r="AR376" s="162"/>
      <c r="AS376" s="162"/>
      <c r="AT376" s="162"/>
      <c r="AU376" s="162"/>
      <c r="AV376" s="162"/>
      <c r="AW376" s="162"/>
      <c r="AX376" s="162"/>
      <c r="AY376" s="161"/>
      <c r="AZ376" s="161"/>
      <c r="BA376" s="162"/>
      <c r="BB376" s="162"/>
      <c r="BC376" s="162"/>
      <c r="BD376" s="162"/>
      <c r="BE376" s="162"/>
      <c r="BF376" s="162"/>
      <c r="BG376" s="162"/>
      <c r="BH376" s="162"/>
      <c r="BI376" s="162"/>
      <c r="BJ376" s="161"/>
      <c r="BK376" s="162"/>
      <c r="BL376" s="162"/>
      <c r="BM376" s="162"/>
      <c r="BN376" s="162"/>
      <c r="BO376" s="162"/>
      <c r="BP376" s="162"/>
      <c r="BQ376" s="162"/>
      <c r="BR376" s="162"/>
      <c r="BS376" s="162"/>
      <c r="BT376" s="162"/>
      <c r="BU376" s="162"/>
      <c r="BV376" s="162"/>
      <c r="BW376" s="162"/>
      <c r="BX376" s="162"/>
      <c r="BY376" s="162"/>
      <c r="BZ376" s="162"/>
      <c r="CA376" s="162"/>
      <c r="CB376" s="162"/>
      <c r="CC376" s="162"/>
      <c r="CD376" s="162"/>
      <c r="CE376" s="162"/>
      <c r="CF376" s="162"/>
      <c r="CG376" s="162"/>
      <c r="CH376" s="162"/>
      <c r="CI376" s="162"/>
      <c r="CJ376" s="162"/>
      <c r="CK376" s="162"/>
      <c r="CL376" s="162"/>
      <c r="CM376" s="162"/>
      <c r="CN376" s="162"/>
      <c r="CO376" s="162"/>
      <c r="CP376" s="162"/>
      <c r="CQ376" s="162"/>
      <c r="CR376" s="162"/>
      <c r="CS376" s="162"/>
      <c r="CT376" s="162"/>
      <c r="CU376" s="162"/>
      <c r="CV376" s="162"/>
      <c r="CW376" s="162"/>
      <c r="CX376" s="162"/>
      <c r="CY376" s="162"/>
      <c r="CZ376" s="162"/>
      <c r="DA376" s="162"/>
      <c r="DB376" s="162"/>
      <c r="DC376" s="162"/>
      <c r="DD376" s="162"/>
      <c r="DE376" s="162"/>
      <c r="DF376" s="162"/>
      <c r="DG376" s="162"/>
      <c r="DH376" s="162"/>
      <c r="DI376" s="162"/>
      <c r="DJ376" s="162"/>
      <c r="DK376" s="162"/>
      <c r="DL376" s="162"/>
      <c r="DM376" s="162"/>
      <c r="DN376" s="162"/>
      <c r="DO376" s="162"/>
      <c r="DP376" s="162"/>
      <c r="DQ376" s="162"/>
      <c r="DR376" s="162"/>
      <c r="DS376" s="162"/>
      <c r="DT376" s="162"/>
      <c r="DU376" s="162"/>
      <c r="DV376" s="162"/>
      <c r="DW376" s="161"/>
      <c r="DX376" s="162"/>
      <c r="DY376" s="162"/>
      <c r="DZ376" s="162"/>
      <c r="EA376" s="162"/>
      <c r="EB376" s="162"/>
      <c r="EC376" s="162"/>
      <c r="ED376" s="162"/>
      <c r="EE376" s="161"/>
      <c r="EF376" s="162"/>
      <c r="EG376" s="162"/>
      <c r="EH376" s="162"/>
      <c r="EI376" s="162"/>
      <c r="EJ376" s="162"/>
      <c r="EK376" s="162"/>
      <c r="EL376" s="162"/>
      <c r="EM376" s="162"/>
      <c r="EN376" s="162"/>
      <c r="EO376" s="162"/>
      <c r="EP376" s="162"/>
      <c r="EQ376" s="68"/>
      <c r="ER376" s="68"/>
      <c r="ES376" s="68"/>
      <c r="ET376" s="68"/>
      <c r="EU376" s="68"/>
      <c r="EV376" s="68"/>
      <c r="EW376" s="68"/>
      <c r="EX376" s="68"/>
      <c r="EY376" s="68"/>
      <c r="EZ376" s="68"/>
      <c r="FA376" s="68"/>
      <c r="FB376" s="68"/>
      <c r="FC376" s="68"/>
      <c r="FD376" s="68"/>
      <c r="FE376" s="68"/>
      <c r="FF376" s="68"/>
      <c r="FG376" s="68"/>
      <c r="FH376" s="68"/>
      <c r="FI376" s="68"/>
      <c r="FJ376" s="68"/>
      <c r="FK376" s="68"/>
      <c r="FL376" s="68"/>
      <c r="FM376" s="65"/>
      <c r="FN376" s="65"/>
      <c r="FO376" s="235"/>
      <c r="FP376" s="73"/>
      <c r="FQ376" s="73"/>
    </row>
    <row r="377" spans="1:173" x14ac:dyDescent="0.2">
      <c r="A377" s="161"/>
      <c r="B377" s="162"/>
      <c r="C377" s="162"/>
      <c r="D377" s="162"/>
      <c r="E377" s="162"/>
      <c r="F377" s="162"/>
      <c r="G377" s="162"/>
      <c r="H377" s="162"/>
      <c r="I377" s="162"/>
      <c r="J377" s="162"/>
      <c r="K377" s="162"/>
      <c r="L377" s="162"/>
      <c r="M377" s="162"/>
      <c r="N377" s="162"/>
      <c r="O377" s="162"/>
      <c r="P377" s="162"/>
      <c r="Q377" s="162"/>
      <c r="R377" s="162"/>
      <c r="S377" s="162"/>
      <c r="T377" s="162"/>
      <c r="U377" s="162"/>
      <c r="V377" s="162"/>
      <c r="W377" s="162"/>
      <c r="X377" s="162"/>
      <c r="Y377" s="162"/>
      <c r="Z377" s="161"/>
      <c r="AA377" s="161"/>
      <c r="AB377" s="161"/>
      <c r="AC377" s="161"/>
      <c r="AD377" s="161"/>
      <c r="AE377" s="161"/>
      <c r="AF377" s="162"/>
      <c r="AG377" s="162"/>
      <c r="AH377" s="162"/>
      <c r="AI377" s="162"/>
      <c r="AJ377" s="162"/>
      <c r="AK377" s="162"/>
      <c r="AL377" s="162"/>
      <c r="AM377" s="162"/>
      <c r="AN377" s="162"/>
      <c r="AO377" s="162"/>
      <c r="AP377" s="162"/>
      <c r="AQ377" s="162"/>
      <c r="AR377" s="162"/>
      <c r="AS377" s="162"/>
      <c r="AT377" s="162"/>
      <c r="AU377" s="162"/>
      <c r="AV377" s="162"/>
      <c r="AW377" s="162"/>
      <c r="AX377" s="162"/>
      <c r="AY377" s="161"/>
      <c r="AZ377" s="161"/>
      <c r="BA377" s="162"/>
      <c r="BB377" s="162"/>
      <c r="BC377" s="162"/>
      <c r="BD377" s="162"/>
      <c r="BE377" s="162"/>
      <c r="BF377" s="162"/>
      <c r="BG377" s="162"/>
      <c r="BH377" s="162"/>
      <c r="BI377" s="162"/>
      <c r="BJ377" s="161"/>
      <c r="BK377" s="162"/>
      <c r="BL377" s="162"/>
      <c r="BM377" s="162"/>
      <c r="BN377" s="162"/>
      <c r="BO377" s="162"/>
      <c r="BP377" s="162"/>
      <c r="BQ377" s="162"/>
      <c r="BR377" s="162"/>
      <c r="BS377" s="162"/>
      <c r="BT377" s="162"/>
      <c r="BU377" s="162"/>
      <c r="BV377" s="162"/>
      <c r="BW377" s="162"/>
      <c r="BX377" s="162"/>
      <c r="BY377" s="162"/>
      <c r="BZ377" s="162"/>
      <c r="CA377" s="162"/>
      <c r="CB377" s="162"/>
      <c r="CC377" s="162"/>
      <c r="CD377" s="162"/>
      <c r="CE377" s="162"/>
      <c r="CF377" s="162"/>
      <c r="CG377" s="162"/>
      <c r="CH377" s="162"/>
      <c r="CI377" s="162"/>
      <c r="CJ377" s="162"/>
      <c r="CK377" s="162"/>
      <c r="CL377" s="162"/>
      <c r="CM377" s="162"/>
      <c r="CN377" s="162"/>
      <c r="CO377" s="162"/>
      <c r="CP377" s="162"/>
      <c r="CQ377" s="162"/>
      <c r="CR377" s="162"/>
      <c r="CS377" s="162"/>
      <c r="CT377" s="162"/>
      <c r="CU377" s="162"/>
      <c r="CV377" s="162"/>
      <c r="CW377" s="162"/>
      <c r="CX377" s="162"/>
      <c r="CY377" s="162"/>
      <c r="CZ377" s="162"/>
      <c r="DA377" s="162"/>
      <c r="DB377" s="162"/>
      <c r="DC377" s="162"/>
      <c r="DD377" s="162"/>
      <c r="DE377" s="162"/>
      <c r="DF377" s="162"/>
      <c r="DG377" s="162"/>
      <c r="DH377" s="162"/>
      <c r="DI377" s="162"/>
      <c r="DJ377" s="162"/>
      <c r="DK377" s="162"/>
      <c r="DL377" s="162"/>
      <c r="DM377" s="162"/>
      <c r="DN377" s="162"/>
      <c r="DO377" s="162"/>
      <c r="DP377" s="162"/>
      <c r="DQ377" s="162"/>
      <c r="DR377" s="162"/>
      <c r="DS377" s="162"/>
      <c r="DT377" s="162"/>
      <c r="DU377" s="162"/>
      <c r="DV377" s="162"/>
      <c r="DW377" s="161"/>
      <c r="DX377" s="162"/>
      <c r="DY377" s="162"/>
      <c r="DZ377" s="162"/>
      <c r="EA377" s="162"/>
      <c r="EB377" s="162"/>
      <c r="EC377" s="162"/>
      <c r="ED377" s="162"/>
      <c r="EE377" s="161"/>
      <c r="EF377" s="162"/>
      <c r="EG377" s="162"/>
      <c r="EH377" s="162"/>
      <c r="EI377" s="162"/>
      <c r="EJ377" s="162"/>
      <c r="EK377" s="162"/>
      <c r="EL377" s="162"/>
      <c r="EM377" s="162"/>
      <c r="EN377" s="162"/>
      <c r="EO377" s="162"/>
      <c r="EP377" s="162"/>
      <c r="EQ377" s="68"/>
      <c r="ER377" s="68"/>
      <c r="ES377" s="68"/>
      <c r="ET377" s="68"/>
      <c r="EU377" s="68"/>
      <c r="EV377" s="68"/>
      <c r="EW377" s="68"/>
      <c r="EX377" s="68"/>
      <c r="EY377" s="68"/>
      <c r="EZ377" s="68"/>
      <c r="FA377" s="68"/>
      <c r="FB377" s="68"/>
      <c r="FC377" s="68"/>
      <c r="FD377" s="68"/>
      <c r="FE377" s="68"/>
      <c r="FF377" s="68"/>
      <c r="FG377" s="68"/>
      <c r="FH377" s="68"/>
      <c r="FI377" s="68"/>
      <c r="FJ377" s="68"/>
      <c r="FK377" s="68"/>
      <c r="FL377" s="68"/>
      <c r="FM377" s="65"/>
      <c r="FN377" s="65"/>
      <c r="FO377" s="235"/>
      <c r="FP377" s="73"/>
      <c r="FQ377" s="73"/>
    </row>
    <row r="378" spans="1:173" x14ac:dyDescent="0.2">
      <c r="A378" s="161"/>
      <c r="B378" s="162"/>
      <c r="C378" s="162"/>
      <c r="D378" s="162"/>
      <c r="E378" s="162"/>
      <c r="F378" s="162"/>
      <c r="G378" s="162"/>
      <c r="H378" s="162"/>
      <c r="I378" s="162"/>
      <c r="J378" s="162"/>
      <c r="K378" s="162"/>
      <c r="L378" s="162"/>
      <c r="M378" s="162"/>
      <c r="N378" s="162"/>
      <c r="O378" s="162"/>
      <c r="P378" s="162"/>
      <c r="Q378" s="162"/>
      <c r="R378" s="162"/>
      <c r="S378" s="162"/>
      <c r="T378" s="162"/>
      <c r="U378" s="162"/>
      <c r="V378" s="162"/>
      <c r="W378" s="162"/>
      <c r="X378" s="162"/>
      <c r="Y378" s="162"/>
      <c r="Z378" s="161"/>
      <c r="AA378" s="161"/>
      <c r="AB378" s="161"/>
      <c r="AC378" s="161"/>
      <c r="AD378" s="161"/>
      <c r="AE378" s="161"/>
      <c r="AF378" s="162"/>
      <c r="AG378" s="162"/>
      <c r="AH378" s="162"/>
      <c r="AI378" s="162"/>
      <c r="AJ378" s="162"/>
      <c r="AK378" s="162"/>
      <c r="AL378" s="162"/>
      <c r="AM378" s="162"/>
      <c r="AN378" s="162"/>
      <c r="AO378" s="162"/>
      <c r="AP378" s="162"/>
      <c r="AQ378" s="162"/>
      <c r="AR378" s="162"/>
      <c r="AS378" s="162"/>
      <c r="AT378" s="162"/>
      <c r="AU378" s="162"/>
      <c r="AV378" s="162"/>
      <c r="AW378" s="162"/>
      <c r="AX378" s="162"/>
      <c r="AY378" s="161"/>
      <c r="AZ378" s="161"/>
      <c r="BA378" s="162"/>
      <c r="BB378" s="162"/>
      <c r="BC378" s="162"/>
      <c r="BD378" s="162"/>
      <c r="BE378" s="162"/>
      <c r="BF378" s="162"/>
      <c r="BG378" s="162"/>
      <c r="BH378" s="162"/>
      <c r="BI378" s="162"/>
      <c r="BJ378" s="161"/>
      <c r="BK378" s="162"/>
      <c r="BL378" s="162"/>
      <c r="BM378" s="162"/>
      <c r="BN378" s="162"/>
      <c r="BO378" s="162"/>
      <c r="BP378" s="162"/>
      <c r="BQ378" s="162"/>
      <c r="BR378" s="162"/>
      <c r="BS378" s="162"/>
      <c r="BT378" s="162"/>
      <c r="BU378" s="162"/>
      <c r="BV378" s="162"/>
      <c r="BW378" s="162"/>
      <c r="BX378" s="162"/>
      <c r="BY378" s="162"/>
      <c r="BZ378" s="162"/>
      <c r="CA378" s="162"/>
      <c r="CB378" s="162"/>
      <c r="CC378" s="162"/>
      <c r="CD378" s="162"/>
      <c r="CE378" s="162"/>
      <c r="CF378" s="162"/>
      <c r="CG378" s="162"/>
      <c r="CH378" s="162"/>
      <c r="CI378" s="162"/>
      <c r="CJ378" s="162"/>
      <c r="CK378" s="162"/>
      <c r="CL378" s="162"/>
      <c r="CM378" s="162"/>
      <c r="CN378" s="162"/>
      <c r="CO378" s="162"/>
      <c r="CP378" s="162"/>
      <c r="CQ378" s="162"/>
      <c r="CR378" s="162"/>
      <c r="CS378" s="162"/>
      <c r="CT378" s="162"/>
      <c r="CU378" s="162"/>
      <c r="CV378" s="162"/>
      <c r="CW378" s="162"/>
      <c r="CX378" s="162"/>
      <c r="CY378" s="162"/>
      <c r="CZ378" s="162"/>
      <c r="DA378" s="162"/>
      <c r="DB378" s="162"/>
      <c r="DC378" s="162"/>
      <c r="DD378" s="162"/>
      <c r="DE378" s="162"/>
      <c r="DF378" s="162"/>
      <c r="DG378" s="162"/>
      <c r="DH378" s="162"/>
      <c r="DI378" s="162"/>
      <c r="DJ378" s="162"/>
      <c r="DK378" s="162"/>
      <c r="DL378" s="162"/>
      <c r="DM378" s="162"/>
      <c r="DN378" s="162"/>
      <c r="DO378" s="162"/>
      <c r="DP378" s="162"/>
      <c r="DQ378" s="162"/>
      <c r="DR378" s="162"/>
      <c r="DS378" s="162"/>
      <c r="DT378" s="162"/>
      <c r="DU378" s="162"/>
      <c r="DV378" s="162"/>
      <c r="DW378" s="161"/>
      <c r="DX378" s="162"/>
      <c r="DY378" s="162"/>
      <c r="DZ378" s="162"/>
      <c r="EA378" s="162"/>
      <c r="EB378" s="162"/>
      <c r="EC378" s="162"/>
      <c r="ED378" s="162"/>
      <c r="EE378" s="161"/>
      <c r="EF378" s="162"/>
      <c r="EG378" s="162"/>
      <c r="EH378" s="162"/>
      <c r="EI378" s="162"/>
      <c r="EJ378" s="162"/>
      <c r="EK378" s="162"/>
      <c r="EL378" s="162"/>
      <c r="EM378" s="162"/>
      <c r="EN378" s="162"/>
      <c r="EO378" s="162"/>
      <c r="EP378" s="162"/>
      <c r="EQ378" s="68"/>
      <c r="ER378" s="68"/>
      <c r="ES378" s="68"/>
      <c r="ET378" s="68"/>
      <c r="EU378" s="68"/>
      <c r="EV378" s="68"/>
      <c r="EW378" s="68"/>
      <c r="EX378" s="68"/>
      <c r="EY378" s="68"/>
      <c r="EZ378" s="68"/>
      <c r="FA378" s="68"/>
      <c r="FB378" s="68"/>
      <c r="FC378" s="68"/>
      <c r="FD378" s="68"/>
      <c r="FE378" s="68"/>
      <c r="FF378" s="68"/>
      <c r="FG378" s="68"/>
      <c r="FH378" s="68"/>
      <c r="FI378" s="68"/>
      <c r="FJ378" s="68"/>
      <c r="FK378" s="68"/>
      <c r="FL378" s="68"/>
      <c r="FM378" s="65"/>
      <c r="FN378" s="65"/>
      <c r="FO378" s="235"/>
      <c r="FP378" s="73"/>
      <c r="FQ378" s="73"/>
    </row>
    <row r="379" spans="1:173" x14ac:dyDescent="0.2">
      <c r="A379" s="161"/>
      <c r="B379" s="162"/>
      <c r="C379" s="162"/>
      <c r="D379" s="162"/>
      <c r="E379" s="162"/>
      <c r="F379" s="162"/>
      <c r="G379" s="162"/>
      <c r="H379" s="162"/>
      <c r="I379" s="162"/>
      <c r="J379" s="162"/>
      <c r="K379" s="162"/>
      <c r="L379" s="162"/>
      <c r="M379" s="162"/>
      <c r="N379" s="162"/>
      <c r="O379" s="162"/>
      <c r="P379" s="162"/>
      <c r="Q379" s="162"/>
      <c r="R379" s="162"/>
      <c r="S379" s="162"/>
      <c r="T379" s="162"/>
      <c r="U379" s="162"/>
      <c r="V379" s="162"/>
      <c r="W379" s="162"/>
      <c r="X379" s="162"/>
      <c r="Y379" s="162"/>
      <c r="Z379" s="161"/>
      <c r="AA379" s="161"/>
      <c r="AB379" s="161"/>
      <c r="AC379" s="161"/>
      <c r="AD379" s="161"/>
      <c r="AE379" s="161"/>
      <c r="AF379" s="162"/>
      <c r="AG379" s="162"/>
      <c r="AH379" s="162"/>
      <c r="AI379" s="162"/>
      <c r="AJ379" s="162"/>
      <c r="AK379" s="162"/>
      <c r="AL379" s="162"/>
      <c r="AM379" s="162"/>
      <c r="AN379" s="162"/>
      <c r="AO379" s="162"/>
      <c r="AP379" s="162"/>
      <c r="AQ379" s="162"/>
      <c r="AR379" s="162"/>
      <c r="AS379" s="162"/>
      <c r="AT379" s="162"/>
      <c r="AU379" s="162"/>
      <c r="AV379" s="162"/>
      <c r="AW379" s="162"/>
      <c r="AX379" s="162"/>
      <c r="AY379" s="161"/>
      <c r="AZ379" s="161"/>
      <c r="BA379" s="162"/>
      <c r="BB379" s="162"/>
      <c r="BC379" s="162"/>
      <c r="BD379" s="162"/>
      <c r="BE379" s="162"/>
      <c r="BF379" s="162"/>
      <c r="BG379" s="162"/>
      <c r="BH379" s="162"/>
      <c r="BI379" s="162"/>
      <c r="BJ379" s="161"/>
      <c r="BK379" s="162"/>
      <c r="BL379" s="162"/>
      <c r="BM379" s="162"/>
      <c r="BN379" s="162"/>
      <c r="BO379" s="162"/>
      <c r="BP379" s="162"/>
      <c r="BQ379" s="162"/>
      <c r="BR379" s="162"/>
      <c r="BS379" s="162"/>
      <c r="BT379" s="162"/>
      <c r="BU379" s="162"/>
      <c r="BV379" s="162"/>
      <c r="BW379" s="162"/>
      <c r="BX379" s="162"/>
      <c r="BY379" s="162"/>
      <c r="BZ379" s="162"/>
      <c r="CA379" s="162"/>
      <c r="CB379" s="162"/>
      <c r="CC379" s="162"/>
      <c r="CD379" s="162"/>
      <c r="CE379" s="162"/>
      <c r="CF379" s="162"/>
      <c r="CG379" s="162"/>
      <c r="CH379" s="162"/>
      <c r="CI379" s="162"/>
      <c r="CJ379" s="162"/>
      <c r="CK379" s="162"/>
      <c r="CL379" s="162"/>
      <c r="CM379" s="162"/>
      <c r="CN379" s="162"/>
      <c r="CO379" s="162"/>
      <c r="CP379" s="162"/>
      <c r="CQ379" s="162"/>
      <c r="CR379" s="162"/>
      <c r="CS379" s="162"/>
      <c r="CT379" s="162"/>
      <c r="CU379" s="162"/>
      <c r="CV379" s="162"/>
      <c r="CW379" s="162"/>
      <c r="CX379" s="162"/>
      <c r="CY379" s="162"/>
      <c r="CZ379" s="162"/>
      <c r="DA379" s="162"/>
      <c r="DB379" s="162"/>
      <c r="DC379" s="162"/>
      <c r="DD379" s="162"/>
      <c r="DE379" s="162"/>
      <c r="DF379" s="162"/>
      <c r="DG379" s="162"/>
      <c r="DH379" s="162"/>
      <c r="DI379" s="162"/>
      <c r="DJ379" s="162"/>
      <c r="DK379" s="162"/>
      <c r="DL379" s="162"/>
      <c r="DM379" s="162"/>
      <c r="DN379" s="162"/>
      <c r="DO379" s="162"/>
      <c r="DP379" s="162"/>
      <c r="DQ379" s="162"/>
      <c r="DR379" s="162"/>
      <c r="DS379" s="162"/>
      <c r="DT379" s="162"/>
      <c r="DU379" s="162"/>
      <c r="DV379" s="162"/>
      <c r="DW379" s="161"/>
      <c r="DX379" s="162"/>
      <c r="DY379" s="162"/>
      <c r="DZ379" s="162"/>
      <c r="EA379" s="162"/>
      <c r="EB379" s="162"/>
      <c r="EC379" s="162"/>
      <c r="ED379" s="162"/>
      <c r="EE379" s="161"/>
      <c r="EF379" s="162"/>
      <c r="EG379" s="162"/>
      <c r="EH379" s="162"/>
      <c r="EI379" s="162"/>
      <c r="EJ379" s="162"/>
      <c r="EK379" s="162"/>
      <c r="EL379" s="162"/>
      <c r="EM379" s="162"/>
      <c r="EN379" s="162"/>
      <c r="EO379" s="162"/>
      <c r="EP379" s="162"/>
      <c r="EQ379" s="68"/>
      <c r="ER379" s="68"/>
      <c r="ES379" s="68"/>
      <c r="ET379" s="68"/>
      <c r="EU379" s="68"/>
      <c r="EV379" s="68"/>
      <c r="EW379" s="68"/>
      <c r="EX379" s="68"/>
      <c r="EY379" s="68"/>
      <c r="EZ379" s="68"/>
      <c r="FA379" s="68"/>
      <c r="FB379" s="68"/>
      <c r="FC379" s="68"/>
      <c r="FD379" s="68"/>
      <c r="FE379" s="68"/>
      <c r="FF379" s="68"/>
      <c r="FG379" s="68"/>
      <c r="FH379" s="68"/>
      <c r="FI379" s="68"/>
      <c r="FJ379" s="68"/>
      <c r="FK379" s="68"/>
      <c r="FL379" s="68"/>
      <c r="FM379" s="65"/>
      <c r="FN379" s="65"/>
      <c r="FO379" s="235"/>
      <c r="FP379" s="73"/>
      <c r="FQ379" s="73"/>
    </row>
    <row r="380" spans="1:173" x14ac:dyDescent="0.2">
      <c r="A380" s="161"/>
      <c r="B380" s="162"/>
      <c r="C380" s="162"/>
      <c r="D380" s="162"/>
      <c r="E380" s="162"/>
      <c r="F380" s="162"/>
      <c r="G380" s="162"/>
      <c r="H380" s="162"/>
      <c r="I380" s="162"/>
      <c r="J380" s="162"/>
      <c r="K380" s="162"/>
      <c r="L380" s="162"/>
      <c r="M380" s="162"/>
      <c r="N380" s="162"/>
      <c r="O380" s="162"/>
      <c r="P380" s="162"/>
      <c r="Q380" s="162"/>
      <c r="R380" s="162"/>
      <c r="S380" s="162"/>
      <c r="T380" s="162"/>
      <c r="U380" s="162"/>
      <c r="V380" s="162"/>
      <c r="W380" s="162"/>
      <c r="X380" s="162"/>
      <c r="Y380" s="162"/>
      <c r="Z380" s="161"/>
      <c r="AA380" s="161"/>
      <c r="AB380" s="161"/>
      <c r="AC380" s="161"/>
      <c r="AD380" s="161"/>
      <c r="AE380" s="161"/>
      <c r="AF380" s="162"/>
      <c r="AG380" s="162"/>
      <c r="AH380" s="162"/>
      <c r="AI380" s="162"/>
      <c r="AJ380" s="162"/>
      <c r="AK380" s="162"/>
      <c r="AL380" s="162"/>
      <c r="AM380" s="162"/>
      <c r="AN380" s="162"/>
      <c r="AO380" s="162"/>
      <c r="AP380" s="162"/>
      <c r="AQ380" s="162"/>
      <c r="AR380" s="162"/>
      <c r="AS380" s="162"/>
      <c r="AT380" s="162"/>
      <c r="AU380" s="162"/>
      <c r="AV380" s="162"/>
      <c r="AW380" s="162"/>
      <c r="AX380" s="162"/>
      <c r="AY380" s="161"/>
      <c r="AZ380" s="161"/>
      <c r="BA380" s="162"/>
      <c r="BB380" s="162"/>
      <c r="BC380" s="162"/>
      <c r="BD380" s="162"/>
      <c r="BE380" s="162"/>
      <c r="BF380" s="162"/>
      <c r="BG380" s="162"/>
      <c r="BH380" s="162"/>
      <c r="BI380" s="162"/>
      <c r="BJ380" s="161"/>
      <c r="BK380" s="162"/>
      <c r="BL380" s="162"/>
      <c r="BM380" s="162"/>
      <c r="BN380" s="162"/>
      <c r="BO380" s="162"/>
      <c r="BP380" s="162"/>
      <c r="BQ380" s="162"/>
      <c r="BR380" s="162"/>
      <c r="BS380" s="162"/>
      <c r="BT380" s="162"/>
      <c r="BU380" s="162"/>
      <c r="BV380" s="162"/>
      <c r="BW380" s="162"/>
      <c r="BX380" s="162"/>
      <c r="BY380" s="162"/>
      <c r="BZ380" s="162"/>
      <c r="CA380" s="162"/>
      <c r="CB380" s="162"/>
      <c r="CC380" s="162"/>
      <c r="CD380" s="162"/>
      <c r="CE380" s="162"/>
      <c r="CF380" s="162"/>
      <c r="CG380" s="162"/>
      <c r="CH380" s="162"/>
      <c r="CI380" s="162"/>
      <c r="CJ380" s="162"/>
      <c r="CK380" s="162"/>
      <c r="CL380" s="162"/>
      <c r="CM380" s="162"/>
      <c r="CN380" s="162"/>
      <c r="CO380" s="162"/>
      <c r="CP380" s="162"/>
      <c r="CQ380" s="162"/>
      <c r="CR380" s="162"/>
      <c r="CS380" s="162"/>
      <c r="CT380" s="162"/>
      <c r="CU380" s="162"/>
      <c r="CV380" s="162"/>
      <c r="CW380" s="162"/>
      <c r="CX380" s="162"/>
      <c r="CY380" s="162"/>
      <c r="CZ380" s="162"/>
      <c r="DA380" s="162"/>
      <c r="DB380" s="162"/>
      <c r="DC380" s="162"/>
      <c r="DD380" s="162"/>
      <c r="DE380" s="162"/>
      <c r="DF380" s="162"/>
      <c r="DG380" s="162"/>
      <c r="DH380" s="162"/>
      <c r="DI380" s="162"/>
      <c r="DJ380" s="162"/>
      <c r="DK380" s="162"/>
      <c r="DL380" s="162"/>
      <c r="DM380" s="162"/>
      <c r="DN380" s="162"/>
      <c r="DO380" s="162"/>
      <c r="DP380" s="162"/>
      <c r="DQ380" s="162"/>
      <c r="DR380" s="162"/>
      <c r="DS380" s="162"/>
      <c r="DT380" s="162"/>
      <c r="DU380" s="162"/>
      <c r="DV380" s="162"/>
      <c r="DW380" s="161"/>
      <c r="DX380" s="162"/>
      <c r="DY380" s="162"/>
      <c r="DZ380" s="162"/>
      <c r="EA380" s="162"/>
      <c r="EB380" s="162"/>
      <c r="EC380" s="162"/>
      <c r="ED380" s="162"/>
      <c r="EE380" s="161"/>
      <c r="EF380" s="162"/>
      <c r="EG380" s="162"/>
      <c r="EH380" s="162"/>
      <c r="EI380" s="162"/>
      <c r="EJ380" s="162"/>
      <c r="EK380" s="162"/>
      <c r="EL380" s="162"/>
      <c r="EM380" s="162"/>
      <c r="EN380" s="162"/>
      <c r="EO380" s="162"/>
      <c r="EP380" s="162"/>
      <c r="EQ380" s="68"/>
      <c r="ER380" s="68"/>
      <c r="ES380" s="68"/>
      <c r="ET380" s="68"/>
      <c r="EU380" s="68"/>
      <c r="EV380" s="68"/>
      <c r="EW380" s="68"/>
      <c r="EX380" s="68"/>
      <c r="EY380" s="68"/>
      <c r="EZ380" s="68"/>
      <c r="FA380" s="68"/>
      <c r="FB380" s="68"/>
      <c r="FC380" s="68"/>
      <c r="FD380" s="68"/>
      <c r="FE380" s="68"/>
      <c r="FF380" s="68"/>
      <c r="FG380" s="68"/>
      <c r="FH380" s="68"/>
      <c r="FI380" s="68"/>
      <c r="FJ380" s="68"/>
      <c r="FK380" s="68"/>
      <c r="FL380" s="68"/>
      <c r="FM380" s="65"/>
      <c r="FN380" s="65"/>
      <c r="FO380" s="235"/>
      <c r="FP380" s="73"/>
      <c r="FQ380" s="73"/>
    </row>
    <row r="381" spans="1:173" x14ac:dyDescent="0.2">
      <c r="A381" s="161"/>
      <c r="B381" s="162"/>
      <c r="C381" s="162"/>
      <c r="D381" s="162"/>
      <c r="E381" s="162"/>
      <c r="F381" s="162"/>
      <c r="G381" s="162"/>
      <c r="H381" s="162"/>
      <c r="I381" s="162"/>
      <c r="J381" s="162"/>
      <c r="K381" s="162"/>
      <c r="L381" s="162"/>
      <c r="M381" s="162"/>
      <c r="N381" s="162"/>
      <c r="O381" s="162"/>
      <c r="P381" s="162"/>
      <c r="Q381" s="162"/>
      <c r="R381" s="162"/>
      <c r="S381" s="162"/>
      <c r="T381" s="162"/>
      <c r="U381" s="162"/>
      <c r="V381" s="162"/>
      <c r="W381" s="162"/>
      <c r="X381" s="162"/>
      <c r="Y381" s="162"/>
      <c r="Z381" s="161"/>
      <c r="AA381" s="161"/>
      <c r="AB381" s="161"/>
      <c r="AC381" s="161"/>
      <c r="AD381" s="161"/>
      <c r="AE381" s="161"/>
      <c r="AF381" s="162"/>
      <c r="AG381" s="162"/>
      <c r="AH381" s="162"/>
      <c r="AI381" s="162"/>
      <c r="AJ381" s="162"/>
      <c r="AK381" s="162"/>
      <c r="AL381" s="162"/>
      <c r="AM381" s="162"/>
      <c r="AN381" s="162"/>
      <c r="AO381" s="162"/>
      <c r="AP381" s="162"/>
      <c r="AQ381" s="162"/>
      <c r="AR381" s="162"/>
      <c r="AS381" s="162"/>
      <c r="AT381" s="162"/>
      <c r="AU381" s="162"/>
      <c r="AV381" s="162"/>
      <c r="AW381" s="162"/>
      <c r="AX381" s="162"/>
      <c r="AY381" s="161"/>
      <c r="AZ381" s="161"/>
      <c r="BA381" s="162"/>
      <c r="BB381" s="162"/>
      <c r="BC381" s="162"/>
      <c r="BD381" s="162"/>
      <c r="BE381" s="162"/>
      <c r="BF381" s="162"/>
      <c r="BG381" s="162"/>
      <c r="BH381" s="162"/>
      <c r="BI381" s="162"/>
      <c r="BJ381" s="161"/>
      <c r="BK381" s="162"/>
      <c r="BL381" s="162"/>
      <c r="BM381" s="162"/>
      <c r="BN381" s="162"/>
      <c r="BO381" s="162"/>
      <c r="BP381" s="162"/>
      <c r="BQ381" s="162"/>
      <c r="BR381" s="162"/>
      <c r="BS381" s="162"/>
      <c r="BT381" s="162"/>
      <c r="BU381" s="162"/>
      <c r="BV381" s="162"/>
      <c r="BW381" s="162"/>
      <c r="BX381" s="162"/>
      <c r="BY381" s="162"/>
      <c r="BZ381" s="162"/>
      <c r="CA381" s="162"/>
      <c r="CB381" s="162"/>
      <c r="CC381" s="162"/>
      <c r="CD381" s="162"/>
      <c r="CE381" s="162"/>
      <c r="CF381" s="162"/>
      <c r="CG381" s="162"/>
      <c r="CH381" s="162"/>
      <c r="CI381" s="162"/>
      <c r="CJ381" s="162"/>
      <c r="CK381" s="162"/>
      <c r="CL381" s="162"/>
      <c r="CM381" s="162"/>
      <c r="CN381" s="162"/>
      <c r="CO381" s="162"/>
      <c r="CP381" s="162"/>
      <c r="CQ381" s="162"/>
      <c r="CR381" s="162"/>
      <c r="CS381" s="162"/>
      <c r="CT381" s="162"/>
      <c r="CU381" s="162"/>
      <c r="CV381" s="162"/>
      <c r="CW381" s="162"/>
      <c r="CX381" s="162"/>
      <c r="CY381" s="162"/>
      <c r="CZ381" s="162"/>
      <c r="DA381" s="162"/>
      <c r="DB381" s="162"/>
      <c r="DC381" s="162"/>
      <c r="DD381" s="162"/>
      <c r="DE381" s="162"/>
      <c r="DF381" s="162"/>
      <c r="DG381" s="162"/>
      <c r="DH381" s="162"/>
      <c r="DI381" s="162"/>
      <c r="DJ381" s="162"/>
      <c r="DK381" s="162"/>
      <c r="DL381" s="162"/>
      <c r="DM381" s="162"/>
      <c r="DN381" s="162"/>
      <c r="DO381" s="162"/>
      <c r="DP381" s="162"/>
      <c r="DQ381" s="162"/>
      <c r="DR381" s="162"/>
      <c r="DS381" s="162"/>
      <c r="DT381" s="162"/>
      <c r="DU381" s="162"/>
      <c r="DV381" s="162"/>
      <c r="DW381" s="161"/>
      <c r="DX381" s="162"/>
      <c r="DY381" s="162"/>
      <c r="DZ381" s="162"/>
      <c r="EA381" s="162"/>
      <c r="EB381" s="162"/>
      <c r="EC381" s="162"/>
      <c r="ED381" s="162"/>
      <c r="EE381" s="161"/>
      <c r="EF381" s="162"/>
      <c r="EG381" s="162"/>
      <c r="EH381" s="162"/>
      <c r="EI381" s="162"/>
      <c r="EJ381" s="162"/>
      <c r="EK381" s="162"/>
      <c r="EL381" s="162"/>
      <c r="EM381" s="162"/>
      <c r="EN381" s="162"/>
      <c r="EO381" s="162"/>
      <c r="EP381" s="162"/>
      <c r="EQ381" s="68"/>
      <c r="ER381" s="68"/>
      <c r="ES381" s="68"/>
      <c r="ET381" s="68"/>
      <c r="EU381" s="68"/>
      <c r="EV381" s="68"/>
      <c r="EW381" s="68"/>
      <c r="EX381" s="68"/>
      <c r="EY381" s="68"/>
      <c r="EZ381" s="68"/>
      <c r="FA381" s="68"/>
      <c r="FB381" s="68"/>
      <c r="FC381" s="68"/>
      <c r="FD381" s="68"/>
      <c r="FE381" s="68"/>
      <c r="FF381" s="68"/>
      <c r="FG381" s="68"/>
      <c r="FH381" s="68"/>
      <c r="FI381" s="68"/>
      <c r="FJ381" s="68"/>
      <c r="FK381" s="68"/>
      <c r="FL381" s="68"/>
      <c r="FM381" s="65"/>
      <c r="FN381" s="65"/>
      <c r="FO381" s="235"/>
      <c r="FP381" s="73"/>
      <c r="FQ381" s="73"/>
    </row>
    <row r="382" spans="1:173" x14ac:dyDescent="0.2">
      <c r="A382" s="161"/>
      <c r="B382" s="162"/>
      <c r="C382" s="162"/>
      <c r="D382" s="162"/>
      <c r="E382" s="162"/>
      <c r="F382" s="162"/>
      <c r="G382" s="162"/>
      <c r="H382" s="162"/>
      <c r="I382" s="162"/>
      <c r="J382" s="162"/>
      <c r="K382" s="162"/>
      <c r="L382" s="162"/>
      <c r="M382" s="162"/>
      <c r="N382" s="162"/>
      <c r="O382" s="162"/>
      <c r="P382" s="162"/>
      <c r="Q382" s="162"/>
      <c r="R382" s="162"/>
      <c r="S382" s="162"/>
      <c r="T382" s="162"/>
      <c r="U382" s="162"/>
      <c r="V382" s="162"/>
      <c r="W382" s="162"/>
      <c r="X382" s="162"/>
      <c r="Y382" s="162"/>
      <c r="Z382" s="161"/>
      <c r="AA382" s="161"/>
      <c r="AB382" s="161"/>
      <c r="AC382" s="161"/>
      <c r="AD382" s="161"/>
      <c r="AE382" s="161"/>
      <c r="AF382" s="162"/>
      <c r="AG382" s="162"/>
      <c r="AH382" s="162"/>
      <c r="AI382" s="162"/>
      <c r="AJ382" s="162"/>
      <c r="AK382" s="162"/>
      <c r="AL382" s="162"/>
      <c r="AM382" s="162"/>
      <c r="AN382" s="162"/>
      <c r="AO382" s="162"/>
      <c r="AP382" s="162"/>
      <c r="AQ382" s="162"/>
      <c r="AR382" s="162"/>
      <c r="AS382" s="162"/>
      <c r="AT382" s="162"/>
      <c r="AU382" s="162"/>
      <c r="AV382" s="162"/>
      <c r="AW382" s="162"/>
      <c r="AX382" s="162"/>
      <c r="AY382" s="161"/>
      <c r="AZ382" s="161"/>
      <c r="BA382" s="162"/>
      <c r="BB382" s="162"/>
      <c r="BC382" s="162"/>
      <c r="BD382" s="162"/>
      <c r="BE382" s="162"/>
      <c r="BF382" s="162"/>
      <c r="BG382" s="162"/>
      <c r="BH382" s="162"/>
      <c r="BI382" s="162"/>
      <c r="BJ382" s="161"/>
      <c r="BK382" s="162"/>
      <c r="BL382" s="162"/>
      <c r="BM382" s="162"/>
      <c r="BN382" s="162"/>
      <c r="BO382" s="162"/>
      <c r="BP382" s="162"/>
      <c r="BQ382" s="162"/>
      <c r="BR382" s="162"/>
      <c r="BS382" s="162"/>
      <c r="BT382" s="162"/>
      <c r="BU382" s="162"/>
      <c r="BV382" s="162"/>
      <c r="BW382" s="162"/>
      <c r="BX382" s="162"/>
      <c r="BY382" s="162"/>
      <c r="BZ382" s="162"/>
      <c r="CA382" s="162"/>
      <c r="CB382" s="162"/>
      <c r="CC382" s="162"/>
      <c r="CD382" s="162"/>
      <c r="CE382" s="162"/>
      <c r="CF382" s="162"/>
      <c r="CG382" s="162"/>
      <c r="CH382" s="162"/>
      <c r="CI382" s="162"/>
      <c r="CJ382" s="162"/>
      <c r="CK382" s="162"/>
      <c r="CL382" s="162"/>
      <c r="CM382" s="162"/>
      <c r="CN382" s="162"/>
      <c r="CO382" s="162"/>
      <c r="CP382" s="162"/>
      <c r="CQ382" s="162"/>
      <c r="CR382" s="162"/>
      <c r="CS382" s="162"/>
      <c r="CT382" s="162"/>
      <c r="CU382" s="162"/>
      <c r="CV382" s="162"/>
      <c r="CW382" s="162"/>
      <c r="CX382" s="162"/>
      <c r="CY382" s="162"/>
      <c r="CZ382" s="162"/>
      <c r="DA382" s="162"/>
      <c r="DB382" s="162"/>
      <c r="DC382" s="162"/>
      <c r="DD382" s="162"/>
      <c r="DE382" s="162"/>
      <c r="DF382" s="162"/>
      <c r="DG382" s="162"/>
      <c r="DH382" s="162"/>
      <c r="DI382" s="162"/>
      <c r="DJ382" s="162"/>
      <c r="DK382" s="162"/>
      <c r="DL382" s="162"/>
      <c r="DM382" s="162"/>
      <c r="DN382" s="162"/>
      <c r="DO382" s="162"/>
      <c r="DP382" s="162"/>
      <c r="DQ382" s="162"/>
      <c r="DR382" s="162"/>
      <c r="DS382" s="162"/>
      <c r="DT382" s="162"/>
      <c r="DU382" s="162"/>
      <c r="DV382" s="162"/>
      <c r="DW382" s="161"/>
      <c r="DX382" s="162"/>
      <c r="DY382" s="162"/>
      <c r="DZ382" s="162"/>
      <c r="EA382" s="162"/>
      <c r="EB382" s="162"/>
      <c r="EC382" s="162"/>
      <c r="ED382" s="162"/>
      <c r="EE382" s="161"/>
      <c r="EF382" s="162"/>
      <c r="EG382" s="162"/>
      <c r="EH382" s="162"/>
      <c r="EI382" s="162"/>
      <c r="EJ382" s="162"/>
      <c r="EK382" s="162"/>
      <c r="EL382" s="162"/>
      <c r="EM382" s="162"/>
      <c r="EN382" s="162"/>
      <c r="EO382" s="162"/>
      <c r="EP382" s="162"/>
      <c r="EQ382" s="68"/>
      <c r="ER382" s="68"/>
      <c r="ES382" s="68"/>
      <c r="ET382" s="68"/>
      <c r="EU382" s="68"/>
      <c r="EV382" s="68"/>
      <c r="EW382" s="68"/>
      <c r="EX382" s="68"/>
      <c r="EY382" s="68"/>
      <c r="EZ382" s="68"/>
      <c r="FA382" s="68"/>
      <c r="FB382" s="68"/>
      <c r="FC382" s="68"/>
      <c r="FD382" s="68"/>
      <c r="FE382" s="68"/>
      <c r="FF382" s="68"/>
      <c r="FG382" s="68"/>
      <c r="FH382" s="68"/>
      <c r="FI382" s="68"/>
      <c r="FJ382" s="68"/>
      <c r="FK382" s="68"/>
      <c r="FL382" s="68"/>
      <c r="FM382" s="65"/>
      <c r="FN382" s="65"/>
      <c r="FO382" s="235"/>
      <c r="FP382" s="73"/>
      <c r="FQ382" s="73"/>
    </row>
    <row r="383" spans="1:173" x14ac:dyDescent="0.2">
      <c r="A383" s="161"/>
      <c r="B383" s="162"/>
      <c r="C383" s="162"/>
      <c r="D383" s="162"/>
      <c r="E383" s="162"/>
      <c r="F383" s="162"/>
      <c r="G383" s="162"/>
      <c r="H383" s="162"/>
      <c r="I383" s="162"/>
      <c r="J383" s="162"/>
      <c r="K383" s="162"/>
      <c r="L383" s="162"/>
      <c r="M383" s="162"/>
      <c r="N383" s="162"/>
      <c r="O383" s="162"/>
      <c r="P383" s="162"/>
      <c r="Q383" s="162"/>
      <c r="R383" s="162"/>
      <c r="S383" s="162"/>
      <c r="T383" s="162"/>
      <c r="U383" s="162"/>
      <c r="V383" s="162"/>
      <c r="W383" s="162"/>
      <c r="X383" s="162"/>
      <c r="Y383" s="162"/>
      <c r="Z383" s="161"/>
      <c r="AA383" s="161"/>
      <c r="AB383" s="161"/>
      <c r="AC383" s="161"/>
      <c r="AD383" s="161"/>
      <c r="AE383" s="161"/>
      <c r="AF383" s="162"/>
      <c r="AG383" s="162"/>
      <c r="AH383" s="162"/>
      <c r="AI383" s="162"/>
      <c r="AJ383" s="162"/>
      <c r="AK383" s="162"/>
      <c r="AL383" s="162"/>
      <c r="AM383" s="162"/>
      <c r="AN383" s="162"/>
      <c r="AO383" s="162"/>
      <c r="AP383" s="162"/>
      <c r="AQ383" s="162"/>
      <c r="AR383" s="162"/>
      <c r="AS383" s="162"/>
      <c r="AT383" s="162"/>
      <c r="AU383" s="162"/>
      <c r="AV383" s="162"/>
      <c r="AW383" s="162"/>
      <c r="AX383" s="162"/>
      <c r="AY383" s="161"/>
      <c r="AZ383" s="161"/>
      <c r="BA383" s="162"/>
      <c r="BB383" s="162"/>
      <c r="BC383" s="162"/>
      <c r="BD383" s="162"/>
      <c r="BE383" s="162"/>
      <c r="BF383" s="162"/>
      <c r="BG383" s="162"/>
      <c r="BH383" s="162"/>
      <c r="BI383" s="162"/>
      <c r="BJ383" s="161"/>
      <c r="BK383" s="162"/>
      <c r="BL383" s="162"/>
      <c r="BM383" s="162"/>
      <c r="BN383" s="162"/>
      <c r="BO383" s="162"/>
      <c r="BP383" s="162"/>
      <c r="BQ383" s="162"/>
      <c r="BR383" s="162"/>
      <c r="BS383" s="162"/>
      <c r="BT383" s="162"/>
      <c r="BU383" s="162"/>
      <c r="BV383" s="162"/>
      <c r="BW383" s="162"/>
      <c r="BX383" s="162"/>
      <c r="BY383" s="162"/>
      <c r="BZ383" s="162"/>
      <c r="CA383" s="162"/>
      <c r="CB383" s="162"/>
      <c r="CC383" s="162"/>
      <c r="CD383" s="162"/>
      <c r="CE383" s="162"/>
      <c r="CF383" s="162"/>
      <c r="CG383" s="162"/>
      <c r="CH383" s="162"/>
      <c r="CI383" s="162"/>
      <c r="CJ383" s="162"/>
      <c r="CK383" s="162"/>
      <c r="CL383" s="162"/>
      <c r="CM383" s="162"/>
      <c r="CN383" s="162"/>
      <c r="CO383" s="162"/>
      <c r="CP383" s="162"/>
      <c r="CQ383" s="162"/>
      <c r="CR383" s="162"/>
      <c r="CS383" s="162"/>
      <c r="CT383" s="162"/>
      <c r="CU383" s="162"/>
      <c r="CV383" s="162"/>
      <c r="CW383" s="162"/>
      <c r="CX383" s="162"/>
      <c r="CY383" s="162"/>
      <c r="CZ383" s="162"/>
      <c r="DA383" s="162"/>
      <c r="DB383" s="162"/>
      <c r="DC383" s="162"/>
      <c r="DD383" s="162"/>
      <c r="DE383" s="162"/>
      <c r="DF383" s="162"/>
      <c r="DG383" s="162"/>
      <c r="DH383" s="162"/>
      <c r="DI383" s="162"/>
      <c r="DJ383" s="162"/>
      <c r="DK383" s="162"/>
      <c r="DL383" s="162"/>
      <c r="DM383" s="162"/>
      <c r="DN383" s="162"/>
      <c r="DO383" s="162"/>
      <c r="DP383" s="162"/>
      <c r="DQ383" s="162"/>
      <c r="DR383" s="162"/>
      <c r="DS383" s="162"/>
      <c r="DT383" s="162"/>
      <c r="DU383" s="162"/>
      <c r="DV383" s="162"/>
      <c r="DW383" s="161"/>
      <c r="DX383" s="162"/>
      <c r="DY383" s="162"/>
      <c r="DZ383" s="162"/>
      <c r="EA383" s="162"/>
      <c r="EB383" s="162"/>
      <c r="EC383" s="162"/>
      <c r="ED383" s="162"/>
      <c r="EE383" s="161"/>
      <c r="EF383" s="162"/>
      <c r="EG383" s="162"/>
      <c r="EH383" s="162"/>
      <c r="EI383" s="162"/>
      <c r="EJ383" s="162"/>
      <c r="EK383" s="162"/>
      <c r="EL383" s="162"/>
      <c r="EM383" s="162"/>
      <c r="EN383" s="162"/>
      <c r="EO383" s="162"/>
      <c r="EP383" s="162"/>
      <c r="EQ383" s="68"/>
      <c r="ER383" s="68"/>
      <c r="ES383" s="68"/>
      <c r="ET383" s="68"/>
      <c r="EU383" s="68"/>
      <c r="EV383" s="68"/>
      <c r="EW383" s="68"/>
      <c r="EX383" s="68"/>
      <c r="EY383" s="68"/>
      <c r="EZ383" s="68"/>
      <c r="FA383" s="68"/>
      <c r="FB383" s="68"/>
      <c r="FC383" s="68"/>
      <c r="FD383" s="68"/>
      <c r="FE383" s="68"/>
      <c r="FF383" s="68"/>
      <c r="FG383" s="68"/>
      <c r="FH383" s="68"/>
      <c r="FI383" s="68"/>
      <c r="FJ383" s="68"/>
      <c r="FK383" s="68"/>
      <c r="FL383" s="68"/>
      <c r="FM383" s="65"/>
      <c r="FN383" s="65"/>
      <c r="FO383" s="235"/>
      <c r="FP383" s="73"/>
      <c r="FQ383" s="73"/>
    </row>
    <row r="384" spans="1:173" x14ac:dyDescent="0.2">
      <c r="A384" s="161"/>
      <c r="B384" s="162"/>
      <c r="C384" s="162"/>
      <c r="D384" s="162"/>
      <c r="E384" s="162"/>
      <c r="F384" s="162"/>
      <c r="G384" s="162"/>
      <c r="H384" s="162"/>
      <c r="I384" s="162"/>
      <c r="J384" s="162"/>
      <c r="K384" s="162"/>
      <c r="L384" s="162"/>
      <c r="M384" s="162"/>
      <c r="N384" s="162"/>
      <c r="O384" s="162"/>
      <c r="P384" s="162"/>
      <c r="Q384" s="162"/>
      <c r="R384" s="162"/>
      <c r="S384" s="162"/>
      <c r="T384" s="162"/>
      <c r="U384" s="162"/>
      <c r="V384" s="162"/>
      <c r="W384" s="162"/>
      <c r="X384" s="162"/>
      <c r="Y384" s="162"/>
      <c r="Z384" s="161"/>
      <c r="AA384" s="161"/>
      <c r="AB384" s="161"/>
      <c r="AC384" s="161"/>
      <c r="AD384" s="161"/>
      <c r="AE384" s="161"/>
      <c r="AF384" s="162"/>
      <c r="AG384" s="162"/>
      <c r="AH384" s="162"/>
      <c r="AI384" s="162"/>
      <c r="AJ384" s="162"/>
      <c r="AK384" s="162"/>
      <c r="AL384" s="162"/>
      <c r="AM384" s="162"/>
      <c r="AN384" s="162"/>
      <c r="AO384" s="162"/>
      <c r="AP384" s="162"/>
      <c r="AQ384" s="162"/>
      <c r="AR384" s="162"/>
      <c r="AS384" s="162"/>
      <c r="AT384" s="162"/>
      <c r="AU384" s="162"/>
      <c r="AV384" s="162"/>
      <c r="AW384" s="162"/>
      <c r="AX384" s="162"/>
      <c r="AY384" s="161"/>
      <c r="AZ384" s="161"/>
      <c r="BA384" s="162"/>
      <c r="BB384" s="162"/>
      <c r="BC384" s="162"/>
      <c r="BD384" s="162"/>
      <c r="BE384" s="162"/>
      <c r="BF384" s="162"/>
      <c r="BG384" s="162"/>
      <c r="BH384" s="162"/>
      <c r="BI384" s="162"/>
      <c r="BJ384" s="161"/>
      <c r="BK384" s="162"/>
      <c r="BL384" s="162"/>
      <c r="BM384" s="162"/>
      <c r="BN384" s="162"/>
      <c r="BO384" s="162"/>
      <c r="BP384" s="162"/>
      <c r="BQ384" s="162"/>
      <c r="BR384" s="162"/>
      <c r="BS384" s="162"/>
      <c r="BT384" s="162"/>
      <c r="BU384" s="162"/>
      <c r="BV384" s="162"/>
      <c r="BW384" s="162"/>
      <c r="BX384" s="162"/>
      <c r="BY384" s="162"/>
      <c r="BZ384" s="162"/>
      <c r="CA384" s="162"/>
      <c r="CB384" s="162"/>
      <c r="CC384" s="162"/>
      <c r="CD384" s="162"/>
      <c r="CE384" s="162"/>
      <c r="CF384" s="162"/>
      <c r="CG384" s="162"/>
      <c r="CH384" s="162"/>
      <c r="CI384" s="162"/>
      <c r="CJ384" s="162"/>
      <c r="CK384" s="162"/>
      <c r="CL384" s="162"/>
      <c r="CM384" s="162"/>
      <c r="CN384" s="162"/>
      <c r="CO384" s="162"/>
      <c r="CP384" s="162"/>
      <c r="CQ384" s="162"/>
      <c r="CR384" s="162"/>
      <c r="CS384" s="162"/>
      <c r="CT384" s="162"/>
      <c r="CU384" s="162"/>
      <c r="CV384" s="162"/>
      <c r="CW384" s="162"/>
      <c r="CX384" s="162"/>
      <c r="CY384" s="162"/>
      <c r="CZ384" s="162"/>
      <c r="DA384" s="162"/>
      <c r="DB384" s="162"/>
      <c r="DC384" s="162"/>
      <c r="DD384" s="162"/>
      <c r="DE384" s="162"/>
      <c r="DF384" s="162"/>
      <c r="DG384" s="162"/>
      <c r="DH384" s="162"/>
      <c r="DI384" s="162"/>
      <c r="DJ384" s="162"/>
      <c r="DK384" s="162"/>
      <c r="DL384" s="162"/>
      <c r="DM384" s="162"/>
      <c r="DN384" s="162"/>
      <c r="DO384" s="162"/>
      <c r="DP384" s="162"/>
      <c r="DQ384" s="162"/>
      <c r="DR384" s="162"/>
      <c r="DS384" s="162"/>
      <c r="DT384" s="162"/>
      <c r="DU384" s="162"/>
      <c r="DV384" s="162"/>
      <c r="DW384" s="161"/>
      <c r="DX384" s="162"/>
      <c r="DY384" s="162"/>
      <c r="DZ384" s="162"/>
      <c r="EA384" s="162"/>
      <c r="EB384" s="162"/>
      <c r="EC384" s="162"/>
      <c r="ED384" s="162"/>
      <c r="EE384" s="161"/>
      <c r="EF384" s="162"/>
      <c r="EG384" s="162"/>
      <c r="EH384" s="162"/>
      <c r="EI384" s="162"/>
      <c r="EJ384" s="162"/>
      <c r="EK384" s="162"/>
      <c r="EL384" s="162"/>
      <c r="EM384" s="162"/>
      <c r="EN384" s="162"/>
      <c r="EO384" s="162"/>
      <c r="EP384" s="162"/>
      <c r="EQ384" s="68"/>
      <c r="ER384" s="68"/>
      <c r="ES384" s="68"/>
      <c r="ET384" s="68"/>
      <c r="EU384" s="68"/>
      <c r="EV384" s="68"/>
      <c r="EW384" s="68"/>
      <c r="EX384" s="68"/>
      <c r="EY384" s="68"/>
      <c r="EZ384" s="68"/>
      <c r="FA384" s="68"/>
      <c r="FB384" s="68"/>
      <c r="FC384" s="68"/>
      <c r="FD384" s="68"/>
      <c r="FE384" s="68"/>
      <c r="FF384" s="68"/>
      <c r="FG384" s="68"/>
      <c r="FH384" s="68"/>
      <c r="FI384" s="68"/>
      <c r="FJ384" s="68"/>
      <c r="FK384" s="68"/>
      <c r="FL384" s="68"/>
      <c r="FM384" s="65"/>
      <c r="FN384" s="65"/>
      <c r="FO384" s="235"/>
      <c r="FP384" s="73"/>
      <c r="FQ384" s="73"/>
    </row>
    <row r="385" spans="1:173" x14ac:dyDescent="0.2">
      <c r="A385" s="161"/>
      <c r="B385" s="162"/>
      <c r="C385" s="162"/>
      <c r="D385" s="162"/>
      <c r="E385" s="162"/>
      <c r="F385" s="162"/>
      <c r="G385" s="162"/>
      <c r="H385" s="162"/>
      <c r="I385" s="162"/>
      <c r="J385" s="162"/>
      <c r="K385" s="162"/>
      <c r="L385" s="162"/>
      <c r="M385" s="162"/>
      <c r="N385" s="162"/>
      <c r="O385" s="162"/>
      <c r="P385" s="162"/>
      <c r="Q385" s="162"/>
      <c r="R385" s="162"/>
      <c r="S385" s="162"/>
      <c r="T385" s="162"/>
      <c r="U385" s="162"/>
      <c r="V385" s="162"/>
      <c r="W385" s="162"/>
      <c r="X385" s="162"/>
      <c r="Y385" s="162"/>
      <c r="Z385" s="161"/>
      <c r="AA385" s="161"/>
      <c r="AB385" s="161"/>
      <c r="AC385" s="161"/>
      <c r="AD385" s="161"/>
      <c r="AE385" s="161"/>
      <c r="AF385" s="162"/>
      <c r="AG385" s="162"/>
      <c r="AH385" s="162"/>
      <c r="AI385" s="162"/>
      <c r="AJ385" s="162"/>
      <c r="AK385" s="162"/>
      <c r="AL385" s="162"/>
      <c r="AM385" s="162"/>
      <c r="AN385" s="162"/>
      <c r="AO385" s="162"/>
      <c r="AP385" s="162"/>
      <c r="AQ385" s="162"/>
      <c r="AR385" s="162"/>
      <c r="AS385" s="162"/>
      <c r="AT385" s="162"/>
      <c r="AU385" s="162"/>
      <c r="AV385" s="162"/>
      <c r="AW385" s="162"/>
      <c r="AX385" s="162"/>
      <c r="AY385" s="161"/>
      <c r="AZ385" s="161"/>
      <c r="BA385" s="162"/>
      <c r="BB385" s="162"/>
      <c r="BC385" s="162"/>
      <c r="BD385" s="162"/>
      <c r="BE385" s="162"/>
      <c r="BF385" s="162"/>
      <c r="BG385" s="162"/>
      <c r="BH385" s="162"/>
      <c r="BI385" s="162"/>
      <c r="BJ385" s="161"/>
      <c r="BK385" s="162"/>
      <c r="BL385" s="162"/>
      <c r="BM385" s="162"/>
      <c r="BN385" s="162"/>
      <c r="BO385" s="162"/>
      <c r="BP385" s="162"/>
      <c r="BQ385" s="162"/>
      <c r="BR385" s="162"/>
      <c r="BS385" s="162"/>
      <c r="BT385" s="162"/>
      <c r="BU385" s="162"/>
      <c r="BV385" s="162"/>
      <c r="BW385" s="162"/>
      <c r="BX385" s="162"/>
      <c r="BY385" s="162"/>
      <c r="BZ385" s="162"/>
      <c r="CA385" s="162"/>
      <c r="CB385" s="162"/>
      <c r="CC385" s="162"/>
      <c r="CD385" s="162"/>
      <c r="CE385" s="162"/>
      <c r="CF385" s="162"/>
      <c r="CG385" s="162"/>
      <c r="CH385" s="162"/>
      <c r="CI385" s="162"/>
      <c r="CJ385" s="162"/>
      <c r="CK385" s="162"/>
      <c r="CL385" s="162"/>
      <c r="CM385" s="162"/>
      <c r="CN385" s="162"/>
      <c r="CO385" s="162"/>
      <c r="CP385" s="162"/>
      <c r="CQ385" s="162"/>
      <c r="CR385" s="162"/>
      <c r="CS385" s="162"/>
      <c r="CT385" s="162"/>
      <c r="CU385" s="162"/>
      <c r="CV385" s="162"/>
      <c r="CW385" s="162"/>
      <c r="CX385" s="162"/>
      <c r="CY385" s="162"/>
      <c r="CZ385" s="162"/>
      <c r="DA385" s="162"/>
      <c r="DB385" s="162"/>
      <c r="DC385" s="162"/>
      <c r="DD385" s="162"/>
      <c r="DE385" s="162"/>
      <c r="DF385" s="162"/>
      <c r="DG385" s="162"/>
      <c r="DH385" s="162"/>
      <c r="DI385" s="162"/>
      <c r="DJ385" s="162"/>
      <c r="DK385" s="162"/>
      <c r="DL385" s="162"/>
      <c r="DM385" s="162"/>
      <c r="DN385" s="162"/>
      <c r="DO385" s="162"/>
      <c r="DP385" s="162"/>
      <c r="DQ385" s="162"/>
      <c r="DR385" s="162"/>
      <c r="DS385" s="162"/>
      <c r="DT385" s="162"/>
      <c r="DU385" s="162"/>
      <c r="DV385" s="162"/>
      <c r="DW385" s="161"/>
      <c r="DX385" s="162"/>
      <c r="DY385" s="162"/>
      <c r="DZ385" s="162"/>
      <c r="EA385" s="162"/>
      <c r="EB385" s="162"/>
      <c r="EC385" s="162"/>
      <c r="ED385" s="162"/>
      <c r="EE385" s="161"/>
      <c r="EF385" s="162"/>
      <c r="EG385" s="162"/>
      <c r="EH385" s="162"/>
      <c r="EI385" s="162"/>
      <c r="EJ385" s="162"/>
      <c r="EK385" s="162"/>
      <c r="EL385" s="162"/>
      <c r="EM385" s="162"/>
      <c r="EN385" s="162"/>
      <c r="EO385" s="162"/>
      <c r="EP385" s="162"/>
      <c r="EQ385" s="68"/>
      <c r="ER385" s="68"/>
      <c r="ES385" s="68"/>
      <c r="ET385" s="68"/>
      <c r="EU385" s="68"/>
      <c r="EV385" s="68"/>
      <c r="EW385" s="68"/>
      <c r="EX385" s="68"/>
      <c r="EY385" s="68"/>
      <c r="EZ385" s="68"/>
      <c r="FA385" s="68"/>
      <c r="FB385" s="68"/>
      <c r="FC385" s="68"/>
      <c r="FD385" s="68"/>
      <c r="FE385" s="68"/>
      <c r="FF385" s="68"/>
      <c r="FG385" s="68"/>
      <c r="FH385" s="68"/>
      <c r="FI385" s="68"/>
      <c r="FJ385" s="68"/>
      <c r="FK385" s="68"/>
      <c r="FL385" s="68"/>
      <c r="FM385" s="65"/>
      <c r="FN385" s="65"/>
      <c r="FO385" s="235"/>
      <c r="FP385" s="73"/>
      <c r="FQ385" s="7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Q363"/>
  <sheetViews>
    <sheetView zoomScale="90" zoomScaleNormal="90" zoomScalePageLayoutView="125" workbookViewId="0">
      <selection activeCell="J49" sqref="J49"/>
    </sheetView>
  </sheetViews>
  <sheetFormatPr baseColWidth="10" defaultRowHeight="15" x14ac:dyDescent="0.25"/>
  <cols>
    <col min="1" max="1" width="7.28515625" style="70" customWidth="1"/>
    <col min="2" max="2" width="8.85546875" style="71" customWidth="1"/>
    <col min="3" max="3" width="4.28515625" style="70" customWidth="1"/>
    <col min="4" max="4" width="5.42578125" style="70" customWidth="1"/>
    <col min="5" max="5" width="24.7109375" style="72" customWidth="1"/>
    <col min="6" max="6" width="11.5703125" style="70" customWidth="1"/>
    <col min="7" max="7" width="2" style="70" customWidth="1"/>
    <col min="8" max="8" width="11.42578125" style="70"/>
    <col min="9" max="9" width="1.28515625" style="70" customWidth="1"/>
    <col min="10" max="10" width="30.7109375" style="70" customWidth="1"/>
    <col min="11" max="13" width="1.140625" style="70" customWidth="1"/>
    <col min="14" max="14" width="4.7109375" style="70" customWidth="1"/>
    <col min="15" max="20" width="11.42578125" style="70"/>
    <col min="21" max="21" width="32" style="70" customWidth="1"/>
    <col min="22" max="22" width="2" style="70" customWidth="1"/>
    <col min="23" max="23" width="2.42578125" style="70" customWidth="1"/>
    <col min="24" max="24" width="21.140625" style="70" customWidth="1"/>
    <col min="25" max="39" width="11.42578125" style="70"/>
    <col min="40" max="40" width="25.7109375" style="70" customWidth="1"/>
    <col min="41" max="41" width="13.140625" style="70" customWidth="1"/>
    <col min="42" max="42" width="34.42578125" style="70" customWidth="1"/>
    <col min="43" max="44" width="11.42578125" style="70"/>
    <col min="45" max="45" width="22.140625" style="70" customWidth="1"/>
    <col min="46" max="46" width="49.28515625" style="70" customWidth="1"/>
    <col min="47" max="86" width="11.42578125" style="70"/>
    <col min="87" max="87" width="23" style="70" customWidth="1"/>
    <col min="88" max="88" width="3.7109375" style="70" customWidth="1"/>
    <col min="89" max="92" width="2" style="70" customWidth="1"/>
    <col min="93" max="93" width="3.28515625" style="70" customWidth="1"/>
    <col min="94" max="106" width="11.42578125" style="70"/>
    <col min="107" max="107" width="39.7109375" style="70" customWidth="1"/>
    <col min="108" max="124" width="11.42578125" style="70"/>
    <col min="125" max="125" width="27.7109375" style="70" customWidth="1"/>
    <col min="126" max="132" width="11.42578125" style="70"/>
    <col min="133" max="133" width="23.28515625" style="70" customWidth="1"/>
    <col min="134" max="134" width="23.85546875" style="70" customWidth="1"/>
    <col min="135" max="16384" width="11.42578125" style="70"/>
  </cols>
  <sheetData>
    <row r="1" spans="1:173" s="67" customFormat="1" ht="12.75" x14ac:dyDescent="0.2">
      <c r="A1" s="60" t="s">
        <v>269</v>
      </c>
      <c r="B1" s="61" t="s">
        <v>270</v>
      </c>
      <c r="C1" s="62" t="s">
        <v>271</v>
      </c>
      <c r="D1" s="62" t="s">
        <v>272</v>
      </c>
      <c r="E1" s="63" t="s">
        <v>273</v>
      </c>
      <c r="F1" s="62" t="s">
        <v>274</v>
      </c>
      <c r="G1" s="62" t="s">
        <v>275</v>
      </c>
      <c r="H1" s="62" t="s">
        <v>276</v>
      </c>
      <c r="I1" s="62" t="s">
        <v>277</v>
      </c>
      <c r="J1" s="62" t="s">
        <v>278</v>
      </c>
      <c r="K1" s="62" t="s">
        <v>279</v>
      </c>
      <c r="L1" s="62" t="s">
        <v>280</v>
      </c>
      <c r="M1" s="62" t="s">
        <v>281</v>
      </c>
      <c r="N1" s="62" t="s">
        <v>282</v>
      </c>
      <c r="O1" s="62" t="s">
        <v>283</v>
      </c>
      <c r="P1" s="62" t="s">
        <v>284</v>
      </c>
      <c r="Q1" s="62" t="s">
        <v>285</v>
      </c>
      <c r="R1" s="62" t="s">
        <v>286</v>
      </c>
      <c r="S1" s="62" t="s">
        <v>287</v>
      </c>
      <c r="T1" s="62" t="s">
        <v>288</v>
      </c>
      <c r="U1" s="62" t="s">
        <v>289</v>
      </c>
      <c r="V1" s="62" t="s">
        <v>290</v>
      </c>
      <c r="W1" s="62" t="s">
        <v>291</v>
      </c>
      <c r="X1" s="62" t="s">
        <v>292</v>
      </c>
      <c r="Y1" s="62" t="s">
        <v>293</v>
      </c>
      <c r="Z1" s="60" t="s">
        <v>294</v>
      </c>
      <c r="AA1" s="60" t="s">
        <v>295</v>
      </c>
      <c r="AB1" s="60" t="s">
        <v>296</v>
      </c>
      <c r="AC1" s="60" t="s">
        <v>297</v>
      </c>
      <c r="AD1" s="60" t="s">
        <v>298</v>
      </c>
      <c r="AE1" s="60" t="s">
        <v>299</v>
      </c>
      <c r="AF1" s="62" t="s">
        <v>300</v>
      </c>
      <c r="AG1" s="62" t="s">
        <v>301</v>
      </c>
      <c r="AH1" s="62" t="s">
        <v>302</v>
      </c>
      <c r="AI1" s="62" t="s">
        <v>303</v>
      </c>
      <c r="AJ1" s="62" t="s">
        <v>304</v>
      </c>
      <c r="AK1" s="62" t="s">
        <v>305</v>
      </c>
      <c r="AL1" s="62" t="s">
        <v>306</v>
      </c>
      <c r="AM1" s="62" t="s">
        <v>307</v>
      </c>
      <c r="AN1" s="62" t="s">
        <v>308</v>
      </c>
      <c r="AO1" s="62" t="s">
        <v>309</v>
      </c>
      <c r="AP1" s="62" t="s">
        <v>310</v>
      </c>
      <c r="AQ1" s="62" t="s">
        <v>311</v>
      </c>
      <c r="AR1" s="62" t="s">
        <v>312</v>
      </c>
      <c r="AS1" s="62" t="s">
        <v>313</v>
      </c>
      <c r="AT1" s="62" t="s">
        <v>266</v>
      </c>
      <c r="AU1" s="62" t="s">
        <v>314</v>
      </c>
      <c r="AV1" s="62" t="s">
        <v>315</v>
      </c>
      <c r="AW1" s="62" t="s">
        <v>316</v>
      </c>
      <c r="AX1" s="62" t="s">
        <v>317</v>
      </c>
      <c r="AY1" s="60" t="s">
        <v>318</v>
      </c>
      <c r="AZ1" s="60" t="s">
        <v>319</v>
      </c>
      <c r="BA1" s="62" t="s">
        <v>320</v>
      </c>
      <c r="BB1" s="62" t="s">
        <v>321</v>
      </c>
      <c r="BC1" s="62" t="s">
        <v>322</v>
      </c>
      <c r="BD1" s="62" t="s">
        <v>323</v>
      </c>
      <c r="BE1" s="62" t="s">
        <v>324</v>
      </c>
      <c r="BF1" s="62" t="s">
        <v>325</v>
      </c>
      <c r="BG1" s="62" t="s">
        <v>326</v>
      </c>
      <c r="BH1" s="62" t="s">
        <v>327</v>
      </c>
      <c r="BI1" s="62" t="s">
        <v>328</v>
      </c>
      <c r="BJ1" s="60" t="s">
        <v>329</v>
      </c>
      <c r="BK1" s="62" t="s">
        <v>330</v>
      </c>
      <c r="BL1" s="62" t="s">
        <v>331</v>
      </c>
      <c r="BM1" s="62" t="s">
        <v>332</v>
      </c>
      <c r="BN1" s="62" t="s">
        <v>333</v>
      </c>
      <c r="BO1" s="62" t="s">
        <v>334</v>
      </c>
      <c r="BP1" s="62" t="s">
        <v>335</v>
      </c>
      <c r="BQ1" s="62" t="s">
        <v>336</v>
      </c>
      <c r="BR1" s="62" t="s">
        <v>337</v>
      </c>
      <c r="BS1" s="62" t="s">
        <v>338</v>
      </c>
      <c r="BT1" s="62" t="s">
        <v>339</v>
      </c>
      <c r="BU1" s="62" t="s">
        <v>340</v>
      </c>
      <c r="BV1" s="62" t="s">
        <v>341</v>
      </c>
      <c r="BW1" s="62" t="s">
        <v>342</v>
      </c>
      <c r="BX1" s="62" t="s">
        <v>343</v>
      </c>
      <c r="BY1" s="62" t="s">
        <v>344</v>
      </c>
      <c r="BZ1" s="62" t="s">
        <v>345</v>
      </c>
      <c r="CA1" s="62" t="s">
        <v>346</v>
      </c>
      <c r="CB1" s="62" t="s">
        <v>347</v>
      </c>
      <c r="CC1" s="62" t="s">
        <v>348</v>
      </c>
      <c r="CD1" s="62" t="s">
        <v>349</v>
      </c>
      <c r="CE1" s="62" t="s">
        <v>350</v>
      </c>
      <c r="CF1" s="62" t="s">
        <v>351</v>
      </c>
      <c r="CG1" s="62" t="s">
        <v>352</v>
      </c>
      <c r="CH1" s="62" t="s">
        <v>353</v>
      </c>
      <c r="CI1" s="62" t="s">
        <v>354</v>
      </c>
      <c r="CJ1" s="62" t="s">
        <v>355</v>
      </c>
      <c r="CK1" s="62" t="s">
        <v>356</v>
      </c>
      <c r="CL1" s="62" t="s">
        <v>357</v>
      </c>
      <c r="CM1" s="62" t="s">
        <v>358</v>
      </c>
      <c r="CN1" s="62" t="s">
        <v>359</v>
      </c>
      <c r="CO1" s="62" t="s">
        <v>360</v>
      </c>
      <c r="CP1" s="62" t="s">
        <v>361</v>
      </c>
      <c r="CQ1" s="62" t="s">
        <v>362</v>
      </c>
      <c r="CR1" s="62" t="s">
        <v>363</v>
      </c>
      <c r="CS1" s="62" t="s">
        <v>364</v>
      </c>
      <c r="CT1" s="62" t="s">
        <v>365</v>
      </c>
      <c r="CU1" s="62" t="s">
        <v>366</v>
      </c>
      <c r="CV1" s="62" t="s">
        <v>367</v>
      </c>
      <c r="CW1" s="62" t="s">
        <v>368</v>
      </c>
      <c r="CX1" s="62" t="s">
        <v>369</v>
      </c>
      <c r="CY1" s="62" t="s">
        <v>370</v>
      </c>
      <c r="CZ1" s="62" t="s">
        <v>371</v>
      </c>
      <c r="DA1" s="62" t="s">
        <v>372</v>
      </c>
      <c r="DB1" s="62" t="s">
        <v>373</v>
      </c>
      <c r="DC1" s="62" t="s">
        <v>374</v>
      </c>
      <c r="DD1" s="62" t="s">
        <v>375</v>
      </c>
      <c r="DE1" s="62" t="s">
        <v>376</v>
      </c>
      <c r="DF1" s="62" t="s">
        <v>377</v>
      </c>
      <c r="DG1" s="62" t="s">
        <v>378</v>
      </c>
      <c r="DH1" s="62" t="s">
        <v>379</v>
      </c>
      <c r="DI1" s="62" t="s">
        <v>380</v>
      </c>
      <c r="DJ1" s="62" t="s">
        <v>381</v>
      </c>
      <c r="DK1" s="62" t="s">
        <v>382</v>
      </c>
      <c r="DL1" s="62" t="s">
        <v>383</v>
      </c>
      <c r="DM1" s="62" t="s">
        <v>384</v>
      </c>
      <c r="DN1" s="62" t="s">
        <v>385</v>
      </c>
      <c r="DO1" s="62" t="s">
        <v>386</v>
      </c>
      <c r="DP1" s="62" t="s">
        <v>387</v>
      </c>
      <c r="DQ1" s="62" t="s">
        <v>388</v>
      </c>
      <c r="DR1" s="62" t="s">
        <v>389</v>
      </c>
      <c r="DS1" s="62" t="s">
        <v>390</v>
      </c>
      <c r="DT1" s="62" t="s">
        <v>391</v>
      </c>
      <c r="DU1" s="62" t="s">
        <v>392</v>
      </c>
      <c r="DV1" s="62" t="s">
        <v>393</v>
      </c>
      <c r="DW1" s="60" t="s">
        <v>394</v>
      </c>
      <c r="DX1" s="62" t="s">
        <v>395</v>
      </c>
      <c r="DY1" s="62" t="s">
        <v>396</v>
      </c>
      <c r="DZ1" s="62" t="s">
        <v>397</v>
      </c>
      <c r="EA1" s="62" t="s">
        <v>398</v>
      </c>
      <c r="EB1" s="62" t="s">
        <v>399</v>
      </c>
      <c r="EC1" s="62" t="s">
        <v>400</v>
      </c>
      <c r="ED1" s="62" t="s">
        <v>401</v>
      </c>
      <c r="EE1" s="60" t="s">
        <v>402</v>
      </c>
      <c r="EF1" s="62" t="s">
        <v>403</v>
      </c>
      <c r="EG1" s="62" t="s">
        <v>404</v>
      </c>
      <c r="EH1" s="62" t="s">
        <v>405</v>
      </c>
      <c r="EI1" s="62" t="s">
        <v>406</v>
      </c>
      <c r="EJ1" s="62" t="s">
        <v>407</v>
      </c>
      <c r="EK1" s="62" t="s">
        <v>408</v>
      </c>
      <c r="EL1" s="62" t="s">
        <v>409</v>
      </c>
      <c r="EM1" s="62" t="s">
        <v>410</v>
      </c>
      <c r="EN1" s="62" t="s">
        <v>411</v>
      </c>
      <c r="EO1" s="62" t="s">
        <v>412</v>
      </c>
      <c r="EP1" s="62" t="s">
        <v>413</v>
      </c>
      <c r="EQ1" s="64" t="s">
        <v>270</v>
      </c>
      <c r="ER1" s="64" t="s">
        <v>320</v>
      </c>
      <c r="ES1" s="64" t="s">
        <v>414</v>
      </c>
      <c r="ET1" s="64" t="s">
        <v>415</v>
      </c>
      <c r="EU1" s="64" t="s">
        <v>416</v>
      </c>
      <c r="EV1" s="64" t="s">
        <v>417</v>
      </c>
      <c r="EW1" s="64" t="s">
        <v>418</v>
      </c>
      <c r="EX1" s="64" t="s">
        <v>419</v>
      </c>
      <c r="EY1" s="64" t="s">
        <v>420</v>
      </c>
      <c r="EZ1" s="64" t="s">
        <v>421</v>
      </c>
      <c r="FA1" s="64" t="s">
        <v>422</v>
      </c>
      <c r="FB1" s="64" t="s">
        <v>423</v>
      </c>
      <c r="FC1" s="64" t="s">
        <v>424</v>
      </c>
      <c r="FD1" s="64" t="s">
        <v>425</v>
      </c>
      <c r="FE1" s="64" t="s">
        <v>426</v>
      </c>
      <c r="FF1" s="64" t="s">
        <v>427</v>
      </c>
      <c r="FG1" s="64" t="s">
        <v>428</v>
      </c>
      <c r="FH1" s="64" t="s">
        <v>429</v>
      </c>
      <c r="FI1" s="64" t="s">
        <v>430</v>
      </c>
      <c r="FJ1" s="64" t="s">
        <v>431</v>
      </c>
      <c r="FK1" s="64" t="s">
        <v>432</v>
      </c>
      <c r="FL1" s="64" t="s">
        <v>433</v>
      </c>
      <c r="FM1" s="64" t="s">
        <v>434</v>
      </c>
      <c r="FN1" s="65" t="s">
        <v>435</v>
      </c>
      <c r="FO1" s="66" t="s">
        <v>436</v>
      </c>
      <c r="FP1" s="95" t="s">
        <v>2378</v>
      </c>
      <c r="FQ1" s="95" t="s">
        <v>2379</v>
      </c>
    </row>
    <row r="2" spans="1:173" s="67" customFormat="1" ht="12.75" x14ac:dyDescent="0.2">
      <c r="A2" s="60" t="s">
        <v>437</v>
      </c>
      <c r="B2" s="61" t="s">
        <v>438</v>
      </c>
      <c r="C2" s="62" t="s">
        <v>439</v>
      </c>
      <c r="D2" s="62" t="s">
        <v>440</v>
      </c>
      <c r="E2" s="63" t="s">
        <v>441</v>
      </c>
      <c r="F2" s="62" t="s">
        <v>442</v>
      </c>
      <c r="G2" s="62" t="s">
        <v>443</v>
      </c>
      <c r="H2" s="62" t="s">
        <v>444</v>
      </c>
      <c r="I2" s="62" t="s">
        <v>445</v>
      </c>
      <c r="J2" s="62" t="s">
        <v>446</v>
      </c>
      <c r="K2" s="62" t="s">
        <v>447</v>
      </c>
      <c r="L2" s="62" t="s">
        <v>448</v>
      </c>
      <c r="M2" s="62" t="s">
        <v>447</v>
      </c>
      <c r="N2" s="62" t="s">
        <v>439</v>
      </c>
      <c r="O2" s="62" t="s">
        <v>449</v>
      </c>
      <c r="P2" s="62" t="s">
        <v>450</v>
      </c>
      <c r="Q2" s="62" t="s">
        <v>153</v>
      </c>
      <c r="R2" s="62" t="s">
        <v>153</v>
      </c>
      <c r="S2" s="62" t="s">
        <v>153</v>
      </c>
      <c r="T2" s="62" t="s">
        <v>451</v>
      </c>
      <c r="U2" s="62" t="s">
        <v>153</v>
      </c>
      <c r="V2" s="62" t="s">
        <v>153</v>
      </c>
      <c r="W2" s="62" t="s">
        <v>153</v>
      </c>
      <c r="X2" s="62" t="s">
        <v>153</v>
      </c>
      <c r="Y2" s="62" t="s">
        <v>153</v>
      </c>
      <c r="Z2" s="60" t="s">
        <v>443</v>
      </c>
      <c r="AA2" s="60" t="s">
        <v>452</v>
      </c>
      <c r="AB2" s="60" t="s">
        <v>441</v>
      </c>
      <c r="AC2" s="60" t="s">
        <v>442</v>
      </c>
      <c r="AD2" s="60" t="s">
        <v>444</v>
      </c>
      <c r="AE2" s="60" t="s">
        <v>453</v>
      </c>
      <c r="AF2" s="62">
        <v>1</v>
      </c>
      <c r="AG2" s="62">
        <v>50</v>
      </c>
      <c r="AH2" s="62">
        <v>3</v>
      </c>
      <c r="AI2" s="62">
        <v>1</v>
      </c>
      <c r="AJ2" s="62" t="s">
        <v>454</v>
      </c>
      <c r="AK2" s="62" t="s">
        <v>153</v>
      </c>
      <c r="AL2" s="62" t="s">
        <v>455</v>
      </c>
      <c r="AM2" s="62" t="s">
        <v>451</v>
      </c>
      <c r="AN2" s="62" t="s">
        <v>456</v>
      </c>
      <c r="AO2" s="62" t="s">
        <v>457</v>
      </c>
      <c r="AP2" s="62" t="s">
        <v>458</v>
      </c>
      <c r="AQ2" s="62" t="s">
        <v>459</v>
      </c>
      <c r="AR2" s="62" t="s">
        <v>153</v>
      </c>
      <c r="AS2" s="62">
        <v>2015</v>
      </c>
      <c r="AT2" s="62" t="s">
        <v>153</v>
      </c>
      <c r="AU2" s="62" t="s">
        <v>153</v>
      </c>
      <c r="AV2" s="62" t="s">
        <v>153</v>
      </c>
      <c r="AW2" s="62" t="s">
        <v>153</v>
      </c>
      <c r="AX2" s="62" t="s">
        <v>153</v>
      </c>
      <c r="AY2" s="60"/>
      <c r="AZ2" s="60" t="s">
        <v>153</v>
      </c>
      <c r="BA2" s="62">
        <v>4952</v>
      </c>
      <c r="BB2" s="62">
        <v>0</v>
      </c>
      <c r="BC2" s="62"/>
      <c r="BD2" s="62"/>
      <c r="BE2" s="62"/>
      <c r="BF2" s="62"/>
      <c r="BG2" s="62"/>
      <c r="BH2" s="62"/>
      <c r="BI2" s="62"/>
      <c r="BJ2" s="60"/>
      <c r="BK2" s="62"/>
      <c r="BL2" s="62"/>
      <c r="BM2" s="62"/>
      <c r="BN2" s="62" t="s">
        <v>460</v>
      </c>
      <c r="BO2" s="62"/>
      <c r="BP2" s="62"/>
      <c r="BQ2" s="62" t="s">
        <v>460</v>
      </c>
      <c r="BR2" s="62"/>
      <c r="BS2" s="62"/>
      <c r="BT2" s="62"/>
      <c r="BU2" s="62" t="s">
        <v>461</v>
      </c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 t="s">
        <v>462</v>
      </c>
      <c r="CG2" s="62"/>
      <c r="CH2" s="62"/>
      <c r="CI2" s="62">
        <v>2017</v>
      </c>
      <c r="CJ2" s="62" t="s">
        <v>448</v>
      </c>
      <c r="CK2" s="62" t="s">
        <v>463</v>
      </c>
      <c r="CL2" s="62" t="s">
        <v>464</v>
      </c>
      <c r="CM2" s="62" t="s">
        <v>464</v>
      </c>
      <c r="CN2" s="62" t="s">
        <v>464</v>
      </c>
      <c r="CO2" s="62" t="s">
        <v>465</v>
      </c>
      <c r="CP2" s="62">
        <v>0</v>
      </c>
      <c r="CQ2" s="62">
        <v>0</v>
      </c>
      <c r="CR2" s="62">
        <v>0</v>
      </c>
      <c r="CS2" s="62">
        <v>0</v>
      </c>
      <c r="CT2" s="62">
        <v>0</v>
      </c>
      <c r="CU2" s="62">
        <v>0</v>
      </c>
      <c r="CV2" s="62">
        <v>0</v>
      </c>
      <c r="CW2" s="62">
        <v>0</v>
      </c>
      <c r="CX2" s="62">
        <v>0</v>
      </c>
      <c r="CY2" s="62">
        <v>0</v>
      </c>
      <c r="CZ2" s="62">
        <v>0</v>
      </c>
      <c r="DA2" s="62">
        <v>0</v>
      </c>
      <c r="DB2" s="62">
        <v>0</v>
      </c>
      <c r="DC2" s="62" t="s">
        <v>153</v>
      </c>
      <c r="DD2" s="62" t="s">
        <v>153</v>
      </c>
      <c r="DE2" s="62" t="s">
        <v>153</v>
      </c>
      <c r="DF2" s="62">
        <v>0</v>
      </c>
      <c r="DG2" s="62" t="s">
        <v>465</v>
      </c>
      <c r="DH2" s="62">
        <v>0</v>
      </c>
      <c r="DI2" s="62">
        <v>0</v>
      </c>
      <c r="DJ2" s="62">
        <v>0</v>
      </c>
      <c r="DK2" s="62">
        <v>0</v>
      </c>
      <c r="DL2" s="62">
        <v>0</v>
      </c>
      <c r="DM2" s="62">
        <v>0</v>
      </c>
      <c r="DN2" s="62">
        <v>0</v>
      </c>
      <c r="DO2" s="62">
        <v>0</v>
      </c>
      <c r="DP2" s="62">
        <v>0</v>
      </c>
      <c r="DQ2" s="62">
        <v>0</v>
      </c>
      <c r="DR2" s="62">
        <v>0</v>
      </c>
      <c r="DS2" s="62">
        <v>0</v>
      </c>
      <c r="DT2" s="62">
        <v>0</v>
      </c>
      <c r="DU2" s="62" t="s">
        <v>153</v>
      </c>
      <c r="DV2" s="62" t="s">
        <v>153</v>
      </c>
      <c r="DW2" s="60"/>
      <c r="DX2" s="62">
        <v>0</v>
      </c>
      <c r="DY2" s="62">
        <v>0</v>
      </c>
      <c r="DZ2" s="62">
        <v>0</v>
      </c>
      <c r="EA2" s="62">
        <v>0</v>
      </c>
      <c r="EB2" s="62"/>
      <c r="EC2" s="62"/>
      <c r="ED2" s="62"/>
      <c r="EE2" s="60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8">
        <v>57458</v>
      </c>
      <c r="ER2" s="68">
        <v>4952</v>
      </c>
      <c r="ES2" s="68">
        <v>0</v>
      </c>
      <c r="ET2" s="68">
        <v>0</v>
      </c>
      <c r="EU2" s="68">
        <v>0</v>
      </c>
      <c r="EV2" s="68">
        <v>0</v>
      </c>
      <c r="EW2" s="68">
        <v>0</v>
      </c>
      <c r="EX2" s="68">
        <v>0</v>
      </c>
      <c r="EY2" s="68">
        <v>0</v>
      </c>
      <c r="EZ2" s="68">
        <v>0</v>
      </c>
      <c r="FA2" s="68">
        <v>0</v>
      </c>
      <c r="FB2" s="68">
        <v>0</v>
      </c>
      <c r="FC2" s="68">
        <v>0</v>
      </c>
      <c r="FD2" s="68">
        <v>0</v>
      </c>
      <c r="FE2" s="68">
        <v>0</v>
      </c>
      <c r="FF2" s="68">
        <v>0</v>
      </c>
      <c r="FG2" s="68">
        <v>0</v>
      </c>
      <c r="FH2" s="68">
        <v>0</v>
      </c>
      <c r="FI2" s="68">
        <v>0</v>
      </c>
      <c r="FJ2" s="68">
        <v>0</v>
      </c>
      <c r="FK2" s="68">
        <v>0</v>
      </c>
      <c r="FL2" s="68">
        <v>0</v>
      </c>
      <c r="FM2" s="65"/>
      <c r="FN2" s="65" t="s">
        <v>466</v>
      </c>
      <c r="FO2" s="69" t="b">
        <f t="shared" ref="FO2:FO65" si="0">IF(EQ2=B2,TRUE,FALSE)</f>
        <v>0</v>
      </c>
    </row>
    <row r="3" spans="1:173" s="67" customFormat="1" ht="12.75" x14ac:dyDescent="0.2">
      <c r="A3" s="60" t="s">
        <v>437</v>
      </c>
      <c r="B3" s="61">
        <v>57458</v>
      </c>
      <c r="C3" s="62">
        <v>1</v>
      </c>
      <c r="D3" s="62">
        <v>0</v>
      </c>
      <c r="E3" s="63" t="s">
        <v>441</v>
      </c>
      <c r="F3" s="62" t="s">
        <v>442</v>
      </c>
      <c r="G3" s="62"/>
      <c r="H3" s="62" t="s">
        <v>444</v>
      </c>
      <c r="I3" s="62">
        <v>2</v>
      </c>
      <c r="J3" s="62" t="s">
        <v>446</v>
      </c>
      <c r="K3" s="62" t="s">
        <v>447</v>
      </c>
      <c r="L3" s="62" t="s">
        <v>448</v>
      </c>
      <c r="M3" s="62" t="s">
        <v>447</v>
      </c>
      <c r="N3" s="62">
        <v>1</v>
      </c>
      <c r="O3" s="62">
        <v>50</v>
      </c>
      <c r="P3" s="62">
        <v>3</v>
      </c>
      <c r="Q3" s="62" t="s">
        <v>153</v>
      </c>
      <c r="R3" s="62" t="s">
        <v>153</v>
      </c>
      <c r="S3" s="62" t="s">
        <v>153</v>
      </c>
      <c r="T3" s="62" t="s">
        <v>451</v>
      </c>
      <c r="U3" s="62" t="s">
        <v>153</v>
      </c>
      <c r="V3" s="62" t="s">
        <v>153</v>
      </c>
      <c r="W3" s="62" t="s">
        <v>153</v>
      </c>
      <c r="X3" s="62" t="s">
        <v>153</v>
      </c>
      <c r="Y3" s="62" t="s">
        <v>153</v>
      </c>
      <c r="Z3" s="60"/>
      <c r="AA3" s="60" t="s">
        <v>452</v>
      </c>
      <c r="AB3" s="60" t="s">
        <v>441</v>
      </c>
      <c r="AC3" s="60" t="s">
        <v>442</v>
      </c>
      <c r="AD3" s="60" t="s">
        <v>444</v>
      </c>
      <c r="AE3" s="60" t="s">
        <v>453</v>
      </c>
      <c r="AF3" s="62">
        <v>1</v>
      </c>
      <c r="AG3" s="62">
        <v>50</v>
      </c>
      <c r="AH3" s="62">
        <v>3</v>
      </c>
      <c r="AI3" s="62">
        <v>0</v>
      </c>
      <c r="AJ3" s="62" t="s">
        <v>153</v>
      </c>
      <c r="AK3" s="62" t="s">
        <v>153</v>
      </c>
      <c r="AL3" s="62" t="s">
        <v>153</v>
      </c>
      <c r="AM3" s="62" t="s">
        <v>451</v>
      </c>
      <c r="AN3" s="62" t="s">
        <v>153</v>
      </c>
      <c r="AO3" s="62" t="s">
        <v>153</v>
      </c>
      <c r="AP3" s="62" t="s">
        <v>153</v>
      </c>
      <c r="AQ3" s="62" t="s">
        <v>153</v>
      </c>
      <c r="AR3" s="62" t="s">
        <v>153</v>
      </c>
      <c r="AS3" s="62">
        <v>2015</v>
      </c>
      <c r="AT3" s="62" t="s">
        <v>153</v>
      </c>
      <c r="AU3" s="62" t="s">
        <v>153</v>
      </c>
      <c r="AV3" s="62" t="s">
        <v>153</v>
      </c>
      <c r="AW3" s="62" t="s">
        <v>153</v>
      </c>
      <c r="AX3" s="62" t="s">
        <v>153</v>
      </c>
      <c r="AY3" s="60"/>
      <c r="AZ3" s="60" t="s">
        <v>153</v>
      </c>
      <c r="BA3" s="62">
        <v>4952</v>
      </c>
      <c r="BB3" s="62">
        <v>0</v>
      </c>
      <c r="BC3" s="62"/>
      <c r="BD3" s="62"/>
      <c r="BE3" s="62"/>
      <c r="BF3" s="62"/>
      <c r="BG3" s="62"/>
      <c r="BH3" s="62"/>
      <c r="BI3" s="62"/>
      <c r="BJ3" s="60"/>
      <c r="BK3" s="62"/>
      <c r="BL3" s="62"/>
      <c r="BM3" s="62"/>
      <c r="BN3" s="62" t="s">
        <v>460</v>
      </c>
      <c r="BO3" s="62"/>
      <c r="BP3" s="62"/>
      <c r="BQ3" s="62" t="s">
        <v>460</v>
      </c>
      <c r="BR3" s="62"/>
      <c r="BS3" s="62"/>
      <c r="BT3" s="62"/>
      <c r="BU3" s="62" t="s">
        <v>461</v>
      </c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>
        <v>2017</v>
      </c>
      <c r="CJ3" s="62" t="s">
        <v>448</v>
      </c>
      <c r="CK3" s="62" t="s">
        <v>463</v>
      </c>
      <c r="CL3" s="62" t="s">
        <v>464</v>
      </c>
      <c r="CM3" s="62" t="s">
        <v>464</v>
      </c>
      <c r="CN3" s="62" t="s">
        <v>464</v>
      </c>
      <c r="CO3" s="62" t="s">
        <v>465</v>
      </c>
      <c r="CP3" s="62">
        <v>0</v>
      </c>
      <c r="CQ3" s="62">
        <v>0</v>
      </c>
      <c r="CR3" s="62">
        <v>0</v>
      </c>
      <c r="CS3" s="62">
        <v>0</v>
      </c>
      <c r="CT3" s="62">
        <v>0</v>
      </c>
      <c r="CU3" s="62">
        <v>0</v>
      </c>
      <c r="CV3" s="62">
        <v>0</v>
      </c>
      <c r="CW3" s="62">
        <v>0</v>
      </c>
      <c r="CX3" s="62">
        <v>0</v>
      </c>
      <c r="CY3" s="62">
        <v>0</v>
      </c>
      <c r="CZ3" s="62">
        <v>0</v>
      </c>
      <c r="DA3" s="62">
        <v>0</v>
      </c>
      <c r="DB3" s="62">
        <v>0</v>
      </c>
      <c r="DC3" s="62" t="s">
        <v>153</v>
      </c>
      <c r="DD3" s="62" t="s">
        <v>153</v>
      </c>
      <c r="DE3" s="62" t="s">
        <v>153</v>
      </c>
      <c r="DF3" s="62">
        <v>0</v>
      </c>
      <c r="DG3" s="62" t="s">
        <v>465</v>
      </c>
      <c r="DH3" s="62">
        <v>0</v>
      </c>
      <c r="DI3" s="62">
        <v>0</v>
      </c>
      <c r="DJ3" s="62">
        <v>0</v>
      </c>
      <c r="DK3" s="62">
        <v>0</v>
      </c>
      <c r="DL3" s="62">
        <v>0</v>
      </c>
      <c r="DM3" s="62">
        <v>0</v>
      </c>
      <c r="DN3" s="62">
        <v>0</v>
      </c>
      <c r="DO3" s="62">
        <v>0</v>
      </c>
      <c r="DP3" s="62">
        <v>0</v>
      </c>
      <c r="DQ3" s="62">
        <v>0</v>
      </c>
      <c r="DR3" s="62">
        <v>0</v>
      </c>
      <c r="DS3" s="62">
        <v>0</v>
      </c>
      <c r="DT3" s="62">
        <v>0</v>
      </c>
      <c r="DU3" s="62" t="s">
        <v>153</v>
      </c>
      <c r="DV3" s="62" t="s">
        <v>153</v>
      </c>
      <c r="DW3" s="60"/>
      <c r="DX3" s="62">
        <v>0</v>
      </c>
      <c r="DY3" s="62">
        <v>0</v>
      </c>
      <c r="DZ3" s="62">
        <v>0</v>
      </c>
      <c r="EA3" s="62">
        <v>0</v>
      </c>
      <c r="EB3" s="62"/>
      <c r="EC3" s="62"/>
      <c r="ED3" s="62"/>
      <c r="EE3" s="60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/>
      <c r="EQ3" s="68">
        <v>57458</v>
      </c>
      <c r="ER3" s="68">
        <v>4952</v>
      </c>
      <c r="ES3" s="68">
        <v>0</v>
      </c>
      <c r="ET3" s="68">
        <v>0</v>
      </c>
      <c r="EU3" s="68">
        <v>0</v>
      </c>
      <c r="EV3" s="68">
        <v>0</v>
      </c>
      <c r="EW3" s="65"/>
      <c r="EX3" s="65"/>
      <c r="EY3" s="65"/>
      <c r="EZ3" s="65"/>
      <c r="FA3" s="65"/>
      <c r="FB3" s="65"/>
      <c r="FC3" s="65"/>
      <c r="FD3" s="65"/>
      <c r="FE3" s="65"/>
      <c r="FF3" s="65"/>
      <c r="FG3" s="65"/>
      <c r="FH3" s="65"/>
      <c r="FI3" s="65"/>
      <c r="FJ3" s="65"/>
      <c r="FK3" s="65"/>
      <c r="FL3" s="65"/>
      <c r="FM3" s="65"/>
      <c r="FN3" s="65" t="s">
        <v>466</v>
      </c>
      <c r="FO3" s="69" t="b">
        <f t="shared" si="0"/>
        <v>1</v>
      </c>
    </row>
    <row r="4" spans="1:173" s="67" customFormat="1" ht="12.75" x14ac:dyDescent="0.2">
      <c r="A4" s="60" t="s">
        <v>437</v>
      </c>
      <c r="B4" s="61" t="s">
        <v>467</v>
      </c>
      <c r="C4" s="62" t="s">
        <v>439</v>
      </c>
      <c r="D4" s="62" t="s">
        <v>440</v>
      </c>
      <c r="E4" s="63" t="s">
        <v>468</v>
      </c>
      <c r="F4" s="62" t="s">
        <v>469</v>
      </c>
      <c r="G4" s="62" t="s">
        <v>443</v>
      </c>
      <c r="H4" s="62" t="s">
        <v>470</v>
      </c>
      <c r="I4" s="62" t="s">
        <v>445</v>
      </c>
      <c r="J4" s="62" t="s">
        <v>471</v>
      </c>
      <c r="K4" s="62" t="s">
        <v>447</v>
      </c>
      <c r="L4" s="62" t="s">
        <v>472</v>
      </c>
      <c r="M4" s="62" t="s">
        <v>447</v>
      </c>
      <c r="N4" s="62" t="s">
        <v>445</v>
      </c>
      <c r="O4" s="62" t="s">
        <v>449</v>
      </c>
      <c r="P4" s="62" t="s">
        <v>445</v>
      </c>
      <c r="Q4" s="62" t="s">
        <v>153</v>
      </c>
      <c r="R4" s="62" t="s">
        <v>153</v>
      </c>
      <c r="S4" s="62" t="s">
        <v>153</v>
      </c>
      <c r="T4" s="62" t="s">
        <v>473</v>
      </c>
      <c r="U4" s="62" t="s">
        <v>153</v>
      </c>
      <c r="V4" s="62" t="s">
        <v>153</v>
      </c>
      <c r="W4" s="62" t="s">
        <v>153</v>
      </c>
      <c r="X4" s="62" t="s">
        <v>153</v>
      </c>
      <c r="Y4" s="62" t="s">
        <v>218</v>
      </c>
      <c r="Z4" s="60"/>
      <c r="AA4" s="60" t="s">
        <v>452</v>
      </c>
      <c r="AB4" s="60" t="s">
        <v>468</v>
      </c>
      <c r="AC4" s="60" t="s">
        <v>469</v>
      </c>
      <c r="AD4" s="60" t="s">
        <v>470</v>
      </c>
      <c r="AE4" s="60" t="s">
        <v>471</v>
      </c>
      <c r="AF4" s="62">
        <v>2</v>
      </c>
      <c r="AG4" s="62">
        <v>50</v>
      </c>
      <c r="AH4" s="62">
        <v>2</v>
      </c>
      <c r="AI4" s="62">
        <v>2</v>
      </c>
      <c r="AJ4" s="62" t="s">
        <v>153</v>
      </c>
      <c r="AK4" s="62" t="s">
        <v>153</v>
      </c>
      <c r="AL4" s="62" t="s">
        <v>474</v>
      </c>
      <c r="AM4" s="62" t="s">
        <v>473</v>
      </c>
      <c r="AN4" s="62" t="s">
        <v>475</v>
      </c>
      <c r="AO4" s="62" t="s">
        <v>218</v>
      </c>
      <c r="AP4" s="62" t="s">
        <v>476</v>
      </c>
      <c r="AQ4" s="62" t="s">
        <v>477</v>
      </c>
      <c r="AR4" s="62" t="s">
        <v>153</v>
      </c>
      <c r="AS4" s="62">
        <v>2015</v>
      </c>
      <c r="AT4" s="62" t="s">
        <v>153</v>
      </c>
      <c r="AU4" s="62" t="s">
        <v>153</v>
      </c>
      <c r="AV4" s="62" t="s">
        <v>153</v>
      </c>
      <c r="AW4" s="62" t="s">
        <v>153</v>
      </c>
      <c r="AX4" s="62" t="s">
        <v>153</v>
      </c>
      <c r="AY4" s="60"/>
      <c r="AZ4" s="60" t="s">
        <v>153</v>
      </c>
      <c r="BA4" s="62">
        <v>4182</v>
      </c>
      <c r="BB4" s="62">
        <v>0</v>
      </c>
      <c r="BC4" s="62"/>
      <c r="BD4" s="62"/>
      <c r="BE4" s="62"/>
      <c r="BF4" s="62"/>
      <c r="BG4" s="62"/>
      <c r="BH4" s="62"/>
      <c r="BI4" s="62"/>
      <c r="BJ4" s="60"/>
      <c r="BK4" s="62"/>
      <c r="BL4" s="62"/>
      <c r="BM4" s="62"/>
      <c r="BN4" s="62" t="s">
        <v>460</v>
      </c>
      <c r="BO4" s="62"/>
      <c r="BP4" s="62"/>
      <c r="BQ4" s="62" t="s">
        <v>460</v>
      </c>
      <c r="BR4" s="62"/>
      <c r="BS4" s="62"/>
      <c r="BT4" s="62"/>
      <c r="BU4" s="62"/>
      <c r="BV4" s="62"/>
      <c r="BW4" s="62"/>
      <c r="BX4" s="62"/>
      <c r="BY4" s="62"/>
      <c r="BZ4" s="62"/>
      <c r="CA4" s="62"/>
      <c r="CB4" s="62"/>
      <c r="CC4" s="62"/>
      <c r="CD4" s="62"/>
      <c r="CE4" s="62"/>
      <c r="CF4" s="62" t="s">
        <v>462</v>
      </c>
      <c r="CG4" s="62"/>
      <c r="CH4" s="62"/>
      <c r="CI4" s="62">
        <v>2017</v>
      </c>
      <c r="CJ4" s="62" t="s">
        <v>472</v>
      </c>
      <c r="CK4" s="62" t="s">
        <v>464</v>
      </c>
      <c r="CL4" s="62" t="s">
        <v>464</v>
      </c>
      <c r="CM4" s="62" t="s">
        <v>464</v>
      </c>
      <c r="CN4" s="62" t="s">
        <v>464</v>
      </c>
      <c r="CO4" s="62" t="s">
        <v>465</v>
      </c>
      <c r="CP4" s="62">
        <v>0</v>
      </c>
      <c r="CQ4" s="62">
        <v>0</v>
      </c>
      <c r="CR4" s="62">
        <v>0</v>
      </c>
      <c r="CS4" s="62">
        <v>0</v>
      </c>
      <c r="CT4" s="62">
        <v>0</v>
      </c>
      <c r="CU4" s="62">
        <v>0</v>
      </c>
      <c r="CV4" s="62">
        <v>0</v>
      </c>
      <c r="CW4" s="62">
        <v>0</v>
      </c>
      <c r="CX4" s="62">
        <v>0</v>
      </c>
      <c r="CY4" s="62">
        <v>0</v>
      </c>
      <c r="CZ4" s="62">
        <v>0</v>
      </c>
      <c r="DA4" s="62">
        <v>0</v>
      </c>
      <c r="DB4" s="62">
        <v>0</v>
      </c>
      <c r="DC4" s="62" t="s">
        <v>153</v>
      </c>
      <c r="DD4" s="62" t="s">
        <v>153</v>
      </c>
      <c r="DE4" s="62" t="s">
        <v>153</v>
      </c>
      <c r="DF4" s="62">
        <v>0</v>
      </c>
      <c r="DG4" s="62" t="s">
        <v>465</v>
      </c>
      <c r="DH4" s="62">
        <v>0</v>
      </c>
      <c r="DI4" s="62">
        <v>0</v>
      </c>
      <c r="DJ4" s="62">
        <v>0</v>
      </c>
      <c r="DK4" s="62">
        <v>0</v>
      </c>
      <c r="DL4" s="62">
        <v>0</v>
      </c>
      <c r="DM4" s="62">
        <v>0</v>
      </c>
      <c r="DN4" s="62">
        <v>0</v>
      </c>
      <c r="DO4" s="62">
        <v>0</v>
      </c>
      <c r="DP4" s="62">
        <v>0</v>
      </c>
      <c r="DQ4" s="62">
        <v>0</v>
      </c>
      <c r="DR4" s="62">
        <v>0</v>
      </c>
      <c r="DS4" s="62">
        <v>0</v>
      </c>
      <c r="DT4" s="62">
        <v>0</v>
      </c>
      <c r="DU4" s="62" t="s">
        <v>153</v>
      </c>
      <c r="DV4" s="62" t="s">
        <v>153</v>
      </c>
      <c r="DW4" s="60"/>
      <c r="DX4" s="62">
        <v>0</v>
      </c>
      <c r="DY4" s="62">
        <v>0</v>
      </c>
      <c r="DZ4" s="62">
        <v>0</v>
      </c>
      <c r="EA4" s="62">
        <v>0</v>
      </c>
      <c r="EB4" s="62"/>
      <c r="EC4" s="62"/>
      <c r="ED4" s="62"/>
      <c r="EE4" s="60"/>
      <c r="EF4" s="62"/>
      <c r="EG4" s="62"/>
      <c r="EH4" s="62"/>
      <c r="EI4" s="62"/>
      <c r="EJ4" s="62"/>
      <c r="EK4" s="62"/>
      <c r="EL4" s="62"/>
      <c r="EM4" s="62"/>
      <c r="EN4" s="62"/>
      <c r="EO4" s="62"/>
      <c r="EP4" s="62"/>
      <c r="EQ4" s="68">
        <v>59729</v>
      </c>
      <c r="ER4" s="68">
        <v>4182</v>
      </c>
      <c r="ES4" s="68">
        <v>0</v>
      </c>
      <c r="ET4" s="68">
        <v>0</v>
      </c>
      <c r="EU4" s="68">
        <v>0</v>
      </c>
      <c r="EV4" s="68">
        <v>0</v>
      </c>
      <c r="EW4" s="68">
        <v>0</v>
      </c>
      <c r="EX4" s="68">
        <v>0</v>
      </c>
      <c r="EY4" s="68">
        <v>0</v>
      </c>
      <c r="EZ4" s="68">
        <v>0</v>
      </c>
      <c r="FA4" s="68">
        <v>0</v>
      </c>
      <c r="FB4" s="68">
        <v>0</v>
      </c>
      <c r="FC4" s="68">
        <v>0</v>
      </c>
      <c r="FD4" s="68">
        <v>0</v>
      </c>
      <c r="FE4" s="68">
        <v>0</v>
      </c>
      <c r="FF4" s="68">
        <v>0</v>
      </c>
      <c r="FG4" s="68">
        <v>0</v>
      </c>
      <c r="FH4" s="68">
        <v>0</v>
      </c>
      <c r="FI4" s="68">
        <v>0</v>
      </c>
      <c r="FJ4" s="68">
        <v>0</v>
      </c>
      <c r="FK4" s="68">
        <v>0</v>
      </c>
      <c r="FL4" s="68">
        <v>0</v>
      </c>
      <c r="FM4" s="65"/>
      <c r="FN4" s="65" t="s">
        <v>466</v>
      </c>
      <c r="FO4" s="69" t="b">
        <f t="shared" si="0"/>
        <v>0</v>
      </c>
    </row>
    <row r="5" spans="1:173" s="67" customFormat="1" ht="12.75" x14ac:dyDescent="0.2">
      <c r="A5" s="60" t="s">
        <v>437</v>
      </c>
      <c r="B5" s="61">
        <v>59729</v>
      </c>
      <c r="C5" s="62">
        <v>1</v>
      </c>
      <c r="D5" s="62">
        <v>0</v>
      </c>
      <c r="E5" s="63" t="s">
        <v>468</v>
      </c>
      <c r="F5" s="62" t="s">
        <v>469</v>
      </c>
      <c r="G5" s="62"/>
      <c r="H5" s="62" t="s">
        <v>470</v>
      </c>
      <c r="I5" s="62">
        <v>2</v>
      </c>
      <c r="J5" s="62" t="s">
        <v>471</v>
      </c>
      <c r="K5" s="62" t="s">
        <v>447</v>
      </c>
      <c r="L5" s="62" t="s">
        <v>472</v>
      </c>
      <c r="M5" s="62" t="s">
        <v>447</v>
      </c>
      <c r="N5" s="62">
        <v>2</v>
      </c>
      <c r="O5" s="62">
        <v>50</v>
      </c>
      <c r="P5" s="62">
        <v>2</v>
      </c>
      <c r="Q5" s="62" t="s">
        <v>153</v>
      </c>
      <c r="R5" s="62" t="s">
        <v>153</v>
      </c>
      <c r="S5" s="62" t="s">
        <v>153</v>
      </c>
      <c r="T5" s="62" t="s">
        <v>473</v>
      </c>
      <c r="U5" s="62" t="s">
        <v>153</v>
      </c>
      <c r="V5" s="62" t="s">
        <v>153</v>
      </c>
      <c r="W5" s="62" t="s">
        <v>153</v>
      </c>
      <c r="X5" s="62" t="s">
        <v>153</v>
      </c>
      <c r="Y5" s="62" t="s">
        <v>153</v>
      </c>
      <c r="Z5" s="60"/>
      <c r="AA5" s="60" t="s">
        <v>452</v>
      </c>
      <c r="AB5" s="60" t="s">
        <v>468</v>
      </c>
      <c r="AC5" s="60" t="s">
        <v>469</v>
      </c>
      <c r="AD5" s="60" t="s">
        <v>470</v>
      </c>
      <c r="AE5" s="60" t="s">
        <v>471</v>
      </c>
      <c r="AF5" s="62">
        <v>2</v>
      </c>
      <c r="AG5" s="62">
        <v>50</v>
      </c>
      <c r="AH5" s="62">
        <v>2</v>
      </c>
      <c r="AI5" s="62">
        <v>0</v>
      </c>
      <c r="AJ5" s="62" t="s">
        <v>153</v>
      </c>
      <c r="AK5" s="62" t="s">
        <v>153</v>
      </c>
      <c r="AL5" s="62" t="s">
        <v>153</v>
      </c>
      <c r="AM5" s="62" t="s">
        <v>473</v>
      </c>
      <c r="AN5" s="62" t="s">
        <v>153</v>
      </c>
      <c r="AO5" s="62" t="s">
        <v>153</v>
      </c>
      <c r="AP5" s="62" t="s">
        <v>153</v>
      </c>
      <c r="AQ5" s="62" t="s">
        <v>153</v>
      </c>
      <c r="AR5" s="62" t="s">
        <v>153</v>
      </c>
      <c r="AS5" s="62">
        <v>2015</v>
      </c>
      <c r="AT5" s="62" t="s">
        <v>153</v>
      </c>
      <c r="AU5" s="62" t="s">
        <v>153</v>
      </c>
      <c r="AV5" s="62" t="s">
        <v>153</v>
      </c>
      <c r="AW5" s="62" t="s">
        <v>153</v>
      </c>
      <c r="AX5" s="62" t="s">
        <v>153</v>
      </c>
      <c r="AY5" s="60"/>
      <c r="AZ5" s="60" t="s">
        <v>153</v>
      </c>
      <c r="BA5" s="62">
        <v>4182</v>
      </c>
      <c r="BB5" s="62">
        <v>0</v>
      </c>
      <c r="BC5" s="62"/>
      <c r="BD5" s="62"/>
      <c r="BE5" s="62"/>
      <c r="BF5" s="62"/>
      <c r="BG5" s="62"/>
      <c r="BH5" s="62"/>
      <c r="BI5" s="62"/>
      <c r="BJ5" s="60"/>
      <c r="BK5" s="62"/>
      <c r="BL5" s="62"/>
      <c r="BM5" s="62"/>
      <c r="BN5" s="62" t="s">
        <v>460</v>
      </c>
      <c r="BO5" s="62"/>
      <c r="BP5" s="62"/>
      <c r="BQ5" s="62" t="s">
        <v>460</v>
      </c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>
        <v>2017</v>
      </c>
      <c r="CJ5" s="62" t="s">
        <v>472</v>
      </c>
      <c r="CK5" s="62" t="s">
        <v>464</v>
      </c>
      <c r="CL5" s="62" t="s">
        <v>464</v>
      </c>
      <c r="CM5" s="62" t="s">
        <v>464</v>
      </c>
      <c r="CN5" s="62" t="s">
        <v>464</v>
      </c>
      <c r="CO5" s="62" t="s">
        <v>465</v>
      </c>
      <c r="CP5" s="62">
        <v>0</v>
      </c>
      <c r="CQ5" s="62">
        <v>0</v>
      </c>
      <c r="CR5" s="62">
        <v>0</v>
      </c>
      <c r="CS5" s="62">
        <v>0</v>
      </c>
      <c r="CT5" s="62">
        <v>0</v>
      </c>
      <c r="CU5" s="62">
        <v>0</v>
      </c>
      <c r="CV5" s="62">
        <v>0</v>
      </c>
      <c r="CW5" s="62">
        <v>0</v>
      </c>
      <c r="CX5" s="62">
        <v>0</v>
      </c>
      <c r="CY5" s="62">
        <v>0</v>
      </c>
      <c r="CZ5" s="62">
        <v>0</v>
      </c>
      <c r="DA5" s="62">
        <v>0</v>
      </c>
      <c r="DB5" s="62">
        <v>0</v>
      </c>
      <c r="DC5" s="62" t="s">
        <v>153</v>
      </c>
      <c r="DD5" s="62" t="s">
        <v>153</v>
      </c>
      <c r="DE5" s="62" t="s">
        <v>153</v>
      </c>
      <c r="DF5" s="62">
        <v>0</v>
      </c>
      <c r="DG5" s="62" t="s">
        <v>465</v>
      </c>
      <c r="DH5" s="62">
        <v>0</v>
      </c>
      <c r="DI5" s="62">
        <v>0</v>
      </c>
      <c r="DJ5" s="62">
        <v>0</v>
      </c>
      <c r="DK5" s="62">
        <v>0</v>
      </c>
      <c r="DL5" s="62">
        <v>0</v>
      </c>
      <c r="DM5" s="62">
        <v>0</v>
      </c>
      <c r="DN5" s="62">
        <v>0</v>
      </c>
      <c r="DO5" s="62">
        <v>0</v>
      </c>
      <c r="DP5" s="62">
        <v>0</v>
      </c>
      <c r="DQ5" s="62">
        <v>0</v>
      </c>
      <c r="DR5" s="62">
        <v>0</v>
      </c>
      <c r="DS5" s="62">
        <v>0</v>
      </c>
      <c r="DT5" s="62">
        <v>0</v>
      </c>
      <c r="DU5" s="62" t="s">
        <v>153</v>
      </c>
      <c r="DV5" s="62" t="s">
        <v>153</v>
      </c>
      <c r="DW5" s="60"/>
      <c r="DX5" s="62">
        <v>0</v>
      </c>
      <c r="DY5" s="62">
        <v>0</v>
      </c>
      <c r="DZ5" s="62">
        <v>0</v>
      </c>
      <c r="EA5" s="62">
        <v>0</v>
      </c>
      <c r="EB5" s="62"/>
      <c r="EC5" s="62"/>
      <c r="ED5" s="62"/>
      <c r="EE5" s="60"/>
      <c r="EF5" s="62"/>
      <c r="EG5" s="62"/>
      <c r="EH5" s="62"/>
      <c r="EI5" s="62"/>
      <c r="EJ5" s="62"/>
      <c r="EK5" s="62"/>
      <c r="EL5" s="62"/>
      <c r="EM5" s="62"/>
      <c r="EN5" s="62"/>
      <c r="EO5" s="62"/>
      <c r="EP5" s="62"/>
      <c r="EQ5" s="68">
        <v>59729</v>
      </c>
      <c r="ER5" s="68">
        <v>4182</v>
      </c>
      <c r="ES5" s="68">
        <v>0</v>
      </c>
      <c r="ET5" s="68">
        <v>0</v>
      </c>
      <c r="EU5" s="68">
        <v>0</v>
      </c>
      <c r="EV5" s="68">
        <v>0</v>
      </c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  <c r="FL5" s="65"/>
      <c r="FM5" s="65"/>
      <c r="FN5" s="65" t="s">
        <v>466</v>
      </c>
      <c r="FO5" s="69" t="b">
        <f t="shared" si="0"/>
        <v>1</v>
      </c>
      <c r="FP5" s="67" t="s">
        <v>2387</v>
      </c>
      <c r="FQ5" s="67" t="s">
        <v>2388</v>
      </c>
    </row>
    <row r="6" spans="1:173" s="67" customFormat="1" ht="12.75" x14ac:dyDescent="0.2">
      <c r="A6" s="60" t="s">
        <v>437</v>
      </c>
      <c r="B6" s="61">
        <v>68746</v>
      </c>
      <c r="C6" s="62">
        <v>0</v>
      </c>
      <c r="D6" s="62">
        <v>1</v>
      </c>
      <c r="E6" s="63" t="s">
        <v>478</v>
      </c>
      <c r="F6" s="62" t="s">
        <v>479</v>
      </c>
      <c r="G6" s="62"/>
      <c r="H6" s="62" t="s">
        <v>480</v>
      </c>
      <c r="I6" s="62">
        <v>2</v>
      </c>
      <c r="J6" s="62" t="s">
        <v>481</v>
      </c>
      <c r="K6" s="62" t="s">
        <v>447</v>
      </c>
      <c r="L6" s="62" t="s">
        <v>472</v>
      </c>
      <c r="M6" s="62" t="s">
        <v>447</v>
      </c>
      <c r="N6" s="62">
        <v>1</v>
      </c>
      <c r="O6" s="62">
        <v>50</v>
      </c>
      <c r="P6" s="62">
        <v>8</v>
      </c>
      <c r="Q6" s="62" t="s">
        <v>482</v>
      </c>
      <c r="R6" s="62" t="s">
        <v>153</v>
      </c>
      <c r="S6" s="62" t="s">
        <v>483</v>
      </c>
      <c r="T6" s="62" t="s">
        <v>484</v>
      </c>
      <c r="U6" s="62" t="s">
        <v>485</v>
      </c>
      <c r="V6" s="62" t="s">
        <v>486</v>
      </c>
      <c r="W6" s="62" t="s">
        <v>487</v>
      </c>
      <c r="X6" s="62" t="s">
        <v>488</v>
      </c>
      <c r="Y6" s="62" t="s">
        <v>247</v>
      </c>
      <c r="Z6" s="60"/>
      <c r="AA6" s="60" t="s">
        <v>452</v>
      </c>
      <c r="AB6" s="60" t="s">
        <v>478</v>
      </c>
      <c r="AC6" s="60" t="s">
        <v>479</v>
      </c>
      <c r="AD6" s="60" t="s">
        <v>480</v>
      </c>
      <c r="AE6" s="60" t="s">
        <v>481</v>
      </c>
      <c r="AF6" s="62">
        <v>1</v>
      </c>
      <c r="AG6" s="62">
        <v>50</v>
      </c>
      <c r="AH6" s="62">
        <v>8</v>
      </c>
      <c r="AI6" s="62">
        <v>1</v>
      </c>
      <c r="AJ6" s="62" t="s">
        <v>482</v>
      </c>
      <c r="AK6" s="62" t="s">
        <v>153</v>
      </c>
      <c r="AL6" s="62" t="s">
        <v>483</v>
      </c>
      <c r="AM6" s="62" t="s">
        <v>484</v>
      </c>
      <c r="AN6" s="62" t="s">
        <v>488</v>
      </c>
      <c r="AO6" s="62" t="s">
        <v>247</v>
      </c>
      <c r="AP6" s="62" t="s">
        <v>485</v>
      </c>
      <c r="AQ6" s="62" t="s">
        <v>486</v>
      </c>
      <c r="AR6" s="62" t="s">
        <v>153</v>
      </c>
      <c r="AS6" s="62">
        <v>2015</v>
      </c>
      <c r="AT6" s="62" t="s">
        <v>153</v>
      </c>
      <c r="AU6" s="62" t="s">
        <v>153</v>
      </c>
      <c r="AV6" s="62" t="s">
        <v>153</v>
      </c>
      <c r="AW6" s="62" t="s">
        <v>439</v>
      </c>
      <c r="AX6" s="62" t="s">
        <v>439</v>
      </c>
      <c r="AY6" s="60"/>
      <c r="AZ6" s="60" t="s">
        <v>153</v>
      </c>
      <c r="BA6" s="62">
        <v>7077</v>
      </c>
      <c r="BB6" s="62">
        <v>0</v>
      </c>
      <c r="BC6" s="62"/>
      <c r="BD6" s="62"/>
      <c r="BE6" s="62"/>
      <c r="BF6" s="62"/>
      <c r="BG6" s="62"/>
      <c r="BH6" s="62"/>
      <c r="BI6" s="62"/>
      <c r="BJ6" s="60"/>
      <c r="BK6" s="62"/>
      <c r="BL6" s="62"/>
      <c r="BM6" s="62"/>
      <c r="BN6" s="62" t="s">
        <v>460</v>
      </c>
      <c r="BO6" s="62"/>
      <c r="BP6" s="62"/>
      <c r="BQ6" s="62" t="s">
        <v>460</v>
      </c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 t="s">
        <v>489</v>
      </c>
      <c r="CF6" s="62"/>
      <c r="CG6" s="62"/>
      <c r="CH6" s="62"/>
      <c r="CI6" s="62">
        <v>2017</v>
      </c>
      <c r="CJ6" s="62" t="s">
        <v>472</v>
      </c>
      <c r="CK6" s="62" t="s">
        <v>464</v>
      </c>
      <c r="CL6" s="62" t="s">
        <v>464</v>
      </c>
      <c r="CM6" s="62" t="s">
        <v>464</v>
      </c>
      <c r="CN6" s="62" t="s">
        <v>464</v>
      </c>
      <c r="CO6" s="62" t="s">
        <v>465</v>
      </c>
      <c r="CP6" s="62">
        <v>1</v>
      </c>
      <c r="CQ6" s="62">
        <v>0</v>
      </c>
      <c r="CR6" s="62">
        <v>0</v>
      </c>
      <c r="CS6" s="62">
        <v>1</v>
      </c>
      <c r="CT6" s="62">
        <v>0</v>
      </c>
      <c r="CU6" s="62">
        <v>0</v>
      </c>
      <c r="CV6" s="62">
        <v>0</v>
      </c>
      <c r="CW6" s="62">
        <v>0</v>
      </c>
      <c r="CX6" s="62">
        <v>0</v>
      </c>
      <c r="CY6" s="62">
        <v>0</v>
      </c>
      <c r="CZ6" s="62">
        <v>1</v>
      </c>
      <c r="DA6" s="62">
        <v>0</v>
      </c>
      <c r="DB6" s="62">
        <v>0</v>
      </c>
      <c r="DC6" s="62" t="s">
        <v>153</v>
      </c>
      <c r="DD6" s="62" t="s">
        <v>153</v>
      </c>
      <c r="DE6" s="62" t="s">
        <v>153</v>
      </c>
      <c r="DF6" s="62">
        <v>0</v>
      </c>
      <c r="DG6" s="62" t="s">
        <v>465</v>
      </c>
      <c r="DH6" s="62">
        <v>0</v>
      </c>
      <c r="DI6" s="62">
        <v>0</v>
      </c>
      <c r="DJ6" s="62">
        <v>0</v>
      </c>
      <c r="DK6" s="62">
        <v>0</v>
      </c>
      <c r="DL6" s="62">
        <v>0</v>
      </c>
      <c r="DM6" s="62">
        <v>0</v>
      </c>
      <c r="DN6" s="62">
        <v>0</v>
      </c>
      <c r="DO6" s="62">
        <v>0</v>
      </c>
      <c r="DP6" s="62">
        <v>0</v>
      </c>
      <c r="DQ6" s="62">
        <v>0</v>
      </c>
      <c r="DR6" s="62">
        <v>0</v>
      </c>
      <c r="DS6" s="62">
        <v>0</v>
      </c>
      <c r="DT6" s="62">
        <v>0</v>
      </c>
      <c r="DU6" s="62" t="s">
        <v>153</v>
      </c>
      <c r="DV6" s="62" t="s">
        <v>153</v>
      </c>
      <c r="DW6" s="60"/>
      <c r="DX6" s="62">
        <v>0</v>
      </c>
      <c r="DY6" s="62">
        <v>1</v>
      </c>
      <c r="DZ6" s="62">
        <v>1</v>
      </c>
      <c r="EA6" s="62">
        <v>1</v>
      </c>
      <c r="EB6" s="62"/>
      <c r="EC6" s="62"/>
      <c r="ED6" s="62"/>
      <c r="EE6" s="60"/>
      <c r="EF6" s="62"/>
      <c r="EG6" s="62"/>
      <c r="EH6" s="62"/>
      <c r="EI6" s="62"/>
      <c r="EJ6" s="62"/>
      <c r="EK6" s="62"/>
      <c r="EL6" s="62"/>
      <c r="EM6" s="62"/>
      <c r="EN6" s="62"/>
      <c r="EO6" s="62"/>
      <c r="EP6" s="62"/>
      <c r="EQ6" s="68">
        <v>68746</v>
      </c>
      <c r="ER6" s="68">
        <v>7077</v>
      </c>
      <c r="ES6" s="68">
        <v>0</v>
      </c>
      <c r="ET6" s="68">
        <v>0</v>
      </c>
      <c r="EU6" s="68">
        <v>0</v>
      </c>
      <c r="EV6" s="68">
        <v>0</v>
      </c>
      <c r="EW6" s="68">
        <v>1</v>
      </c>
      <c r="EX6" s="68">
        <v>0</v>
      </c>
      <c r="EY6" s="68">
        <v>0</v>
      </c>
      <c r="EZ6" s="68">
        <v>0</v>
      </c>
      <c r="FA6" s="68">
        <v>1</v>
      </c>
      <c r="FB6" s="68">
        <v>0</v>
      </c>
      <c r="FC6" s="68">
        <v>0</v>
      </c>
      <c r="FD6" s="68">
        <v>0</v>
      </c>
      <c r="FE6" s="68">
        <v>0</v>
      </c>
      <c r="FF6" s="68">
        <v>0</v>
      </c>
      <c r="FG6" s="68">
        <v>0</v>
      </c>
      <c r="FH6" s="68">
        <v>0</v>
      </c>
      <c r="FI6" s="68">
        <v>1</v>
      </c>
      <c r="FJ6" s="68">
        <v>1</v>
      </c>
      <c r="FK6" s="68">
        <v>0</v>
      </c>
      <c r="FL6" s="68">
        <v>0</v>
      </c>
      <c r="FM6" s="65"/>
      <c r="FN6" s="65" t="s">
        <v>466</v>
      </c>
      <c r="FO6" s="69" t="b">
        <f t="shared" si="0"/>
        <v>1</v>
      </c>
    </row>
    <row r="7" spans="1:173" s="67" customFormat="1" ht="12.75" x14ac:dyDescent="0.2">
      <c r="A7" s="60" t="s">
        <v>437</v>
      </c>
      <c r="B7" s="61">
        <v>68746</v>
      </c>
      <c r="C7" s="62">
        <v>1</v>
      </c>
      <c r="D7" s="62">
        <v>0</v>
      </c>
      <c r="E7" s="63" t="s">
        <v>478</v>
      </c>
      <c r="F7" s="62" t="s">
        <v>479</v>
      </c>
      <c r="G7" s="62"/>
      <c r="H7" s="62" t="s">
        <v>480</v>
      </c>
      <c r="I7" s="62">
        <v>2</v>
      </c>
      <c r="J7" s="62" t="s">
        <v>481</v>
      </c>
      <c r="K7" s="62" t="s">
        <v>447</v>
      </c>
      <c r="L7" s="62" t="s">
        <v>472</v>
      </c>
      <c r="M7" s="62" t="s">
        <v>447</v>
      </c>
      <c r="N7" s="62">
        <v>1</v>
      </c>
      <c r="O7" s="62">
        <v>50</v>
      </c>
      <c r="P7" s="62">
        <v>8</v>
      </c>
      <c r="Q7" s="62" t="s">
        <v>153</v>
      </c>
      <c r="R7" s="62" t="s">
        <v>153</v>
      </c>
      <c r="S7" s="62" t="s">
        <v>153</v>
      </c>
      <c r="T7" s="62" t="s">
        <v>484</v>
      </c>
      <c r="U7" s="62" t="s">
        <v>153</v>
      </c>
      <c r="V7" s="62" t="s">
        <v>153</v>
      </c>
      <c r="W7" s="62" t="s">
        <v>153</v>
      </c>
      <c r="X7" s="62" t="s">
        <v>153</v>
      </c>
      <c r="Y7" s="62" t="s">
        <v>153</v>
      </c>
      <c r="Z7" s="60"/>
      <c r="AA7" s="60" t="s">
        <v>452</v>
      </c>
      <c r="AB7" s="60" t="s">
        <v>478</v>
      </c>
      <c r="AC7" s="60" t="s">
        <v>479</v>
      </c>
      <c r="AD7" s="60" t="s">
        <v>480</v>
      </c>
      <c r="AE7" s="60" t="s">
        <v>481</v>
      </c>
      <c r="AF7" s="62">
        <v>1</v>
      </c>
      <c r="AG7" s="62">
        <v>50</v>
      </c>
      <c r="AH7" s="62">
        <v>8</v>
      </c>
      <c r="AI7" s="62">
        <v>0</v>
      </c>
      <c r="AJ7" s="62" t="s">
        <v>153</v>
      </c>
      <c r="AK7" s="62" t="s">
        <v>153</v>
      </c>
      <c r="AL7" s="62" t="s">
        <v>153</v>
      </c>
      <c r="AM7" s="62" t="s">
        <v>484</v>
      </c>
      <c r="AN7" s="62" t="s">
        <v>153</v>
      </c>
      <c r="AO7" s="62" t="s">
        <v>153</v>
      </c>
      <c r="AP7" s="62" t="s">
        <v>153</v>
      </c>
      <c r="AQ7" s="62" t="s">
        <v>153</v>
      </c>
      <c r="AR7" s="62" t="s">
        <v>153</v>
      </c>
      <c r="AS7" s="62">
        <v>2015</v>
      </c>
      <c r="AT7" s="62" t="s">
        <v>153</v>
      </c>
      <c r="AU7" s="62" t="s">
        <v>153</v>
      </c>
      <c r="AV7" s="62" t="s">
        <v>153</v>
      </c>
      <c r="AW7" s="62" t="s">
        <v>439</v>
      </c>
      <c r="AX7" s="62" t="s">
        <v>439</v>
      </c>
      <c r="AY7" s="60"/>
      <c r="AZ7" s="60" t="s">
        <v>153</v>
      </c>
      <c r="BA7" s="62">
        <v>7077</v>
      </c>
      <c r="BB7" s="62">
        <v>0</v>
      </c>
      <c r="BC7" s="62"/>
      <c r="BD7" s="62"/>
      <c r="BE7" s="62"/>
      <c r="BF7" s="62"/>
      <c r="BG7" s="62"/>
      <c r="BH7" s="62"/>
      <c r="BI7" s="62"/>
      <c r="BJ7" s="60"/>
      <c r="BK7" s="62"/>
      <c r="BL7" s="62"/>
      <c r="BM7" s="62"/>
      <c r="BN7" s="62" t="s">
        <v>460</v>
      </c>
      <c r="BO7" s="62"/>
      <c r="BP7" s="62"/>
      <c r="BQ7" s="62" t="s">
        <v>460</v>
      </c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>
        <v>2017</v>
      </c>
      <c r="CJ7" s="62" t="s">
        <v>472</v>
      </c>
      <c r="CK7" s="62" t="s">
        <v>464</v>
      </c>
      <c r="CL7" s="62" t="s">
        <v>464</v>
      </c>
      <c r="CM7" s="62" t="s">
        <v>464</v>
      </c>
      <c r="CN7" s="62" t="s">
        <v>464</v>
      </c>
      <c r="CO7" s="62" t="s">
        <v>465</v>
      </c>
      <c r="CP7" s="62">
        <v>1</v>
      </c>
      <c r="CQ7" s="62">
        <v>0</v>
      </c>
      <c r="CR7" s="62">
        <v>0</v>
      </c>
      <c r="CS7" s="62">
        <v>1</v>
      </c>
      <c r="CT7" s="62">
        <v>0</v>
      </c>
      <c r="CU7" s="62">
        <v>0</v>
      </c>
      <c r="CV7" s="62">
        <v>0</v>
      </c>
      <c r="CW7" s="62">
        <v>0</v>
      </c>
      <c r="CX7" s="62">
        <v>0</v>
      </c>
      <c r="CY7" s="62">
        <v>0</v>
      </c>
      <c r="CZ7" s="62">
        <v>1</v>
      </c>
      <c r="DA7" s="62">
        <v>0</v>
      </c>
      <c r="DB7" s="62">
        <v>0</v>
      </c>
      <c r="DC7" s="62" t="s">
        <v>153</v>
      </c>
      <c r="DD7" s="62" t="s">
        <v>153</v>
      </c>
      <c r="DE7" s="62" t="s">
        <v>153</v>
      </c>
      <c r="DF7" s="62">
        <v>0</v>
      </c>
      <c r="DG7" s="62" t="s">
        <v>465</v>
      </c>
      <c r="DH7" s="62">
        <v>0</v>
      </c>
      <c r="DI7" s="62">
        <v>0</v>
      </c>
      <c r="DJ7" s="62">
        <v>0</v>
      </c>
      <c r="DK7" s="62">
        <v>0</v>
      </c>
      <c r="DL7" s="62">
        <v>0</v>
      </c>
      <c r="DM7" s="62">
        <v>0</v>
      </c>
      <c r="DN7" s="62">
        <v>0</v>
      </c>
      <c r="DO7" s="62">
        <v>0</v>
      </c>
      <c r="DP7" s="62">
        <v>0</v>
      </c>
      <c r="DQ7" s="62">
        <v>0</v>
      </c>
      <c r="DR7" s="62">
        <v>0</v>
      </c>
      <c r="DS7" s="62">
        <v>0</v>
      </c>
      <c r="DT7" s="62">
        <v>0</v>
      </c>
      <c r="DU7" s="62" t="s">
        <v>153</v>
      </c>
      <c r="DV7" s="62" t="s">
        <v>153</v>
      </c>
      <c r="DW7" s="60"/>
      <c r="DX7" s="62">
        <v>0</v>
      </c>
      <c r="DY7" s="62">
        <v>1</v>
      </c>
      <c r="DZ7" s="62">
        <v>1</v>
      </c>
      <c r="EA7" s="62">
        <v>1</v>
      </c>
      <c r="EB7" s="62"/>
      <c r="EC7" s="62"/>
      <c r="ED7" s="62"/>
      <c r="EE7" s="60"/>
      <c r="EF7" s="62"/>
      <c r="EG7" s="62"/>
      <c r="EH7" s="62"/>
      <c r="EI7" s="62"/>
      <c r="EJ7" s="62"/>
      <c r="EK7" s="62"/>
      <c r="EL7" s="62"/>
      <c r="EM7" s="62"/>
      <c r="EN7" s="62"/>
      <c r="EO7" s="62"/>
      <c r="EP7" s="62"/>
      <c r="EQ7" s="68">
        <v>68746</v>
      </c>
      <c r="ER7" s="68">
        <v>7077</v>
      </c>
      <c r="ES7" s="68">
        <v>0</v>
      </c>
      <c r="ET7" s="68">
        <v>0</v>
      </c>
      <c r="EU7" s="68">
        <v>0</v>
      </c>
      <c r="EV7" s="68">
        <v>0</v>
      </c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  <c r="FL7" s="65"/>
      <c r="FM7" s="65"/>
      <c r="FN7" s="65" t="s">
        <v>466</v>
      </c>
      <c r="FO7" s="69" t="b">
        <f t="shared" si="0"/>
        <v>1</v>
      </c>
    </row>
    <row r="8" spans="1:173" s="67" customFormat="1" ht="12.75" x14ac:dyDescent="0.2">
      <c r="A8" s="60" t="s">
        <v>437</v>
      </c>
      <c r="B8" s="61">
        <v>13113</v>
      </c>
      <c r="C8" s="62">
        <v>0</v>
      </c>
      <c r="D8" s="62">
        <v>2</v>
      </c>
      <c r="E8" s="63">
        <v>77947062400023</v>
      </c>
      <c r="F8" s="62" t="s">
        <v>490</v>
      </c>
      <c r="G8" s="62"/>
      <c r="H8" s="62" t="s">
        <v>491</v>
      </c>
      <c r="I8" s="62">
        <v>2</v>
      </c>
      <c r="J8" s="62" t="s">
        <v>492</v>
      </c>
      <c r="K8" s="62" t="s">
        <v>447</v>
      </c>
      <c r="L8" s="62" t="s">
        <v>472</v>
      </c>
      <c r="M8" s="62" t="s">
        <v>447</v>
      </c>
      <c r="N8" s="62">
        <v>2</v>
      </c>
      <c r="O8" s="62">
        <v>52</v>
      </c>
      <c r="P8" s="62">
        <v>20</v>
      </c>
      <c r="Q8" s="62" t="s">
        <v>153</v>
      </c>
      <c r="R8" s="62" t="s">
        <v>153</v>
      </c>
      <c r="S8" s="62" t="s">
        <v>493</v>
      </c>
      <c r="T8" s="62" t="s">
        <v>494</v>
      </c>
      <c r="U8" s="62" t="s">
        <v>495</v>
      </c>
      <c r="V8" s="62" t="s">
        <v>496</v>
      </c>
      <c r="W8" s="62" t="s">
        <v>153</v>
      </c>
      <c r="X8" s="62" t="s">
        <v>497</v>
      </c>
      <c r="Y8" s="62" t="s">
        <v>218</v>
      </c>
      <c r="Z8" s="60"/>
      <c r="AA8" s="60" t="s">
        <v>452</v>
      </c>
      <c r="AB8" s="60" t="s">
        <v>498</v>
      </c>
      <c r="AC8" s="60" t="s">
        <v>490</v>
      </c>
      <c r="AD8" s="60" t="s">
        <v>491</v>
      </c>
      <c r="AE8" s="60" t="s">
        <v>492</v>
      </c>
      <c r="AF8" s="62">
        <v>1</v>
      </c>
      <c r="AG8" s="62">
        <v>48</v>
      </c>
      <c r="AH8" s="62">
        <v>18</v>
      </c>
      <c r="AI8" s="62">
        <v>1</v>
      </c>
      <c r="AJ8" s="62" t="s">
        <v>153</v>
      </c>
      <c r="AK8" s="62" t="s">
        <v>153</v>
      </c>
      <c r="AL8" s="62" t="s">
        <v>493</v>
      </c>
      <c r="AM8" s="62" t="s">
        <v>494</v>
      </c>
      <c r="AN8" s="62" t="s">
        <v>497</v>
      </c>
      <c r="AO8" s="62" t="s">
        <v>218</v>
      </c>
      <c r="AP8" s="62" t="s">
        <v>495</v>
      </c>
      <c r="AQ8" s="62" t="s">
        <v>496</v>
      </c>
      <c r="AR8" s="62" t="s">
        <v>153</v>
      </c>
      <c r="AS8" s="62">
        <v>2015</v>
      </c>
      <c r="AT8" s="62" t="s">
        <v>153</v>
      </c>
      <c r="AU8" s="62" t="s">
        <v>499</v>
      </c>
      <c r="AV8" s="62" t="s">
        <v>153</v>
      </c>
      <c r="AW8" s="62" t="s">
        <v>153</v>
      </c>
      <c r="AX8" s="62" t="s">
        <v>439</v>
      </c>
      <c r="AY8" s="60"/>
      <c r="AZ8" s="60" t="s">
        <v>153</v>
      </c>
      <c r="BA8" s="62">
        <v>8652</v>
      </c>
      <c r="BB8" s="62">
        <v>0</v>
      </c>
      <c r="BC8" s="62"/>
      <c r="BD8" s="62"/>
      <c r="BE8" s="62"/>
      <c r="BF8" s="62" t="s">
        <v>500</v>
      </c>
      <c r="BG8" s="62"/>
      <c r="BH8" s="62"/>
      <c r="BI8" s="62"/>
      <c r="BJ8" s="60">
        <v>8.3333333333333321</v>
      </c>
      <c r="BK8" s="62"/>
      <c r="BL8" s="62"/>
      <c r="BM8" s="62"/>
      <c r="BN8" s="62" t="s">
        <v>138</v>
      </c>
      <c r="BO8" s="62"/>
      <c r="BP8" s="62"/>
      <c r="BQ8" s="62" t="s">
        <v>138</v>
      </c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 t="s">
        <v>462</v>
      </c>
      <c r="CG8" s="62"/>
      <c r="CH8" s="62"/>
      <c r="CI8" s="62">
        <v>2017</v>
      </c>
      <c r="CJ8" s="62" t="s">
        <v>472</v>
      </c>
      <c r="CK8" s="62" t="s">
        <v>463</v>
      </c>
      <c r="CL8" s="62" t="s">
        <v>463</v>
      </c>
      <c r="CM8" s="62" t="s">
        <v>501</v>
      </c>
      <c r="CN8" s="62" t="s">
        <v>501</v>
      </c>
      <c r="CO8" s="62" t="s">
        <v>465</v>
      </c>
      <c r="CP8" s="62">
        <v>2</v>
      </c>
      <c r="CQ8" s="62">
        <v>0</v>
      </c>
      <c r="CR8" s="62">
        <v>0</v>
      </c>
      <c r="CS8" s="62">
        <v>2</v>
      </c>
      <c r="CT8" s="62">
        <v>0</v>
      </c>
      <c r="CU8" s="62">
        <v>0</v>
      </c>
      <c r="CV8" s="62">
        <v>0</v>
      </c>
      <c r="CW8" s="62">
        <v>0</v>
      </c>
      <c r="CX8" s="62">
        <v>0</v>
      </c>
      <c r="CY8" s="62">
        <v>1</v>
      </c>
      <c r="CZ8" s="62">
        <v>1</v>
      </c>
      <c r="DA8" s="62">
        <v>0</v>
      </c>
      <c r="DB8" s="62">
        <v>0</v>
      </c>
      <c r="DC8" s="62" t="s">
        <v>153</v>
      </c>
      <c r="DD8" s="62" t="s">
        <v>153</v>
      </c>
      <c r="DE8" s="62" t="s">
        <v>153</v>
      </c>
      <c r="DF8" s="62">
        <v>0</v>
      </c>
      <c r="DG8" s="62" t="s">
        <v>465</v>
      </c>
      <c r="DH8" s="62">
        <v>0</v>
      </c>
      <c r="DI8" s="62">
        <v>0</v>
      </c>
      <c r="DJ8" s="62">
        <v>0</v>
      </c>
      <c r="DK8" s="62">
        <v>0</v>
      </c>
      <c r="DL8" s="62">
        <v>0</v>
      </c>
      <c r="DM8" s="62">
        <v>0</v>
      </c>
      <c r="DN8" s="62">
        <v>0</v>
      </c>
      <c r="DO8" s="62">
        <v>0</v>
      </c>
      <c r="DP8" s="62">
        <v>0</v>
      </c>
      <c r="DQ8" s="62">
        <v>0</v>
      </c>
      <c r="DR8" s="62">
        <v>0</v>
      </c>
      <c r="DS8" s="62">
        <v>0</v>
      </c>
      <c r="DT8" s="62">
        <v>0</v>
      </c>
      <c r="DU8" s="62" t="s">
        <v>153</v>
      </c>
      <c r="DV8" s="62" t="s">
        <v>153</v>
      </c>
      <c r="DW8" s="60"/>
      <c r="DX8" s="62">
        <v>0</v>
      </c>
      <c r="DY8" s="62">
        <v>0</v>
      </c>
      <c r="DZ8" s="62">
        <v>0</v>
      </c>
      <c r="EA8" s="62">
        <v>1</v>
      </c>
      <c r="EB8" s="62"/>
      <c r="EC8" s="62"/>
      <c r="ED8" s="62"/>
      <c r="EE8" s="60"/>
      <c r="EF8" s="62"/>
      <c r="EG8" s="62"/>
      <c r="EH8" s="62"/>
      <c r="EI8" s="62"/>
      <c r="EJ8" s="62"/>
      <c r="EK8" s="62">
        <v>-1</v>
      </c>
      <c r="EL8" s="62"/>
      <c r="EM8" s="62"/>
      <c r="EN8" s="62"/>
      <c r="EO8" s="62"/>
      <c r="EP8" s="62"/>
      <c r="EQ8" s="68">
        <v>13113</v>
      </c>
      <c r="ER8" s="68">
        <v>8652</v>
      </c>
      <c r="ES8" s="68">
        <v>0</v>
      </c>
      <c r="ET8" s="68">
        <v>0</v>
      </c>
      <c r="EU8" s="68">
        <v>0</v>
      </c>
      <c r="EV8" s="68">
        <v>0</v>
      </c>
      <c r="EW8" s="68">
        <v>2</v>
      </c>
      <c r="EX8" s="68">
        <v>0</v>
      </c>
      <c r="EY8" s="68">
        <v>0</v>
      </c>
      <c r="EZ8" s="68">
        <v>0</v>
      </c>
      <c r="FA8" s="68">
        <v>2</v>
      </c>
      <c r="FB8" s="68">
        <v>0</v>
      </c>
      <c r="FC8" s="68">
        <v>0</v>
      </c>
      <c r="FD8" s="68">
        <v>0</v>
      </c>
      <c r="FE8" s="68">
        <v>0</v>
      </c>
      <c r="FF8" s="68">
        <v>0</v>
      </c>
      <c r="FG8" s="68">
        <v>0</v>
      </c>
      <c r="FH8" s="68">
        <v>0</v>
      </c>
      <c r="FI8" s="68">
        <v>0</v>
      </c>
      <c r="FJ8" s="68">
        <v>0</v>
      </c>
      <c r="FK8" s="68">
        <v>0</v>
      </c>
      <c r="FL8" s="68">
        <v>0</v>
      </c>
      <c r="FM8" s="65"/>
      <c r="FN8" s="65" t="s">
        <v>466</v>
      </c>
      <c r="FO8" s="69" t="b">
        <f t="shared" si="0"/>
        <v>1</v>
      </c>
    </row>
    <row r="9" spans="1:173" s="67" customFormat="1" ht="12.75" x14ac:dyDescent="0.2">
      <c r="A9" s="60" t="s">
        <v>437</v>
      </c>
      <c r="B9" s="61">
        <v>13113</v>
      </c>
      <c r="C9" s="62">
        <v>1</v>
      </c>
      <c r="D9" s="62">
        <v>0</v>
      </c>
      <c r="E9" s="63" t="s">
        <v>498</v>
      </c>
      <c r="F9" s="62" t="s">
        <v>490</v>
      </c>
      <c r="G9" s="62"/>
      <c r="H9" s="62" t="s">
        <v>491</v>
      </c>
      <c r="I9" s="62">
        <v>2</v>
      </c>
      <c r="J9" s="62" t="s">
        <v>492</v>
      </c>
      <c r="K9" s="62" t="s">
        <v>447</v>
      </c>
      <c r="L9" s="62" t="s">
        <v>472</v>
      </c>
      <c r="M9" s="62" t="s">
        <v>447</v>
      </c>
      <c r="N9" s="62">
        <v>2</v>
      </c>
      <c r="O9" s="62">
        <v>52</v>
      </c>
      <c r="P9" s="62">
        <v>20</v>
      </c>
      <c r="Q9" s="62" t="s">
        <v>153</v>
      </c>
      <c r="R9" s="62" t="s">
        <v>153</v>
      </c>
      <c r="S9" s="62" t="s">
        <v>153</v>
      </c>
      <c r="T9" s="62" t="s">
        <v>494</v>
      </c>
      <c r="U9" s="62" t="s">
        <v>153</v>
      </c>
      <c r="V9" s="62" t="s">
        <v>153</v>
      </c>
      <c r="W9" s="62" t="s">
        <v>153</v>
      </c>
      <c r="X9" s="62" t="s">
        <v>153</v>
      </c>
      <c r="Y9" s="62" t="s">
        <v>153</v>
      </c>
      <c r="Z9" s="60"/>
      <c r="AA9" s="60" t="s">
        <v>452</v>
      </c>
      <c r="AB9" s="60" t="s">
        <v>498</v>
      </c>
      <c r="AC9" s="60" t="s">
        <v>490</v>
      </c>
      <c r="AD9" s="60" t="s">
        <v>491</v>
      </c>
      <c r="AE9" s="60" t="s">
        <v>492</v>
      </c>
      <c r="AF9" s="62">
        <v>1</v>
      </c>
      <c r="AG9" s="62">
        <v>48</v>
      </c>
      <c r="AH9" s="62">
        <v>18</v>
      </c>
      <c r="AI9" s="62">
        <v>0</v>
      </c>
      <c r="AJ9" s="62" t="s">
        <v>153</v>
      </c>
      <c r="AK9" s="62" t="s">
        <v>153</v>
      </c>
      <c r="AL9" s="62" t="s">
        <v>153</v>
      </c>
      <c r="AM9" s="62" t="s">
        <v>494</v>
      </c>
      <c r="AN9" s="62" t="s">
        <v>153</v>
      </c>
      <c r="AO9" s="62" t="s">
        <v>153</v>
      </c>
      <c r="AP9" s="62" t="s">
        <v>153</v>
      </c>
      <c r="AQ9" s="62" t="s">
        <v>153</v>
      </c>
      <c r="AR9" s="62" t="s">
        <v>153</v>
      </c>
      <c r="AS9" s="62">
        <v>2015</v>
      </c>
      <c r="AT9" s="62" t="s">
        <v>153</v>
      </c>
      <c r="AU9" s="62" t="s">
        <v>499</v>
      </c>
      <c r="AV9" s="62" t="s">
        <v>153</v>
      </c>
      <c r="AW9" s="62" t="s">
        <v>153</v>
      </c>
      <c r="AX9" s="62" t="s">
        <v>439</v>
      </c>
      <c r="AY9" s="60"/>
      <c r="AZ9" s="60" t="s">
        <v>153</v>
      </c>
      <c r="BA9" s="62">
        <v>8652</v>
      </c>
      <c r="BB9" s="62">
        <v>0</v>
      </c>
      <c r="BC9" s="62"/>
      <c r="BD9" s="62"/>
      <c r="BE9" s="62"/>
      <c r="BF9" s="62"/>
      <c r="BG9" s="62"/>
      <c r="BH9" s="62"/>
      <c r="BI9" s="62"/>
      <c r="BJ9" s="60">
        <v>8.3333333333333321</v>
      </c>
      <c r="BK9" s="62"/>
      <c r="BL9" s="62"/>
      <c r="BM9" s="62"/>
      <c r="BN9" s="62" t="s">
        <v>138</v>
      </c>
      <c r="BO9" s="62"/>
      <c r="BP9" s="62"/>
      <c r="BQ9" s="62" t="s">
        <v>138</v>
      </c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>
        <v>2017</v>
      </c>
      <c r="CJ9" s="62" t="s">
        <v>472</v>
      </c>
      <c r="CK9" s="62" t="s">
        <v>463</v>
      </c>
      <c r="CL9" s="62" t="s">
        <v>463</v>
      </c>
      <c r="CM9" s="62" t="s">
        <v>501</v>
      </c>
      <c r="CN9" s="62" t="s">
        <v>501</v>
      </c>
      <c r="CO9" s="62" t="s">
        <v>465</v>
      </c>
      <c r="CP9" s="62">
        <v>2</v>
      </c>
      <c r="CQ9" s="62">
        <v>0</v>
      </c>
      <c r="CR9" s="62">
        <v>0</v>
      </c>
      <c r="CS9" s="62">
        <v>2</v>
      </c>
      <c r="CT9" s="62">
        <v>0</v>
      </c>
      <c r="CU9" s="62">
        <v>0</v>
      </c>
      <c r="CV9" s="62">
        <v>0</v>
      </c>
      <c r="CW9" s="62">
        <v>0</v>
      </c>
      <c r="CX9" s="62">
        <v>0</v>
      </c>
      <c r="CY9" s="62">
        <v>1</v>
      </c>
      <c r="CZ9" s="62">
        <v>1</v>
      </c>
      <c r="DA9" s="62">
        <v>0</v>
      </c>
      <c r="DB9" s="62">
        <v>0</v>
      </c>
      <c r="DC9" s="62" t="s">
        <v>153</v>
      </c>
      <c r="DD9" s="62" t="s">
        <v>153</v>
      </c>
      <c r="DE9" s="62" t="s">
        <v>153</v>
      </c>
      <c r="DF9" s="62">
        <v>0</v>
      </c>
      <c r="DG9" s="62" t="s">
        <v>465</v>
      </c>
      <c r="DH9" s="62">
        <v>0</v>
      </c>
      <c r="DI9" s="62">
        <v>0</v>
      </c>
      <c r="DJ9" s="62">
        <v>0</v>
      </c>
      <c r="DK9" s="62">
        <v>0</v>
      </c>
      <c r="DL9" s="62">
        <v>0</v>
      </c>
      <c r="DM9" s="62">
        <v>0</v>
      </c>
      <c r="DN9" s="62">
        <v>0</v>
      </c>
      <c r="DO9" s="62">
        <v>0</v>
      </c>
      <c r="DP9" s="62">
        <v>0</v>
      </c>
      <c r="DQ9" s="62">
        <v>0</v>
      </c>
      <c r="DR9" s="62">
        <v>0</v>
      </c>
      <c r="DS9" s="62">
        <v>0</v>
      </c>
      <c r="DT9" s="62">
        <v>0</v>
      </c>
      <c r="DU9" s="62" t="s">
        <v>153</v>
      </c>
      <c r="DV9" s="62" t="s">
        <v>153</v>
      </c>
      <c r="DW9" s="60"/>
      <c r="DX9" s="62">
        <v>0</v>
      </c>
      <c r="DY9" s="62">
        <v>0</v>
      </c>
      <c r="DZ9" s="62">
        <v>0</v>
      </c>
      <c r="EA9" s="62">
        <v>1</v>
      </c>
      <c r="EB9" s="62"/>
      <c r="EC9" s="62"/>
      <c r="ED9" s="62"/>
      <c r="EE9" s="60"/>
      <c r="EF9" s="62"/>
      <c r="EG9" s="62"/>
      <c r="EH9" s="62"/>
      <c r="EI9" s="62"/>
      <c r="EJ9" s="62"/>
      <c r="EK9" s="62">
        <v>-1</v>
      </c>
      <c r="EL9" s="62"/>
      <c r="EM9" s="62"/>
      <c r="EN9" s="62"/>
      <c r="EO9" s="62"/>
      <c r="EP9" s="62"/>
      <c r="EQ9" s="68">
        <v>13113</v>
      </c>
      <c r="ER9" s="68">
        <v>8652</v>
      </c>
      <c r="ES9" s="68">
        <v>0</v>
      </c>
      <c r="ET9" s="68">
        <v>0</v>
      </c>
      <c r="EU9" s="68">
        <v>0</v>
      </c>
      <c r="EV9" s="68">
        <v>0</v>
      </c>
      <c r="EW9" s="65"/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  <c r="FL9" s="65"/>
      <c r="FM9" s="65"/>
      <c r="FN9" s="65" t="s">
        <v>466</v>
      </c>
      <c r="FO9" s="69" t="b">
        <f t="shared" si="0"/>
        <v>1</v>
      </c>
    </row>
    <row r="10" spans="1:173" s="67" customFormat="1" ht="12.75" x14ac:dyDescent="0.2">
      <c r="A10" s="60" t="s">
        <v>437</v>
      </c>
      <c r="B10" s="61">
        <v>58758</v>
      </c>
      <c r="C10" s="62">
        <v>0</v>
      </c>
      <c r="D10" s="62">
        <v>1</v>
      </c>
      <c r="E10" s="63" t="s">
        <v>502</v>
      </c>
      <c r="F10" s="62" t="s">
        <v>442</v>
      </c>
      <c r="G10" s="62"/>
      <c r="H10" s="62" t="s">
        <v>503</v>
      </c>
      <c r="I10" s="62">
        <v>2</v>
      </c>
      <c r="J10" s="62" t="s">
        <v>504</v>
      </c>
      <c r="K10" s="62" t="s">
        <v>447</v>
      </c>
      <c r="L10" s="62" t="s">
        <v>472</v>
      </c>
      <c r="M10" s="62" t="s">
        <v>447</v>
      </c>
      <c r="N10" s="62">
        <v>1</v>
      </c>
      <c r="O10" s="62">
        <v>52</v>
      </c>
      <c r="P10" s="62">
        <v>6</v>
      </c>
      <c r="Q10" s="62" t="s">
        <v>153</v>
      </c>
      <c r="R10" s="62" t="s">
        <v>153</v>
      </c>
      <c r="S10" s="62" t="s">
        <v>505</v>
      </c>
      <c r="T10" s="62" t="s">
        <v>506</v>
      </c>
      <c r="U10" s="62" t="s">
        <v>507</v>
      </c>
      <c r="V10" s="62" t="s">
        <v>508</v>
      </c>
      <c r="W10" s="62" t="s">
        <v>153</v>
      </c>
      <c r="X10" s="62" t="s">
        <v>509</v>
      </c>
      <c r="Y10" s="62" t="s">
        <v>237</v>
      </c>
      <c r="Z10" s="60"/>
      <c r="AA10" s="60" t="s">
        <v>452</v>
      </c>
      <c r="AB10" s="60" t="s">
        <v>502</v>
      </c>
      <c r="AC10" s="60" t="s">
        <v>442</v>
      </c>
      <c r="AD10" s="60" t="s">
        <v>503</v>
      </c>
      <c r="AE10" s="60" t="s">
        <v>504</v>
      </c>
      <c r="AF10" s="62">
        <v>1</v>
      </c>
      <c r="AG10" s="62">
        <v>52</v>
      </c>
      <c r="AH10" s="62">
        <v>5</v>
      </c>
      <c r="AI10" s="62">
        <v>1</v>
      </c>
      <c r="AJ10" s="62" t="s">
        <v>153</v>
      </c>
      <c r="AK10" s="62" t="s">
        <v>153</v>
      </c>
      <c r="AL10" s="62" t="s">
        <v>505</v>
      </c>
      <c r="AM10" s="62" t="s">
        <v>506</v>
      </c>
      <c r="AN10" s="62" t="s">
        <v>509</v>
      </c>
      <c r="AO10" s="62" t="s">
        <v>237</v>
      </c>
      <c r="AP10" s="62" t="s">
        <v>507</v>
      </c>
      <c r="AQ10" s="62" t="s">
        <v>508</v>
      </c>
      <c r="AR10" s="62" t="s">
        <v>153</v>
      </c>
      <c r="AS10" s="62">
        <v>2015</v>
      </c>
      <c r="AT10" s="62" t="s">
        <v>153</v>
      </c>
      <c r="AU10" s="62" t="s">
        <v>153</v>
      </c>
      <c r="AV10" s="62" t="s">
        <v>153</v>
      </c>
      <c r="AW10" s="62" t="s">
        <v>153</v>
      </c>
      <c r="AX10" s="62" t="s">
        <v>153</v>
      </c>
      <c r="AY10" s="60"/>
      <c r="AZ10" s="60" t="s">
        <v>153</v>
      </c>
      <c r="BA10" s="62">
        <v>6036</v>
      </c>
      <c r="BB10" s="62">
        <v>0</v>
      </c>
      <c r="BC10" s="62"/>
      <c r="BD10" s="62"/>
      <c r="BE10" s="62"/>
      <c r="BF10" s="62"/>
      <c r="BG10" s="62"/>
      <c r="BH10" s="62"/>
      <c r="BI10" s="62"/>
      <c r="BJ10" s="60"/>
      <c r="BK10" s="62"/>
      <c r="BL10" s="62"/>
      <c r="BM10" s="62"/>
      <c r="BN10" s="62" t="s">
        <v>460</v>
      </c>
      <c r="BO10" s="62"/>
      <c r="BP10" s="62"/>
      <c r="BQ10" s="62" t="s">
        <v>460</v>
      </c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 t="s">
        <v>462</v>
      </c>
      <c r="CG10" s="62"/>
      <c r="CH10" s="62"/>
      <c r="CI10" s="62">
        <v>2017</v>
      </c>
      <c r="CJ10" s="62" t="s">
        <v>472</v>
      </c>
      <c r="CK10" s="62" t="s">
        <v>464</v>
      </c>
      <c r="CL10" s="62" t="s">
        <v>464</v>
      </c>
      <c r="CM10" s="62" t="s">
        <v>464</v>
      </c>
      <c r="CN10" s="62" t="s">
        <v>464</v>
      </c>
      <c r="CO10" s="62" t="s">
        <v>465</v>
      </c>
      <c r="CP10" s="62">
        <v>0</v>
      </c>
      <c r="CQ10" s="62">
        <v>0</v>
      </c>
      <c r="CR10" s="62">
        <v>0</v>
      </c>
      <c r="CS10" s="62">
        <v>0</v>
      </c>
      <c r="CT10" s="62">
        <v>0</v>
      </c>
      <c r="CU10" s="62">
        <v>0</v>
      </c>
      <c r="CV10" s="62">
        <v>0</v>
      </c>
      <c r="CW10" s="62">
        <v>0</v>
      </c>
      <c r="CX10" s="62">
        <v>0</v>
      </c>
      <c r="CY10" s="62">
        <v>0</v>
      </c>
      <c r="CZ10" s="62">
        <v>0</v>
      </c>
      <c r="DA10" s="62">
        <v>0</v>
      </c>
      <c r="DB10" s="62">
        <v>0</v>
      </c>
      <c r="DC10" s="62" t="s">
        <v>153</v>
      </c>
      <c r="DD10" s="62" t="s">
        <v>153</v>
      </c>
      <c r="DE10" s="62" t="s">
        <v>153</v>
      </c>
      <c r="DF10" s="62">
        <v>1</v>
      </c>
      <c r="DG10" s="62" t="s">
        <v>465</v>
      </c>
      <c r="DH10" s="62">
        <v>0</v>
      </c>
      <c r="DI10" s="62">
        <v>0</v>
      </c>
      <c r="DJ10" s="62">
        <v>0</v>
      </c>
      <c r="DK10" s="62">
        <v>0</v>
      </c>
      <c r="DL10" s="62">
        <v>0</v>
      </c>
      <c r="DM10" s="62">
        <v>0</v>
      </c>
      <c r="DN10" s="62">
        <v>0</v>
      </c>
      <c r="DO10" s="62">
        <v>0</v>
      </c>
      <c r="DP10" s="62">
        <v>0</v>
      </c>
      <c r="DQ10" s="62">
        <v>0</v>
      </c>
      <c r="DR10" s="62">
        <v>0</v>
      </c>
      <c r="DS10" s="62">
        <v>0</v>
      </c>
      <c r="DT10" s="62">
        <v>0</v>
      </c>
      <c r="DU10" s="62" t="s">
        <v>153</v>
      </c>
      <c r="DV10" s="62" t="s">
        <v>153</v>
      </c>
      <c r="DW10" s="60"/>
      <c r="DX10" s="62">
        <v>0</v>
      </c>
      <c r="DY10" s="62">
        <v>0</v>
      </c>
      <c r="DZ10" s="62">
        <v>0</v>
      </c>
      <c r="EA10" s="62">
        <v>0</v>
      </c>
      <c r="EB10" s="62"/>
      <c r="EC10" s="62"/>
      <c r="ED10" s="62"/>
      <c r="EE10" s="60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P10" s="62"/>
      <c r="EQ10" s="68">
        <v>58758</v>
      </c>
      <c r="ER10" s="68">
        <v>6036</v>
      </c>
      <c r="ES10" s="68">
        <v>0</v>
      </c>
      <c r="ET10" s="68">
        <v>0</v>
      </c>
      <c r="EU10" s="68">
        <v>0</v>
      </c>
      <c r="EV10" s="68">
        <v>0</v>
      </c>
      <c r="EW10" s="68">
        <v>0</v>
      </c>
      <c r="EX10" s="68">
        <v>0</v>
      </c>
      <c r="EY10" s="68">
        <v>0</v>
      </c>
      <c r="EZ10" s="68">
        <v>0</v>
      </c>
      <c r="FA10" s="68">
        <v>0</v>
      </c>
      <c r="FB10" s="68">
        <v>0</v>
      </c>
      <c r="FC10" s="68">
        <v>0</v>
      </c>
      <c r="FD10" s="68">
        <v>0</v>
      </c>
      <c r="FE10" s="68">
        <v>0</v>
      </c>
      <c r="FF10" s="68">
        <v>0</v>
      </c>
      <c r="FG10" s="68">
        <v>0</v>
      </c>
      <c r="FH10" s="68">
        <v>0</v>
      </c>
      <c r="FI10" s="68">
        <v>0</v>
      </c>
      <c r="FJ10" s="68">
        <v>0</v>
      </c>
      <c r="FK10" s="68">
        <v>0</v>
      </c>
      <c r="FL10" s="68">
        <v>0</v>
      </c>
      <c r="FM10" s="65"/>
      <c r="FN10" s="65" t="s">
        <v>466</v>
      </c>
      <c r="FO10" s="69" t="b">
        <f t="shared" si="0"/>
        <v>1</v>
      </c>
    </row>
    <row r="11" spans="1:173" s="67" customFormat="1" ht="12.75" x14ac:dyDescent="0.2">
      <c r="A11" s="60" t="s">
        <v>437</v>
      </c>
      <c r="B11" s="61">
        <v>58758</v>
      </c>
      <c r="C11" s="62">
        <v>1</v>
      </c>
      <c r="D11" s="62">
        <v>0</v>
      </c>
      <c r="E11" s="63" t="s">
        <v>502</v>
      </c>
      <c r="F11" s="62" t="s">
        <v>442</v>
      </c>
      <c r="G11" s="62"/>
      <c r="H11" s="62" t="s">
        <v>503</v>
      </c>
      <c r="I11" s="62">
        <v>2</v>
      </c>
      <c r="J11" s="62" t="s">
        <v>504</v>
      </c>
      <c r="K11" s="62" t="s">
        <v>447</v>
      </c>
      <c r="L11" s="62" t="s">
        <v>472</v>
      </c>
      <c r="M11" s="62" t="s">
        <v>447</v>
      </c>
      <c r="N11" s="62">
        <v>1</v>
      </c>
      <c r="O11" s="62">
        <v>52</v>
      </c>
      <c r="P11" s="62">
        <v>6</v>
      </c>
      <c r="Q11" s="62" t="s">
        <v>153</v>
      </c>
      <c r="R11" s="62" t="s">
        <v>153</v>
      </c>
      <c r="S11" s="62" t="s">
        <v>153</v>
      </c>
      <c r="T11" s="62" t="s">
        <v>506</v>
      </c>
      <c r="U11" s="62" t="s">
        <v>153</v>
      </c>
      <c r="V11" s="62" t="s">
        <v>153</v>
      </c>
      <c r="W11" s="62" t="s">
        <v>153</v>
      </c>
      <c r="X11" s="62" t="s">
        <v>153</v>
      </c>
      <c r="Y11" s="62" t="s">
        <v>153</v>
      </c>
      <c r="Z11" s="60"/>
      <c r="AA11" s="60" t="s">
        <v>452</v>
      </c>
      <c r="AB11" s="60" t="s">
        <v>502</v>
      </c>
      <c r="AC11" s="60" t="s">
        <v>442</v>
      </c>
      <c r="AD11" s="60" t="s">
        <v>503</v>
      </c>
      <c r="AE11" s="60" t="s">
        <v>504</v>
      </c>
      <c r="AF11" s="62">
        <v>1</v>
      </c>
      <c r="AG11" s="62">
        <v>52</v>
      </c>
      <c r="AH11" s="62">
        <v>5</v>
      </c>
      <c r="AI11" s="62">
        <v>0</v>
      </c>
      <c r="AJ11" s="62" t="s">
        <v>153</v>
      </c>
      <c r="AK11" s="62" t="s">
        <v>153</v>
      </c>
      <c r="AL11" s="62" t="s">
        <v>153</v>
      </c>
      <c r="AM11" s="62" t="s">
        <v>506</v>
      </c>
      <c r="AN11" s="62" t="s">
        <v>153</v>
      </c>
      <c r="AO11" s="62" t="s">
        <v>153</v>
      </c>
      <c r="AP11" s="62" t="s">
        <v>153</v>
      </c>
      <c r="AQ11" s="62" t="s">
        <v>153</v>
      </c>
      <c r="AR11" s="62" t="s">
        <v>153</v>
      </c>
      <c r="AS11" s="62">
        <v>2015</v>
      </c>
      <c r="AT11" s="62" t="s">
        <v>153</v>
      </c>
      <c r="AU11" s="62" t="s">
        <v>153</v>
      </c>
      <c r="AV11" s="62" t="s">
        <v>153</v>
      </c>
      <c r="AW11" s="62" t="s">
        <v>153</v>
      </c>
      <c r="AX11" s="62" t="s">
        <v>153</v>
      </c>
      <c r="AY11" s="60"/>
      <c r="AZ11" s="60" t="s">
        <v>153</v>
      </c>
      <c r="BA11" s="62">
        <v>6036</v>
      </c>
      <c r="BB11" s="62">
        <v>0</v>
      </c>
      <c r="BC11" s="62"/>
      <c r="BD11" s="62"/>
      <c r="BE11" s="62"/>
      <c r="BF11" s="62"/>
      <c r="BG11" s="62"/>
      <c r="BH11" s="62"/>
      <c r="BI11" s="62"/>
      <c r="BJ11" s="60"/>
      <c r="BK11" s="62"/>
      <c r="BL11" s="62"/>
      <c r="BM11" s="62"/>
      <c r="BN11" s="62" t="s">
        <v>460</v>
      </c>
      <c r="BO11" s="62"/>
      <c r="BP11" s="62"/>
      <c r="BQ11" s="62" t="s">
        <v>460</v>
      </c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>
        <v>2017</v>
      </c>
      <c r="CJ11" s="62" t="s">
        <v>472</v>
      </c>
      <c r="CK11" s="62" t="s">
        <v>464</v>
      </c>
      <c r="CL11" s="62" t="s">
        <v>464</v>
      </c>
      <c r="CM11" s="62" t="s">
        <v>464</v>
      </c>
      <c r="CN11" s="62" t="s">
        <v>464</v>
      </c>
      <c r="CO11" s="62" t="s">
        <v>465</v>
      </c>
      <c r="CP11" s="62">
        <v>0</v>
      </c>
      <c r="CQ11" s="62">
        <v>0</v>
      </c>
      <c r="CR11" s="62">
        <v>0</v>
      </c>
      <c r="CS11" s="62">
        <v>0</v>
      </c>
      <c r="CT11" s="62">
        <v>0</v>
      </c>
      <c r="CU11" s="62">
        <v>0</v>
      </c>
      <c r="CV11" s="62">
        <v>0</v>
      </c>
      <c r="CW11" s="62">
        <v>0</v>
      </c>
      <c r="CX11" s="62">
        <v>0</v>
      </c>
      <c r="CY11" s="62">
        <v>0</v>
      </c>
      <c r="CZ11" s="62">
        <v>0</v>
      </c>
      <c r="DA11" s="62">
        <v>0</v>
      </c>
      <c r="DB11" s="62">
        <v>0</v>
      </c>
      <c r="DC11" s="62" t="s">
        <v>153</v>
      </c>
      <c r="DD11" s="62" t="s">
        <v>153</v>
      </c>
      <c r="DE11" s="62" t="s">
        <v>153</v>
      </c>
      <c r="DF11" s="62">
        <v>1</v>
      </c>
      <c r="DG11" s="62" t="s">
        <v>465</v>
      </c>
      <c r="DH11" s="62">
        <v>0</v>
      </c>
      <c r="DI11" s="62">
        <v>0</v>
      </c>
      <c r="DJ11" s="62">
        <v>0</v>
      </c>
      <c r="DK11" s="62">
        <v>0</v>
      </c>
      <c r="DL11" s="62">
        <v>0</v>
      </c>
      <c r="DM11" s="62">
        <v>0</v>
      </c>
      <c r="DN11" s="62">
        <v>0</v>
      </c>
      <c r="DO11" s="62">
        <v>0</v>
      </c>
      <c r="DP11" s="62">
        <v>0</v>
      </c>
      <c r="DQ11" s="62">
        <v>0</v>
      </c>
      <c r="DR11" s="62">
        <v>0</v>
      </c>
      <c r="DS11" s="62">
        <v>0</v>
      </c>
      <c r="DT11" s="62">
        <v>0</v>
      </c>
      <c r="DU11" s="62" t="s">
        <v>153</v>
      </c>
      <c r="DV11" s="62" t="s">
        <v>153</v>
      </c>
      <c r="DW11" s="60"/>
      <c r="DX11" s="62">
        <v>0</v>
      </c>
      <c r="DY11" s="62">
        <v>0</v>
      </c>
      <c r="DZ11" s="62">
        <v>0</v>
      </c>
      <c r="EA11" s="62">
        <v>0</v>
      </c>
      <c r="EB11" s="62"/>
      <c r="EC11" s="62"/>
      <c r="ED11" s="62"/>
      <c r="EE11" s="60"/>
      <c r="EF11" s="62"/>
      <c r="EG11" s="62"/>
      <c r="EH11" s="62"/>
      <c r="EI11" s="62"/>
      <c r="EJ11" s="62"/>
      <c r="EK11" s="62"/>
      <c r="EL11" s="62"/>
      <c r="EM11" s="62"/>
      <c r="EN11" s="62"/>
      <c r="EO11" s="62"/>
      <c r="EP11" s="62"/>
      <c r="EQ11" s="68">
        <v>58758</v>
      </c>
      <c r="ER11" s="68">
        <v>6036</v>
      </c>
      <c r="ES11" s="68">
        <v>0</v>
      </c>
      <c r="ET11" s="68">
        <v>0</v>
      </c>
      <c r="EU11" s="68">
        <v>0</v>
      </c>
      <c r="EV11" s="68">
        <v>0</v>
      </c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 t="s">
        <v>466</v>
      </c>
      <c r="FO11" s="69" t="b">
        <f t="shared" si="0"/>
        <v>1</v>
      </c>
    </row>
    <row r="12" spans="1:173" s="67" customFormat="1" ht="12.75" x14ac:dyDescent="0.2">
      <c r="A12" s="60" t="s">
        <v>437</v>
      </c>
      <c r="B12" s="61">
        <v>55595</v>
      </c>
      <c r="C12" s="62">
        <v>0</v>
      </c>
      <c r="D12" s="62">
        <v>1</v>
      </c>
      <c r="E12" s="63" t="s">
        <v>510</v>
      </c>
      <c r="F12" s="62" t="s">
        <v>511</v>
      </c>
      <c r="G12" s="62"/>
      <c r="H12" s="62" t="s">
        <v>512</v>
      </c>
      <c r="I12" s="62">
        <v>2</v>
      </c>
      <c r="J12" s="62" t="s">
        <v>513</v>
      </c>
      <c r="K12" s="62" t="s">
        <v>447</v>
      </c>
      <c r="L12" s="62" t="s">
        <v>472</v>
      </c>
      <c r="M12" s="62" t="s">
        <v>447</v>
      </c>
      <c r="N12" s="62">
        <v>1</v>
      </c>
      <c r="O12" s="62">
        <v>53</v>
      </c>
      <c r="P12" s="62">
        <v>8</v>
      </c>
      <c r="Q12" s="62" t="s">
        <v>153</v>
      </c>
      <c r="R12" s="62" t="s">
        <v>153</v>
      </c>
      <c r="S12" s="62" t="s">
        <v>514</v>
      </c>
      <c r="T12" s="62" t="s">
        <v>515</v>
      </c>
      <c r="U12" s="62" t="s">
        <v>516</v>
      </c>
      <c r="V12" s="62" t="s">
        <v>517</v>
      </c>
      <c r="W12" s="62" t="s">
        <v>153</v>
      </c>
      <c r="X12" s="62" t="s">
        <v>518</v>
      </c>
      <c r="Y12" s="62" t="s">
        <v>519</v>
      </c>
      <c r="Z12" s="60"/>
      <c r="AA12" s="60" t="s">
        <v>452</v>
      </c>
      <c r="AB12" s="60" t="s">
        <v>510</v>
      </c>
      <c r="AC12" s="60" t="s">
        <v>511</v>
      </c>
      <c r="AD12" s="60" t="s">
        <v>512</v>
      </c>
      <c r="AE12" s="60" t="s">
        <v>513</v>
      </c>
      <c r="AF12" s="62">
        <v>1</v>
      </c>
      <c r="AG12" s="62">
        <v>53</v>
      </c>
      <c r="AH12" s="62">
        <v>8</v>
      </c>
      <c r="AI12" s="62">
        <v>1</v>
      </c>
      <c r="AJ12" s="62" t="s">
        <v>153</v>
      </c>
      <c r="AK12" s="62" t="s">
        <v>153</v>
      </c>
      <c r="AL12" s="62" t="s">
        <v>514</v>
      </c>
      <c r="AM12" s="62" t="s">
        <v>515</v>
      </c>
      <c r="AN12" s="62" t="s">
        <v>518</v>
      </c>
      <c r="AO12" s="62" t="s">
        <v>519</v>
      </c>
      <c r="AP12" s="62" t="s">
        <v>516</v>
      </c>
      <c r="AQ12" s="62" t="s">
        <v>517</v>
      </c>
      <c r="AR12" s="62" t="s">
        <v>153</v>
      </c>
      <c r="AS12" s="62">
        <v>2015</v>
      </c>
      <c r="AT12" s="62" t="s">
        <v>153</v>
      </c>
      <c r="AU12" s="62" t="s">
        <v>153</v>
      </c>
      <c r="AV12" s="62" t="s">
        <v>153</v>
      </c>
      <c r="AW12" s="62" t="s">
        <v>439</v>
      </c>
      <c r="AX12" s="62" t="s">
        <v>153</v>
      </c>
      <c r="AY12" s="60"/>
      <c r="AZ12" s="60" t="s">
        <v>153</v>
      </c>
      <c r="BA12" s="62">
        <v>7081</v>
      </c>
      <c r="BB12" s="62">
        <v>0</v>
      </c>
      <c r="BC12" s="62"/>
      <c r="BD12" s="62"/>
      <c r="BE12" s="62"/>
      <c r="BF12" s="62"/>
      <c r="BG12" s="62"/>
      <c r="BH12" s="62"/>
      <c r="BI12" s="62"/>
      <c r="BJ12" s="60"/>
      <c r="BK12" s="62"/>
      <c r="BL12" s="62"/>
      <c r="BM12" s="62"/>
      <c r="BN12" s="62" t="s">
        <v>460</v>
      </c>
      <c r="BO12" s="62"/>
      <c r="BP12" s="62"/>
      <c r="BQ12" s="62" t="s">
        <v>460</v>
      </c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 t="s">
        <v>462</v>
      </c>
      <c r="CG12" s="62"/>
      <c r="CH12" s="62"/>
      <c r="CI12" s="62">
        <v>2017</v>
      </c>
      <c r="CJ12" s="62" t="s">
        <v>472</v>
      </c>
      <c r="CK12" s="62" t="s">
        <v>464</v>
      </c>
      <c r="CL12" s="62" t="s">
        <v>464</v>
      </c>
      <c r="CM12" s="62" t="s">
        <v>464</v>
      </c>
      <c r="CN12" s="62" t="s">
        <v>464</v>
      </c>
      <c r="CO12" s="62" t="s">
        <v>465</v>
      </c>
      <c r="CP12" s="62">
        <v>1</v>
      </c>
      <c r="CQ12" s="62">
        <v>0</v>
      </c>
      <c r="CR12" s="62">
        <v>0</v>
      </c>
      <c r="CS12" s="62">
        <v>1</v>
      </c>
      <c r="CT12" s="62">
        <v>0</v>
      </c>
      <c r="CU12" s="62">
        <v>0</v>
      </c>
      <c r="CV12" s="62">
        <v>0</v>
      </c>
      <c r="CW12" s="62">
        <v>0</v>
      </c>
      <c r="CX12" s="62">
        <v>0</v>
      </c>
      <c r="CY12" s="62">
        <v>0</v>
      </c>
      <c r="CZ12" s="62">
        <v>1</v>
      </c>
      <c r="DA12" s="62">
        <v>0</v>
      </c>
      <c r="DB12" s="62">
        <v>0</v>
      </c>
      <c r="DC12" s="62" t="s">
        <v>153</v>
      </c>
      <c r="DD12" s="62" t="s">
        <v>153</v>
      </c>
      <c r="DE12" s="62" t="s">
        <v>153</v>
      </c>
      <c r="DF12" s="62">
        <v>0</v>
      </c>
      <c r="DG12" s="62" t="s">
        <v>465</v>
      </c>
      <c r="DH12" s="62">
        <v>0</v>
      </c>
      <c r="DI12" s="62">
        <v>0</v>
      </c>
      <c r="DJ12" s="62">
        <v>0</v>
      </c>
      <c r="DK12" s="62">
        <v>0</v>
      </c>
      <c r="DL12" s="62">
        <v>0</v>
      </c>
      <c r="DM12" s="62">
        <v>0</v>
      </c>
      <c r="DN12" s="62">
        <v>0</v>
      </c>
      <c r="DO12" s="62">
        <v>0</v>
      </c>
      <c r="DP12" s="62">
        <v>0</v>
      </c>
      <c r="DQ12" s="62">
        <v>0</v>
      </c>
      <c r="DR12" s="62">
        <v>0</v>
      </c>
      <c r="DS12" s="62">
        <v>0</v>
      </c>
      <c r="DT12" s="62">
        <v>0</v>
      </c>
      <c r="DU12" s="62" t="s">
        <v>153</v>
      </c>
      <c r="DV12" s="62" t="s">
        <v>153</v>
      </c>
      <c r="DW12" s="60"/>
      <c r="DX12" s="62">
        <v>0</v>
      </c>
      <c r="DY12" s="62">
        <v>1</v>
      </c>
      <c r="DZ12" s="62">
        <v>1</v>
      </c>
      <c r="EA12" s="62">
        <v>0</v>
      </c>
      <c r="EB12" s="62"/>
      <c r="EC12" s="62"/>
      <c r="ED12" s="62"/>
      <c r="EE12" s="60"/>
      <c r="EF12" s="62"/>
      <c r="EG12" s="62"/>
      <c r="EH12" s="62"/>
      <c r="EI12" s="62"/>
      <c r="EJ12" s="62"/>
      <c r="EK12" s="62">
        <v>1</v>
      </c>
      <c r="EL12" s="62"/>
      <c r="EM12" s="62"/>
      <c r="EN12" s="62"/>
      <c r="EO12" s="62"/>
      <c r="EP12" s="62"/>
      <c r="EQ12" s="68">
        <v>55595</v>
      </c>
      <c r="ER12" s="68">
        <v>7081</v>
      </c>
      <c r="ES12" s="68">
        <v>0</v>
      </c>
      <c r="ET12" s="68">
        <v>0</v>
      </c>
      <c r="EU12" s="68">
        <v>0</v>
      </c>
      <c r="EV12" s="68">
        <v>0</v>
      </c>
      <c r="EW12" s="68">
        <v>1</v>
      </c>
      <c r="EX12" s="68">
        <v>1</v>
      </c>
      <c r="EY12" s="68">
        <v>0</v>
      </c>
      <c r="EZ12" s="68">
        <v>0</v>
      </c>
      <c r="FA12" s="68">
        <v>0</v>
      </c>
      <c r="FB12" s="68">
        <v>0</v>
      </c>
      <c r="FC12" s="68">
        <v>0</v>
      </c>
      <c r="FD12" s="68">
        <v>0</v>
      </c>
      <c r="FE12" s="68">
        <v>0</v>
      </c>
      <c r="FF12" s="68">
        <v>0</v>
      </c>
      <c r="FG12" s="68">
        <v>0</v>
      </c>
      <c r="FH12" s="68">
        <v>0</v>
      </c>
      <c r="FI12" s="68">
        <v>0</v>
      </c>
      <c r="FJ12" s="68">
        <v>0</v>
      </c>
      <c r="FK12" s="68">
        <v>0</v>
      </c>
      <c r="FL12" s="68">
        <v>0</v>
      </c>
      <c r="FM12" s="65"/>
      <c r="FN12" s="65" t="s">
        <v>466</v>
      </c>
      <c r="FO12" s="69" t="b">
        <f t="shared" si="0"/>
        <v>1</v>
      </c>
    </row>
    <row r="13" spans="1:173" s="67" customFormat="1" ht="12.75" x14ac:dyDescent="0.2">
      <c r="A13" s="60" t="s">
        <v>437</v>
      </c>
      <c r="B13" s="61">
        <v>55595</v>
      </c>
      <c r="C13" s="62">
        <v>1</v>
      </c>
      <c r="D13" s="62">
        <v>0</v>
      </c>
      <c r="E13" s="63" t="s">
        <v>510</v>
      </c>
      <c r="F13" s="62" t="s">
        <v>511</v>
      </c>
      <c r="G13" s="62"/>
      <c r="H13" s="62" t="s">
        <v>512</v>
      </c>
      <c r="I13" s="62">
        <v>2</v>
      </c>
      <c r="J13" s="62" t="s">
        <v>513</v>
      </c>
      <c r="K13" s="62" t="s">
        <v>447</v>
      </c>
      <c r="L13" s="62" t="s">
        <v>472</v>
      </c>
      <c r="M13" s="62" t="s">
        <v>447</v>
      </c>
      <c r="N13" s="62">
        <v>1</v>
      </c>
      <c r="O13" s="62">
        <v>53</v>
      </c>
      <c r="P13" s="62">
        <v>8</v>
      </c>
      <c r="Q13" s="62" t="s">
        <v>153</v>
      </c>
      <c r="R13" s="62" t="s">
        <v>153</v>
      </c>
      <c r="S13" s="62" t="s">
        <v>153</v>
      </c>
      <c r="T13" s="62" t="s">
        <v>515</v>
      </c>
      <c r="U13" s="62" t="s">
        <v>153</v>
      </c>
      <c r="V13" s="62" t="s">
        <v>153</v>
      </c>
      <c r="W13" s="62" t="s">
        <v>153</v>
      </c>
      <c r="X13" s="62" t="s">
        <v>153</v>
      </c>
      <c r="Y13" s="62" t="s">
        <v>153</v>
      </c>
      <c r="Z13" s="60"/>
      <c r="AA13" s="60" t="s">
        <v>452</v>
      </c>
      <c r="AB13" s="60" t="s">
        <v>510</v>
      </c>
      <c r="AC13" s="60" t="s">
        <v>511</v>
      </c>
      <c r="AD13" s="60" t="s">
        <v>512</v>
      </c>
      <c r="AE13" s="60" t="s">
        <v>513</v>
      </c>
      <c r="AF13" s="62">
        <v>1</v>
      </c>
      <c r="AG13" s="62">
        <v>53</v>
      </c>
      <c r="AH13" s="62">
        <v>8</v>
      </c>
      <c r="AI13" s="62">
        <v>0</v>
      </c>
      <c r="AJ13" s="62" t="s">
        <v>153</v>
      </c>
      <c r="AK13" s="62" t="s">
        <v>153</v>
      </c>
      <c r="AL13" s="62" t="s">
        <v>153</v>
      </c>
      <c r="AM13" s="62" t="s">
        <v>515</v>
      </c>
      <c r="AN13" s="62" t="s">
        <v>153</v>
      </c>
      <c r="AO13" s="62" t="s">
        <v>153</v>
      </c>
      <c r="AP13" s="62" t="s">
        <v>153</v>
      </c>
      <c r="AQ13" s="62" t="s">
        <v>153</v>
      </c>
      <c r="AR13" s="62" t="s">
        <v>153</v>
      </c>
      <c r="AS13" s="62">
        <v>2015</v>
      </c>
      <c r="AT13" s="62" t="s">
        <v>153</v>
      </c>
      <c r="AU13" s="62" t="s">
        <v>153</v>
      </c>
      <c r="AV13" s="62" t="s">
        <v>153</v>
      </c>
      <c r="AW13" s="62" t="s">
        <v>439</v>
      </c>
      <c r="AX13" s="62" t="s">
        <v>153</v>
      </c>
      <c r="AY13" s="60"/>
      <c r="AZ13" s="60" t="s">
        <v>153</v>
      </c>
      <c r="BA13" s="62">
        <v>7081</v>
      </c>
      <c r="BB13" s="62">
        <v>0</v>
      </c>
      <c r="BC13" s="62"/>
      <c r="BD13" s="62"/>
      <c r="BE13" s="62"/>
      <c r="BF13" s="62"/>
      <c r="BG13" s="62"/>
      <c r="BH13" s="62"/>
      <c r="BI13" s="62"/>
      <c r="BJ13" s="60"/>
      <c r="BK13" s="62"/>
      <c r="BL13" s="62"/>
      <c r="BM13" s="62"/>
      <c r="BN13" s="62" t="s">
        <v>460</v>
      </c>
      <c r="BO13" s="62"/>
      <c r="BP13" s="62"/>
      <c r="BQ13" s="62" t="s">
        <v>460</v>
      </c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>
        <v>2017</v>
      </c>
      <c r="CJ13" s="62" t="s">
        <v>472</v>
      </c>
      <c r="CK13" s="62" t="s">
        <v>464</v>
      </c>
      <c r="CL13" s="62" t="s">
        <v>464</v>
      </c>
      <c r="CM13" s="62" t="s">
        <v>464</v>
      </c>
      <c r="CN13" s="62" t="s">
        <v>464</v>
      </c>
      <c r="CO13" s="62" t="s">
        <v>465</v>
      </c>
      <c r="CP13" s="62">
        <v>1</v>
      </c>
      <c r="CQ13" s="62">
        <v>0</v>
      </c>
      <c r="CR13" s="62">
        <v>0</v>
      </c>
      <c r="CS13" s="62">
        <v>1</v>
      </c>
      <c r="CT13" s="62">
        <v>0</v>
      </c>
      <c r="CU13" s="62">
        <v>0</v>
      </c>
      <c r="CV13" s="62">
        <v>0</v>
      </c>
      <c r="CW13" s="62">
        <v>0</v>
      </c>
      <c r="CX13" s="62">
        <v>0</v>
      </c>
      <c r="CY13" s="62">
        <v>0</v>
      </c>
      <c r="CZ13" s="62">
        <v>1</v>
      </c>
      <c r="DA13" s="62">
        <v>0</v>
      </c>
      <c r="DB13" s="62">
        <v>0</v>
      </c>
      <c r="DC13" s="62" t="s">
        <v>153</v>
      </c>
      <c r="DD13" s="62" t="s">
        <v>153</v>
      </c>
      <c r="DE13" s="62" t="s">
        <v>153</v>
      </c>
      <c r="DF13" s="62">
        <v>0</v>
      </c>
      <c r="DG13" s="62" t="s">
        <v>465</v>
      </c>
      <c r="DH13" s="62">
        <v>0</v>
      </c>
      <c r="DI13" s="62">
        <v>0</v>
      </c>
      <c r="DJ13" s="62">
        <v>0</v>
      </c>
      <c r="DK13" s="62">
        <v>0</v>
      </c>
      <c r="DL13" s="62">
        <v>0</v>
      </c>
      <c r="DM13" s="62">
        <v>0</v>
      </c>
      <c r="DN13" s="62">
        <v>0</v>
      </c>
      <c r="DO13" s="62">
        <v>0</v>
      </c>
      <c r="DP13" s="62">
        <v>0</v>
      </c>
      <c r="DQ13" s="62">
        <v>0</v>
      </c>
      <c r="DR13" s="62">
        <v>0</v>
      </c>
      <c r="DS13" s="62">
        <v>0</v>
      </c>
      <c r="DT13" s="62">
        <v>0</v>
      </c>
      <c r="DU13" s="62" t="s">
        <v>153</v>
      </c>
      <c r="DV13" s="62" t="s">
        <v>153</v>
      </c>
      <c r="DW13" s="60"/>
      <c r="DX13" s="62">
        <v>0</v>
      </c>
      <c r="DY13" s="62">
        <v>1</v>
      </c>
      <c r="DZ13" s="62">
        <v>1</v>
      </c>
      <c r="EA13" s="62">
        <v>0</v>
      </c>
      <c r="EB13" s="62"/>
      <c r="EC13" s="62"/>
      <c r="ED13" s="62"/>
      <c r="EE13" s="60"/>
      <c r="EF13" s="62"/>
      <c r="EG13" s="62"/>
      <c r="EH13" s="62"/>
      <c r="EI13" s="62"/>
      <c r="EJ13" s="62"/>
      <c r="EK13" s="62">
        <v>1</v>
      </c>
      <c r="EL13" s="62"/>
      <c r="EM13" s="62"/>
      <c r="EN13" s="62"/>
      <c r="EO13" s="62"/>
      <c r="EP13" s="62"/>
      <c r="EQ13" s="68">
        <v>55595</v>
      </c>
      <c r="ER13" s="68">
        <v>7081</v>
      </c>
      <c r="ES13" s="68">
        <v>0</v>
      </c>
      <c r="ET13" s="68">
        <v>0</v>
      </c>
      <c r="EU13" s="68">
        <v>0</v>
      </c>
      <c r="EV13" s="68">
        <v>0</v>
      </c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 t="s">
        <v>466</v>
      </c>
      <c r="FO13" s="69" t="b">
        <f t="shared" si="0"/>
        <v>1</v>
      </c>
    </row>
    <row r="14" spans="1:173" s="67" customFormat="1" ht="12.75" x14ac:dyDescent="0.2">
      <c r="A14" s="60" t="s">
        <v>437</v>
      </c>
      <c r="B14" s="61">
        <v>59820</v>
      </c>
      <c r="C14" s="62">
        <v>0</v>
      </c>
      <c r="D14" s="62">
        <v>1</v>
      </c>
      <c r="E14" s="63" t="s">
        <v>520</v>
      </c>
      <c r="F14" s="62" t="s">
        <v>521</v>
      </c>
      <c r="G14" s="62"/>
      <c r="H14" s="62" t="s">
        <v>522</v>
      </c>
      <c r="I14" s="62">
        <v>2</v>
      </c>
      <c r="J14" s="62" t="s">
        <v>523</v>
      </c>
      <c r="K14" s="62" t="s">
        <v>447</v>
      </c>
      <c r="L14" s="62" t="s">
        <v>448</v>
      </c>
      <c r="M14" s="62" t="s">
        <v>447</v>
      </c>
      <c r="N14" s="62">
        <v>1</v>
      </c>
      <c r="O14" s="62">
        <v>53</v>
      </c>
      <c r="P14" s="62">
        <v>2</v>
      </c>
      <c r="Q14" s="62" t="s">
        <v>153</v>
      </c>
      <c r="R14" s="62" t="s">
        <v>153</v>
      </c>
      <c r="S14" s="62" t="s">
        <v>524</v>
      </c>
      <c r="T14" s="62" t="s">
        <v>525</v>
      </c>
      <c r="U14" s="62" t="s">
        <v>526</v>
      </c>
      <c r="V14" s="62" t="s">
        <v>527</v>
      </c>
      <c r="W14" s="62" t="s">
        <v>153</v>
      </c>
      <c r="X14" s="62" t="s">
        <v>528</v>
      </c>
      <c r="Y14" s="62" t="s">
        <v>529</v>
      </c>
      <c r="Z14" s="60"/>
      <c r="AA14" s="60" t="s">
        <v>452</v>
      </c>
      <c r="AB14" s="60" t="s">
        <v>520</v>
      </c>
      <c r="AC14" s="60" t="s">
        <v>521</v>
      </c>
      <c r="AD14" s="60" t="s">
        <v>522</v>
      </c>
      <c r="AE14" s="60" t="s">
        <v>523</v>
      </c>
      <c r="AF14" s="62">
        <v>1</v>
      </c>
      <c r="AG14" s="62">
        <v>45</v>
      </c>
      <c r="AH14" s="62">
        <v>2</v>
      </c>
      <c r="AI14" s="62">
        <v>1</v>
      </c>
      <c r="AJ14" s="62" t="s">
        <v>153</v>
      </c>
      <c r="AK14" s="62" t="s">
        <v>153</v>
      </c>
      <c r="AL14" s="62" t="s">
        <v>524</v>
      </c>
      <c r="AM14" s="62" t="s">
        <v>525</v>
      </c>
      <c r="AN14" s="62" t="s">
        <v>530</v>
      </c>
      <c r="AO14" s="62" t="s">
        <v>218</v>
      </c>
      <c r="AP14" s="62" t="s">
        <v>531</v>
      </c>
      <c r="AQ14" s="62" t="s">
        <v>527</v>
      </c>
      <c r="AR14" s="62" t="s">
        <v>153</v>
      </c>
      <c r="AS14" s="62">
        <v>2015</v>
      </c>
      <c r="AT14" s="62" t="s">
        <v>153</v>
      </c>
      <c r="AU14" s="62" t="s">
        <v>153</v>
      </c>
      <c r="AV14" s="62" t="s">
        <v>153</v>
      </c>
      <c r="AW14" s="62" t="s">
        <v>153</v>
      </c>
      <c r="AX14" s="62" t="s">
        <v>153</v>
      </c>
      <c r="AY14" s="60"/>
      <c r="AZ14" s="60" t="s">
        <v>153</v>
      </c>
      <c r="BA14" s="62">
        <v>4153</v>
      </c>
      <c r="BB14" s="62">
        <v>0</v>
      </c>
      <c r="BC14" s="62"/>
      <c r="BD14" s="62"/>
      <c r="BE14" s="62"/>
      <c r="BF14" s="62"/>
      <c r="BG14" s="62"/>
      <c r="BH14" s="62" t="s">
        <v>532</v>
      </c>
      <c r="BI14" s="62"/>
      <c r="BJ14" s="60">
        <v>17.777777777777779</v>
      </c>
      <c r="BK14" s="62"/>
      <c r="BL14" s="62"/>
      <c r="BM14" s="62"/>
      <c r="BN14" s="62" t="s">
        <v>533</v>
      </c>
      <c r="BO14" s="62"/>
      <c r="BP14" s="62"/>
      <c r="BQ14" s="62" t="s">
        <v>533</v>
      </c>
      <c r="BR14" s="62"/>
      <c r="BS14" s="62"/>
      <c r="BT14" s="62"/>
      <c r="BU14" s="62"/>
      <c r="BV14" s="62"/>
      <c r="BW14" s="62"/>
      <c r="BX14" s="62"/>
      <c r="BY14" s="62"/>
      <c r="BZ14" s="62"/>
      <c r="CA14" s="62" t="s">
        <v>534</v>
      </c>
      <c r="CB14" s="62"/>
      <c r="CC14" s="62"/>
      <c r="CD14" s="62"/>
      <c r="CE14" s="62"/>
      <c r="CF14" s="62" t="s">
        <v>462</v>
      </c>
      <c r="CG14" s="62"/>
      <c r="CH14" s="62" t="s">
        <v>535</v>
      </c>
      <c r="CI14" s="62">
        <v>2017</v>
      </c>
      <c r="CJ14" s="62" t="s">
        <v>448</v>
      </c>
      <c r="CK14" s="62" t="s">
        <v>464</v>
      </c>
      <c r="CL14" s="62" t="s">
        <v>464</v>
      </c>
      <c r="CM14" s="62" t="s">
        <v>464</v>
      </c>
      <c r="CN14" s="62" t="s">
        <v>464</v>
      </c>
      <c r="CO14" s="62" t="s">
        <v>465</v>
      </c>
      <c r="CP14" s="62">
        <v>0</v>
      </c>
      <c r="CQ14" s="62">
        <v>0</v>
      </c>
      <c r="CR14" s="62">
        <v>0</v>
      </c>
      <c r="CS14" s="62">
        <v>0</v>
      </c>
      <c r="CT14" s="62">
        <v>0</v>
      </c>
      <c r="CU14" s="62">
        <v>0</v>
      </c>
      <c r="CV14" s="62">
        <v>0</v>
      </c>
      <c r="CW14" s="62">
        <v>0</v>
      </c>
      <c r="CX14" s="62">
        <v>0</v>
      </c>
      <c r="CY14" s="62">
        <v>0</v>
      </c>
      <c r="CZ14" s="62">
        <v>0</v>
      </c>
      <c r="DA14" s="62">
        <v>0</v>
      </c>
      <c r="DB14" s="62">
        <v>0</v>
      </c>
      <c r="DC14" s="62" t="s">
        <v>153</v>
      </c>
      <c r="DD14" s="62" t="s">
        <v>153</v>
      </c>
      <c r="DE14" s="62" t="s">
        <v>153</v>
      </c>
      <c r="DF14" s="62">
        <v>0</v>
      </c>
      <c r="DG14" s="62" t="s">
        <v>465</v>
      </c>
      <c r="DH14" s="62">
        <v>0</v>
      </c>
      <c r="DI14" s="62">
        <v>0</v>
      </c>
      <c r="DJ14" s="62">
        <v>0</v>
      </c>
      <c r="DK14" s="62">
        <v>0</v>
      </c>
      <c r="DL14" s="62">
        <v>0</v>
      </c>
      <c r="DM14" s="62">
        <v>0</v>
      </c>
      <c r="DN14" s="62">
        <v>0</v>
      </c>
      <c r="DO14" s="62">
        <v>0</v>
      </c>
      <c r="DP14" s="62">
        <v>0</v>
      </c>
      <c r="DQ14" s="62">
        <v>0</v>
      </c>
      <c r="DR14" s="62">
        <v>0</v>
      </c>
      <c r="DS14" s="62">
        <v>0</v>
      </c>
      <c r="DT14" s="62">
        <v>0</v>
      </c>
      <c r="DU14" s="62" t="s">
        <v>153</v>
      </c>
      <c r="DV14" s="62" t="s">
        <v>153</v>
      </c>
      <c r="DW14" s="60"/>
      <c r="DX14" s="62">
        <v>0</v>
      </c>
      <c r="DY14" s="62">
        <v>0</v>
      </c>
      <c r="DZ14" s="62">
        <v>0</v>
      </c>
      <c r="EA14" s="62">
        <v>0</v>
      </c>
      <c r="EB14" s="62"/>
      <c r="EC14" s="62"/>
      <c r="ED14" s="62"/>
      <c r="EE14" s="60"/>
      <c r="EF14" s="62"/>
      <c r="EG14" s="62"/>
      <c r="EH14" s="62"/>
      <c r="EI14" s="62"/>
      <c r="EJ14" s="62"/>
      <c r="EK14" s="62"/>
      <c r="EL14" s="62"/>
      <c r="EM14" s="62"/>
      <c r="EN14" s="62"/>
      <c r="EO14" s="62"/>
      <c r="EP14" s="62"/>
      <c r="EQ14" s="68">
        <v>59820</v>
      </c>
      <c r="ER14" s="68">
        <v>4153</v>
      </c>
      <c r="ES14" s="68">
        <v>0</v>
      </c>
      <c r="ET14" s="68">
        <v>0</v>
      </c>
      <c r="EU14" s="68">
        <v>0</v>
      </c>
      <c r="EV14" s="68">
        <v>0</v>
      </c>
      <c r="EW14" s="68">
        <v>0</v>
      </c>
      <c r="EX14" s="68">
        <v>0</v>
      </c>
      <c r="EY14" s="68">
        <v>0</v>
      </c>
      <c r="EZ14" s="68">
        <v>0</v>
      </c>
      <c r="FA14" s="68">
        <v>0</v>
      </c>
      <c r="FB14" s="68">
        <v>0</v>
      </c>
      <c r="FC14" s="68">
        <v>0</v>
      </c>
      <c r="FD14" s="68">
        <v>0</v>
      </c>
      <c r="FE14" s="68">
        <v>0</v>
      </c>
      <c r="FF14" s="68">
        <v>0</v>
      </c>
      <c r="FG14" s="68">
        <v>0</v>
      </c>
      <c r="FH14" s="68">
        <v>0</v>
      </c>
      <c r="FI14" s="68">
        <v>0</v>
      </c>
      <c r="FJ14" s="68">
        <v>0</v>
      </c>
      <c r="FK14" s="68">
        <v>0</v>
      </c>
      <c r="FL14" s="68">
        <v>0</v>
      </c>
      <c r="FM14" s="65"/>
      <c r="FN14" s="65" t="s">
        <v>536</v>
      </c>
      <c r="FO14" s="69" t="b">
        <f t="shared" si="0"/>
        <v>1</v>
      </c>
    </row>
    <row r="15" spans="1:173" s="67" customFormat="1" ht="12.75" x14ac:dyDescent="0.2">
      <c r="A15" s="60" t="s">
        <v>437</v>
      </c>
      <c r="B15" s="61">
        <v>59820</v>
      </c>
      <c r="C15" s="62">
        <v>1</v>
      </c>
      <c r="D15" s="62">
        <v>0</v>
      </c>
      <c r="E15" s="63" t="s">
        <v>520</v>
      </c>
      <c r="F15" s="62" t="s">
        <v>521</v>
      </c>
      <c r="G15" s="62"/>
      <c r="H15" s="62" t="s">
        <v>522</v>
      </c>
      <c r="I15" s="62">
        <v>2</v>
      </c>
      <c r="J15" s="62" t="s">
        <v>523</v>
      </c>
      <c r="K15" s="62" t="s">
        <v>447</v>
      </c>
      <c r="L15" s="62" t="s">
        <v>448</v>
      </c>
      <c r="M15" s="62" t="s">
        <v>447</v>
      </c>
      <c r="N15" s="62">
        <v>1</v>
      </c>
      <c r="O15" s="62">
        <v>53</v>
      </c>
      <c r="P15" s="62">
        <v>2</v>
      </c>
      <c r="Q15" s="62" t="s">
        <v>153</v>
      </c>
      <c r="R15" s="62" t="s">
        <v>153</v>
      </c>
      <c r="S15" s="62" t="s">
        <v>153</v>
      </c>
      <c r="T15" s="62" t="s">
        <v>525</v>
      </c>
      <c r="U15" s="62" t="s">
        <v>153</v>
      </c>
      <c r="V15" s="62" t="s">
        <v>153</v>
      </c>
      <c r="W15" s="62" t="s">
        <v>153</v>
      </c>
      <c r="X15" s="62" t="s">
        <v>153</v>
      </c>
      <c r="Y15" s="62" t="s">
        <v>153</v>
      </c>
      <c r="Z15" s="60"/>
      <c r="AA15" s="60" t="s">
        <v>452</v>
      </c>
      <c r="AB15" s="60" t="s">
        <v>520</v>
      </c>
      <c r="AC15" s="60" t="s">
        <v>521</v>
      </c>
      <c r="AD15" s="60" t="s">
        <v>522</v>
      </c>
      <c r="AE15" s="60" t="s">
        <v>523</v>
      </c>
      <c r="AF15" s="62">
        <v>1</v>
      </c>
      <c r="AG15" s="62">
        <v>45</v>
      </c>
      <c r="AH15" s="62">
        <v>2</v>
      </c>
      <c r="AI15" s="62">
        <v>0</v>
      </c>
      <c r="AJ15" s="62" t="s">
        <v>153</v>
      </c>
      <c r="AK15" s="62" t="s">
        <v>153</v>
      </c>
      <c r="AL15" s="62" t="s">
        <v>153</v>
      </c>
      <c r="AM15" s="62" t="s">
        <v>525</v>
      </c>
      <c r="AN15" s="62" t="s">
        <v>153</v>
      </c>
      <c r="AO15" s="62" t="s">
        <v>153</v>
      </c>
      <c r="AP15" s="62" t="s">
        <v>153</v>
      </c>
      <c r="AQ15" s="62" t="s">
        <v>153</v>
      </c>
      <c r="AR15" s="62" t="s">
        <v>153</v>
      </c>
      <c r="AS15" s="62">
        <v>2015</v>
      </c>
      <c r="AT15" s="62" t="s">
        <v>153</v>
      </c>
      <c r="AU15" s="62" t="s">
        <v>153</v>
      </c>
      <c r="AV15" s="62" t="s">
        <v>153</v>
      </c>
      <c r="AW15" s="62" t="s">
        <v>153</v>
      </c>
      <c r="AX15" s="62" t="s">
        <v>153</v>
      </c>
      <c r="AY15" s="60"/>
      <c r="AZ15" s="60" t="s">
        <v>153</v>
      </c>
      <c r="BA15" s="62">
        <v>4153</v>
      </c>
      <c r="BB15" s="62">
        <v>0</v>
      </c>
      <c r="BC15" s="62"/>
      <c r="BD15" s="62"/>
      <c r="BE15" s="62"/>
      <c r="BF15" s="62"/>
      <c r="BG15" s="62"/>
      <c r="BH15" s="62"/>
      <c r="BI15" s="62"/>
      <c r="BJ15" s="60">
        <v>17.777777777777779</v>
      </c>
      <c r="BK15" s="62"/>
      <c r="BL15" s="62"/>
      <c r="BM15" s="62"/>
      <c r="BN15" s="62" t="s">
        <v>533</v>
      </c>
      <c r="BO15" s="62"/>
      <c r="BP15" s="62"/>
      <c r="BQ15" s="62" t="s">
        <v>533</v>
      </c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>
        <v>2017</v>
      </c>
      <c r="CJ15" s="62" t="s">
        <v>448</v>
      </c>
      <c r="CK15" s="62" t="s">
        <v>464</v>
      </c>
      <c r="CL15" s="62" t="s">
        <v>464</v>
      </c>
      <c r="CM15" s="62" t="s">
        <v>464</v>
      </c>
      <c r="CN15" s="62" t="s">
        <v>464</v>
      </c>
      <c r="CO15" s="62" t="s">
        <v>465</v>
      </c>
      <c r="CP15" s="62">
        <v>0</v>
      </c>
      <c r="CQ15" s="62">
        <v>0</v>
      </c>
      <c r="CR15" s="62">
        <v>0</v>
      </c>
      <c r="CS15" s="62">
        <v>0</v>
      </c>
      <c r="CT15" s="62">
        <v>0</v>
      </c>
      <c r="CU15" s="62">
        <v>0</v>
      </c>
      <c r="CV15" s="62">
        <v>0</v>
      </c>
      <c r="CW15" s="62">
        <v>0</v>
      </c>
      <c r="CX15" s="62">
        <v>0</v>
      </c>
      <c r="CY15" s="62">
        <v>0</v>
      </c>
      <c r="CZ15" s="62">
        <v>0</v>
      </c>
      <c r="DA15" s="62">
        <v>0</v>
      </c>
      <c r="DB15" s="62">
        <v>0</v>
      </c>
      <c r="DC15" s="62" t="s">
        <v>153</v>
      </c>
      <c r="DD15" s="62" t="s">
        <v>153</v>
      </c>
      <c r="DE15" s="62" t="s">
        <v>153</v>
      </c>
      <c r="DF15" s="62">
        <v>0</v>
      </c>
      <c r="DG15" s="62" t="s">
        <v>465</v>
      </c>
      <c r="DH15" s="62">
        <v>0</v>
      </c>
      <c r="DI15" s="62">
        <v>0</v>
      </c>
      <c r="DJ15" s="62">
        <v>0</v>
      </c>
      <c r="DK15" s="62">
        <v>0</v>
      </c>
      <c r="DL15" s="62">
        <v>0</v>
      </c>
      <c r="DM15" s="62">
        <v>0</v>
      </c>
      <c r="DN15" s="62">
        <v>0</v>
      </c>
      <c r="DO15" s="62">
        <v>0</v>
      </c>
      <c r="DP15" s="62">
        <v>0</v>
      </c>
      <c r="DQ15" s="62">
        <v>0</v>
      </c>
      <c r="DR15" s="62">
        <v>0</v>
      </c>
      <c r="DS15" s="62">
        <v>0</v>
      </c>
      <c r="DT15" s="62">
        <v>0</v>
      </c>
      <c r="DU15" s="62" t="s">
        <v>153</v>
      </c>
      <c r="DV15" s="62" t="s">
        <v>153</v>
      </c>
      <c r="DW15" s="60"/>
      <c r="DX15" s="62">
        <v>0</v>
      </c>
      <c r="DY15" s="62">
        <v>0</v>
      </c>
      <c r="DZ15" s="62">
        <v>0</v>
      </c>
      <c r="EA15" s="62">
        <v>0</v>
      </c>
      <c r="EB15" s="62"/>
      <c r="EC15" s="62"/>
      <c r="ED15" s="62"/>
      <c r="EE15" s="60"/>
      <c r="EF15" s="62"/>
      <c r="EG15" s="62"/>
      <c r="EH15" s="62"/>
      <c r="EI15" s="62"/>
      <c r="EJ15" s="62"/>
      <c r="EK15" s="62"/>
      <c r="EL15" s="62"/>
      <c r="EM15" s="62"/>
      <c r="EN15" s="62"/>
      <c r="EO15" s="62"/>
      <c r="EP15" s="62"/>
      <c r="EQ15" s="68">
        <v>59820</v>
      </c>
      <c r="ER15" s="68">
        <v>4153</v>
      </c>
      <c r="ES15" s="68">
        <v>0</v>
      </c>
      <c r="ET15" s="68">
        <v>0</v>
      </c>
      <c r="EU15" s="68">
        <v>0</v>
      </c>
      <c r="EV15" s="68">
        <v>0</v>
      </c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 t="s">
        <v>536</v>
      </c>
      <c r="FO15" s="69" t="b">
        <f t="shared" si="0"/>
        <v>1</v>
      </c>
    </row>
    <row r="16" spans="1:173" s="67" customFormat="1" ht="12.75" x14ac:dyDescent="0.2">
      <c r="A16" s="60" t="s">
        <v>437</v>
      </c>
      <c r="B16" s="61">
        <v>68191</v>
      </c>
      <c r="C16" s="62">
        <v>0</v>
      </c>
      <c r="D16" s="62">
        <v>1</v>
      </c>
      <c r="E16" s="63" t="s">
        <v>537</v>
      </c>
      <c r="F16" s="62" t="s">
        <v>538</v>
      </c>
      <c r="G16" s="62"/>
      <c r="H16" s="62" t="s">
        <v>539</v>
      </c>
      <c r="I16" s="62">
        <v>2</v>
      </c>
      <c r="J16" s="62" t="s">
        <v>540</v>
      </c>
      <c r="K16" s="62" t="s">
        <v>447</v>
      </c>
      <c r="L16" s="62" t="s">
        <v>472</v>
      </c>
      <c r="M16" s="62" t="s">
        <v>447</v>
      </c>
      <c r="N16" s="62">
        <v>1</v>
      </c>
      <c r="O16" s="62">
        <v>53</v>
      </c>
      <c r="P16" s="62">
        <v>1</v>
      </c>
      <c r="Q16" s="62" t="s">
        <v>153</v>
      </c>
      <c r="R16" s="62" t="s">
        <v>153</v>
      </c>
      <c r="S16" s="62" t="s">
        <v>541</v>
      </c>
      <c r="T16" s="62" t="s">
        <v>542</v>
      </c>
      <c r="U16" s="62" t="s">
        <v>543</v>
      </c>
      <c r="V16" s="62" t="s">
        <v>544</v>
      </c>
      <c r="W16" s="62" t="s">
        <v>153</v>
      </c>
      <c r="X16" s="62" t="s">
        <v>545</v>
      </c>
      <c r="Y16" s="62" t="s">
        <v>546</v>
      </c>
      <c r="Z16" s="60"/>
      <c r="AA16" s="60" t="s">
        <v>452</v>
      </c>
      <c r="AB16" s="60" t="s">
        <v>537</v>
      </c>
      <c r="AC16" s="60" t="s">
        <v>538</v>
      </c>
      <c r="AD16" s="60" t="s">
        <v>539</v>
      </c>
      <c r="AE16" s="60" t="s">
        <v>540</v>
      </c>
      <c r="AF16" s="62">
        <v>1</v>
      </c>
      <c r="AG16" s="62">
        <v>59</v>
      </c>
      <c r="AH16" s="62">
        <v>1</v>
      </c>
      <c r="AI16" s="62">
        <v>1</v>
      </c>
      <c r="AJ16" s="62" t="s">
        <v>153</v>
      </c>
      <c r="AK16" s="62" t="s">
        <v>153</v>
      </c>
      <c r="AL16" s="62" t="s">
        <v>541</v>
      </c>
      <c r="AM16" s="62" t="s">
        <v>542</v>
      </c>
      <c r="AN16" s="62" t="s">
        <v>545</v>
      </c>
      <c r="AO16" s="62" t="s">
        <v>546</v>
      </c>
      <c r="AP16" s="62" t="s">
        <v>543</v>
      </c>
      <c r="AQ16" s="62" t="s">
        <v>544</v>
      </c>
      <c r="AR16" s="62" t="s">
        <v>153</v>
      </c>
      <c r="AS16" s="62">
        <v>2015</v>
      </c>
      <c r="AT16" s="62" t="s">
        <v>153</v>
      </c>
      <c r="AU16" s="62" t="s">
        <v>153</v>
      </c>
      <c r="AV16" s="62" t="s">
        <v>153</v>
      </c>
      <c r="AW16" s="62" t="s">
        <v>153</v>
      </c>
      <c r="AX16" s="62" t="s">
        <v>153</v>
      </c>
      <c r="AY16" s="60"/>
      <c r="AZ16" s="60" t="s">
        <v>153</v>
      </c>
      <c r="BA16" s="62">
        <v>3117</v>
      </c>
      <c r="BB16" s="62">
        <v>0</v>
      </c>
      <c r="BC16" s="62"/>
      <c r="BD16" s="62"/>
      <c r="BE16" s="62"/>
      <c r="BF16" s="62"/>
      <c r="BG16" s="62"/>
      <c r="BH16" s="62" t="s">
        <v>532</v>
      </c>
      <c r="BI16" s="62"/>
      <c r="BJ16" s="60">
        <v>-10.16949152542373</v>
      </c>
      <c r="BK16" s="62"/>
      <c r="BL16" s="62"/>
      <c r="BM16" s="62"/>
      <c r="BN16" s="62" t="s">
        <v>547</v>
      </c>
      <c r="BO16" s="62"/>
      <c r="BP16" s="62"/>
      <c r="BQ16" s="62" t="s">
        <v>547</v>
      </c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 t="s">
        <v>462</v>
      </c>
      <c r="CG16" s="62"/>
      <c r="CH16" s="62"/>
      <c r="CI16" s="62">
        <v>2017</v>
      </c>
      <c r="CJ16" s="62" t="s">
        <v>472</v>
      </c>
      <c r="CK16" s="62" t="s">
        <v>464</v>
      </c>
      <c r="CL16" s="62" t="s">
        <v>464</v>
      </c>
      <c r="CM16" s="62" t="s">
        <v>464</v>
      </c>
      <c r="CN16" s="62" t="s">
        <v>464</v>
      </c>
      <c r="CO16" s="62" t="s">
        <v>465</v>
      </c>
      <c r="CP16" s="62">
        <v>0</v>
      </c>
      <c r="CQ16" s="62">
        <v>0</v>
      </c>
      <c r="CR16" s="62">
        <v>0</v>
      </c>
      <c r="CS16" s="62">
        <v>0</v>
      </c>
      <c r="CT16" s="62">
        <v>0</v>
      </c>
      <c r="CU16" s="62">
        <v>0</v>
      </c>
      <c r="CV16" s="62">
        <v>0</v>
      </c>
      <c r="CW16" s="62">
        <v>0</v>
      </c>
      <c r="CX16" s="62">
        <v>0</v>
      </c>
      <c r="CY16" s="62">
        <v>0</v>
      </c>
      <c r="CZ16" s="62">
        <v>0</v>
      </c>
      <c r="DA16" s="62">
        <v>0</v>
      </c>
      <c r="DB16" s="62">
        <v>0</v>
      </c>
      <c r="DC16" s="62" t="s">
        <v>153</v>
      </c>
      <c r="DD16" s="62" t="s">
        <v>153</v>
      </c>
      <c r="DE16" s="62" t="s">
        <v>153</v>
      </c>
      <c r="DF16" s="62">
        <v>0</v>
      </c>
      <c r="DG16" s="62" t="s">
        <v>465</v>
      </c>
      <c r="DH16" s="62">
        <v>0</v>
      </c>
      <c r="DI16" s="62">
        <v>0</v>
      </c>
      <c r="DJ16" s="62">
        <v>0</v>
      </c>
      <c r="DK16" s="62">
        <v>0</v>
      </c>
      <c r="DL16" s="62">
        <v>0</v>
      </c>
      <c r="DM16" s="62">
        <v>0</v>
      </c>
      <c r="DN16" s="62">
        <v>0</v>
      </c>
      <c r="DO16" s="62">
        <v>0</v>
      </c>
      <c r="DP16" s="62">
        <v>0</v>
      </c>
      <c r="DQ16" s="62">
        <v>0</v>
      </c>
      <c r="DR16" s="62">
        <v>0</v>
      </c>
      <c r="DS16" s="62">
        <v>0</v>
      </c>
      <c r="DT16" s="62">
        <v>0</v>
      </c>
      <c r="DU16" s="62" t="s">
        <v>153</v>
      </c>
      <c r="DV16" s="62" t="s">
        <v>153</v>
      </c>
      <c r="DW16" s="60"/>
      <c r="DX16" s="62">
        <v>0</v>
      </c>
      <c r="DY16" s="62">
        <v>0</v>
      </c>
      <c r="DZ16" s="62">
        <v>0</v>
      </c>
      <c r="EA16" s="62">
        <v>0</v>
      </c>
      <c r="EB16" s="62"/>
      <c r="EC16" s="62"/>
      <c r="ED16" s="62"/>
      <c r="EE16" s="60"/>
      <c r="EF16" s="62"/>
      <c r="EG16" s="62"/>
      <c r="EH16" s="62"/>
      <c r="EI16" s="62"/>
      <c r="EJ16" s="62"/>
      <c r="EK16" s="62"/>
      <c r="EL16" s="62"/>
      <c r="EM16" s="62"/>
      <c r="EN16" s="62"/>
      <c r="EO16" s="62"/>
      <c r="EP16" s="62"/>
      <c r="EQ16" s="68">
        <v>68191</v>
      </c>
      <c r="ER16" s="68">
        <v>3117</v>
      </c>
      <c r="ES16" s="68">
        <v>0</v>
      </c>
      <c r="ET16" s="68">
        <v>0</v>
      </c>
      <c r="EU16" s="68">
        <v>0</v>
      </c>
      <c r="EV16" s="68">
        <v>0</v>
      </c>
      <c r="EW16" s="68">
        <v>0</v>
      </c>
      <c r="EX16" s="68">
        <v>0</v>
      </c>
      <c r="EY16" s="68">
        <v>0</v>
      </c>
      <c r="EZ16" s="68">
        <v>0</v>
      </c>
      <c r="FA16" s="68">
        <v>0</v>
      </c>
      <c r="FB16" s="68">
        <v>0</v>
      </c>
      <c r="FC16" s="68">
        <v>0</v>
      </c>
      <c r="FD16" s="68">
        <v>0</v>
      </c>
      <c r="FE16" s="68">
        <v>0</v>
      </c>
      <c r="FF16" s="68">
        <v>0</v>
      </c>
      <c r="FG16" s="68">
        <v>0</v>
      </c>
      <c r="FH16" s="68">
        <v>0</v>
      </c>
      <c r="FI16" s="68">
        <v>0</v>
      </c>
      <c r="FJ16" s="68">
        <v>0</v>
      </c>
      <c r="FK16" s="68">
        <v>0</v>
      </c>
      <c r="FL16" s="68">
        <v>0</v>
      </c>
      <c r="FM16" s="65"/>
      <c r="FN16" s="65" t="s">
        <v>466</v>
      </c>
      <c r="FO16" s="69" t="b">
        <f t="shared" si="0"/>
        <v>1</v>
      </c>
    </row>
    <row r="17" spans="1:171" s="67" customFormat="1" ht="12.75" x14ac:dyDescent="0.2">
      <c r="A17" s="60" t="s">
        <v>437</v>
      </c>
      <c r="B17" s="61">
        <v>68191</v>
      </c>
      <c r="C17" s="62">
        <v>1</v>
      </c>
      <c r="D17" s="62">
        <v>0</v>
      </c>
      <c r="E17" s="63" t="s">
        <v>537</v>
      </c>
      <c r="F17" s="62" t="s">
        <v>538</v>
      </c>
      <c r="G17" s="62"/>
      <c r="H17" s="62" t="s">
        <v>539</v>
      </c>
      <c r="I17" s="62">
        <v>2</v>
      </c>
      <c r="J17" s="62" t="s">
        <v>540</v>
      </c>
      <c r="K17" s="62" t="s">
        <v>447</v>
      </c>
      <c r="L17" s="62" t="s">
        <v>472</v>
      </c>
      <c r="M17" s="62" t="s">
        <v>447</v>
      </c>
      <c r="N17" s="62">
        <v>1</v>
      </c>
      <c r="O17" s="62">
        <v>53</v>
      </c>
      <c r="P17" s="62">
        <v>1</v>
      </c>
      <c r="Q17" s="62" t="s">
        <v>153</v>
      </c>
      <c r="R17" s="62" t="s">
        <v>153</v>
      </c>
      <c r="S17" s="62" t="s">
        <v>153</v>
      </c>
      <c r="T17" s="62" t="s">
        <v>542</v>
      </c>
      <c r="U17" s="62" t="s">
        <v>153</v>
      </c>
      <c r="V17" s="62" t="s">
        <v>153</v>
      </c>
      <c r="W17" s="62" t="s">
        <v>153</v>
      </c>
      <c r="X17" s="62" t="s">
        <v>153</v>
      </c>
      <c r="Y17" s="62" t="s">
        <v>153</v>
      </c>
      <c r="Z17" s="60"/>
      <c r="AA17" s="60" t="s">
        <v>452</v>
      </c>
      <c r="AB17" s="60" t="s">
        <v>537</v>
      </c>
      <c r="AC17" s="60" t="s">
        <v>538</v>
      </c>
      <c r="AD17" s="60" t="s">
        <v>539</v>
      </c>
      <c r="AE17" s="60" t="s">
        <v>540</v>
      </c>
      <c r="AF17" s="62">
        <v>1</v>
      </c>
      <c r="AG17" s="62">
        <v>59</v>
      </c>
      <c r="AH17" s="62">
        <v>1</v>
      </c>
      <c r="AI17" s="62">
        <v>0</v>
      </c>
      <c r="AJ17" s="62" t="s">
        <v>153</v>
      </c>
      <c r="AK17" s="62" t="s">
        <v>153</v>
      </c>
      <c r="AL17" s="62" t="s">
        <v>153</v>
      </c>
      <c r="AM17" s="62" t="s">
        <v>542</v>
      </c>
      <c r="AN17" s="62" t="s">
        <v>153</v>
      </c>
      <c r="AO17" s="62" t="s">
        <v>153</v>
      </c>
      <c r="AP17" s="62" t="s">
        <v>153</v>
      </c>
      <c r="AQ17" s="62" t="s">
        <v>153</v>
      </c>
      <c r="AR17" s="62" t="s">
        <v>153</v>
      </c>
      <c r="AS17" s="62">
        <v>2015</v>
      </c>
      <c r="AT17" s="62" t="s">
        <v>153</v>
      </c>
      <c r="AU17" s="62" t="s">
        <v>153</v>
      </c>
      <c r="AV17" s="62" t="s">
        <v>153</v>
      </c>
      <c r="AW17" s="62" t="s">
        <v>153</v>
      </c>
      <c r="AX17" s="62" t="s">
        <v>153</v>
      </c>
      <c r="AY17" s="60"/>
      <c r="AZ17" s="60" t="s">
        <v>153</v>
      </c>
      <c r="BA17" s="62">
        <v>3117</v>
      </c>
      <c r="BB17" s="62">
        <v>0</v>
      </c>
      <c r="BC17" s="62"/>
      <c r="BD17" s="62"/>
      <c r="BE17" s="62"/>
      <c r="BF17" s="62"/>
      <c r="BG17" s="62"/>
      <c r="BH17" s="62"/>
      <c r="BI17" s="62"/>
      <c r="BJ17" s="60">
        <v>-10.16949152542373</v>
      </c>
      <c r="BK17" s="62"/>
      <c r="BL17" s="62"/>
      <c r="BM17" s="62"/>
      <c r="BN17" s="62" t="s">
        <v>547</v>
      </c>
      <c r="BO17" s="62"/>
      <c r="BP17" s="62"/>
      <c r="BQ17" s="62" t="s">
        <v>547</v>
      </c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>
        <v>2017</v>
      </c>
      <c r="CJ17" s="62" t="s">
        <v>472</v>
      </c>
      <c r="CK17" s="62" t="s">
        <v>464</v>
      </c>
      <c r="CL17" s="62" t="s">
        <v>464</v>
      </c>
      <c r="CM17" s="62" t="s">
        <v>464</v>
      </c>
      <c r="CN17" s="62" t="s">
        <v>464</v>
      </c>
      <c r="CO17" s="62" t="s">
        <v>465</v>
      </c>
      <c r="CP17" s="62">
        <v>0</v>
      </c>
      <c r="CQ17" s="62">
        <v>0</v>
      </c>
      <c r="CR17" s="62">
        <v>0</v>
      </c>
      <c r="CS17" s="62">
        <v>0</v>
      </c>
      <c r="CT17" s="62">
        <v>0</v>
      </c>
      <c r="CU17" s="62">
        <v>0</v>
      </c>
      <c r="CV17" s="62">
        <v>0</v>
      </c>
      <c r="CW17" s="62">
        <v>0</v>
      </c>
      <c r="CX17" s="62">
        <v>0</v>
      </c>
      <c r="CY17" s="62">
        <v>0</v>
      </c>
      <c r="CZ17" s="62">
        <v>0</v>
      </c>
      <c r="DA17" s="62">
        <v>0</v>
      </c>
      <c r="DB17" s="62">
        <v>0</v>
      </c>
      <c r="DC17" s="62" t="s">
        <v>153</v>
      </c>
      <c r="DD17" s="62" t="s">
        <v>153</v>
      </c>
      <c r="DE17" s="62" t="s">
        <v>153</v>
      </c>
      <c r="DF17" s="62">
        <v>0</v>
      </c>
      <c r="DG17" s="62" t="s">
        <v>465</v>
      </c>
      <c r="DH17" s="62">
        <v>0</v>
      </c>
      <c r="DI17" s="62">
        <v>0</v>
      </c>
      <c r="DJ17" s="62">
        <v>0</v>
      </c>
      <c r="DK17" s="62">
        <v>0</v>
      </c>
      <c r="DL17" s="62">
        <v>0</v>
      </c>
      <c r="DM17" s="62">
        <v>0</v>
      </c>
      <c r="DN17" s="62">
        <v>0</v>
      </c>
      <c r="DO17" s="62">
        <v>0</v>
      </c>
      <c r="DP17" s="62">
        <v>0</v>
      </c>
      <c r="DQ17" s="62">
        <v>0</v>
      </c>
      <c r="DR17" s="62">
        <v>0</v>
      </c>
      <c r="DS17" s="62">
        <v>0</v>
      </c>
      <c r="DT17" s="62">
        <v>0</v>
      </c>
      <c r="DU17" s="62" t="s">
        <v>153</v>
      </c>
      <c r="DV17" s="62" t="s">
        <v>153</v>
      </c>
      <c r="DW17" s="60"/>
      <c r="DX17" s="62">
        <v>0</v>
      </c>
      <c r="DY17" s="62">
        <v>0</v>
      </c>
      <c r="DZ17" s="62">
        <v>0</v>
      </c>
      <c r="EA17" s="62">
        <v>0</v>
      </c>
      <c r="EB17" s="62"/>
      <c r="EC17" s="62"/>
      <c r="ED17" s="62"/>
      <c r="EE17" s="60"/>
      <c r="EF17" s="62"/>
      <c r="EG17" s="62"/>
      <c r="EH17" s="62"/>
      <c r="EI17" s="62"/>
      <c r="EJ17" s="62"/>
      <c r="EK17" s="62"/>
      <c r="EL17" s="62"/>
      <c r="EM17" s="62"/>
      <c r="EN17" s="62"/>
      <c r="EO17" s="62"/>
      <c r="EP17" s="62"/>
      <c r="EQ17" s="68">
        <v>68191</v>
      </c>
      <c r="ER17" s="68">
        <v>3117</v>
      </c>
      <c r="ES17" s="68">
        <v>0</v>
      </c>
      <c r="ET17" s="68">
        <v>0</v>
      </c>
      <c r="EU17" s="68">
        <v>0</v>
      </c>
      <c r="EV17" s="68">
        <v>0</v>
      </c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 t="s">
        <v>466</v>
      </c>
      <c r="FO17" s="69" t="b">
        <f t="shared" si="0"/>
        <v>1</v>
      </c>
    </row>
    <row r="18" spans="1:171" s="67" customFormat="1" ht="12.75" x14ac:dyDescent="0.2">
      <c r="A18" s="60" t="s">
        <v>437</v>
      </c>
      <c r="B18" s="61">
        <v>72590</v>
      </c>
      <c r="C18" s="62">
        <v>0</v>
      </c>
      <c r="D18" s="62">
        <v>1</v>
      </c>
      <c r="E18" s="63">
        <v>45264594800046</v>
      </c>
      <c r="F18" s="62" t="s">
        <v>548</v>
      </c>
      <c r="G18" s="62"/>
      <c r="H18" s="62" t="s">
        <v>549</v>
      </c>
      <c r="I18" s="62">
        <v>2</v>
      </c>
      <c r="J18" s="62" t="s">
        <v>550</v>
      </c>
      <c r="K18" s="62" t="s">
        <v>447</v>
      </c>
      <c r="L18" s="62" t="s">
        <v>472</v>
      </c>
      <c r="M18" s="62" t="s">
        <v>447</v>
      </c>
      <c r="N18" s="62">
        <v>1</v>
      </c>
      <c r="O18" s="62">
        <v>53</v>
      </c>
      <c r="P18" s="62">
        <v>5</v>
      </c>
      <c r="Q18" s="62" t="s">
        <v>551</v>
      </c>
      <c r="R18" s="62" t="s">
        <v>153</v>
      </c>
      <c r="S18" s="62" t="s">
        <v>153</v>
      </c>
      <c r="T18" s="62" t="s">
        <v>552</v>
      </c>
      <c r="U18" s="62" t="s">
        <v>553</v>
      </c>
      <c r="V18" s="62" t="s">
        <v>554</v>
      </c>
      <c r="W18" s="62" t="s">
        <v>153</v>
      </c>
      <c r="X18" s="62" t="s">
        <v>555</v>
      </c>
      <c r="Y18" s="62" t="s">
        <v>556</v>
      </c>
      <c r="Z18" s="60"/>
      <c r="AA18" s="60" t="s">
        <v>452</v>
      </c>
      <c r="AB18" s="60" t="s">
        <v>557</v>
      </c>
      <c r="AC18" s="60" t="s">
        <v>548</v>
      </c>
      <c r="AD18" s="60" t="s">
        <v>549</v>
      </c>
      <c r="AE18" s="60" t="s">
        <v>550</v>
      </c>
      <c r="AF18" s="62">
        <v>1</v>
      </c>
      <c r="AG18" s="62">
        <v>70</v>
      </c>
      <c r="AH18" s="62">
        <v>6</v>
      </c>
      <c r="AI18" s="62">
        <v>1</v>
      </c>
      <c r="AJ18" s="62" t="s">
        <v>551</v>
      </c>
      <c r="AK18" s="62" t="s">
        <v>153</v>
      </c>
      <c r="AL18" s="62" t="s">
        <v>153</v>
      </c>
      <c r="AM18" s="62" t="s">
        <v>552</v>
      </c>
      <c r="AN18" s="62" t="s">
        <v>558</v>
      </c>
      <c r="AO18" s="62" t="s">
        <v>251</v>
      </c>
      <c r="AP18" s="62" t="s">
        <v>559</v>
      </c>
      <c r="AQ18" s="62" t="s">
        <v>560</v>
      </c>
      <c r="AR18" s="62" t="s">
        <v>153</v>
      </c>
      <c r="AS18" s="62">
        <v>2015</v>
      </c>
      <c r="AT18" s="62" t="s">
        <v>561</v>
      </c>
      <c r="AU18" s="62" t="s">
        <v>562</v>
      </c>
      <c r="AV18" s="62" t="s">
        <v>563</v>
      </c>
      <c r="AW18" s="62" t="s">
        <v>153</v>
      </c>
      <c r="AX18" s="62" t="s">
        <v>153</v>
      </c>
      <c r="AY18" s="60"/>
      <c r="AZ18" s="60" t="s">
        <v>153</v>
      </c>
      <c r="BA18" s="62">
        <v>6507</v>
      </c>
      <c r="BB18" s="62">
        <v>0</v>
      </c>
      <c r="BC18" s="62"/>
      <c r="BD18" s="62"/>
      <c r="BE18" s="62"/>
      <c r="BF18" s="62"/>
      <c r="BG18" s="62"/>
      <c r="BH18" s="62" t="s">
        <v>532</v>
      </c>
      <c r="BI18" s="62" t="s">
        <v>564</v>
      </c>
      <c r="BJ18" s="60">
        <v>-24.285714285714285</v>
      </c>
      <c r="BK18" s="62"/>
      <c r="BL18" s="62"/>
      <c r="BM18" s="62"/>
      <c r="BN18" s="62" t="s">
        <v>99</v>
      </c>
      <c r="BO18" s="62"/>
      <c r="BP18" s="62"/>
      <c r="BQ18" s="62" t="s">
        <v>99</v>
      </c>
      <c r="BR18" s="62"/>
      <c r="BS18" s="62"/>
      <c r="BT18" s="62"/>
      <c r="BU18" s="62"/>
      <c r="BV18" s="62"/>
      <c r="BW18" s="62"/>
      <c r="BX18" s="62"/>
      <c r="BY18" s="62"/>
      <c r="BZ18" s="62"/>
      <c r="CA18" s="62" t="s">
        <v>534</v>
      </c>
      <c r="CB18" s="62"/>
      <c r="CC18" s="62" t="s">
        <v>565</v>
      </c>
      <c r="CD18" s="62"/>
      <c r="CE18" s="62"/>
      <c r="CF18" s="62" t="s">
        <v>462</v>
      </c>
      <c r="CG18" s="62"/>
      <c r="CH18" s="62" t="s">
        <v>535</v>
      </c>
      <c r="CI18" s="62">
        <v>2017</v>
      </c>
      <c r="CJ18" s="62" t="s">
        <v>472</v>
      </c>
      <c r="CK18" s="62" t="s">
        <v>501</v>
      </c>
      <c r="CL18" s="62" t="s">
        <v>463</v>
      </c>
      <c r="CM18" s="62" t="s">
        <v>501</v>
      </c>
      <c r="CN18" s="62" t="s">
        <v>501</v>
      </c>
      <c r="CO18" s="62" t="s">
        <v>465</v>
      </c>
      <c r="CP18" s="62">
        <v>0</v>
      </c>
      <c r="CQ18" s="62">
        <v>0</v>
      </c>
      <c r="CR18" s="62">
        <v>0</v>
      </c>
      <c r="CS18" s="62">
        <v>0</v>
      </c>
      <c r="CT18" s="62">
        <v>0</v>
      </c>
      <c r="CU18" s="62">
        <v>0</v>
      </c>
      <c r="CV18" s="62">
        <v>0</v>
      </c>
      <c r="CW18" s="62">
        <v>0</v>
      </c>
      <c r="CX18" s="62">
        <v>0</v>
      </c>
      <c r="CY18" s="62">
        <v>0</v>
      </c>
      <c r="CZ18" s="62">
        <v>0</v>
      </c>
      <c r="DA18" s="62">
        <v>0</v>
      </c>
      <c r="DB18" s="62">
        <v>0</v>
      </c>
      <c r="DC18" s="62" t="s">
        <v>153</v>
      </c>
      <c r="DD18" s="62" t="s">
        <v>153</v>
      </c>
      <c r="DE18" s="62" t="s">
        <v>153</v>
      </c>
      <c r="DF18" s="62">
        <v>0</v>
      </c>
      <c r="DG18" s="62" t="s">
        <v>465</v>
      </c>
      <c r="DH18" s="62">
        <v>0</v>
      </c>
      <c r="DI18" s="62">
        <v>0</v>
      </c>
      <c r="DJ18" s="62">
        <v>0</v>
      </c>
      <c r="DK18" s="62">
        <v>0</v>
      </c>
      <c r="DL18" s="62">
        <v>0</v>
      </c>
      <c r="DM18" s="62">
        <v>0</v>
      </c>
      <c r="DN18" s="62">
        <v>0</v>
      </c>
      <c r="DO18" s="62">
        <v>0</v>
      </c>
      <c r="DP18" s="62">
        <v>0</v>
      </c>
      <c r="DQ18" s="62">
        <v>0</v>
      </c>
      <c r="DR18" s="62">
        <v>0</v>
      </c>
      <c r="DS18" s="62">
        <v>0</v>
      </c>
      <c r="DT18" s="62">
        <v>0</v>
      </c>
      <c r="DU18" s="62" t="s">
        <v>153</v>
      </c>
      <c r="DV18" s="62" t="s">
        <v>153</v>
      </c>
      <c r="DW18" s="60"/>
      <c r="DX18" s="62">
        <v>0</v>
      </c>
      <c r="DY18" s="62">
        <v>0</v>
      </c>
      <c r="DZ18" s="62">
        <v>0</v>
      </c>
      <c r="EA18" s="62">
        <v>0</v>
      </c>
      <c r="EB18" s="62"/>
      <c r="EC18" s="62"/>
      <c r="ED18" s="62"/>
      <c r="EE18" s="60">
        <v>-16.666666666666664</v>
      </c>
      <c r="EF18" s="62"/>
      <c r="EG18" s="62"/>
      <c r="EH18" s="62"/>
      <c r="EI18" s="62"/>
      <c r="EJ18" s="62"/>
      <c r="EK18" s="62"/>
      <c r="EL18" s="62"/>
      <c r="EM18" s="62"/>
      <c r="EN18" s="62"/>
      <c r="EO18" s="62"/>
      <c r="EP18" s="62"/>
      <c r="EQ18" s="68">
        <v>72590</v>
      </c>
      <c r="ER18" s="68">
        <v>6507</v>
      </c>
      <c r="ES18" s="68">
        <v>0</v>
      </c>
      <c r="ET18" s="68">
        <v>0</v>
      </c>
      <c r="EU18" s="68">
        <v>0</v>
      </c>
      <c r="EV18" s="68">
        <v>0</v>
      </c>
      <c r="EW18" s="68">
        <v>0</v>
      </c>
      <c r="EX18" s="68">
        <v>0</v>
      </c>
      <c r="EY18" s="68">
        <v>0</v>
      </c>
      <c r="EZ18" s="68">
        <v>0</v>
      </c>
      <c r="FA18" s="68">
        <v>0</v>
      </c>
      <c r="FB18" s="68">
        <v>0</v>
      </c>
      <c r="FC18" s="68">
        <v>0</v>
      </c>
      <c r="FD18" s="68">
        <v>0</v>
      </c>
      <c r="FE18" s="68">
        <v>0</v>
      </c>
      <c r="FF18" s="68">
        <v>0</v>
      </c>
      <c r="FG18" s="68">
        <v>0</v>
      </c>
      <c r="FH18" s="68">
        <v>0</v>
      </c>
      <c r="FI18" s="68">
        <v>0</v>
      </c>
      <c r="FJ18" s="68">
        <v>0</v>
      </c>
      <c r="FK18" s="68">
        <v>0</v>
      </c>
      <c r="FL18" s="68">
        <v>0</v>
      </c>
      <c r="FM18" s="65"/>
      <c r="FN18" s="65" t="s">
        <v>536</v>
      </c>
      <c r="FO18" s="69" t="b">
        <f t="shared" si="0"/>
        <v>1</v>
      </c>
    </row>
    <row r="19" spans="1:171" s="67" customFormat="1" ht="12.75" x14ac:dyDescent="0.2">
      <c r="A19" s="60" t="s">
        <v>437</v>
      </c>
      <c r="B19" s="61">
        <v>72590</v>
      </c>
      <c r="C19" s="62">
        <v>1</v>
      </c>
      <c r="D19" s="62">
        <v>0</v>
      </c>
      <c r="E19" s="63" t="s">
        <v>557</v>
      </c>
      <c r="F19" s="62" t="s">
        <v>548</v>
      </c>
      <c r="G19" s="62"/>
      <c r="H19" s="62" t="s">
        <v>549</v>
      </c>
      <c r="I19" s="62">
        <v>2</v>
      </c>
      <c r="J19" s="62" t="s">
        <v>550</v>
      </c>
      <c r="K19" s="62" t="s">
        <v>447</v>
      </c>
      <c r="L19" s="62" t="s">
        <v>472</v>
      </c>
      <c r="M19" s="62" t="s">
        <v>447</v>
      </c>
      <c r="N19" s="62">
        <v>1</v>
      </c>
      <c r="O19" s="62">
        <v>53</v>
      </c>
      <c r="P19" s="62">
        <v>5</v>
      </c>
      <c r="Q19" s="62" t="s">
        <v>153</v>
      </c>
      <c r="R19" s="62" t="s">
        <v>153</v>
      </c>
      <c r="S19" s="62" t="s">
        <v>153</v>
      </c>
      <c r="T19" s="62" t="s">
        <v>552</v>
      </c>
      <c r="U19" s="62" t="s">
        <v>153</v>
      </c>
      <c r="V19" s="62" t="s">
        <v>153</v>
      </c>
      <c r="W19" s="62" t="s">
        <v>153</v>
      </c>
      <c r="X19" s="62" t="s">
        <v>153</v>
      </c>
      <c r="Y19" s="62" t="s">
        <v>153</v>
      </c>
      <c r="Z19" s="60"/>
      <c r="AA19" s="60" t="s">
        <v>452</v>
      </c>
      <c r="AB19" s="60" t="s">
        <v>557</v>
      </c>
      <c r="AC19" s="60" t="s">
        <v>548</v>
      </c>
      <c r="AD19" s="60" t="s">
        <v>549</v>
      </c>
      <c r="AE19" s="60" t="s">
        <v>550</v>
      </c>
      <c r="AF19" s="62">
        <v>1</v>
      </c>
      <c r="AG19" s="62">
        <v>70</v>
      </c>
      <c r="AH19" s="62">
        <v>6</v>
      </c>
      <c r="AI19" s="62">
        <v>0</v>
      </c>
      <c r="AJ19" s="62" t="s">
        <v>153</v>
      </c>
      <c r="AK19" s="62" t="s">
        <v>153</v>
      </c>
      <c r="AL19" s="62" t="s">
        <v>153</v>
      </c>
      <c r="AM19" s="62" t="s">
        <v>552</v>
      </c>
      <c r="AN19" s="62" t="s">
        <v>153</v>
      </c>
      <c r="AO19" s="62" t="s">
        <v>153</v>
      </c>
      <c r="AP19" s="62" t="s">
        <v>153</v>
      </c>
      <c r="AQ19" s="62" t="s">
        <v>153</v>
      </c>
      <c r="AR19" s="62" t="s">
        <v>153</v>
      </c>
      <c r="AS19" s="62">
        <v>2015</v>
      </c>
      <c r="AT19" s="62" t="s">
        <v>561</v>
      </c>
      <c r="AU19" s="62" t="s">
        <v>562</v>
      </c>
      <c r="AV19" s="62" t="s">
        <v>563</v>
      </c>
      <c r="AW19" s="62" t="s">
        <v>153</v>
      </c>
      <c r="AX19" s="62" t="s">
        <v>153</v>
      </c>
      <c r="AY19" s="60"/>
      <c r="AZ19" s="60" t="s">
        <v>153</v>
      </c>
      <c r="BA19" s="62">
        <v>6507</v>
      </c>
      <c r="BB19" s="62">
        <v>0</v>
      </c>
      <c r="BC19" s="62"/>
      <c r="BD19" s="62"/>
      <c r="BE19" s="62"/>
      <c r="BF19" s="62"/>
      <c r="BG19" s="62"/>
      <c r="BH19" s="62"/>
      <c r="BI19" s="62"/>
      <c r="BJ19" s="60">
        <v>-24.285714285714285</v>
      </c>
      <c r="BK19" s="62"/>
      <c r="BL19" s="62"/>
      <c r="BM19" s="62"/>
      <c r="BN19" s="62" t="s">
        <v>99</v>
      </c>
      <c r="BO19" s="62"/>
      <c r="BP19" s="62"/>
      <c r="BQ19" s="62" t="s">
        <v>99</v>
      </c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>
        <v>2017</v>
      </c>
      <c r="CJ19" s="62" t="s">
        <v>472</v>
      </c>
      <c r="CK19" s="62" t="s">
        <v>501</v>
      </c>
      <c r="CL19" s="62" t="s">
        <v>463</v>
      </c>
      <c r="CM19" s="62" t="s">
        <v>501</v>
      </c>
      <c r="CN19" s="62" t="s">
        <v>501</v>
      </c>
      <c r="CO19" s="62" t="s">
        <v>465</v>
      </c>
      <c r="CP19" s="62">
        <v>0</v>
      </c>
      <c r="CQ19" s="62">
        <v>0</v>
      </c>
      <c r="CR19" s="62">
        <v>0</v>
      </c>
      <c r="CS19" s="62">
        <v>0</v>
      </c>
      <c r="CT19" s="62">
        <v>0</v>
      </c>
      <c r="CU19" s="62">
        <v>0</v>
      </c>
      <c r="CV19" s="62">
        <v>0</v>
      </c>
      <c r="CW19" s="62">
        <v>0</v>
      </c>
      <c r="CX19" s="62">
        <v>0</v>
      </c>
      <c r="CY19" s="62">
        <v>0</v>
      </c>
      <c r="CZ19" s="62">
        <v>0</v>
      </c>
      <c r="DA19" s="62">
        <v>0</v>
      </c>
      <c r="DB19" s="62">
        <v>0</v>
      </c>
      <c r="DC19" s="62" t="s">
        <v>153</v>
      </c>
      <c r="DD19" s="62" t="s">
        <v>153</v>
      </c>
      <c r="DE19" s="62" t="s">
        <v>153</v>
      </c>
      <c r="DF19" s="62">
        <v>0</v>
      </c>
      <c r="DG19" s="62" t="s">
        <v>465</v>
      </c>
      <c r="DH19" s="62">
        <v>0</v>
      </c>
      <c r="DI19" s="62">
        <v>0</v>
      </c>
      <c r="DJ19" s="62">
        <v>0</v>
      </c>
      <c r="DK19" s="62">
        <v>0</v>
      </c>
      <c r="DL19" s="62">
        <v>0</v>
      </c>
      <c r="DM19" s="62">
        <v>0</v>
      </c>
      <c r="DN19" s="62">
        <v>0</v>
      </c>
      <c r="DO19" s="62">
        <v>0</v>
      </c>
      <c r="DP19" s="62">
        <v>0</v>
      </c>
      <c r="DQ19" s="62">
        <v>0</v>
      </c>
      <c r="DR19" s="62">
        <v>0</v>
      </c>
      <c r="DS19" s="62">
        <v>0</v>
      </c>
      <c r="DT19" s="62">
        <v>0</v>
      </c>
      <c r="DU19" s="62" t="s">
        <v>153</v>
      </c>
      <c r="DV19" s="62" t="s">
        <v>153</v>
      </c>
      <c r="DW19" s="60"/>
      <c r="DX19" s="62">
        <v>0</v>
      </c>
      <c r="DY19" s="62">
        <v>0</v>
      </c>
      <c r="DZ19" s="62">
        <v>0</v>
      </c>
      <c r="EA19" s="62">
        <v>0</v>
      </c>
      <c r="EB19" s="62"/>
      <c r="EC19" s="62"/>
      <c r="ED19" s="62"/>
      <c r="EE19" s="60">
        <v>-16.666666666666664</v>
      </c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8">
        <v>72590</v>
      </c>
      <c r="ER19" s="68">
        <v>6507</v>
      </c>
      <c r="ES19" s="68">
        <v>0</v>
      </c>
      <c r="ET19" s="68">
        <v>0</v>
      </c>
      <c r="EU19" s="68">
        <v>0</v>
      </c>
      <c r="EV19" s="68">
        <v>0</v>
      </c>
      <c r="EW19" s="65"/>
      <c r="EX19" s="65"/>
      <c r="EY19" s="65"/>
      <c r="EZ19" s="65"/>
      <c r="FA19" s="65"/>
      <c r="FB19" s="65"/>
      <c r="FC19" s="65"/>
      <c r="FD19" s="65"/>
      <c r="FE19" s="65"/>
      <c r="FF19" s="65"/>
      <c r="FG19" s="65"/>
      <c r="FH19" s="65"/>
      <c r="FI19" s="65"/>
      <c r="FJ19" s="65"/>
      <c r="FK19" s="65"/>
      <c r="FL19" s="65"/>
      <c r="FM19" s="65"/>
      <c r="FN19" s="65" t="s">
        <v>536</v>
      </c>
      <c r="FO19" s="69" t="b">
        <f t="shared" si="0"/>
        <v>1</v>
      </c>
    </row>
    <row r="20" spans="1:171" s="67" customFormat="1" ht="12.75" x14ac:dyDescent="0.2">
      <c r="A20" s="60" t="s">
        <v>437</v>
      </c>
      <c r="B20" s="61">
        <v>72403</v>
      </c>
      <c r="C20" s="62">
        <v>0</v>
      </c>
      <c r="D20" s="62">
        <v>1</v>
      </c>
      <c r="E20" s="63" t="s">
        <v>566</v>
      </c>
      <c r="F20" s="62" t="s">
        <v>521</v>
      </c>
      <c r="G20" s="62"/>
      <c r="H20" s="62" t="s">
        <v>567</v>
      </c>
      <c r="I20" s="62">
        <v>2</v>
      </c>
      <c r="J20" s="62" t="s">
        <v>568</v>
      </c>
      <c r="K20" s="62" t="s">
        <v>447</v>
      </c>
      <c r="L20" s="62" t="s">
        <v>448</v>
      </c>
      <c r="M20" s="62" t="s">
        <v>447</v>
      </c>
      <c r="N20" s="62">
        <v>1</v>
      </c>
      <c r="O20" s="62">
        <v>55</v>
      </c>
      <c r="P20" s="62">
        <v>3</v>
      </c>
      <c r="Q20" s="62" t="s">
        <v>153</v>
      </c>
      <c r="R20" s="62" t="s">
        <v>153</v>
      </c>
      <c r="S20" s="62" t="s">
        <v>569</v>
      </c>
      <c r="T20" s="62" t="s">
        <v>570</v>
      </c>
      <c r="U20" s="62" t="s">
        <v>153</v>
      </c>
      <c r="V20" s="62" t="s">
        <v>571</v>
      </c>
      <c r="W20" s="62" t="s">
        <v>153</v>
      </c>
      <c r="X20" s="62" t="s">
        <v>572</v>
      </c>
      <c r="Y20" s="62" t="s">
        <v>573</v>
      </c>
      <c r="Z20" s="60"/>
      <c r="AA20" s="60" t="s">
        <v>452</v>
      </c>
      <c r="AB20" s="60" t="s">
        <v>566</v>
      </c>
      <c r="AC20" s="60" t="s">
        <v>521</v>
      </c>
      <c r="AD20" s="60" t="s">
        <v>567</v>
      </c>
      <c r="AE20" s="60" t="s">
        <v>568</v>
      </c>
      <c r="AF20" s="62">
        <v>1</v>
      </c>
      <c r="AG20" s="62">
        <v>55</v>
      </c>
      <c r="AH20" s="62">
        <v>3</v>
      </c>
      <c r="AI20" s="62">
        <v>1</v>
      </c>
      <c r="AJ20" s="62" t="s">
        <v>153</v>
      </c>
      <c r="AK20" s="62" t="s">
        <v>153</v>
      </c>
      <c r="AL20" s="62" t="s">
        <v>569</v>
      </c>
      <c r="AM20" s="62" t="s">
        <v>570</v>
      </c>
      <c r="AN20" s="62" t="s">
        <v>572</v>
      </c>
      <c r="AO20" s="62" t="s">
        <v>573</v>
      </c>
      <c r="AP20" s="62" t="s">
        <v>153</v>
      </c>
      <c r="AQ20" s="62" t="s">
        <v>571</v>
      </c>
      <c r="AR20" s="62" t="s">
        <v>153</v>
      </c>
      <c r="AS20" s="62">
        <v>2015</v>
      </c>
      <c r="AT20" s="62" t="s">
        <v>153</v>
      </c>
      <c r="AU20" s="62" t="s">
        <v>153</v>
      </c>
      <c r="AV20" s="62" t="s">
        <v>153</v>
      </c>
      <c r="AW20" s="62" t="s">
        <v>153</v>
      </c>
      <c r="AX20" s="62" t="s">
        <v>153</v>
      </c>
      <c r="AY20" s="60"/>
      <c r="AZ20" s="60" t="s">
        <v>153</v>
      </c>
      <c r="BA20" s="62">
        <v>4968</v>
      </c>
      <c r="BB20" s="62">
        <v>0</v>
      </c>
      <c r="BC20" s="62"/>
      <c r="BD20" s="62"/>
      <c r="BE20" s="62"/>
      <c r="BF20" s="62"/>
      <c r="BG20" s="62"/>
      <c r="BH20" s="62"/>
      <c r="BI20" s="62"/>
      <c r="BJ20" s="60"/>
      <c r="BK20" s="62"/>
      <c r="BL20" s="62"/>
      <c r="BM20" s="62"/>
      <c r="BN20" s="62" t="s">
        <v>533</v>
      </c>
      <c r="BO20" s="62"/>
      <c r="BP20" s="62"/>
      <c r="BQ20" s="62" t="s">
        <v>533</v>
      </c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 t="s">
        <v>462</v>
      </c>
      <c r="CG20" s="62"/>
      <c r="CH20" s="62"/>
      <c r="CI20" s="62">
        <v>2017</v>
      </c>
      <c r="CJ20" s="62" t="s">
        <v>448</v>
      </c>
      <c r="CK20" s="62" t="s">
        <v>464</v>
      </c>
      <c r="CL20" s="62" t="s">
        <v>464</v>
      </c>
      <c r="CM20" s="62" t="s">
        <v>464</v>
      </c>
      <c r="CN20" s="62" t="s">
        <v>464</v>
      </c>
      <c r="CO20" s="62" t="s">
        <v>465</v>
      </c>
      <c r="CP20" s="62">
        <v>0</v>
      </c>
      <c r="CQ20" s="62">
        <v>0</v>
      </c>
      <c r="CR20" s="62">
        <v>0</v>
      </c>
      <c r="CS20" s="62">
        <v>0</v>
      </c>
      <c r="CT20" s="62">
        <v>0</v>
      </c>
      <c r="CU20" s="62">
        <v>0</v>
      </c>
      <c r="CV20" s="62">
        <v>0</v>
      </c>
      <c r="CW20" s="62">
        <v>0</v>
      </c>
      <c r="CX20" s="62">
        <v>0</v>
      </c>
      <c r="CY20" s="62">
        <v>0</v>
      </c>
      <c r="CZ20" s="62">
        <v>0</v>
      </c>
      <c r="DA20" s="62">
        <v>0</v>
      </c>
      <c r="DB20" s="62">
        <v>0</v>
      </c>
      <c r="DC20" s="62" t="s">
        <v>153</v>
      </c>
      <c r="DD20" s="62" t="s">
        <v>153</v>
      </c>
      <c r="DE20" s="62" t="s">
        <v>153</v>
      </c>
      <c r="DF20" s="62">
        <v>0</v>
      </c>
      <c r="DG20" s="62" t="s">
        <v>465</v>
      </c>
      <c r="DH20" s="62">
        <v>0</v>
      </c>
      <c r="DI20" s="62">
        <v>0</v>
      </c>
      <c r="DJ20" s="62">
        <v>0</v>
      </c>
      <c r="DK20" s="62">
        <v>0</v>
      </c>
      <c r="DL20" s="62">
        <v>0</v>
      </c>
      <c r="DM20" s="62">
        <v>0</v>
      </c>
      <c r="DN20" s="62">
        <v>0</v>
      </c>
      <c r="DO20" s="62">
        <v>0</v>
      </c>
      <c r="DP20" s="62">
        <v>0</v>
      </c>
      <c r="DQ20" s="62">
        <v>0</v>
      </c>
      <c r="DR20" s="62">
        <v>0</v>
      </c>
      <c r="DS20" s="62">
        <v>0</v>
      </c>
      <c r="DT20" s="62">
        <v>0</v>
      </c>
      <c r="DU20" s="62" t="s">
        <v>153</v>
      </c>
      <c r="DV20" s="62" t="s">
        <v>153</v>
      </c>
      <c r="DW20" s="60"/>
      <c r="DX20" s="62">
        <v>0</v>
      </c>
      <c r="DY20" s="62">
        <v>0</v>
      </c>
      <c r="DZ20" s="62">
        <v>0</v>
      </c>
      <c r="EA20" s="62">
        <v>0</v>
      </c>
      <c r="EB20" s="62"/>
      <c r="EC20" s="62"/>
      <c r="ED20" s="62"/>
      <c r="EE20" s="60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8">
        <v>72403</v>
      </c>
      <c r="ER20" s="68">
        <v>4968</v>
      </c>
      <c r="ES20" s="68">
        <v>0</v>
      </c>
      <c r="ET20" s="68">
        <v>0</v>
      </c>
      <c r="EU20" s="68">
        <v>0</v>
      </c>
      <c r="EV20" s="68">
        <v>0</v>
      </c>
      <c r="EW20" s="68">
        <v>0</v>
      </c>
      <c r="EX20" s="68">
        <v>0</v>
      </c>
      <c r="EY20" s="68">
        <v>0</v>
      </c>
      <c r="EZ20" s="68">
        <v>0</v>
      </c>
      <c r="FA20" s="68">
        <v>0</v>
      </c>
      <c r="FB20" s="68">
        <v>0</v>
      </c>
      <c r="FC20" s="68">
        <v>0</v>
      </c>
      <c r="FD20" s="68">
        <v>0</v>
      </c>
      <c r="FE20" s="68">
        <v>0</v>
      </c>
      <c r="FF20" s="68">
        <v>0</v>
      </c>
      <c r="FG20" s="68">
        <v>0</v>
      </c>
      <c r="FH20" s="68">
        <v>0</v>
      </c>
      <c r="FI20" s="68">
        <v>0</v>
      </c>
      <c r="FJ20" s="68">
        <v>0</v>
      </c>
      <c r="FK20" s="68">
        <v>0</v>
      </c>
      <c r="FL20" s="68">
        <v>0</v>
      </c>
      <c r="FM20" s="65"/>
      <c r="FN20" s="65" t="s">
        <v>466</v>
      </c>
      <c r="FO20" s="69" t="b">
        <f t="shared" si="0"/>
        <v>1</v>
      </c>
    </row>
    <row r="21" spans="1:171" s="67" customFormat="1" ht="12.75" x14ac:dyDescent="0.2">
      <c r="A21" s="60" t="s">
        <v>437</v>
      </c>
      <c r="B21" s="61">
        <v>72403</v>
      </c>
      <c r="C21" s="62">
        <v>1</v>
      </c>
      <c r="D21" s="62">
        <v>0</v>
      </c>
      <c r="E21" s="63" t="s">
        <v>566</v>
      </c>
      <c r="F21" s="62" t="s">
        <v>521</v>
      </c>
      <c r="G21" s="62"/>
      <c r="H21" s="62" t="s">
        <v>567</v>
      </c>
      <c r="I21" s="62">
        <v>2</v>
      </c>
      <c r="J21" s="62" t="s">
        <v>568</v>
      </c>
      <c r="K21" s="62" t="s">
        <v>447</v>
      </c>
      <c r="L21" s="62" t="s">
        <v>448</v>
      </c>
      <c r="M21" s="62" t="s">
        <v>447</v>
      </c>
      <c r="N21" s="62">
        <v>1</v>
      </c>
      <c r="O21" s="62">
        <v>55</v>
      </c>
      <c r="P21" s="62">
        <v>3</v>
      </c>
      <c r="Q21" s="62" t="s">
        <v>153</v>
      </c>
      <c r="R21" s="62" t="s">
        <v>153</v>
      </c>
      <c r="S21" s="62" t="s">
        <v>153</v>
      </c>
      <c r="T21" s="62" t="s">
        <v>570</v>
      </c>
      <c r="U21" s="62" t="s">
        <v>153</v>
      </c>
      <c r="V21" s="62" t="s">
        <v>153</v>
      </c>
      <c r="W21" s="62" t="s">
        <v>153</v>
      </c>
      <c r="X21" s="62" t="s">
        <v>153</v>
      </c>
      <c r="Y21" s="62" t="s">
        <v>153</v>
      </c>
      <c r="Z21" s="60"/>
      <c r="AA21" s="60" t="s">
        <v>452</v>
      </c>
      <c r="AB21" s="60" t="s">
        <v>566</v>
      </c>
      <c r="AC21" s="60" t="s">
        <v>521</v>
      </c>
      <c r="AD21" s="60" t="s">
        <v>567</v>
      </c>
      <c r="AE21" s="60" t="s">
        <v>568</v>
      </c>
      <c r="AF21" s="62">
        <v>1</v>
      </c>
      <c r="AG21" s="62">
        <v>55</v>
      </c>
      <c r="AH21" s="62">
        <v>3</v>
      </c>
      <c r="AI21" s="62">
        <v>0</v>
      </c>
      <c r="AJ21" s="62" t="s">
        <v>153</v>
      </c>
      <c r="AK21" s="62" t="s">
        <v>153</v>
      </c>
      <c r="AL21" s="62" t="s">
        <v>153</v>
      </c>
      <c r="AM21" s="62" t="s">
        <v>570</v>
      </c>
      <c r="AN21" s="62" t="s">
        <v>153</v>
      </c>
      <c r="AO21" s="62" t="s">
        <v>153</v>
      </c>
      <c r="AP21" s="62" t="s">
        <v>153</v>
      </c>
      <c r="AQ21" s="62" t="s">
        <v>153</v>
      </c>
      <c r="AR21" s="62" t="s">
        <v>153</v>
      </c>
      <c r="AS21" s="62">
        <v>2015</v>
      </c>
      <c r="AT21" s="62" t="s">
        <v>153</v>
      </c>
      <c r="AU21" s="62" t="s">
        <v>153</v>
      </c>
      <c r="AV21" s="62" t="s">
        <v>153</v>
      </c>
      <c r="AW21" s="62" t="s">
        <v>153</v>
      </c>
      <c r="AX21" s="62" t="s">
        <v>153</v>
      </c>
      <c r="AY21" s="60"/>
      <c r="AZ21" s="60" t="s">
        <v>153</v>
      </c>
      <c r="BA21" s="62">
        <v>4968</v>
      </c>
      <c r="BB21" s="62">
        <v>0</v>
      </c>
      <c r="BC21" s="62"/>
      <c r="BD21" s="62"/>
      <c r="BE21" s="62"/>
      <c r="BF21" s="62"/>
      <c r="BG21" s="62"/>
      <c r="BH21" s="62"/>
      <c r="BI21" s="62"/>
      <c r="BJ21" s="60"/>
      <c r="BK21" s="62"/>
      <c r="BL21" s="62"/>
      <c r="BM21" s="62"/>
      <c r="BN21" s="62" t="s">
        <v>533</v>
      </c>
      <c r="BO21" s="62"/>
      <c r="BP21" s="62"/>
      <c r="BQ21" s="62" t="s">
        <v>533</v>
      </c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 s="62"/>
      <c r="CF21" s="62"/>
      <c r="CG21" s="62"/>
      <c r="CH21" s="62"/>
      <c r="CI21" s="62">
        <v>2017</v>
      </c>
      <c r="CJ21" s="62" t="s">
        <v>448</v>
      </c>
      <c r="CK21" s="62" t="s">
        <v>464</v>
      </c>
      <c r="CL21" s="62" t="s">
        <v>464</v>
      </c>
      <c r="CM21" s="62" t="s">
        <v>464</v>
      </c>
      <c r="CN21" s="62" t="s">
        <v>464</v>
      </c>
      <c r="CO21" s="62" t="s">
        <v>465</v>
      </c>
      <c r="CP21" s="62">
        <v>0</v>
      </c>
      <c r="CQ21" s="62">
        <v>0</v>
      </c>
      <c r="CR21" s="62">
        <v>0</v>
      </c>
      <c r="CS21" s="62">
        <v>0</v>
      </c>
      <c r="CT21" s="62">
        <v>0</v>
      </c>
      <c r="CU21" s="62">
        <v>0</v>
      </c>
      <c r="CV21" s="62">
        <v>0</v>
      </c>
      <c r="CW21" s="62">
        <v>0</v>
      </c>
      <c r="CX21" s="62">
        <v>0</v>
      </c>
      <c r="CY21" s="62">
        <v>0</v>
      </c>
      <c r="CZ21" s="62">
        <v>0</v>
      </c>
      <c r="DA21" s="62">
        <v>0</v>
      </c>
      <c r="DB21" s="62">
        <v>0</v>
      </c>
      <c r="DC21" s="62" t="s">
        <v>153</v>
      </c>
      <c r="DD21" s="62" t="s">
        <v>153</v>
      </c>
      <c r="DE21" s="62" t="s">
        <v>153</v>
      </c>
      <c r="DF21" s="62">
        <v>0</v>
      </c>
      <c r="DG21" s="62" t="s">
        <v>465</v>
      </c>
      <c r="DH21" s="62">
        <v>0</v>
      </c>
      <c r="DI21" s="62">
        <v>0</v>
      </c>
      <c r="DJ21" s="62">
        <v>0</v>
      </c>
      <c r="DK21" s="62">
        <v>0</v>
      </c>
      <c r="DL21" s="62">
        <v>0</v>
      </c>
      <c r="DM21" s="62">
        <v>0</v>
      </c>
      <c r="DN21" s="62">
        <v>0</v>
      </c>
      <c r="DO21" s="62">
        <v>0</v>
      </c>
      <c r="DP21" s="62">
        <v>0</v>
      </c>
      <c r="DQ21" s="62">
        <v>0</v>
      </c>
      <c r="DR21" s="62">
        <v>0</v>
      </c>
      <c r="DS21" s="62">
        <v>0</v>
      </c>
      <c r="DT21" s="62">
        <v>0</v>
      </c>
      <c r="DU21" s="62" t="s">
        <v>153</v>
      </c>
      <c r="DV21" s="62" t="s">
        <v>153</v>
      </c>
      <c r="DW21" s="60"/>
      <c r="DX21" s="62">
        <v>0</v>
      </c>
      <c r="DY21" s="62">
        <v>0</v>
      </c>
      <c r="DZ21" s="62">
        <v>0</v>
      </c>
      <c r="EA21" s="62">
        <v>0</v>
      </c>
      <c r="EB21" s="62"/>
      <c r="EC21" s="62"/>
      <c r="ED21" s="62"/>
      <c r="EE21" s="60"/>
      <c r="EF21" s="62"/>
      <c r="EG21" s="62"/>
      <c r="EH21" s="62"/>
      <c r="EI21" s="62"/>
      <c r="EJ21" s="62"/>
      <c r="EK21" s="62"/>
      <c r="EL21" s="62"/>
      <c r="EM21" s="62"/>
      <c r="EN21" s="62"/>
      <c r="EO21" s="62"/>
      <c r="EP21" s="62"/>
      <c r="EQ21" s="68">
        <v>72403</v>
      </c>
      <c r="ER21" s="68">
        <v>4968</v>
      </c>
      <c r="ES21" s="68">
        <v>0</v>
      </c>
      <c r="ET21" s="68">
        <v>0</v>
      </c>
      <c r="EU21" s="68">
        <v>0</v>
      </c>
      <c r="EV21" s="68">
        <v>0</v>
      </c>
      <c r="EW21" s="65"/>
      <c r="EX21" s="65"/>
      <c r="EY21" s="65"/>
      <c r="EZ21" s="65"/>
      <c r="FA21" s="65"/>
      <c r="FB21" s="65"/>
      <c r="FC21" s="65"/>
      <c r="FD21" s="65"/>
      <c r="FE21" s="65"/>
      <c r="FF21" s="65"/>
      <c r="FG21" s="65"/>
      <c r="FH21" s="65"/>
      <c r="FI21" s="65"/>
      <c r="FJ21" s="65"/>
      <c r="FK21" s="65"/>
      <c r="FL21" s="65"/>
      <c r="FM21" s="65"/>
      <c r="FN21" s="65" t="s">
        <v>466</v>
      </c>
      <c r="FO21" s="69" t="b">
        <f t="shared" si="0"/>
        <v>1</v>
      </c>
    </row>
    <row r="22" spans="1:171" s="67" customFormat="1" ht="12.75" x14ac:dyDescent="0.2">
      <c r="A22" s="60" t="s">
        <v>437</v>
      </c>
      <c r="B22" s="61">
        <v>2997</v>
      </c>
      <c r="C22" s="62">
        <v>0</v>
      </c>
      <c r="D22" s="62">
        <v>1</v>
      </c>
      <c r="E22" s="63" t="s">
        <v>574</v>
      </c>
      <c r="F22" s="62" t="s">
        <v>575</v>
      </c>
      <c r="G22" s="62"/>
      <c r="H22" s="62" t="s">
        <v>576</v>
      </c>
      <c r="I22" s="62">
        <v>1</v>
      </c>
      <c r="J22" s="62" t="s">
        <v>577</v>
      </c>
      <c r="K22" s="62" t="s">
        <v>447</v>
      </c>
      <c r="L22" s="62" t="s">
        <v>472</v>
      </c>
      <c r="M22" s="62" t="s">
        <v>447</v>
      </c>
      <c r="N22" s="62">
        <v>1</v>
      </c>
      <c r="O22" s="62">
        <v>56</v>
      </c>
      <c r="P22" s="62">
        <v>8</v>
      </c>
      <c r="Q22" s="62" t="s">
        <v>153</v>
      </c>
      <c r="R22" s="62" t="s">
        <v>153</v>
      </c>
      <c r="S22" s="62" t="s">
        <v>578</v>
      </c>
      <c r="T22" s="62" t="s">
        <v>579</v>
      </c>
      <c r="U22" s="62" t="s">
        <v>580</v>
      </c>
      <c r="V22" s="62" t="s">
        <v>581</v>
      </c>
      <c r="W22" s="62" t="s">
        <v>153</v>
      </c>
      <c r="X22" s="62" t="s">
        <v>582</v>
      </c>
      <c r="Y22" s="62" t="s">
        <v>546</v>
      </c>
      <c r="Z22" s="60"/>
      <c r="AA22" s="60" t="s">
        <v>452</v>
      </c>
      <c r="AB22" s="60" t="s">
        <v>574</v>
      </c>
      <c r="AC22" s="60" t="s">
        <v>575</v>
      </c>
      <c r="AD22" s="60" t="s">
        <v>576</v>
      </c>
      <c r="AE22" s="60" t="s">
        <v>577</v>
      </c>
      <c r="AF22" s="62">
        <v>1</v>
      </c>
      <c r="AG22" s="62">
        <v>56</v>
      </c>
      <c r="AH22" s="62">
        <v>8</v>
      </c>
      <c r="AI22" s="62">
        <v>1</v>
      </c>
      <c r="AJ22" s="62" t="s">
        <v>153</v>
      </c>
      <c r="AK22" s="62" t="s">
        <v>153</v>
      </c>
      <c r="AL22" s="62" t="s">
        <v>578</v>
      </c>
      <c r="AM22" s="62" t="s">
        <v>579</v>
      </c>
      <c r="AN22" s="62" t="s">
        <v>582</v>
      </c>
      <c r="AO22" s="62" t="s">
        <v>546</v>
      </c>
      <c r="AP22" s="62" t="s">
        <v>580</v>
      </c>
      <c r="AQ22" s="62" t="s">
        <v>581</v>
      </c>
      <c r="AR22" s="62" t="s">
        <v>153</v>
      </c>
      <c r="AS22" s="62">
        <v>2015</v>
      </c>
      <c r="AT22" s="62" t="s">
        <v>153</v>
      </c>
      <c r="AU22" s="62" t="s">
        <v>153</v>
      </c>
      <c r="AV22" s="62" t="s">
        <v>153</v>
      </c>
      <c r="AW22" s="62" t="s">
        <v>153</v>
      </c>
      <c r="AX22" s="62" t="s">
        <v>153</v>
      </c>
      <c r="AY22" s="60"/>
      <c r="AZ22" s="60" t="s">
        <v>153</v>
      </c>
      <c r="BA22" s="62">
        <v>7088</v>
      </c>
      <c r="BB22" s="62">
        <v>0</v>
      </c>
      <c r="BC22" s="62"/>
      <c r="BD22" s="62"/>
      <c r="BE22" s="62"/>
      <c r="BF22" s="62"/>
      <c r="BG22" s="62"/>
      <c r="BH22" s="62"/>
      <c r="BI22" s="62"/>
      <c r="BJ22" s="60"/>
      <c r="BK22" s="62"/>
      <c r="BL22" s="62"/>
      <c r="BM22" s="62"/>
      <c r="BN22" s="62" t="s">
        <v>583</v>
      </c>
      <c r="BO22" s="62"/>
      <c r="BP22" s="62"/>
      <c r="BQ22" s="62" t="s">
        <v>583</v>
      </c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 t="s">
        <v>462</v>
      </c>
      <c r="CG22" s="62"/>
      <c r="CH22" s="62"/>
      <c r="CI22" s="62">
        <v>2017</v>
      </c>
      <c r="CJ22" s="62" t="s">
        <v>472</v>
      </c>
      <c r="CK22" s="62" t="s">
        <v>464</v>
      </c>
      <c r="CL22" s="62" t="s">
        <v>464</v>
      </c>
      <c r="CM22" s="62" t="s">
        <v>464</v>
      </c>
      <c r="CN22" s="62" t="s">
        <v>464</v>
      </c>
      <c r="CO22" s="62" t="s">
        <v>465</v>
      </c>
      <c r="CP22" s="62">
        <v>1</v>
      </c>
      <c r="CQ22" s="62">
        <v>1</v>
      </c>
      <c r="CR22" s="62">
        <v>0</v>
      </c>
      <c r="CS22" s="62">
        <v>0</v>
      </c>
      <c r="CT22" s="62">
        <v>0</v>
      </c>
      <c r="CU22" s="62">
        <v>0</v>
      </c>
      <c r="CV22" s="62">
        <v>1</v>
      </c>
      <c r="CW22" s="62">
        <v>0</v>
      </c>
      <c r="CX22" s="62">
        <v>0</v>
      </c>
      <c r="CY22" s="62">
        <v>0</v>
      </c>
      <c r="CZ22" s="62">
        <v>0</v>
      </c>
      <c r="DA22" s="62">
        <v>0</v>
      </c>
      <c r="DB22" s="62">
        <v>0</v>
      </c>
      <c r="DC22" s="62" t="s">
        <v>153</v>
      </c>
      <c r="DD22" s="62" t="s">
        <v>153</v>
      </c>
      <c r="DE22" s="62" t="s">
        <v>153</v>
      </c>
      <c r="DF22" s="62">
        <v>0</v>
      </c>
      <c r="DG22" s="62" t="s">
        <v>465</v>
      </c>
      <c r="DH22" s="62">
        <v>0</v>
      </c>
      <c r="DI22" s="62">
        <v>0</v>
      </c>
      <c r="DJ22" s="62">
        <v>0</v>
      </c>
      <c r="DK22" s="62">
        <v>0</v>
      </c>
      <c r="DL22" s="62">
        <v>0</v>
      </c>
      <c r="DM22" s="62">
        <v>0</v>
      </c>
      <c r="DN22" s="62">
        <v>0</v>
      </c>
      <c r="DO22" s="62">
        <v>0</v>
      </c>
      <c r="DP22" s="62">
        <v>0</v>
      </c>
      <c r="DQ22" s="62">
        <v>0</v>
      </c>
      <c r="DR22" s="62">
        <v>0</v>
      </c>
      <c r="DS22" s="62">
        <v>0</v>
      </c>
      <c r="DT22" s="62">
        <v>0</v>
      </c>
      <c r="DU22" s="62" t="s">
        <v>153</v>
      </c>
      <c r="DV22" s="62" t="s">
        <v>153</v>
      </c>
      <c r="DW22" s="60"/>
      <c r="DX22" s="62">
        <v>0</v>
      </c>
      <c r="DY22" s="62">
        <v>1</v>
      </c>
      <c r="DZ22" s="62">
        <v>0</v>
      </c>
      <c r="EA22" s="62">
        <v>0</v>
      </c>
      <c r="EB22" s="62"/>
      <c r="EC22" s="62"/>
      <c r="ED22" s="62"/>
      <c r="EE22" s="60"/>
      <c r="EF22" s="62"/>
      <c r="EG22" s="62"/>
      <c r="EH22" s="62"/>
      <c r="EI22" s="62"/>
      <c r="EJ22" s="62"/>
      <c r="EK22" s="62"/>
      <c r="EL22" s="62"/>
      <c r="EM22" s="62"/>
      <c r="EN22" s="62"/>
      <c r="EO22" s="62"/>
      <c r="EP22" s="62"/>
      <c r="EQ22" s="68">
        <v>2997</v>
      </c>
      <c r="ER22" s="68">
        <v>7088</v>
      </c>
      <c r="ES22" s="68">
        <v>0</v>
      </c>
      <c r="ET22" s="68">
        <v>0</v>
      </c>
      <c r="EU22" s="68">
        <v>0</v>
      </c>
      <c r="EV22" s="68">
        <v>0</v>
      </c>
      <c r="EW22" s="68">
        <v>0</v>
      </c>
      <c r="EX22" s="68">
        <v>0</v>
      </c>
      <c r="EY22" s="68">
        <v>0</v>
      </c>
      <c r="EZ22" s="68">
        <v>0</v>
      </c>
      <c r="FA22" s="68">
        <v>0</v>
      </c>
      <c r="FB22" s="68">
        <v>0</v>
      </c>
      <c r="FC22" s="68">
        <v>0</v>
      </c>
      <c r="FD22" s="68">
        <v>0</v>
      </c>
      <c r="FE22" s="68">
        <v>0</v>
      </c>
      <c r="FF22" s="68">
        <v>0</v>
      </c>
      <c r="FG22" s="68">
        <v>0</v>
      </c>
      <c r="FH22" s="68">
        <v>0</v>
      </c>
      <c r="FI22" s="68">
        <v>1</v>
      </c>
      <c r="FJ22" s="68">
        <v>0</v>
      </c>
      <c r="FK22" s="68">
        <v>0</v>
      </c>
      <c r="FL22" s="68">
        <v>0</v>
      </c>
      <c r="FM22" s="65"/>
      <c r="FN22" s="65" t="s">
        <v>466</v>
      </c>
      <c r="FO22" s="69" t="b">
        <f t="shared" si="0"/>
        <v>1</v>
      </c>
    </row>
    <row r="23" spans="1:171" s="67" customFormat="1" ht="12.75" x14ac:dyDescent="0.2">
      <c r="A23" s="60" t="s">
        <v>437</v>
      </c>
      <c r="B23" s="61">
        <v>2997</v>
      </c>
      <c r="C23" s="62">
        <v>1</v>
      </c>
      <c r="D23" s="62">
        <v>0</v>
      </c>
      <c r="E23" s="63" t="s">
        <v>574</v>
      </c>
      <c r="F23" s="62" t="s">
        <v>575</v>
      </c>
      <c r="G23" s="62"/>
      <c r="H23" s="62" t="s">
        <v>576</v>
      </c>
      <c r="I23" s="62">
        <v>1</v>
      </c>
      <c r="J23" s="62" t="s">
        <v>577</v>
      </c>
      <c r="K23" s="62" t="s">
        <v>447</v>
      </c>
      <c r="L23" s="62" t="s">
        <v>472</v>
      </c>
      <c r="M23" s="62" t="s">
        <v>447</v>
      </c>
      <c r="N23" s="62">
        <v>1</v>
      </c>
      <c r="O23" s="62">
        <v>56</v>
      </c>
      <c r="P23" s="62">
        <v>8</v>
      </c>
      <c r="Q23" s="62" t="s">
        <v>153</v>
      </c>
      <c r="R23" s="62" t="s">
        <v>153</v>
      </c>
      <c r="S23" s="62" t="s">
        <v>153</v>
      </c>
      <c r="T23" s="62" t="s">
        <v>579</v>
      </c>
      <c r="U23" s="62" t="s">
        <v>153</v>
      </c>
      <c r="V23" s="62" t="s">
        <v>153</v>
      </c>
      <c r="W23" s="62" t="s">
        <v>153</v>
      </c>
      <c r="X23" s="62" t="s">
        <v>153</v>
      </c>
      <c r="Y23" s="62" t="s">
        <v>153</v>
      </c>
      <c r="Z23" s="60"/>
      <c r="AA23" s="60" t="s">
        <v>452</v>
      </c>
      <c r="AB23" s="60" t="s">
        <v>574</v>
      </c>
      <c r="AC23" s="60" t="s">
        <v>575</v>
      </c>
      <c r="AD23" s="60" t="s">
        <v>576</v>
      </c>
      <c r="AE23" s="60" t="s">
        <v>577</v>
      </c>
      <c r="AF23" s="62">
        <v>1</v>
      </c>
      <c r="AG23" s="62">
        <v>56</v>
      </c>
      <c r="AH23" s="62">
        <v>8</v>
      </c>
      <c r="AI23" s="62">
        <v>0</v>
      </c>
      <c r="AJ23" s="62" t="s">
        <v>153</v>
      </c>
      <c r="AK23" s="62" t="s">
        <v>153</v>
      </c>
      <c r="AL23" s="62" t="s">
        <v>153</v>
      </c>
      <c r="AM23" s="62" t="s">
        <v>579</v>
      </c>
      <c r="AN23" s="62" t="s">
        <v>153</v>
      </c>
      <c r="AO23" s="62" t="s">
        <v>153</v>
      </c>
      <c r="AP23" s="62" t="s">
        <v>153</v>
      </c>
      <c r="AQ23" s="62" t="s">
        <v>153</v>
      </c>
      <c r="AR23" s="62" t="s">
        <v>153</v>
      </c>
      <c r="AS23" s="62">
        <v>2015</v>
      </c>
      <c r="AT23" s="62" t="s">
        <v>153</v>
      </c>
      <c r="AU23" s="62" t="s">
        <v>153</v>
      </c>
      <c r="AV23" s="62" t="s">
        <v>153</v>
      </c>
      <c r="AW23" s="62" t="s">
        <v>153</v>
      </c>
      <c r="AX23" s="62" t="s">
        <v>153</v>
      </c>
      <c r="AY23" s="60"/>
      <c r="AZ23" s="60" t="s">
        <v>153</v>
      </c>
      <c r="BA23" s="62">
        <v>7088</v>
      </c>
      <c r="BB23" s="62">
        <v>0</v>
      </c>
      <c r="BC23" s="62"/>
      <c r="BD23" s="62"/>
      <c r="BE23" s="62"/>
      <c r="BF23" s="62"/>
      <c r="BG23" s="62"/>
      <c r="BH23" s="62"/>
      <c r="BI23" s="62"/>
      <c r="BJ23" s="60"/>
      <c r="BK23" s="62"/>
      <c r="BL23" s="62"/>
      <c r="BM23" s="62"/>
      <c r="BN23" s="62" t="s">
        <v>583</v>
      </c>
      <c r="BO23" s="62"/>
      <c r="BP23" s="62"/>
      <c r="BQ23" s="62" t="s">
        <v>583</v>
      </c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>
        <v>2017</v>
      </c>
      <c r="CJ23" s="62" t="s">
        <v>472</v>
      </c>
      <c r="CK23" s="62" t="s">
        <v>464</v>
      </c>
      <c r="CL23" s="62" t="s">
        <v>464</v>
      </c>
      <c r="CM23" s="62" t="s">
        <v>464</v>
      </c>
      <c r="CN23" s="62" t="s">
        <v>464</v>
      </c>
      <c r="CO23" s="62" t="s">
        <v>465</v>
      </c>
      <c r="CP23" s="62">
        <v>1</v>
      </c>
      <c r="CQ23" s="62">
        <v>1</v>
      </c>
      <c r="CR23" s="62">
        <v>0</v>
      </c>
      <c r="CS23" s="62">
        <v>0</v>
      </c>
      <c r="CT23" s="62">
        <v>0</v>
      </c>
      <c r="CU23" s="62">
        <v>0</v>
      </c>
      <c r="CV23" s="62">
        <v>1</v>
      </c>
      <c r="CW23" s="62">
        <v>0</v>
      </c>
      <c r="CX23" s="62">
        <v>0</v>
      </c>
      <c r="CY23" s="62">
        <v>0</v>
      </c>
      <c r="CZ23" s="62">
        <v>0</v>
      </c>
      <c r="DA23" s="62">
        <v>0</v>
      </c>
      <c r="DB23" s="62">
        <v>0</v>
      </c>
      <c r="DC23" s="62" t="s">
        <v>153</v>
      </c>
      <c r="DD23" s="62" t="s">
        <v>153</v>
      </c>
      <c r="DE23" s="62" t="s">
        <v>153</v>
      </c>
      <c r="DF23" s="62">
        <v>0</v>
      </c>
      <c r="DG23" s="62" t="s">
        <v>465</v>
      </c>
      <c r="DH23" s="62">
        <v>0</v>
      </c>
      <c r="DI23" s="62">
        <v>0</v>
      </c>
      <c r="DJ23" s="62">
        <v>0</v>
      </c>
      <c r="DK23" s="62">
        <v>0</v>
      </c>
      <c r="DL23" s="62">
        <v>0</v>
      </c>
      <c r="DM23" s="62">
        <v>0</v>
      </c>
      <c r="DN23" s="62">
        <v>0</v>
      </c>
      <c r="DO23" s="62">
        <v>0</v>
      </c>
      <c r="DP23" s="62">
        <v>0</v>
      </c>
      <c r="DQ23" s="62">
        <v>0</v>
      </c>
      <c r="DR23" s="62">
        <v>0</v>
      </c>
      <c r="DS23" s="62">
        <v>0</v>
      </c>
      <c r="DT23" s="62">
        <v>0</v>
      </c>
      <c r="DU23" s="62" t="s">
        <v>153</v>
      </c>
      <c r="DV23" s="62" t="s">
        <v>153</v>
      </c>
      <c r="DW23" s="60"/>
      <c r="DX23" s="62">
        <v>0</v>
      </c>
      <c r="DY23" s="62">
        <v>1</v>
      </c>
      <c r="DZ23" s="62">
        <v>0</v>
      </c>
      <c r="EA23" s="62">
        <v>0</v>
      </c>
      <c r="EB23" s="62"/>
      <c r="EC23" s="62"/>
      <c r="ED23" s="62"/>
      <c r="EE23" s="60"/>
      <c r="EF23" s="62"/>
      <c r="EG23" s="62"/>
      <c r="EH23" s="62"/>
      <c r="EI23" s="62"/>
      <c r="EJ23" s="62"/>
      <c r="EK23" s="62"/>
      <c r="EL23" s="62"/>
      <c r="EM23" s="62"/>
      <c r="EN23" s="62"/>
      <c r="EO23" s="62"/>
      <c r="EP23" s="62"/>
      <c r="EQ23" s="68">
        <v>2997</v>
      </c>
      <c r="ER23" s="68">
        <v>7088</v>
      </c>
      <c r="ES23" s="68">
        <v>0</v>
      </c>
      <c r="ET23" s="68">
        <v>0</v>
      </c>
      <c r="EU23" s="68">
        <v>0</v>
      </c>
      <c r="EV23" s="68">
        <v>0</v>
      </c>
      <c r="EW23" s="65"/>
      <c r="EX23" s="65"/>
      <c r="EY23" s="65"/>
      <c r="EZ23" s="65"/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65" t="s">
        <v>466</v>
      </c>
      <c r="FO23" s="69" t="b">
        <f t="shared" si="0"/>
        <v>1</v>
      </c>
    </row>
    <row r="24" spans="1:171" s="67" customFormat="1" ht="12.75" x14ac:dyDescent="0.2">
      <c r="A24" s="60" t="s">
        <v>437</v>
      </c>
      <c r="B24" s="61">
        <v>66707</v>
      </c>
      <c r="C24" s="62">
        <v>0</v>
      </c>
      <c r="D24" s="62">
        <v>1</v>
      </c>
      <c r="E24" s="63" t="s">
        <v>584</v>
      </c>
      <c r="F24" s="62" t="s">
        <v>585</v>
      </c>
      <c r="G24" s="62"/>
      <c r="H24" s="62" t="s">
        <v>586</v>
      </c>
      <c r="I24" s="62">
        <v>2</v>
      </c>
      <c r="J24" s="62" t="s">
        <v>587</v>
      </c>
      <c r="K24" s="62" t="s">
        <v>447</v>
      </c>
      <c r="L24" s="62" t="s">
        <v>472</v>
      </c>
      <c r="M24" s="62" t="s">
        <v>447</v>
      </c>
      <c r="N24" s="62">
        <v>1</v>
      </c>
      <c r="O24" s="62">
        <v>56</v>
      </c>
      <c r="P24" s="62">
        <v>26</v>
      </c>
      <c r="Q24" s="62" t="s">
        <v>153</v>
      </c>
      <c r="R24" s="62" t="s">
        <v>153</v>
      </c>
      <c r="S24" s="62" t="s">
        <v>588</v>
      </c>
      <c r="T24" s="62" t="s">
        <v>589</v>
      </c>
      <c r="U24" s="62" t="s">
        <v>590</v>
      </c>
      <c r="V24" s="62" t="s">
        <v>591</v>
      </c>
      <c r="W24" s="62" t="s">
        <v>592</v>
      </c>
      <c r="X24" s="62" t="s">
        <v>593</v>
      </c>
      <c r="Y24" s="62" t="s">
        <v>546</v>
      </c>
      <c r="Z24" s="60"/>
      <c r="AA24" s="60" t="s">
        <v>452</v>
      </c>
      <c r="AB24" s="60" t="s">
        <v>584</v>
      </c>
      <c r="AC24" s="60" t="s">
        <v>585</v>
      </c>
      <c r="AD24" s="60" t="s">
        <v>586</v>
      </c>
      <c r="AE24" s="60" t="s">
        <v>587</v>
      </c>
      <c r="AF24" s="62">
        <v>1</v>
      </c>
      <c r="AG24" s="62">
        <v>56</v>
      </c>
      <c r="AH24" s="62">
        <v>26</v>
      </c>
      <c r="AI24" s="62">
        <v>1</v>
      </c>
      <c r="AJ24" s="62" t="s">
        <v>153</v>
      </c>
      <c r="AK24" s="62" t="s">
        <v>153</v>
      </c>
      <c r="AL24" s="62" t="s">
        <v>588</v>
      </c>
      <c r="AM24" s="62" t="s">
        <v>589</v>
      </c>
      <c r="AN24" s="62" t="s">
        <v>593</v>
      </c>
      <c r="AO24" s="62" t="s">
        <v>546</v>
      </c>
      <c r="AP24" s="62" t="s">
        <v>590</v>
      </c>
      <c r="AQ24" s="62" t="s">
        <v>591</v>
      </c>
      <c r="AR24" s="62" t="s">
        <v>153</v>
      </c>
      <c r="AS24" s="62">
        <v>2015</v>
      </c>
      <c r="AT24" s="62" t="s">
        <v>594</v>
      </c>
      <c r="AU24" s="62" t="s">
        <v>153</v>
      </c>
      <c r="AV24" s="62" t="s">
        <v>153</v>
      </c>
      <c r="AW24" s="62" t="s">
        <v>153</v>
      </c>
      <c r="AX24" s="62" t="s">
        <v>439</v>
      </c>
      <c r="AY24" s="60"/>
      <c r="AZ24" s="60" t="s">
        <v>153</v>
      </c>
      <c r="BA24" s="62">
        <v>9223</v>
      </c>
      <c r="BB24" s="62">
        <v>0</v>
      </c>
      <c r="BC24" s="62"/>
      <c r="BD24" s="62"/>
      <c r="BE24" s="62"/>
      <c r="BF24" s="62"/>
      <c r="BG24" s="62"/>
      <c r="BH24" s="62"/>
      <c r="BI24" s="62"/>
      <c r="BJ24" s="60"/>
      <c r="BK24" s="62"/>
      <c r="BL24" s="62"/>
      <c r="BM24" s="62"/>
      <c r="BN24" s="62" t="s">
        <v>595</v>
      </c>
      <c r="BO24" s="62"/>
      <c r="BP24" s="62"/>
      <c r="BQ24" s="62" t="s">
        <v>595</v>
      </c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 t="s">
        <v>489</v>
      </c>
      <c r="CF24" s="62" t="s">
        <v>462</v>
      </c>
      <c r="CG24" s="62"/>
      <c r="CH24" s="62"/>
      <c r="CI24" s="62">
        <v>2017</v>
      </c>
      <c r="CJ24" s="62" t="s">
        <v>472</v>
      </c>
      <c r="CK24" s="62" t="s">
        <v>464</v>
      </c>
      <c r="CL24" s="62" t="s">
        <v>464</v>
      </c>
      <c r="CM24" s="62" t="s">
        <v>464</v>
      </c>
      <c r="CN24" s="62" t="s">
        <v>464</v>
      </c>
      <c r="CO24" s="62" t="s">
        <v>465</v>
      </c>
      <c r="CP24" s="62">
        <v>2</v>
      </c>
      <c r="CQ24" s="62">
        <v>1</v>
      </c>
      <c r="CR24" s="62">
        <v>0</v>
      </c>
      <c r="CS24" s="62">
        <v>1</v>
      </c>
      <c r="CT24" s="62">
        <v>0</v>
      </c>
      <c r="CU24" s="62">
        <v>0</v>
      </c>
      <c r="CV24" s="62">
        <v>0</v>
      </c>
      <c r="CW24" s="62">
        <v>0</v>
      </c>
      <c r="CX24" s="62">
        <v>0</v>
      </c>
      <c r="CY24" s="62">
        <v>0</v>
      </c>
      <c r="CZ24" s="62">
        <v>0</v>
      </c>
      <c r="DA24" s="62">
        <v>2</v>
      </c>
      <c r="DB24" s="62">
        <v>0</v>
      </c>
      <c r="DC24" s="62" t="s">
        <v>153</v>
      </c>
      <c r="DD24" s="62" t="s">
        <v>153</v>
      </c>
      <c r="DE24" s="62" t="s">
        <v>153</v>
      </c>
      <c r="DF24" s="62">
        <v>1</v>
      </c>
      <c r="DG24" s="62" t="s">
        <v>465</v>
      </c>
      <c r="DH24" s="62">
        <v>2</v>
      </c>
      <c r="DI24" s="62">
        <v>2</v>
      </c>
      <c r="DJ24" s="62">
        <v>0</v>
      </c>
      <c r="DK24" s="62">
        <v>0</v>
      </c>
      <c r="DL24" s="62">
        <v>0</v>
      </c>
      <c r="DM24" s="62">
        <v>0</v>
      </c>
      <c r="DN24" s="62">
        <v>0</v>
      </c>
      <c r="DO24" s="62">
        <v>0</v>
      </c>
      <c r="DP24" s="62">
        <v>0</v>
      </c>
      <c r="DQ24" s="62">
        <v>0</v>
      </c>
      <c r="DR24" s="62">
        <v>0</v>
      </c>
      <c r="DS24" s="62">
        <v>2</v>
      </c>
      <c r="DT24" s="62">
        <v>0</v>
      </c>
      <c r="DU24" s="62" t="s">
        <v>153</v>
      </c>
      <c r="DV24" s="62" t="s">
        <v>153</v>
      </c>
      <c r="DW24" s="60"/>
      <c r="DX24" s="62">
        <v>1</v>
      </c>
      <c r="DY24" s="62">
        <v>2</v>
      </c>
      <c r="DZ24" s="62">
        <v>0</v>
      </c>
      <c r="EA24" s="62">
        <v>1</v>
      </c>
      <c r="EB24" s="62"/>
      <c r="EC24" s="62"/>
      <c r="ED24" s="62"/>
      <c r="EE24" s="60">
        <v>-3.7037037037037033</v>
      </c>
      <c r="EF24" s="62"/>
      <c r="EG24" s="62"/>
      <c r="EH24" s="62"/>
      <c r="EI24" s="62"/>
      <c r="EJ24" s="62"/>
      <c r="EK24" s="62">
        <v>-1</v>
      </c>
      <c r="EL24" s="62"/>
      <c r="EM24" s="62"/>
      <c r="EN24" s="62"/>
      <c r="EO24" s="62"/>
      <c r="EP24" s="62"/>
      <c r="EQ24" s="68">
        <v>66707</v>
      </c>
      <c r="ER24" s="68">
        <v>9223</v>
      </c>
      <c r="ES24" s="68">
        <v>0</v>
      </c>
      <c r="ET24" s="68">
        <v>0</v>
      </c>
      <c r="EU24" s="68">
        <v>0</v>
      </c>
      <c r="EV24" s="68">
        <v>0</v>
      </c>
      <c r="EW24" s="68">
        <v>1</v>
      </c>
      <c r="EX24" s="68">
        <v>0</v>
      </c>
      <c r="EY24" s="68">
        <v>1</v>
      </c>
      <c r="EZ24" s="68">
        <v>0</v>
      </c>
      <c r="FA24" s="68">
        <v>0</v>
      </c>
      <c r="FB24" s="68">
        <v>0</v>
      </c>
      <c r="FC24" s="68">
        <v>0</v>
      </c>
      <c r="FD24" s="68">
        <v>0</v>
      </c>
      <c r="FE24" s="68">
        <v>0</v>
      </c>
      <c r="FF24" s="68">
        <v>0</v>
      </c>
      <c r="FG24" s="68">
        <v>0</v>
      </c>
      <c r="FH24" s="68">
        <v>0</v>
      </c>
      <c r="FI24" s="68">
        <v>2</v>
      </c>
      <c r="FJ24" s="68">
        <v>1</v>
      </c>
      <c r="FK24" s="68">
        <v>0</v>
      </c>
      <c r="FL24" s="68">
        <v>0</v>
      </c>
      <c r="FM24" s="65"/>
      <c r="FN24" s="65" t="s">
        <v>466</v>
      </c>
      <c r="FO24" s="69" t="b">
        <f t="shared" si="0"/>
        <v>1</v>
      </c>
    </row>
    <row r="25" spans="1:171" s="67" customFormat="1" ht="12.75" x14ac:dyDescent="0.2">
      <c r="A25" s="60" t="s">
        <v>437</v>
      </c>
      <c r="B25" s="61">
        <v>66707</v>
      </c>
      <c r="C25" s="62">
        <v>1</v>
      </c>
      <c r="D25" s="62">
        <v>0</v>
      </c>
      <c r="E25" s="63" t="s">
        <v>584</v>
      </c>
      <c r="F25" s="62" t="s">
        <v>585</v>
      </c>
      <c r="G25" s="62"/>
      <c r="H25" s="62" t="s">
        <v>586</v>
      </c>
      <c r="I25" s="62">
        <v>2</v>
      </c>
      <c r="J25" s="62" t="s">
        <v>587</v>
      </c>
      <c r="K25" s="62" t="s">
        <v>447</v>
      </c>
      <c r="L25" s="62" t="s">
        <v>472</v>
      </c>
      <c r="M25" s="62" t="s">
        <v>447</v>
      </c>
      <c r="N25" s="62">
        <v>1</v>
      </c>
      <c r="O25" s="62">
        <v>56</v>
      </c>
      <c r="P25" s="62">
        <v>26</v>
      </c>
      <c r="Q25" s="62" t="s">
        <v>153</v>
      </c>
      <c r="R25" s="62" t="s">
        <v>153</v>
      </c>
      <c r="S25" s="62" t="s">
        <v>153</v>
      </c>
      <c r="T25" s="62" t="s">
        <v>589</v>
      </c>
      <c r="U25" s="62" t="s">
        <v>153</v>
      </c>
      <c r="V25" s="62" t="s">
        <v>153</v>
      </c>
      <c r="W25" s="62" t="s">
        <v>153</v>
      </c>
      <c r="X25" s="62" t="s">
        <v>153</v>
      </c>
      <c r="Y25" s="62" t="s">
        <v>153</v>
      </c>
      <c r="Z25" s="60"/>
      <c r="AA25" s="60" t="s">
        <v>452</v>
      </c>
      <c r="AB25" s="60" t="s">
        <v>584</v>
      </c>
      <c r="AC25" s="60" t="s">
        <v>585</v>
      </c>
      <c r="AD25" s="60" t="s">
        <v>586</v>
      </c>
      <c r="AE25" s="60" t="s">
        <v>587</v>
      </c>
      <c r="AF25" s="62">
        <v>1</v>
      </c>
      <c r="AG25" s="62">
        <v>56</v>
      </c>
      <c r="AH25" s="62">
        <v>26</v>
      </c>
      <c r="AI25" s="62">
        <v>0</v>
      </c>
      <c r="AJ25" s="62" t="s">
        <v>153</v>
      </c>
      <c r="AK25" s="62" t="s">
        <v>153</v>
      </c>
      <c r="AL25" s="62" t="s">
        <v>153</v>
      </c>
      <c r="AM25" s="62" t="s">
        <v>589</v>
      </c>
      <c r="AN25" s="62" t="s">
        <v>153</v>
      </c>
      <c r="AO25" s="62" t="s">
        <v>153</v>
      </c>
      <c r="AP25" s="62" t="s">
        <v>153</v>
      </c>
      <c r="AQ25" s="62" t="s">
        <v>153</v>
      </c>
      <c r="AR25" s="62" t="s">
        <v>153</v>
      </c>
      <c r="AS25" s="62">
        <v>2015</v>
      </c>
      <c r="AT25" s="62" t="s">
        <v>594</v>
      </c>
      <c r="AU25" s="62" t="s">
        <v>153</v>
      </c>
      <c r="AV25" s="62" t="s">
        <v>153</v>
      </c>
      <c r="AW25" s="62" t="s">
        <v>153</v>
      </c>
      <c r="AX25" s="62" t="s">
        <v>439</v>
      </c>
      <c r="AY25" s="60"/>
      <c r="AZ25" s="60" t="s">
        <v>153</v>
      </c>
      <c r="BA25" s="62">
        <v>9223</v>
      </c>
      <c r="BB25" s="62">
        <v>0</v>
      </c>
      <c r="BC25" s="62"/>
      <c r="BD25" s="62"/>
      <c r="BE25" s="62"/>
      <c r="BF25" s="62"/>
      <c r="BG25" s="62"/>
      <c r="BH25" s="62"/>
      <c r="BI25" s="62"/>
      <c r="BJ25" s="60"/>
      <c r="BK25" s="62"/>
      <c r="BL25" s="62"/>
      <c r="BM25" s="62"/>
      <c r="BN25" s="62" t="s">
        <v>595</v>
      </c>
      <c r="BO25" s="62"/>
      <c r="BP25" s="62"/>
      <c r="BQ25" s="62" t="s">
        <v>595</v>
      </c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 s="62"/>
      <c r="CG25" s="62"/>
      <c r="CH25" s="62"/>
      <c r="CI25" s="62">
        <v>2017</v>
      </c>
      <c r="CJ25" s="62" t="s">
        <v>472</v>
      </c>
      <c r="CK25" s="62" t="s">
        <v>464</v>
      </c>
      <c r="CL25" s="62" t="s">
        <v>464</v>
      </c>
      <c r="CM25" s="62" t="s">
        <v>464</v>
      </c>
      <c r="CN25" s="62" t="s">
        <v>464</v>
      </c>
      <c r="CO25" s="62" t="s">
        <v>465</v>
      </c>
      <c r="CP25" s="62">
        <v>2</v>
      </c>
      <c r="CQ25" s="62">
        <v>1</v>
      </c>
      <c r="CR25" s="62">
        <v>0</v>
      </c>
      <c r="CS25" s="62">
        <v>1</v>
      </c>
      <c r="CT25" s="62">
        <v>0</v>
      </c>
      <c r="CU25" s="62">
        <v>0</v>
      </c>
      <c r="CV25" s="62">
        <v>0</v>
      </c>
      <c r="CW25" s="62">
        <v>0</v>
      </c>
      <c r="CX25" s="62">
        <v>0</v>
      </c>
      <c r="CY25" s="62">
        <v>0</v>
      </c>
      <c r="CZ25" s="62">
        <v>0</v>
      </c>
      <c r="DA25" s="62">
        <v>2</v>
      </c>
      <c r="DB25" s="62">
        <v>0</v>
      </c>
      <c r="DC25" s="62" t="s">
        <v>153</v>
      </c>
      <c r="DD25" s="62" t="s">
        <v>153</v>
      </c>
      <c r="DE25" s="62" t="s">
        <v>153</v>
      </c>
      <c r="DF25" s="62">
        <v>1</v>
      </c>
      <c r="DG25" s="62" t="s">
        <v>465</v>
      </c>
      <c r="DH25" s="62">
        <v>2</v>
      </c>
      <c r="DI25" s="62">
        <v>2</v>
      </c>
      <c r="DJ25" s="62">
        <v>0</v>
      </c>
      <c r="DK25" s="62">
        <v>0</v>
      </c>
      <c r="DL25" s="62">
        <v>0</v>
      </c>
      <c r="DM25" s="62">
        <v>0</v>
      </c>
      <c r="DN25" s="62">
        <v>0</v>
      </c>
      <c r="DO25" s="62">
        <v>0</v>
      </c>
      <c r="DP25" s="62">
        <v>0</v>
      </c>
      <c r="DQ25" s="62">
        <v>0</v>
      </c>
      <c r="DR25" s="62">
        <v>0</v>
      </c>
      <c r="DS25" s="62">
        <v>2</v>
      </c>
      <c r="DT25" s="62">
        <v>0</v>
      </c>
      <c r="DU25" s="62" t="s">
        <v>153</v>
      </c>
      <c r="DV25" s="62" t="s">
        <v>153</v>
      </c>
      <c r="DW25" s="60"/>
      <c r="DX25" s="62">
        <v>1</v>
      </c>
      <c r="DY25" s="62">
        <v>2</v>
      </c>
      <c r="DZ25" s="62">
        <v>0</v>
      </c>
      <c r="EA25" s="62">
        <v>1</v>
      </c>
      <c r="EB25" s="62"/>
      <c r="EC25" s="62"/>
      <c r="ED25" s="62"/>
      <c r="EE25" s="60">
        <v>-3.7037037037037033</v>
      </c>
      <c r="EF25" s="62"/>
      <c r="EG25" s="62"/>
      <c r="EH25" s="62"/>
      <c r="EI25" s="62"/>
      <c r="EJ25" s="62"/>
      <c r="EK25" s="62">
        <v>-1</v>
      </c>
      <c r="EL25" s="62"/>
      <c r="EM25" s="62"/>
      <c r="EN25" s="62"/>
      <c r="EO25" s="62"/>
      <c r="EP25" s="62"/>
      <c r="EQ25" s="68">
        <v>66707</v>
      </c>
      <c r="ER25" s="68">
        <v>9223</v>
      </c>
      <c r="ES25" s="68">
        <v>0</v>
      </c>
      <c r="ET25" s="68">
        <v>0</v>
      </c>
      <c r="EU25" s="68">
        <v>0</v>
      </c>
      <c r="EV25" s="68">
        <v>0</v>
      </c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 t="s">
        <v>466</v>
      </c>
      <c r="FO25" s="69" t="b">
        <f t="shared" si="0"/>
        <v>1</v>
      </c>
    </row>
    <row r="26" spans="1:171" s="67" customFormat="1" ht="12.75" x14ac:dyDescent="0.2">
      <c r="A26" s="60" t="s">
        <v>437</v>
      </c>
      <c r="B26" s="61">
        <v>31847</v>
      </c>
      <c r="C26" s="62">
        <v>0</v>
      </c>
      <c r="D26" s="62">
        <v>2</v>
      </c>
      <c r="E26" s="63">
        <v>81928843200019</v>
      </c>
      <c r="F26" s="62" t="s">
        <v>596</v>
      </c>
      <c r="G26" s="62"/>
      <c r="H26" s="62" t="s">
        <v>597</v>
      </c>
      <c r="I26" s="62">
        <v>2</v>
      </c>
      <c r="J26" s="62" t="s">
        <v>598</v>
      </c>
      <c r="K26" s="62" t="s">
        <v>447</v>
      </c>
      <c r="L26" s="62" t="s">
        <v>448</v>
      </c>
      <c r="M26" s="62" t="s">
        <v>447</v>
      </c>
      <c r="N26" s="62">
        <v>2</v>
      </c>
      <c r="O26" s="62">
        <v>57</v>
      </c>
      <c r="P26" s="62">
        <v>14</v>
      </c>
      <c r="Q26" s="62" t="s">
        <v>153</v>
      </c>
      <c r="R26" s="62" t="s">
        <v>599</v>
      </c>
      <c r="S26" s="62" t="s">
        <v>600</v>
      </c>
      <c r="T26" s="62" t="s">
        <v>601</v>
      </c>
      <c r="U26" s="62" t="s">
        <v>602</v>
      </c>
      <c r="V26" s="62" t="s">
        <v>603</v>
      </c>
      <c r="W26" s="62" t="s">
        <v>153</v>
      </c>
      <c r="X26" s="62" t="s">
        <v>604</v>
      </c>
      <c r="Y26" s="62" t="s">
        <v>605</v>
      </c>
      <c r="Z26" s="60"/>
      <c r="AA26" s="60" t="s">
        <v>452</v>
      </c>
      <c r="AB26" s="60" t="s">
        <v>606</v>
      </c>
      <c r="AC26" s="60" t="s">
        <v>596</v>
      </c>
      <c r="AD26" s="60" t="s">
        <v>597</v>
      </c>
      <c r="AE26" s="60" t="s">
        <v>598</v>
      </c>
      <c r="AF26" s="62">
        <v>1</v>
      </c>
      <c r="AG26" s="62">
        <v>72</v>
      </c>
      <c r="AH26" s="62">
        <v>17</v>
      </c>
      <c r="AI26" s="62">
        <v>1</v>
      </c>
      <c r="AJ26" s="62" t="s">
        <v>153</v>
      </c>
      <c r="AK26" s="62" t="s">
        <v>599</v>
      </c>
      <c r="AL26" s="62" t="s">
        <v>600</v>
      </c>
      <c r="AM26" s="62" t="s">
        <v>601</v>
      </c>
      <c r="AN26" s="62" t="s">
        <v>604</v>
      </c>
      <c r="AO26" s="62" t="s">
        <v>605</v>
      </c>
      <c r="AP26" s="62" t="s">
        <v>602</v>
      </c>
      <c r="AQ26" s="62" t="s">
        <v>603</v>
      </c>
      <c r="AR26" s="62" t="s">
        <v>153</v>
      </c>
      <c r="AS26" s="62">
        <v>2015</v>
      </c>
      <c r="AT26" s="62" t="s">
        <v>153</v>
      </c>
      <c r="AU26" s="62" t="s">
        <v>153</v>
      </c>
      <c r="AV26" s="62" t="s">
        <v>153</v>
      </c>
      <c r="AW26" s="62" t="s">
        <v>153</v>
      </c>
      <c r="AX26" s="62" t="s">
        <v>153</v>
      </c>
      <c r="AY26" s="60"/>
      <c r="AZ26" s="60" t="s">
        <v>153</v>
      </c>
      <c r="BA26" s="62">
        <v>8564</v>
      </c>
      <c r="BB26" s="62">
        <v>0</v>
      </c>
      <c r="BC26" s="62"/>
      <c r="BD26" s="62"/>
      <c r="BE26" s="62"/>
      <c r="BF26" s="62" t="s">
        <v>500</v>
      </c>
      <c r="BG26" s="62" t="s">
        <v>607</v>
      </c>
      <c r="BH26" s="62"/>
      <c r="BI26" s="62"/>
      <c r="BJ26" s="60">
        <v>-20.833333333333336</v>
      </c>
      <c r="BK26" s="62" t="s">
        <v>608</v>
      </c>
      <c r="BL26" s="62"/>
      <c r="BM26" s="62"/>
      <c r="BN26" s="62" t="s">
        <v>123</v>
      </c>
      <c r="BO26" s="62"/>
      <c r="BP26" s="62"/>
      <c r="BQ26" s="62" t="s">
        <v>123</v>
      </c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 t="s">
        <v>462</v>
      </c>
      <c r="CG26" s="62"/>
      <c r="CH26" s="62"/>
      <c r="CI26" s="62">
        <v>2017</v>
      </c>
      <c r="CJ26" s="62" t="s">
        <v>448</v>
      </c>
      <c r="CK26" s="62" t="s">
        <v>501</v>
      </c>
      <c r="CL26" s="62" t="s">
        <v>501</v>
      </c>
      <c r="CM26" s="62" t="s">
        <v>464</v>
      </c>
      <c r="CN26" s="62" t="s">
        <v>464</v>
      </c>
      <c r="CO26" s="62" t="s">
        <v>465</v>
      </c>
      <c r="CP26" s="62">
        <v>1</v>
      </c>
      <c r="CQ26" s="62">
        <v>0</v>
      </c>
      <c r="CR26" s="62">
        <v>0</v>
      </c>
      <c r="CS26" s="62">
        <v>1</v>
      </c>
      <c r="CT26" s="62">
        <v>0</v>
      </c>
      <c r="CU26" s="62">
        <v>0</v>
      </c>
      <c r="CV26" s="62">
        <v>0</v>
      </c>
      <c r="CW26" s="62">
        <v>0</v>
      </c>
      <c r="CX26" s="62">
        <v>0</v>
      </c>
      <c r="CY26" s="62">
        <v>0</v>
      </c>
      <c r="CZ26" s="62">
        <v>0</v>
      </c>
      <c r="DA26" s="62">
        <v>1</v>
      </c>
      <c r="DB26" s="62">
        <v>0</v>
      </c>
      <c r="DC26" s="62" t="s">
        <v>153</v>
      </c>
      <c r="DD26" s="62" t="s">
        <v>153</v>
      </c>
      <c r="DE26" s="62" t="s">
        <v>153</v>
      </c>
      <c r="DF26" s="62">
        <v>0</v>
      </c>
      <c r="DG26" s="62" t="s">
        <v>465</v>
      </c>
      <c r="DH26" s="62">
        <v>0</v>
      </c>
      <c r="DI26" s="62">
        <v>0</v>
      </c>
      <c r="DJ26" s="62">
        <v>0</v>
      </c>
      <c r="DK26" s="62">
        <v>0</v>
      </c>
      <c r="DL26" s="62">
        <v>0</v>
      </c>
      <c r="DM26" s="62">
        <v>0</v>
      </c>
      <c r="DN26" s="62">
        <v>0</v>
      </c>
      <c r="DO26" s="62">
        <v>0</v>
      </c>
      <c r="DP26" s="62">
        <v>0</v>
      </c>
      <c r="DQ26" s="62">
        <v>0</v>
      </c>
      <c r="DR26" s="62">
        <v>0</v>
      </c>
      <c r="DS26" s="62">
        <v>0</v>
      </c>
      <c r="DT26" s="62">
        <v>0</v>
      </c>
      <c r="DU26" s="62" t="s">
        <v>153</v>
      </c>
      <c r="DV26" s="62" t="s">
        <v>153</v>
      </c>
      <c r="DW26" s="60"/>
      <c r="DX26" s="62">
        <v>0</v>
      </c>
      <c r="DY26" s="62">
        <v>1</v>
      </c>
      <c r="DZ26" s="62">
        <v>0</v>
      </c>
      <c r="EA26" s="62">
        <v>0</v>
      </c>
      <c r="EB26" s="62"/>
      <c r="EC26" s="62"/>
      <c r="ED26" s="62"/>
      <c r="EE26" s="60">
        <v>-17.647058823529413</v>
      </c>
      <c r="EF26" s="62"/>
      <c r="EG26" s="62"/>
      <c r="EH26" s="62"/>
      <c r="EI26" s="62"/>
      <c r="EJ26" s="62"/>
      <c r="EK26" s="62"/>
      <c r="EL26" s="62"/>
      <c r="EM26" s="62"/>
      <c r="EN26" s="62"/>
      <c r="EO26" s="62"/>
      <c r="EP26" s="62"/>
      <c r="EQ26" s="68">
        <v>31847</v>
      </c>
      <c r="ER26" s="68">
        <v>8564</v>
      </c>
      <c r="ES26" s="68">
        <v>0</v>
      </c>
      <c r="ET26" s="68">
        <v>0</v>
      </c>
      <c r="EU26" s="68">
        <v>0</v>
      </c>
      <c r="EV26" s="68">
        <v>0</v>
      </c>
      <c r="EW26" s="68">
        <v>1</v>
      </c>
      <c r="EX26" s="68">
        <v>0</v>
      </c>
      <c r="EY26" s="68">
        <v>1</v>
      </c>
      <c r="EZ26" s="68">
        <v>0</v>
      </c>
      <c r="FA26" s="68">
        <v>0</v>
      </c>
      <c r="FB26" s="68">
        <v>0</v>
      </c>
      <c r="FC26" s="68">
        <v>0</v>
      </c>
      <c r="FD26" s="68">
        <v>0</v>
      </c>
      <c r="FE26" s="68">
        <v>0</v>
      </c>
      <c r="FF26" s="68">
        <v>0</v>
      </c>
      <c r="FG26" s="68">
        <v>0</v>
      </c>
      <c r="FH26" s="68">
        <v>0</v>
      </c>
      <c r="FI26" s="68">
        <v>0</v>
      </c>
      <c r="FJ26" s="68">
        <v>0</v>
      </c>
      <c r="FK26" s="68">
        <v>0</v>
      </c>
      <c r="FL26" s="68">
        <v>0</v>
      </c>
      <c r="FM26" s="65"/>
      <c r="FN26" s="65" t="s">
        <v>466</v>
      </c>
      <c r="FO26" s="69" t="b">
        <f t="shared" si="0"/>
        <v>1</v>
      </c>
    </row>
    <row r="27" spans="1:171" s="67" customFormat="1" ht="12.75" x14ac:dyDescent="0.2">
      <c r="A27" s="60" t="s">
        <v>437</v>
      </c>
      <c r="B27" s="61">
        <v>31847</v>
      </c>
      <c r="C27" s="62">
        <v>1</v>
      </c>
      <c r="D27" s="62">
        <v>0</v>
      </c>
      <c r="E27" s="63" t="s">
        <v>609</v>
      </c>
      <c r="F27" s="62" t="s">
        <v>596</v>
      </c>
      <c r="G27" s="62"/>
      <c r="H27" s="62" t="s">
        <v>597</v>
      </c>
      <c r="I27" s="62">
        <v>2</v>
      </c>
      <c r="J27" s="62" t="s">
        <v>598</v>
      </c>
      <c r="K27" s="62" t="s">
        <v>447</v>
      </c>
      <c r="L27" s="62" t="s">
        <v>448</v>
      </c>
      <c r="M27" s="62" t="s">
        <v>447</v>
      </c>
      <c r="N27" s="62">
        <v>2</v>
      </c>
      <c r="O27" s="62">
        <v>57</v>
      </c>
      <c r="P27" s="62">
        <v>14</v>
      </c>
      <c r="Q27" s="62" t="s">
        <v>153</v>
      </c>
      <c r="R27" s="62" t="s">
        <v>153</v>
      </c>
      <c r="S27" s="62" t="s">
        <v>153</v>
      </c>
      <c r="T27" s="62" t="s">
        <v>601</v>
      </c>
      <c r="U27" s="62" t="s">
        <v>153</v>
      </c>
      <c r="V27" s="62" t="s">
        <v>153</v>
      </c>
      <c r="W27" s="62" t="s">
        <v>153</v>
      </c>
      <c r="X27" s="62" t="s">
        <v>153</v>
      </c>
      <c r="Y27" s="62" t="s">
        <v>153</v>
      </c>
      <c r="Z27" s="60"/>
      <c r="AA27" s="60" t="s">
        <v>452</v>
      </c>
      <c r="AB27" s="60" t="s">
        <v>606</v>
      </c>
      <c r="AC27" s="60" t="s">
        <v>596</v>
      </c>
      <c r="AD27" s="60" t="s">
        <v>597</v>
      </c>
      <c r="AE27" s="60" t="s">
        <v>598</v>
      </c>
      <c r="AF27" s="62">
        <v>1</v>
      </c>
      <c r="AG27" s="62">
        <v>72</v>
      </c>
      <c r="AH27" s="62">
        <v>17</v>
      </c>
      <c r="AI27" s="62">
        <v>0</v>
      </c>
      <c r="AJ27" s="62" t="s">
        <v>153</v>
      </c>
      <c r="AK27" s="62" t="s">
        <v>153</v>
      </c>
      <c r="AL27" s="62" t="s">
        <v>153</v>
      </c>
      <c r="AM27" s="62" t="s">
        <v>601</v>
      </c>
      <c r="AN27" s="62" t="s">
        <v>153</v>
      </c>
      <c r="AO27" s="62" t="s">
        <v>153</v>
      </c>
      <c r="AP27" s="62" t="s">
        <v>153</v>
      </c>
      <c r="AQ27" s="62" t="s">
        <v>153</v>
      </c>
      <c r="AR27" s="62" t="s">
        <v>153</v>
      </c>
      <c r="AS27" s="62">
        <v>2015</v>
      </c>
      <c r="AT27" s="62" t="s">
        <v>153</v>
      </c>
      <c r="AU27" s="62" t="s">
        <v>153</v>
      </c>
      <c r="AV27" s="62" t="s">
        <v>153</v>
      </c>
      <c r="AW27" s="62" t="s">
        <v>153</v>
      </c>
      <c r="AX27" s="62" t="s">
        <v>153</v>
      </c>
      <c r="AY27" s="60"/>
      <c r="AZ27" s="60" t="s">
        <v>153</v>
      </c>
      <c r="BA27" s="62">
        <v>8564</v>
      </c>
      <c r="BB27" s="62">
        <v>0</v>
      </c>
      <c r="BC27" s="62"/>
      <c r="BD27" s="62"/>
      <c r="BE27" s="62"/>
      <c r="BF27" s="62"/>
      <c r="BG27" s="62"/>
      <c r="BH27" s="62"/>
      <c r="BI27" s="62"/>
      <c r="BJ27" s="60">
        <v>-20.833333333333336</v>
      </c>
      <c r="BK27" s="62"/>
      <c r="BL27" s="62"/>
      <c r="BM27" s="62"/>
      <c r="BN27" s="62" t="s">
        <v>123</v>
      </c>
      <c r="BO27" s="62"/>
      <c r="BP27" s="62"/>
      <c r="BQ27" s="62" t="s">
        <v>123</v>
      </c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>
        <v>2017</v>
      </c>
      <c r="CJ27" s="62" t="s">
        <v>448</v>
      </c>
      <c r="CK27" s="62" t="s">
        <v>501</v>
      </c>
      <c r="CL27" s="62" t="s">
        <v>501</v>
      </c>
      <c r="CM27" s="62" t="s">
        <v>464</v>
      </c>
      <c r="CN27" s="62" t="s">
        <v>464</v>
      </c>
      <c r="CO27" s="62" t="s">
        <v>465</v>
      </c>
      <c r="CP27" s="62">
        <v>1</v>
      </c>
      <c r="CQ27" s="62">
        <v>0</v>
      </c>
      <c r="CR27" s="62">
        <v>0</v>
      </c>
      <c r="CS27" s="62">
        <v>1</v>
      </c>
      <c r="CT27" s="62">
        <v>0</v>
      </c>
      <c r="CU27" s="62">
        <v>0</v>
      </c>
      <c r="CV27" s="62">
        <v>0</v>
      </c>
      <c r="CW27" s="62">
        <v>0</v>
      </c>
      <c r="CX27" s="62">
        <v>0</v>
      </c>
      <c r="CY27" s="62">
        <v>0</v>
      </c>
      <c r="CZ27" s="62">
        <v>0</v>
      </c>
      <c r="DA27" s="62">
        <v>1</v>
      </c>
      <c r="DB27" s="62">
        <v>0</v>
      </c>
      <c r="DC27" s="62" t="s">
        <v>153</v>
      </c>
      <c r="DD27" s="62" t="s">
        <v>153</v>
      </c>
      <c r="DE27" s="62" t="s">
        <v>153</v>
      </c>
      <c r="DF27" s="62">
        <v>0</v>
      </c>
      <c r="DG27" s="62" t="s">
        <v>465</v>
      </c>
      <c r="DH27" s="62">
        <v>0</v>
      </c>
      <c r="DI27" s="62">
        <v>0</v>
      </c>
      <c r="DJ27" s="62">
        <v>0</v>
      </c>
      <c r="DK27" s="62">
        <v>0</v>
      </c>
      <c r="DL27" s="62">
        <v>0</v>
      </c>
      <c r="DM27" s="62">
        <v>0</v>
      </c>
      <c r="DN27" s="62">
        <v>0</v>
      </c>
      <c r="DO27" s="62">
        <v>0</v>
      </c>
      <c r="DP27" s="62">
        <v>0</v>
      </c>
      <c r="DQ27" s="62">
        <v>0</v>
      </c>
      <c r="DR27" s="62">
        <v>0</v>
      </c>
      <c r="DS27" s="62">
        <v>0</v>
      </c>
      <c r="DT27" s="62">
        <v>0</v>
      </c>
      <c r="DU27" s="62" t="s">
        <v>153</v>
      </c>
      <c r="DV27" s="62" t="s">
        <v>153</v>
      </c>
      <c r="DW27" s="60"/>
      <c r="DX27" s="62">
        <v>0</v>
      </c>
      <c r="DY27" s="62">
        <v>1</v>
      </c>
      <c r="DZ27" s="62">
        <v>0</v>
      </c>
      <c r="EA27" s="62">
        <v>0</v>
      </c>
      <c r="EB27" s="62"/>
      <c r="EC27" s="62"/>
      <c r="ED27" s="62"/>
      <c r="EE27" s="60">
        <v>-17.647058823529413</v>
      </c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8">
        <v>31847</v>
      </c>
      <c r="ER27" s="68">
        <v>8564</v>
      </c>
      <c r="ES27" s="68">
        <v>0</v>
      </c>
      <c r="ET27" s="68">
        <v>0</v>
      </c>
      <c r="EU27" s="68">
        <v>0</v>
      </c>
      <c r="EV27" s="68">
        <v>0</v>
      </c>
      <c r="EW27" s="65"/>
      <c r="EX27" s="65"/>
      <c r="EY27" s="65"/>
      <c r="EZ27" s="65"/>
      <c r="FA27" s="65"/>
      <c r="FB27" s="65"/>
      <c r="FC27" s="65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65" t="s">
        <v>466</v>
      </c>
      <c r="FO27" s="69" t="b">
        <f t="shared" si="0"/>
        <v>1</v>
      </c>
    </row>
    <row r="28" spans="1:171" s="67" customFormat="1" ht="12.75" x14ac:dyDescent="0.2">
      <c r="A28" s="60" t="s">
        <v>437</v>
      </c>
      <c r="B28" s="61">
        <v>62868</v>
      </c>
      <c r="C28" s="62">
        <v>0</v>
      </c>
      <c r="D28" s="62">
        <v>1</v>
      </c>
      <c r="E28" s="63" t="s">
        <v>610</v>
      </c>
      <c r="F28" s="62" t="s">
        <v>611</v>
      </c>
      <c r="G28" s="62"/>
      <c r="H28" s="62" t="s">
        <v>612</v>
      </c>
      <c r="I28" s="62">
        <v>2</v>
      </c>
      <c r="J28" s="62" t="s">
        <v>613</v>
      </c>
      <c r="K28" s="62" t="s">
        <v>447</v>
      </c>
      <c r="L28" s="62" t="s">
        <v>448</v>
      </c>
      <c r="M28" s="62" t="s">
        <v>447</v>
      </c>
      <c r="N28" s="62">
        <v>1</v>
      </c>
      <c r="O28" s="62">
        <v>58</v>
      </c>
      <c r="P28" s="62">
        <v>3</v>
      </c>
      <c r="Q28" s="62" t="s">
        <v>153</v>
      </c>
      <c r="R28" s="62" t="s">
        <v>153</v>
      </c>
      <c r="S28" s="62" t="s">
        <v>614</v>
      </c>
      <c r="T28" s="62" t="s">
        <v>615</v>
      </c>
      <c r="U28" s="62" t="s">
        <v>616</v>
      </c>
      <c r="V28" s="62" t="s">
        <v>617</v>
      </c>
      <c r="W28" s="62" t="s">
        <v>153</v>
      </c>
      <c r="X28" s="62" t="s">
        <v>618</v>
      </c>
      <c r="Y28" s="62" t="s">
        <v>218</v>
      </c>
      <c r="Z28" s="60"/>
      <c r="AA28" s="60" t="s">
        <v>452</v>
      </c>
      <c r="AB28" s="60" t="s">
        <v>610</v>
      </c>
      <c r="AC28" s="60" t="s">
        <v>611</v>
      </c>
      <c r="AD28" s="60" t="s">
        <v>612</v>
      </c>
      <c r="AE28" s="60" t="s">
        <v>613</v>
      </c>
      <c r="AF28" s="62">
        <v>1</v>
      </c>
      <c r="AG28" s="62">
        <v>58</v>
      </c>
      <c r="AH28" s="62">
        <v>3</v>
      </c>
      <c r="AI28" s="62">
        <v>1</v>
      </c>
      <c r="AJ28" s="62" t="s">
        <v>153</v>
      </c>
      <c r="AK28" s="62" t="s">
        <v>153</v>
      </c>
      <c r="AL28" s="62" t="s">
        <v>614</v>
      </c>
      <c r="AM28" s="62" t="s">
        <v>615</v>
      </c>
      <c r="AN28" s="62" t="s">
        <v>618</v>
      </c>
      <c r="AO28" s="62" t="s">
        <v>218</v>
      </c>
      <c r="AP28" s="62" t="s">
        <v>616</v>
      </c>
      <c r="AQ28" s="62" t="s">
        <v>617</v>
      </c>
      <c r="AR28" s="62" t="s">
        <v>153</v>
      </c>
      <c r="AS28" s="62">
        <v>2015</v>
      </c>
      <c r="AT28" s="62" t="s">
        <v>153</v>
      </c>
      <c r="AU28" s="62" t="s">
        <v>153</v>
      </c>
      <c r="AV28" s="62" t="s">
        <v>153</v>
      </c>
      <c r="AW28" s="62" t="s">
        <v>153</v>
      </c>
      <c r="AX28" s="62" t="s">
        <v>153</v>
      </c>
      <c r="AY28" s="60"/>
      <c r="AZ28" s="60" t="s">
        <v>153</v>
      </c>
      <c r="BA28" s="62">
        <v>4982</v>
      </c>
      <c r="BB28" s="62">
        <v>0</v>
      </c>
      <c r="BC28" s="62"/>
      <c r="BD28" s="62"/>
      <c r="BE28" s="62"/>
      <c r="BF28" s="62"/>
      <c r="BG28" s="62"/>
      <c r="BH28" s="62"/>
      <c r="BI28" s="62"/>
      <c r="BJ28" s="60"/>
      <c r="BK28" s="62"/>
      <c r="BL28" s="62"/>
      <c r="BM28" s="62"/>
      <c r="BN28" s="62" t="s">
        <v>147</v>
      </c>
      <c r="BO28" s="62"/>
      <c r="BP28" s="62"/>
      <c r="BQ28" s="62" t="s">
        <v>147</v>
      </c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 s="62" t="s">
        <v>462</v>
      </c>
      <c r="CG28" s="62"/>
      <c r="CH28" s="62"/>
      <c r="CI28" s="62">
        <v>2017</v>
      </c>
      <c r="CJ28" s="62" t="s">
        <v>448</v>
      </c>
      <c r="CK28" s="62" t="s">
        <v>464</v>
      </c>
      <c r="CL28" s="62" t="s">
        <v>464</v>
      </c>
      <c r="CM28" s="62" t="s">
        <v>464</v>
      </c>
      <c r="CN28" s="62" t="s">
        <v>464</v>
      </c>
      <c r="CO28" s="62" t="s">
        <v>465</v>
      </c>
      <c r="CP28" s="62">
        <v>0</v>
      </c>
      <c r="CQ28" s="62">
        <v>0</v>
      </c>
      <c r="CR28" s="62">
        <v>0</v>
      </c>
      <c r="CS28" s="62">
        <v>0</v>
      </c>
      <c r="CT28" s="62">
        <v>0</v>
      </c>
      <c r="CU28" s="62">
        <v>0</v>
      </c>
      <c r="CV28" s="62">
        <v>0</v>
      </c>
      <c r="CW28" s="62">
        <v>0</v>
      </c>
      <c r="CX28" s="62">
        <v>0</v>
      </c>
      <c r="CY28" s="62">
        <v>0</v>
      </c>
      <c r="CZ28" s="62">
        <v>0</v>
      </c>
      <c r="DA28" s="62">
        <v>0</v>
      </c>
      <c r="DB28" s="62">
        <v>0</v>
      </c>
      <c r="DC28" s="62" t="s">
        <v>153</v>
      </c>
      <c r="DD28" s="62" t="s">
        <v>153</v>
      </c>
      <c r="DE28" s="62" t="s">
        <v>153</v>
      </c>
      <c r="DF28" s="62">
        <v>0</v>
      </c>
      <c r="DG28" s="62" t="s">
        <v>465</v>
      </c>
      <c r="DH28" s="62">
        <v>0</v>
      </c>
      <c r="DI28" s="62">
        <v>0</v>
      </c>
      <c r="DJ28" s="62">
        <v>0</v>
      </c>
      <c r="DK28" s="62">
        <v>0</v>
      </c>
      <c r="DL28" s="62">
        <v>0</v>
      </c>
      <c r="DM28" s="62">
        <v>0</v>
      </c>
      <c r="DN28" s="62">
        <v>0</v>
      </c>
      <c r="DO28" s="62">
        <v>0</v>
      </c>
      <c r="DP28" s="62">
        <v>0</v>
      </c>
      <c r="DQ28" s="62">
        <v>0</v>
      </c>
      <c r="DR28" s="62">
        <v>0</v>
      </c>
      <c r="DS28" s="62">
        <v>0</v>
      </c>
      <c r="DT28" s="62">
        <v>0</v>
      </c>
      <c r="DU28" s="62" t="s">
        <v>153</v>
      </c>
      <c r="DV28" s="62" t="s">
        <v>153</v>
      </c>
      <c r="DW28" s="60"/>
      <c r="DX28" s="62">
        <v>0</v>
      </c>
      <c r="DY28" s="62">
        <v>0</v>
      </c>
      <c r="DZ28" s="62">
        <v>0</v>
      </c>
      <c r="EA28" s="62">
        <v>0</v>
      </c>
      <c r="EB28" s="62"/>
      <c r="EC28" s="62"/>
      <c r="ED28" s="62"/>
      <c r="EE28" s="60"/>
      <c r="EF28" s="62"/>
      <c r="EG28" s="62"/>
      <c r="EH28" s="62"/>
      <c r="EI28" s="62"/>
      <c r="EJ28" s="62"/>
      <c r="EK28" s="62"/>
      <c r="EL28" s="62"/>
      <c r="EM28" s="62"/>
      <c r="EN28" s="62"/>
      <c r="EO28" s="62"/>
      <c r="EP28" s="62"/>
      <c r="EQ28" s="68">
        <v>62868</v>
      </c>
      <c r="ER28" s="68">
        <v>4982</v>
      </c>
      <c r="ES28" s="68">
        <v>0</v>
      </c>
      <c r="ET28" s="68">
        <v>0</v>
      </c>
      <c r="EU28" s="68">
        <v>0</v>
      </c>
      <c r="EV28" s="68">
        <v>0</v>
      </c>
      <c r="EW28" s="68">
        <v>0</v>
      </c>
      <c r="EX28" s="68">
        <v>0</v>
      </c>
      <c r="EY28" s="68">
        <v>0</v>
      </c>
      <c r="EZ28" s="68">
        <v>0</v>
      </c>
      <c r="FA28" s="68">
        <v>0</v>
      </c>
      <c r="FB28" s="68">
        <v>0</v>
      </c>
      <c r="FC28" s="68">
        <v>0</v>
      </c>
      <c r="FD28" s="68">
        <v>0</v>
      </c>
      <c r="FE28" s="68">
        <v>0</v>
      </c>
      <c r="FF28" s="68">
        <v>0</v>
      </c>
      <c r="FG28" s="68">
        <v>0</v>
      </c>
      <c r="FH28" s="68">
        <v>0</v>
      </c>
      <c r="FI28" s="68">
        <v>0</v>
      </c>
      <c r="FJ28" s="68">
        <v>0</v>
      </c>
      <c r="FK28" s="68">
        <v>0</v>
      </c>
      <c r="FL28" s="68">
        <v>0</v>
      </c>
      <c r="FM28" s="65"/>
      <c r="FN28" s="65" t="s">
        <v>466</v>
      </c>
      <c r="FO28" s="69" t="b">
        <f t="shared" si="0"/>
        <v>1</v>
      </c>
    </row>
    <row r="29" spans="1:171" s="67" customFormat="1" ht="12.75" x14ac:dyDescent="0.2">
      <c r="A29" s="60" t="s">
        <v>437</v>
      </c>
      <c r="B29" s="61">
        <v>62868</v>
      </c>
      <c r="C29" s="62">
        <v>1</v>
      </c>
      <c r="D29" s="62">
        <v>0</v>
      </c>
      <c r="E29" s="63" t="s">
        <v>610</v>
      </c>
      <c r="F29" s="62" t="s">
        <v>611</v>
      </c>
      <c r="G29" s="62"/>
      <c r="H29" s="62" t="s">
        <v>612</v>
      </c>
      <c r="I29" s="62">
        <v>2</v>
      </c>
      <c r="J29" s="62" t="s">
        <v>613</v>
      </c>
      <c r="K29" s="62" t="s">
        <v>447</v>
      </c>
      <c r="L29" s="62" t="s">
        <v>448</v>
      </c>
      <c r="M29" s="62" t="s">
        <v>447</v>
      </c>
      <c r="N29" s="62">
        <v>1</v>
      </c>
      <c r="O29" s="62">
        <v>58</v>
      </c>
      <c r="P29" s="62">
        <v>3</v>
      </c>
      <c r="Q29" s="62" t="s">
        <v>153</v>
      </c>
      <c r="R29" s="62" t="s">
        <v>153</v>
      </c>
      <c r="S29" s="62" t="s">
        <v>153</v>
      </c>
      <c r="T29" s="62" t="s">
        <v>615</v>
      </c>
      <c r="U29" s="62" t="s">
        <v>153</v>
      </c>
      <c r="V29" s="62" t="s">
        <v>153</v>
      </c>
      <c r="W29" s="62" t="s">
        <v>153</v>
      </c>
      <c r="X29" s="62" t="s">
        <v>153</v>
      </c>
      <c r="Y29" s="62" t="s">
        <v>153</v>
      </c>
      <c r="Z29" s="60"/>
      <c r="AA29" s="60" t="s">
        <v>452</v>
      </c>
      <c r="AB29" s="60" t="s">
        <v>610</v>
      </c>
      <c r="AC29" s="60" t="s">
        <v>611</v>
      </c>
      <c r="AD29" s="60" t="s">
        <v>612</v>
      </c>
      <c r="AE29" s="60" t="s">
        <v>613</v>
      </c>
      <c r="AF29" s="62">
        <v>1</v>
      </c>
      <c r="AG29" s="62">
        <v>58</v>
      </c>
      <c r="AH29" s="62">
        <v>3</v>
      </c>
      <c r="AI29" s="62">
        <v>0</v>
      </c>
      <c r="AJ29" s="62" t="s">
        <v>153</v>
      </c>
      <c r="AK29" s="62" t="s">
        <v>153</v>
      </c>
      <c r="AL29" s="62" t="s">
        <v>153</v>
      </c>
      <c r="AM29" s="62" t="s">
        <v>615</v>
      </c>
      <c r="AN29" s="62" t="s">
        <v>153</v>
      </c>
      <c r="AO29" s="62" t="s">
        <v>153</v>
      </c>
      <c r="AP29" s="62" t="s">
        <v>153</v>
      </c>
      <c r="AQ29" s="62" t="s">
        <v>153</v>
      </c>
      <c r="AR29" s="62" t="s">
        <v>153</v>
      </c>
      <c r="AS29" s="62">
        <v>2015</v>
      </c>
      <c r="AT29" s="62" t="s">
        <v>153</v>
      </c>
      <c r="AU29" s="62" t="s">
        <v>153</v>
      </c>
      <c r="AV29" s="62" t="s">
        <v>153</v>
      </c>
      <c r="AW29" s="62" t="s">
        <v>153</v>
      </c>
      <c r="AX29" s="62" t="s">
        <v>153</v>
      </c>
      <c r="AY29" s="60"/>
      <c r="AZ29" s="60" t="s">
        <v>153</v>
      </c>
      <c r="BA29" s="62">
        <v>4982</v>
      </c>
      <c r="BB29" s="62">
        <v>0</v>
      </c>
      <c r="BC29" s="62"/>
      <c r="BD29" s="62"/>
      <c r="BE29" s="62"/>
      <c r="BF29" s="62"/>
      <c r="BG29" s="62"/>
      <c r="BH29" s="62"/>
      <c r="BI29" s="62"/>
      <c r="BJ29" s="60"/>
      <c r="BK29" s="62"/>
      <c r="BL29" s="62"/>
      <c r="BM29" s="62"/>
      <c r="BN29" s="62" t="s">
        <v>147</v>
      </c>
      <c r="BO29" s="62"/>
      <c r="BP29" s="62"/>
      <c r="BQ29" s="62" t="s">
        <v>147</v>
      </c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>
        <v>2017</v>
      </c>
      <c r="CJ29" s="62" t="s">
        <v>448</v>
      </c>
      <c r="CK29" s="62" t="s">
        <v>464</v>
      </c>
      <c r="CL29" s="62" t="s">
        <v>464</v>
      </c>
      <c r="CM29" s="62" t="s">
        <v>464</v>
      </c>
      <c r="CN29" s="62" t="s">
        <v>464</v>
      </c>
      <c r="CO29" s="62" t="s">
        <v>465</v>
      </c>
      <c r="CP29" s="62">
        <v>0</v>
      </c>
      <c r="CQ29" s="62">
        <v>0</v>
      </c>
      <c r="CR29" s="62">
        <v>0</v>
      </c>
      <c r="CS29" s="62">
        <v>0</v>
      </c>
      <c r="CT29" s="62">
        <v>0</v>
      </c>
      <c r="CU29" s="62">
        <v>0</v>
      </c>
      <c r="CV29" s="62">
        <v>0</v>
      </c>
      <c r="CW29" s="62">
        <v>0</v>
      </c>
      <c r="CX29" s="62">
        <v>0</v>
      </c>
      <c r="CY29" s="62">
        <v>0</v>
      </c>
      <c r="CZ29" s="62">
        <v>0</v>
      </c>
      <c r="DA29" s="62">
        <v>0</v>
      </c>
      <c r="DB29" s="62">
        <v>0</v>
      </c>
      <c r="DC29" s="62" t="s">
        <v>153</v>
      </c>
      <c r="DD29" s="62" t="s">
        <v>153</v>
      </c>
      <c r="DE29" s="62" t="s">
        <v>153</v>
      </c>
      <c r="DF29" s="62">
        <v>0</v>
      </c>
      <c r="DG29" s="62" t="s">
        <v>465</v>
      </c>
      <c r="DH29" s="62">
        <v>0</v>
      </c>
      <c r="DI29" s="62">
        <v>0</v>
      </c>
      <c r="DJ29" s="62">
        <v>0</v>
      </c>
      <c r="DK29" s="62">
        <v>0</v>
      </c>
      <c r="DL29" s="62">
        <v>0</v>
      </c>
      <c r="DM29" s="62">
        <v>0</v>
      </c>
      <c r="DN29" s="62">
        <v>0</v>
      </c>
      <c r="DO29" s="62">
        <v>0</v>
      </c>
      <c r="DP29" s="62">
        <v>0</v>
      </c>
      <c r="DQ29" s="62">
        <v>0</v>
      </c>
      <c r="DR29" s="62">
        <v>0</v>
      </c>
      <c r="DS29" s="62">
        <v>0</v>
      </c>
      <c r="DT29" s="62">
        <v>0</v>
      </c>
      <c r="DU29" s="62" t="s">
        <v>153</v>
      </c>
      <c r="DV29" s="62" t="s">
        <v>153</v>
      </c>
      <c r="DW29" s="60"/>
      <c r="DX29" s="62">
        <v>0</v>
      </c>
      <c r="DY29" s="62">
        <v>0</v>
      </c>
      <c r="DZ29" s="62">
        <v>0</v>
      </c>
      <c r="EA29" s="62">
        <v>0</v>
      </c>
      <c r="EB29" s="62"/>
      <c r="EC29" s="62"/>
      <c r="ED29" s="62"/>
      <c r="EE29" s="60"/>
      <c r="EF29" s="62"/>
      <c r="EG29" s="62"/>
      <c r="EH29" s="62"/>
      <c r="EI29" s="62"/>
      <c r="EJ29" s="62"/>
      <c r="EK29" s="62"/>
      <c r="EL29" s="62"/>
      <c r="EM29" s="62"/>
      <c r="EN29" s="62"/>
      <c r="EO29" s="62"/>
      <c r="EP29" s="62"/>
      <c r="EQ29" s="68">
        <v>62868</v>
      </c>
      <c r="ER29" s="68">
        <v>4982</v>
      </c>
      <c r="ES29" s="68">
        <v>0</v>
      </c>
      <c r="ET29" s="68">
        <v>0</v>
      </c>
      <c r="EU29" s="68">
        <v>0</v>
      </c>
      <c r="EV29" s="68">
        <v>0</v>
      </c>
      <c r="EW29" s="65"/>
      <c r="EX29" s="65"/>
      <c r="EY29" s="65"/>
      <c r="EZ29" s="65"/>
      <c r="FA29" s="65"/>
      <c r="FB29" s="65"/>
      <c r="FC29" s="65"/>
      <c r="FD29" s="65"/>
      <c r="FE29" s="65"/>
      <c r="FF29" s="65"/>
      <c r="FG29" s="65"/>
      <c r="FH29" s="65"/>
      <c r="FI29" s="65"/>
      <c r="FJ29" s="65"/>
      <c r="FK29" s="65"/>
      <c r="FL29" s="65"/>
      <c r="FM29" s="65"/>
      <c r="FN29" s="65" t="s">
        <v>466</v>
      </c>
      <c r="FO29" s="69" t="b">
        <f t="shared" si="0"/>
        <v>1</v>
      </c>
    </row>
    <row r="30" spans="1:171" s="67" customFormat="1" ht="12.75" x14ac:dyDescent="0.2">
      <c r="A30" s="60" t="s">
        <v>437</v>
      </c>
      <c r="B30" s="61">
        <v>59652</v>
      </c>
      <c r="C30" s="62">
        <v>0</v>
      </c>
      <c r="D30" s="62">
        <v>1</v>
      </c>
      <c r="E30" s="63">
        <v>35227938400064</v>
      </c>
      <c r="F30" s="62" t="s">
        <v>619</v>
      </c>
      <c r="G30" s="62"/>
      <c r="H30" s="62" t="s">
        <v>620</v>
      </c>
      <c r="I30" s="62">
        <v>2</v>
      </c>
      <c r="J30" s="62" t="s">
        <v>621</v>
      </c>
      <c r="K30" s="62" t="s">
        <v>447</v>
      </c>
      <c r="L30" s="62" t="s">
        <v>472</v>
      </c>
      <c r="M30" s="62" t="s">
        <v>447</v>
      </c>
      <c r="N30" s="62">
        <v>1</v>
      </c>
      <c r="O30" s="62">
        <v>59</v>
      </c>
      <c r="P30" s="62">
        <v>1</v>
      </c>
      <c r="Q30" s="62" t="s">
        <v>622</v>
      </c>
      <c r="R30" s="62" t="s">
        <v>153</v>
      </c>
      <c r="S30" s="62" t="s">
        <v>623</v>
      </c>
      <c r="T30" s="62" t="s">
        <v>624</v>
      </c>
      <c r="U30" s="62" t="s">
        <v>625</v>
      </c>
      <c r="V30" s="62" t="s">
        <v>626</v>
      </c>
      <c r="W30" s="62" t="s">
        <v>153</v>
      </c>
      <c r="X30" s="62" t="s">
        <v>627</v>
      </c>
      <c r="Y30" s="62" t="s">
        <v>252</v>
      </c>
      <c r="Z30" s="60"/>
      <c r="AA30" s="60" t="s">
        <v>452</v>
      </c>
      <c r="AB30" s="60" t="s">
        <v>628</v>
      </c>
      <c r="AC30" s="60" t="s">
        <v>619</v>
      </c>
      <c r="AD30" s="60" t="s">
        <v>620</v>
      </c>
      <c r="AE30" s="60" t="s">
        <v>621</v>
      </c>
      <c r="AF30" s="62">
        <v>1</v>
      </c>
      <c r="AG30" s="62">
        <v>70</v>
      </c>
      <c r="AH30" s="62">
        <v>1</v>
      </c>
      <c r="AI30" s="62">
        <v>1</v>
      </c>
      <c r="AJ30" s="62" t="s">
        <v>622</v>
      </c>
      <c r="AK30" s="62" t="s">
        <v>153</v>
      </c>
      <c r="AL30" s="62" t="s">
        <v>623</v>
      </c>
      <c r="AM30" s="62" t="s">
        <v>624</v>
      </c>
      <c r="AN30" s="62" t="s">
        <v>629</v>
      </c>
      <c r="AO30" s="62" t="s">
        <v>133</v>
      </c>
      <c r="AP30" s="62" t="s">
        <v>630</v>
      </c>
      <c r="AQ30" s="62" t="s">
        <v>626</v>
      </c>
      <c r="AR30" s="62" t="s">
        <v>153</v>
      </c>
      <c r="AS30" s="62">
        <v>2015</v>
      </c>
      <c r="AT30" s="62" t="s">
        <v>153</v>
      </c>
      <c r="AU30" s="62" t="s">
        <v>153</v>
      </c>
      <c r="AV30" s="62" t="s">
        <v>153</v>
      </c>
      <c r="AW30" s="62" t="s">
        <v>153</v>
      </c>
      <c r="AX30" s="62" t="s">
        <v>153</v>
      </c>
      <c r="AY30" s="60"/>
      <c r="AZ30" s="60" t="s">
        <v>153</v>
      </c>
      <c r="BA30" s="62">
        <v>3152</v>
      </c>
      <c r="BB30" s="62">
        <v>0</v>
      </c>
      <c r="BC30" s="62"/>
      <c r="BD30" s="62"/>
      <c r="BE30" s="62"/>
      <c r="BF30" s="62"/>
      <c r="BG30" s="62"/>
      <c r="BH30" s="62" t="s">
        <v>532</v>
      </c>
      <c r="BI30" s="62"/>
      <c r="BJ30" s="60">
        <v>-15.714285714285714</v>
      </c>
      <c r="BK30" s="62" t="s">
        <v>608</v>
      </c>
      <c r="BL30" s="62"/>
      <c r="BM30" s="62"/>
      <c r="BN30" s="62" t="s">
        <v>99</v>
      </c>
      <c r="BO30" s="62"/>
      <c r="BP30" s="62"/>
      <c r="BQ30" s="62" t="s">
        <v>99</v>
      </c>
      <c r="BR30" s="62"/>
      <c r="BS30" s="62"/>
      <c r="BT30" s="62"/>
      <c r="BU30" s="62"/>
      <c r="BV30" s="62"/>
      <c r="BW30" s="62"/>
      <c r="BX30" s="62"/>
      <c r="BY30" s="62"/>
      <c r="BZ30" s="62"/>
      <c r="CA30" s="62" t="s">
        <v>534</v>
      </c>
      <c r="CB30" s="62"/>
      <c r="CC30" s="62"/>
      <c r="CD30" s="62"/>
      <c r="CE30" s="62"/>
      <c r="CF30" s="62" t="s">
        <v>462</v>
      </c>
      <c r="CG30" s="62"/>
      <c r="CH30" s="62" t="s">
        <v>535</v>
      </c>
      <c r="CI30" s="62">
        <v>2017</v>
      </c>
      <c r="CJ30" s="62" t="s">
        <v>472</v>
      </c>
      <c r="CK30" s="62" t="s">
        <v>501</v>
      </c>
      <c r="CL30" s="62" t="s">
        <v>464</v>
      </c>
      <c r="CM30" s="62" t="s">
        <v>501</v>
      </c>
      <c r="CN30" s="62" t="s">
        <v>464</v>
      </c>
      <c r="CO30" s="62" t="s">
        <v>465</v>
      </c>
      <c r="CP30" s="62">
        <v>0</v>
      </c>
      <c r="CQ30" s="62">
        <v>0</v>
      </c>
      <c r="CR30" s="62">
        <v>0</v>
      </c>
      <c r="CS30" s="62">
        <v>0</v>
      </c>
      <c r="CT30" s="62">
        <v>0</v>
      </c>
      <c r="CU30" s="62">
        <v>0</v>
      </c>
      <c r="CV30" s="62">
        <v>0</v>
      </c>
      <c r="CW30" s="62">
        <v>0</v>
      </c>
      <c r="CX30" s="62">
        <v>0</v>
      </c>
      <c r="CY30" s="62">
        <v>0</v>
      </c>
      <c r="CZ30" s="62">
        <v>0</v>
      </c>
      <c r="DA30" s="62">
        <v>0</v>
      </c>
      <c r="DB30" s="62">
        <v>0</v>
      </c>
      <c r="DC30" s="62" t="s">
        <v>153</v>
      </c>
      <c r="DD30" s="62" t="s">
        <v>153</v>
      </c>
      <c r="DE30" s="62" t="s">
        <v>153</v>
      </c>
      <c r="DF30" s="62">
        <v>0</v>
      </c>
      <c r="DG30" s="62" t="s">
        <v>465</v>
      </c>
      <c r="DH30" s="62">
        <v>0</v>
      </c>
      <c r="DI30" s="62">
        <v>0</v>
      </c>
      <c r="DJ30" s="62">
        <v>0</v>
      </c>
      <c r="DK30" s="62">
        <v>0</v>
      </c>
      <c r="DL30" s="62">
        <v>0</v>
      </c>
      <c r="DM30" s="62">
        <v>0</v>
      </c>
      <c r="DN30" s="62">
        <v>0</v>
      </c>
      <c r="DO30" s="62">
        <v>0</v>
      </c>
      <c r="DP30" s="62">
        <v>0</v>
      </c>
      <c r="DQ30" s="62">
        <v>0</v>
      </c>
      <c r="DR30" s="62">
        <v>0</v>
      </c>
      <c r="DS30" s="62">
        <v>0</v>
      </c>
      <c r="DT30" s="62">
        <v>0</v>
      </c>
      <c r="DU30" s="62" t="s">
        <v>153</v>
      </c>
      <c r="DV30" s="62" t="s">
        <v>153</v>
      </c>
      <c r="DW30" s="60"/>
      <c r="DX30" s="62">
        <v>0</v>
      </c>
      <c r="DY30" s="62">
        <v>0</v>
      </c>
      <c r="DZ30" s="62">
        <v>0</v>
      </c>
      <c r="EA30" s="62">
        <v>0</v>
      </c>
      <c r="EB30" s="62"/>
      <c r="EC30" s="62"/>
      <c r="ED30" s="62"/>
      <c r="EE30" s="60"/>
      <c r="EF30" s="62"/>
      <c r="EG30" s="62"/>
      <c r="EH30" s="62"/>
      <c r="EI30" s="62"/>
      <c r="EJ30" s="62"/>
      <c r="EK30" s="62"/>
      <c r="EL30" s="62"/>
      <c r="EM30" s="62"/>
      <c r="EN30" s="62"/>
      <c r="EO30" s="62"/>
      <c r="EP30" s="62"/>
      <c r="EQ30" s="68">
        <v>59652</v>
      </c>
      <c r="ER30" s="68">
        <v>3152</v>
      </c>
      <c r="ES30" s="68">
        <v>0</v>
      </c>
      <c r="ET30" s="68">
        <v>0</v>
      </c>
      <c r="EU30" s="68">
        <v>0</v>
      </c>
      <c r="EV30" s="68">
        <v>0</v>
      </c>
      <c r="EW30" s="68">
        <v>0</v>
      </c>
      <c r="EX30" s="68">
        <v>0</v>
      </c>
      <c r="EY30" s="68">
        <v>0</v>
      </c>
      <c r="EZ30" s="68">
        <v>0</v>
      </c>
      <c r="FA30" s="68">
        <v>0</v>
      </c>
      <c r="FB30" s="68">
        <v>0</v>
      </c>
      <c r="FC30" s="68">
        <v>0</v>
      </c>
      <c r="FD30" s="68">
        <v>0</v>
      </c>
      <c r="FE30" s="68">
        <v>0</v>
      </c>
      <c r="FF30" s="68">
        <v>0</v>
      </c>
      <c r="FG30" s="68">
        <v>0</v>
      </c>
      <c r="FH30" s="68">
        <v>0</v>
      </c>
      <c r="FI30" s="68">
        <v>0</v>
      </c>
      <c r="FJ30" s="68">
        <v>0</v>
      </c>
      <c r="FK30" s="68">
        <v>0</v>
      </c>
      <c r="FL30" s="68">
        <v>0</v>
      </c>
      <c r="FM30" s="65"/>
      <c r="FN30" s="65" t="s">
        <v>536</v>
      </c>
      <c r="FO30" s="69" t="b">
        <f t="shared" si="0"/>
        <v>1</v>
      </c>
    </row>
    <row r="31" spans="1:171" s="67" customFormat="1" ht="12.75" x14ac:dyDescent="0.2">
      <c r="A31" s="60" t="s">
        <v>437</v>
      </c>
      <c r="B31" s="61">
        <v>59652</v>
      </c>
      <c r="C31" s="62">
        <v>1</v>
      </c>
      <c r="D31" s="62">
        <v>0</v>
      </c>
      <c r="E31" s="63" t="s">
        <v>631</v>
      </c>
      <c r="F31" s="62" t="s">
        <v>619</v>
      </c>
      <c r="G31" s="62"/>
      <c r="H31" s="62" t="s">
        <v>620</v>
      </c>
      <c r="I31" s="62">
        <v>2</v>
      </c>
      <c r="J31" s="62" t="s">
        <v>621</v>
      </c>
      <c r="K31" s="62" t="s">
        <v>447</v>
      </c>
      <c r="L31" s="62" t="s">
        <v>472</v>
      </c>
      <c r="M31" s="62" t="s">
        <v>447</v>
      </c>
      <c r="N31" s="62">
        <v>1</v>
      </c>
      <c r="O31" s="62">
        <v>59</v>
      </c>
      <c r="P31" s="62">
        <v>1</v>
      </c>
      <c r="Q31" s="62" t="s">
        <v>153</v>
      </c>
      <c r="R31" s="62" t="s">
        <v>153</v>
      </c>
      <c r="S31" s="62" t="s">
        <v>153</v>
      </c>
      <c r="T31" s="62" t="s">
        <v>624</v>
      </c>
      <c r="U31" s="62" t="s">
        <v>153</v>
      </c>
      <c r="V31" s="62" t="s">
        <v>153</v>
      </c>
      <c r="W31" s="62" t="s">
        <v>153</v>
      </c>
      <c r="X31" s="62" t="s">
        <v>153</v>
      </c>
      <c r="Y31" s="62" t="s">
        <v>153</v>
      </c>
      <c r="Z31" s="60"/>
      <c r="AA31" s="60" t="s">
        <v>452</v>
      </c>
      <c r="AB31" s="60" t="s">
        <v>628</v>
      </c>
      <c r="AC31" s="60" t="s">
        <v>619</v>
      </c>
      <c r="AD31" s="60" t="s">
        <v>620</v>
      </c>
      <c r="AE31" s="60" t="s">
        <v>621</v>
      </c>
      <c r="AF31" s="62">
        <v>1</v>
      </c>
      <c r="AG31" s="62">
        <v>70</v>
      </c>
      <c r="AH31" s="62">
        <v>1</v>
      </c>
      <c r="AI31" s="62">
        <v>0</v>
      </c>
      <c r="AJ31" s="62" t="s">
        <v>153</v>
      </c>
      <c r="AK31" s="62" t="s">
        <v>153</v>
      </c>
      <c r="AL31" s="62" t="s">
        <v>153</v>
      </c>
      <c r="AM31" s="62" t="s">
        <v>624</v>
      </c>
      <c r="AN31" s="62" t="s">
        <v>153</v>
      </c>
      <c r="AO31" s="62" t="s">
        <v>153</v>
      </c>
      <c r="AP31" s="62" t="s">
        <v>153</v>
      </c>
      <c r="AQ31" s="62" t="s">
        <v>153</v>
      </c>
      <c r="AR31" s="62" t="s">
        <v>153</v>
      </c>
      <c r="AS31" s="62">
        <v>2015</v>
      </c>
      <c r="AT31" s="62" t="s">
        <v>153</v>
      </c>
      <c r="AU31" s="62" t="s">
        <v>153</v>
      </c>
      <c r="AV31" s="62" t="s">
        <v>153</v>
      </c>
      <c r="AW31" s="62" t="s">
        <v>153</v>
      </c>
      <c r="AX31" s="62" t="s">
        <v>153</v>
      </c>
      <c r="AY31" s="60"/>
      <c r="AZ31" s="60" t="s">
        <v>153</v>
      </c>
      <c r="BA31" s="62">
        <v>3152</v>
      </c>
      <c r="BB31" s="62">
        <v>0</v>
      </c>
      <c r="BC31" s="62"/>
      <c r="BD31" s="62"/>
      <c r="BE31" s="62"/>
      <c r="BF31" s="62"/>
      <c r="BG31" s="62"/>
      <c r="BH31" s="62"/>
      <c r="BI31" s="62"/>
      <c r="BJ31" s="60">
        <v>-15.714285714285714</v>
      </c>
      <c r="BK31" s="62"/>
      <c r="BL31" s="62"/>
      <c r="BM31" s="62"/>
      <c r="BN31" s="62" t="s">
        <v>99</v>
      </c>
      <c r="BO31" s="62"/>
      <c r="BP31" s="62"/>
      <c r="BQ31" s="62" t="s">
        <v>99</v>
      </c>
      <c r="BR31" s="62"/>
      <c r="BS31" s="62"/>
      <c r="BT31" s="62"/>
      <c r="BU31" s="62"/>
      <c r="BV31" s="62"/>
      <c r="BW31" s="62"/>
      <c r="BX31" s="62"/>
      <c r="BY31" s="62"/>
      <c r="BZ31" s="62"/>
      <c r="CA31" s="62"/>
      <c r="CB31" s="62"/>
      <c r="CC31" s="62"/>
      <c r="CD31" s="62"/>
      <c r="CE31" s="62"/>
      <c r="CF31" s="62"/>
      <c r="CG31" s="62"/>
      <c r="CH31" s="62"/>
      <c r="CI31" s="62">
        <v>2017</v>
      </c>
      <c r="CJ31" s="62" t="s">
        <v>472</v>
      </c>
      <c r="CK31" s="62" t="s">
        <v>501</v>
      </c>
      <c r="CL31" s="62" t="s">
        <v>464</v>
      </c>
      <c r="CM31" s="62" t="s">
        <v>501</v>
      </c>
      <c r="CN31" s="62" t="s">
        <v>464</v>
      </c>
      <c r="CO31" s="62" t="s">
        <v>465</v>
      </c>
      <c r="CP31" s="62">
        <v>0</v>
      </c>
      <c r="CQ31" s="62">
        <v>0</v>
      </c>
      <c r="CR31" s="62">
        <v>0</v>
      </c>
      <c r="CS31" s="62">
        <v>0</v>
      </c>
      <c r="CT31" s="62">
        <v>0</v>
      </c>
      <c r="CU31" s="62">
        <v>0</v>
      </c>
      <c r="CV31" s="62">
        <v>0</v>
      </c>
      <c r="CW31" s="62">
        <v>0</v>
      </c>
      <c r="CX31" s="62">
        <v>0</v>
      </c>
      <c r="CY31" s="62">
        <v>0</v>
      </c>
      <c r="CZ31" s="62">
        <v>0</v>
      </c>
      <c r="DA31" s="62">
        <v>0</v>
      </c>
      <c r="DB31" s="62">
        <v>0</v>
      </c>
      <c r="DC31" s="62" t="s">
        <v>153</v>
      </c>
      <c r="DD31" s="62" t="s">
        <v>153</v>
      </c>
      <c r="DE31" s="62" t="s">
        <v>153</v>
      </c>
      <c r="DF31" s="62">
        <v>0</v>
      </c>
      <c r="DG31" s="62" t="s">
        <v>465</v>
      </c>
      <c r="DH31" s="62">
        <v>0</v>
      </c>
      <c r="DI31" s="62">
        <v>0</v>
      </c>
      <c r="DJ31" s="62">
        <v>0</v>
      </c>
      <c r="DK31" s="62">
        <v>0</v>
      </c>
      <c r="DL31" s="62">
        <v>0</v>
      </c>
      <c r="DM31" s="62">
        <v>0</v>
      </c>
      <c r="DN31" s="62">
        <v>0</v>
      </c>
      <c r="DO31" s="62">
        <v>0</v>
      </c>
      <c r="DP31" s="62">
        <v>0</v>
      </c>
      <c r="DQ31" s="62">
        <v>0</v>
      </c>
      <c r="DR31" s="62">
        <v>0</v>
      </c>
      <c r="DS31" s="62">
        <v>0</v>
      </c>
      <c r="DT31" s="62">
        <v>0</v>
      </c>
      <c r="DU31" s="62" t="s">
        <v>153</v>
      </c>
      <c r="DV31" s="62" t="s">
        <v>153</v>
      </c>
      <c r="DW31" s="60"/>
      <c r="DX31" s="62">
        <v>0</v>
      </c>
      <c r="DY31" s="62">
        <v>0</v>
      </c>
      <c r="DZ31" s="62">
        <v>0</v>
      </c>
      <c r="EA31" s="62">
        <v>0</v>
      </c>
      <c r="EB31" s="62"/>
      <c r="EC31" s="62"/>
      <c r="ED31" s="62"/>
      <c r="EE31" s="60"/>
      <c r="EF31" s="62"/>
      <c r="EG31" s="62"/>
      <c r="EH31" s="62"/>
      <c r="EI31" s="62"/>
      <c r="EJ31" s="62"/>
      <c r="EK31" s="62"/>
      <c r="EL31" s="62"/>
      <c r="EM31" s="62"/>
      <c r="EN31" s="62"/>
      <c r="EO31" s="62"/>
      <c r="EP31" s="62"/>
      <c r="EQ31" s="68">
        <v>59652</v>
      </c>
      <c r="ER31" s="68">
        <v>3152</v>
      </c>
      <c r="ES31" s="68">
        <v>0</v>
      </c>
      <c r="ET31" s="68">
        <v>0</v>
      </c>
      <c r="EU31" s="68">
        <v>0</v>
      </c>
      <c r="EV31" s="68">
        <v>0</v>
      </c>
      <c r="EW31" s="65"/>
      <c r="EX31" s="65"/>
      <c r="EY31" s="65"/>
      <c r="EZ31" s="65"/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65" t="s">
        <v>536</v>
      </c>
      <c r="FO31" s="69" t="b">
        <f t="shared" si="0"/>
        <v>1</v>
      </c>
    </row>
    <row r="32" spans="1:171" s="67" customFormat="1" ht="12.75" x14ac:dyDescent="0.2">
      <c r="A32" s="60" t="s">
        <v>437</v>
      </c>
      <c r="B32" s="61">
        <v>52715</v>
      </c>
      <c r="C32" s="62">
        <v>0</v>
      </c>
      <c r="D32" s="62">
        <v>1</v>
      </c>
      <c r="E32" s="63" t="s">
        <v>632</v>
      </c>
      <c r="F32" s="62" t="s">
        <v>511</v>
      </c>
      <c r="G32" s="62"/>
      <c r="H32" s="62" t="s">
        <v>633</v>
      </c>
      <c r="I32" s="62">
        <v>2</v>
      </c>
      <c r="J32" s="62" t="s">
        <v>634</v>
      </c>
      <c r="K32" s="62" t="s">
        <v>447</v>
      </c>
      <c r="L32" s="62" t="s">
        <v>448</v>
      </c>
      <c r="M32" s="62" t="s">
        <v>447</v>
      </c>
      <c r="N32" s="62">
        <v>1</v>
      </c>
      <c r="O32" s="62">
        <v>60</v>
      </c>
      <c r="P32" s="62">
        <v>10</v>
      </c>
      <c r="Q32" s="62" t="s">
        <v>153</v>
      </c>
      <c r="R32" s="62" t="s">
        <v>153</v>
      </c>
      <c r="S32" s="62" t="s">
        <v>635</v>
      </c>
      <c r="T32" s="62" t="s">
        <v>636</v>
      </c>
      <c r="U32" s="62" t="s">
        <v>637</v>
      </c>
      <c r="V32" s="62" t="s">
        <v>638</v>
      </c>
      <c r="W32" s="62" t="s">
        <v>153</v>
      </c>
      <c r="X32" s="62" t="s">
        <v>639</v>
      </c>
      <c r="Y32" s="62" t="s">
        <v>133</v>
      </c>
      <c r="Z32" s="60"/>
      <c r="AA32" s="60" t="s">
        <v>452</v>
      </c>
      <c r="AB32" s="60" t="s">
        <v>632</v>
      </c>
      <c r="AC32" s="60" t="s">
        <v>511</v>
      </c>
      <c r="AD32" s="60" t="s">
        <v>633</v>
      </c>
      <c r="AE32" s="60" t="s">
        <v>634</v>
      </c>
      <c r="AF32" s="62">
        <v>1</v>
      </c>
      <c r="AG32" s="62">
        <v>70</v>
      </c>
      <c r="AH32" s="62">
        <v>9</v>
      </c>
      <c r="AI32" s="62">
        <v>1</v>
      </c>
      <c r="AJ32" s="62" t="s">
        <v>153</v>
      </c>
      <c r="AK32" s="62" t="s">
        <v>153</v>
      </c>
      <c r="AL32" s="62" t="s">
        <v>635</v>
      </c>
      <c r="AM32" s="62" t="s">
        <v>636</v>
      </c>
      <c r="AN32" s="62" t="s">
        <v>639</v>
      </c>
      <c r="AO32" s="62" t="s">
        <v>133</v>
      </c>
      <c r="AP32" s="62" t="s">
        <v>637</v>
      </c>
      <c r="AQ32" s="62" t="s">
        <v>638</v>
      </c>
      <c r="AR32" s="62" t="s">
        <v>153</v>
      </c>
      <c r="AS32" s="62">
        <v>2015</v>
      </c>
      <c r="AT32" s="62" t="s">
        <v>153</v>
      </c>
      <c r="AU32" s="62" t="s">
        <v>153</v>
      </c>
      <c r="AV32" s="62" t="s">
        <v>153</v>
      </c>
      <c r="AW32" s="62" t="s">
        <v>153</v>
      </c>
      <c r="AX32" s="62" t="s">
        <v>153</v>
      </c>
      <c r="AY32" s="60"/>
      <c r="AZ32" s="60" t="s">
        <v>153</v>
      </c>
      <c r="BA32" s="62">
        <v>7326</v>
      </c>
      <c r="BB32" s="62">
        <v>0</v>
      </c>
      <c r="BC32" s="62"/>
      <c r="BD32" s="62"/>
      <c r="BE32" s="62"/>
      <c r="BF32" s="62"/>
      <c r="BG32" s="62"/>
      <c r="BH32" s="62" t="s">
        <v>532</v>
      </c>
      <c r="BI32" s="62"/>
      <c r="BJ32" s="60">
        <v>-14.285714285714285</v>
      </c>
      <c r="BK32" s="62"/>
      <c r="BL32" s="62"/>
      <c r="BM32" s="62"/>
      <c r="BN32" s="62" t="s">
        <v>460</v>
      </c>
      <c r="BO32" s="62"/>
      <c r="BP32" s="62"/>
      <c r="BQ32" s="62" t="s">
        <v>460</v>
      </c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 t="s">
        <v>462</v>
      </c>
      <c r="CG32" s="62"/>
      <c r="CH32" s="62"/>
      <c r="CI32" s="62">
        <v>2017</v>
      </c>
      <c r="CJ32" s="62" t="s">
        <v>448</v>
      </c>
      <c r="CK32" s="62" t="s">
        <v>464</v>
      </c>
      <c r="CL32" s="62" t="s">
        <v>463</v>
      </c>
      <c r="CM32" s="62" t="s">
        <v>464</v>
      </c>
      <c r="CN32" s="62" t="s">
        <v>464</v>
      </c>
      <c r="CO32" s="62" t="s">
        <v>465</v>
      </c>
      <c r="CP32" s="62">
        <v>0</v>
      </c>
      <c r="CQ32" s="62">
        <v>0</v>
      </c>
      <c r="CR32" s="62">
        <v>0</v>
      </c>
      <c r="CS32" s="62">
        <v>0</v>
      </c>
      <c r="CT32" s="62">
        <v>0</v>
      </c>
      <c r="CU32" s="62">
        <v>0</v>
      </c>
      <c r="CV32" s="62">
        <v>0</v>
      </c>
      <c r="CW32" s="62">
        <v>0</v>
      </c>
      <c r="CX32" s="62">
        <v>0</v>
      </c>
      <c r="CY32" s="62">
        <v>0</v>
      </c>
      <c r="CZ32" s="62">
        <v>0</v>
      </c>
      <c r="DA32" s="62">
        <v>0</v>
      </c>
      <c r="DB32" s="62">
        <v>0</v>
      </c>
      <c r="DC32" s="62" t="s">
        <v>153</v>
      </c>
      <c r="DD32" s="62" t="s">
        <v>153</v>
      </c>
      <c r="DE32" s="62" t="s">
        <v>153</v>
      </c>
      <c r="DF32" s="62">
        <v>1</v>
      </c>
      <c r="DG32" s="62" t="s">
        <v>465</v>
      </c>
      <c r="DH32" s="62">
        <v>0</v>
      </c>
      <c r="DI32" s="62">
        <v>0</v>
      </c>
      <c r="DJ32" s="62">
        <v>0</v>
      </c>
      <c r="DK32" s="62">
        <v>0</v>
      </c>
      <c r="DL32" s="62">
        <v>0</v>
      </c>
      <c r="DM32" s="62">
        <v>0</v>
      </c>
      <c r="DN32" s="62">
        <v>0</v>
      </c>
      <c r="DO32" s="62">
        <v>0</v>
      </c>
      <c r="DP32" s="62">
        <v>0</v>
      </c>
      <c r="DQ32" s="62">
        <v>0</v>
      </c>
      <c r="DR32" s="62">
        <v>0</v>
      </c>
      <c r="DS32" s="62">
        <v>0</v>
      </c>
      <c r="DT32" s="62">
        <v>0</v>
      </c>
      <c r="DU32" s="62" t="s">
        <v>153</v>
      </c>
      <c r="DV32" s="62" t="s">
        <v>153</v>
      </c>
      <c r="DW32" s="60"/>
      <c r="DX32" s="62">
        <v>0</v>
      </c>
      <c r="DY32" s="62">
        <v>0</v>
      </c>
      <c r="DZ32" s="62">
        <v>0</v>
      </c>
      <c r="EA32" s="62">
        <v>0</v>
      </c>
      <c r="EB32" s="62"/>
      <c r="EC32" s="62"/>
      <c r="ED32" s="62"/>
      <c r="EE32" s="60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8">
        <v>52715</v>
      </c>
      <c r="ER32" s="68">
        <v>7326</v>
      </c>
      <c r="ES32" s="68">
        <v>0</v>
      </c>
      <c r="ET32" s="68">
        <v>0</v>
      </c>
      <c r="EU32" s="68">
        <v>0</v>
      </c>
      <c r="EV32" s="68">
        <v>0</v>
      </c>
      <c r="EW32" s="68">
        <v>0</v>
      </c>
      <c r="EX32" s="68">
        <v>0</v>
      </c>
      <c r="EY32" s="68">
        <v>0</v>
      </c>
      <c r="EZ32" s="68">
        <v>0</v>
      </c>
      <c r="FA32" s="68">
        <v>0</v>
      </c>
      <c r="FB32" s="68">
        <v>0</v>
      </c>
      <c r="FC32" s="68">
        <v>0</v>
      </c>
      <c r="FD32" s="68">
        <v>0</v>
      </c>
      <c r="FE32" s="68">
        <v>0</v>
      </c>
      <c r="FF32" s="68">
        <v>0</v>
      </c>
      <c r="FG32" s="68">
        <v>0</v>
      </c>
      <c r="FH32" s="68">
        <v>0</v>
      </c>
      <c r="FI32" s="68">
        <v>0</v>
      </c>
      <c r="FJ32" s="68">
        <v>0</v>
      </c>
      <c r="FK32" s="68">
        <v>0</v>
      </c>
      <c r="FL32" s="68">
        <v>0</v>
      </c>
      <c r="FM32" s="65"/>
      <c r="FN32" s="65" t="s">
        <v>466</v>
      </c>
      <c r="FO32" s="69" t="b">
        <f t="shared" si="0"/>
        <v>1</v>
      </c>
    </row>
    <row r="33" spans="1:171" s="67" customFormat="1" ht="12.75" x14ac:dyDescent="0.2">
      <c r="A33" s="60" t="s">
        <v>437</v>
      </c>
      <c r="B33" s="61">
        <v>52715</v>
      </c>
      <c r="C33" s="62">
        <v>1</v>
      </c>
      <c r="D33" s="62">
        <v>0</v>
      </c>
      <c r="E33" s="63" t="s">
        <v>632</v>
      </c>
      <c r="F33" s="62" t="s">
        <v>511</v>
      </c>
      <c r="G33" s="62"/>
      <c r="H33" s="62" t="s">
        <v>633</v>
      </c>
      <c r="I33" s="62">
        <v>2</v>
      </c>
      <c r="J33" s="62" t="s">
        <v>634</v>
      </c>
      <c r="K33" s="62" t="s">
        <v>447</v>
      </c>
      <c r="L33" s="62" t="s">
        <v>448</v>
      </c>
      <c r="M33" s="62" t="s">
        <v>447</v>
      </c>
      <c r="N33" s="62">
        <v>1</v>
      </c>
      <c r="O33" s="62">
        <v>60</v>
      </c>
      <c r="P33" s="62">
        <v>10</v>
      </c>
      <c r="Q33" s="62" t="s">
        <v>153</v>
      </c>
      <c r="R33" s="62" t="s">
        <v>153</v>
      </c>
      <c r="S33" s="62" t="s">
        <v>153</v>
      </c>
      <c r="T33" s="62" t="s">
        <v>636</v>
      </c>
      <c r="U33" s="62" t="s">
        <v>153</v>
      </c>
      <c r="V33" s="62" t="s">
        <v>153</v>
      </c>
      <c r="W33" s="62" t="s">
        <v>153</v>
      </c>
      <c r="X33" s="62" t="s">
        <v>153</v>
      </c>
      <c r="Y33" s="62" t="s">
        <v>153</v>
      </c>
      <c r="Z33" s="60"/>
      <c r="AA33" s="60" t="s">
        <v>452</v>
      </c>
      <c r="AB33" s="60" t="s">
        <v>632</v>
      </c>
      <c r="AC33" s="60" t="s">
        <v>511</v>
      </c>
      <c r="AD33" s="60" t="s">
        <v>633</v>
      </c>
      <c r="AE33" s="60" t="s">
        <v>634</v>
      </c>
      <c r="AF33" s="62">
        <v>1</v>
      </c>
      <c r="AG33" s="62">
        <v>70</v>
      </c>
      <c r="AH33" s="62">
        <v>9</v>
      </c>
      <c r="AI33" s="62">
        <v>0</v>
      </c>
      <c r="AJ33" s="62" t="s">
        <v>153</v>
      </c>
      <c r="AK33" s="62" t="s">
        <v>153</v>
      </c>
      <c r="AL33" s="62" t="s">
        <v>153</v>
      </c>
      <c r="AM33" s="62" t="s">
        <v>636</v>
      </c>
      <c r="AN33" s="62" t="s">
        <v>153</v>
      </c>
      <c r="AO33" s="62" t="s">
        <v>153</v>
      </c>
      <c r="AP33" s="62" t="s">
        <v>153</v>
      </c>
      <c r="AQ33" s="62" t="s">
        <v>153</v>
      </c>
      <c r="AR33" s="62" t="s">
        <v>153</v>
      </c>
      <c r="AS33" s="62">
        <v>2015</v>
      </c>
      <c r="AT33" s="62" t="s">
        <v>153</v>
      </c>
      <c r="AU33" s="62" t="s">
        <v>153</v>
      </c>
      <c r="AV33" s="62" t="s">
        <v>153</v>
      </c>
      <c r="AW33" s="62" t="s">
        <v>153</v>
      </c>
      <c r="AX33" s="62" t="s">
        <v>153</v>
      </c>
      <c r="AY33" s="60"/>
      <c r="AZ33" s="60" t="s">
        <v>153</v>
      </c>
      <c r="BA33" s="62">
        <v>7326</v>
      </c>
      <c r="BB33" s="62">
        <v>0</v>
      </c>
      <c r="BC33" s="62"/>
      <c r="BD33" s="62"/>
      <c r="BE33" s="62"/>
      <c r="BF33" s="62"/>
      <c r="BG33" s="62"/>
      <c r="BH33" s="62"/>
      <c r="BI33" s="62"/>
      <c r="BJ33" s="60">
        <v>-14.285714285714285</v>
      </c>
      <c r="BK33" s="62"/>
      <c r="BL33" s="62"/>
      <c r="BM33" s="62"/>
      <c r="BN33" s="62" t="s">
        <v>460</v>
      </c>
      <c r="BO33" s="62"/>
      <c r="BP33" s="62"/>
      <c r="BQ33" s="62" t="s">
        <v>460</v>
      </c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62"/>
      <c r="CE33" s="62"/>
      <c r="CF33" s="62"/>
      <c r="CG33" s="62"/>
      <c r="CH33" s="62"/>
      <c r="CI33" s="62">
        <v>2017</v>
      </c>
      <c r="CJ33" s="62" t="s">
        <v>448</v>
      </c>
      <c r="CK33" s="62" t="s">
        <v>464</v>
      </c>
      <c r="CL33" s="62" t="s">
        <v>463</v>
      </c>
      <c r="CM33" s="62" t="s">
        <v>464</v>
      </c>
      <c r="CN33" s="62" t="s">
        <v>464</v>
      </c>
      <c r="CO33" s="62" t="s">
        <v>465</v>
      </c>
      <c r="CP33" s="62">
        <v>0</v>
      </c>
      <c r="CQ33" s="62">
        <v>0</v>
      </c>
      <c r="CR33" s="62">
        <v>0</v>
      </c>
      <c r="CS33" s="62">
        <v>0</v>
      </c>
      <c r="CT33" s="62">
        <v>0</v>
      </c>
      <c r="CU33" s="62">
        <v>0</v>
      </c>
      <c r="CV33" s="62">
        <v>0</v>
      </c>
      <c r="CW33" s="62">
        <v>0</v>
      </c>
      <c r="CX33" s="62">
        <v>0</v>
      </c>
      <c r="CY33" s="62">
        <v>0</v>
      </c>
      <c r="CZ33" s="62">
        <v>0</v>
      </c>
      <c r="DA33" s="62">
        <v>0</v>
      </c>
      <c r="DB33" s="62">
        <v>0</v>
      </c>
      <c r="DC33" s="62" t="s">
        <v>153</v>
      </c>
      <c r="DD33" s="62" t="s">
        <v>153</v>
      </c>
      <c r="DE33" s="62" t="s">
        <v>153</v>
      </c>
      <c r="DF33" s="62">
        <v>1</v>
      </c>
      <c r="DG33" s="62" t="s">
        <v>465</v>
      </c>
      <c r="DH33" s="62">
        <v>0</v>
      </c>
      <c r="DI33" s="62">
        <v>0</v>
      </c>
      <c r="DJ33" s="62">
        <v>0</v>
      </c>
      <c r="DK33" s="62">
        <v>0</v>
      </c>
      <c r="DL33" s="62">
        <v>0</v>
      </c>
      <c r="DM33" s="62">
        <v>0</v>
      </c>
      <c r="DN33" s="62">
        <v>0</v>
      </c>
      <c r="DO33" s="62">
        <v>0</v>
      </c>
      <c r="DP33" s="62">
        <v>0</v>
      </c>
      <c r="DQ33" s="62">
        <v>0</v>
      </c>
      <c r="DR33" s="62">
        <v>0</v>
      </c>
      <c r="DS33" s="62">
        <v>0</v>
      </c>
      <c r="DT33" s="62">
        <v>0</v>
      </c>
      <c r="DU33" s="62" t="s">
        <v>153</v>
      </c>
      <c r="DV33" s="62" t="s">
        <v>153</v>
      </c>
      <c r="DW33" s="60"/>
      <c r="DX33" s="62">
        <v>0</v>
      </c>
      <c r="DY33" s="62">
        <v>0</v>
      </c>
      <c r="DZ33" s="62">
        <v>0</v>
      </c>
      <c r="EA33" s="62">
        <v>0</v>
      </c>
      <c r="EB33" s="62"/>
      <c r="EC33" s="62"/>
      <c r="ED33" s="62"/>
      <c r="EE33" s="60"/>
      <c r="EF33" s="62"/>
      <c r="EG33" s="62"/>
      <c r="EH33" s="62"/>
      <c r="EI33" s="62"/>
      <c r="EJ33" s="62"/>
      <c r="EK33" s="62"/>
      <c r="EL33" s="62"/>
      <c r="EM33" s="62"/>
      <c r="EN33" s="62"/>
      <c r="EO33" s="62"/>
      <c r="EP33" s="62"/>
      <c r="EQ33" s="68">
        <v>52715</v>
      </c>
      <c r="ER33" s="68">
        <v>7326</v>
      </c>
      <c r="ES33" s="68">
        <v>0</v>
      </c>
      <c r="ET33" s="68">
        <v>0</v>
      </c>
      <c r="EU33" s="68">
        <v>0</v>
      </c>
      <c r="EV33" s="68">
        <v>0</v>
      </c>
      <c r="EW33" s="65"/>
      <c r="EX33" s="65"/>
      <c r="EY33" s="65"/>
      <c r="EZ33" s="65"/>
      <c r="FA33" s="65"/>
      <c r="FB33" s="65"/>
      <c r="FC33" s="65"/>
      <c r="FD33" s="65"/>
      <c r="FE33" s="65"/>
      <c r="FF33" s="65"/>
      <c r="FG33" s="65"/>
      <c r="FH33" s="65"/>
      <c r="FI33" s="65"/>
      <c r="FJ33" s="65"/>
      <c r="FK33" s="65"/>
      <c r="FL33" s="65"/>
      <c r="FM33" s="65"/>
      <c r="FN33" s="65" t="s">
        <v>466</v>
      </c>
      <c r="FO33" s="69" t="b">
        <f t="shared" si="0"/>
        <v>1</v>
      </c>
    </row>
    <row r="34" spans="1:171" s="67" customFormat="1" ht="12.75" x14ac:dyDescent="0.2">
      <c r="A34" s="60" t="s">
        <v>437</v>
      </c>
      <c r="B34" s="61">
        <v>66682</v>
      </c>
      <c r="C34" s="62">
        <v>0</v>
      </c>
      <c r="D34" s="62">
        <v>1</v>
      </c>
      <c r="E34" s="63" t="s">
        <v>640</v>
      </c>
      <c r="F34" s="62" t="s">
        <v>479</v>
      </c>
      <c r="G34" s="62"/>
      <c r="H34" s="62" t="s">
        <v>641</v>
      </c>
      <c r="I34" s="62">
        <v>2</v>
      </c>
      <c r="J34" s="62" t="s">
        <v>642</v>
      </c>
      <c r="K34" s="62" t="s">
        <v>447</v>
      </c>
      <c r="L34" s="62" t="s">
        <v>472</v>
      </c>
      <c r="M34" s="62" t="s">
        <v>447</v>
      </c>
      <c r="N34" s="62">
        <v>1</v>
      </c>
      <c r="O34" s="62">
        <v>60</v>
      </c>
      <c r="P34" s="62">
        <v>3</v>
      </c>
      <c r="Q34" s="62" t="s">
        <v>153</v>
      </c>
      <c r="R34" s="62" t="s">
        <v>153</v>
      </c>
      <c r="S34" s="62" t="s">
        <v>643</v>
      </c>
      <c r="T34" s="62" t="s">
        <v>644</v>
      </c>
      <c r="U34" s="62" t="s">
        <v>645</v>
      </c>
      <c r="V34" s="62" t="s">
        <v>646</v>
      </c>
      <c r="W34" s="62" t="s">
        <v>153</v>
      </c>
      <c r="X34" s="62" t="s">
        <v>647</v>
      </c>
      <c r="Y34" s="62" t="s">
        <v>245</v>
      </c>
      <c r="Z34" s="60"/>
      <c r="AA34" s="60" t="s">
        <v>452</v>
      </c>
      <c r="AB34" s="60" t="s">
        <v>640</v>
      </c>
      <c r="AC34" s="60" t="s">
        <v>479</v>
      </c>
      <c r="AD34" s="60" t="s">
        <v>641</v>
      </c>
      <c r="AE34" s="60" t="s">
        <v>642</v>
      </c>
      <c r="AF34" s="62">
        <v>1</v>
      </c>
      <c r="AG34" s="62">
        <v>60</v>
      </c>
      <c r="AH34" s="62">
        <v>3</v>
      </c>
      <c r="AI34" s="62">
        <v>1</v>
      </c>
      <c r="AJ34" s="62" t="s">
        <v>153</v>
      </c>
      <c r="AK34" s="62" t="s">
        <v>153</v>
      </c>
      <c r="AL34" s="62" t="s">
        <v>643</v>
      </c>
      <c r="AM34" s="62" t="s">
        <v>644</v>
      </c>
      <c r="AN34" s="62" t="s">
        <v>647</v>
      </c>
      <c r="AO34" s="62" t="s">
        <v>245</v>
      </c>
      <c r="AP34" s="62" t="s">
        <v>645</v>
      </c>
      <c r="AQ34" s="62" t="s">
        <v>646</v>
      </c>
      <c r="AR34" s="62" t="s">
        <v>153</v>
      </c>
      <c r="AS34" s="62">
        <v>2015</v>
      </c>
      <c r="AT34" s="62" t="s">
        <v>153</v>
      </c>
      <c r="AU34" s="62" t="s">
        <v>153</v>
      </c>
      <c r="AV34" s="62" t="s">
        <v>153</v>
      </c>
      <c r="AW34" s="62" t="s">
        <v>153</v>
      </c>
      <c r="AX34" s="62" t="s">
        <v>153</v>
      </c>
      <c r="AY34" s="60"/>
      <c r="AZ34" s="60" t="s">
        <v>153</v>
      </c>
      <c r="BA34" s="62">
        <v>4990</v>
      </c>
      <c r="BB34" s="62">
        <v>0</v>
      </c>
      <c r="BC34" s="62"/>
      <c r="BD34" s="62"/>
      <c r="BE34" s="62"/>
      <c r="BF34" s="62"/>
      <c r="BG34" s="62"/>
      <c r="BH34" s="62"/>
      <c r="BI34" s="62"/>
      <c r="BJ34" s="60"/>
      <c r="BK34" s="62"/>
      <c r="BL34" s="62"/>
      <c r="BM34" s="62"/>
      <c r="BN34" s="62" t="s">
        <v>460</v>
      </c>
      <c r="BO34" s="62"/>
      <c r="BP34" s="62"/>
      <c r="BQ34" s="62" t="s">
        <v>460</v>
      </c>
      <c r="BR34" s="62"/>
      <c r="BS34" s="62"/>
      <c r="BT34" s="62"/>
      <c r="BU34" s="62"/>
      <c r="BV34" s="62"/>
      <c r="BW34" s="62"/>
      <c r="BX34" s="62"/>
      <c r="BY34" s="62"/>
      <c r="BZ34" s="62"/>
      <c r="CA34" s="62"/>
      <c r="CB34" s="62"/>
      <c r="CC34" s="62"/>
      <c r="CD34" s="62"/>
      <c r="CE34" s="62"/>
      <c r="CF34" s="62" t="s">
        <v>462</v>
      </c>
      <c r="CG34" s="62"/>
      <c r="CH34" s="62"/>
      <c r="CI34" s="62">
        <v>2017</v>
      </c>
      <c r="CJ34" s="62" t="s">
        <v>472</v>
      </c>
      <c r="CK34" s="62" t="s">
        <v>464</v>
      </c>
      <c r="CL34" s="62" t="s">
        <v>464</v>
      </c>
      <c r="CM34" s="62" t="s">
        <v>463</v>
      </c>
      <c r="CN34" s="62" t="s">
        <v>463</v>
      </c>
      <c r="CO34" s="62" t="s">
        <v>465</v>
      </c>
      <c r="CP34" s="62">
        <v>0</v>
      </c>
      <c r="CQ34" s="62">
        <v>0</v>
      </c>
      <c r="CR34" s="62">
        <v>0</v>
      </c>
      <c r="CS34" s="62">
        <v>0</v>
      </c>
      <c r="CT34" s="62">
        <v>0</v>
      </c>
      <c r="CU34" s="62">
        <v>0</v>
      </c>
      <c r="CV34" s="62">
        <v>0</v>
      </c>
      <c r="CW34" s="62">
        <v>0</v>
      </c>
      <c r="CX34" s="62">
        <v>0</v>
      </c>
      <c r="CY34" s="62">
        <v>0</v>
      </c>
      <c r="CZ34" s="62">
        <v>0</v>
      </c>
      <c r="DA34" s="62">
        <v>0</v>
      </c>
      <c r="DB34" s="62">
        <v>0</v>
      </c>
      <c r="DC34" s="62" t="s">
        <v>153</v>
      </c>
      <c r="DD34" s="62" t="s">
        <v>153</v>
      </c>
      <c r="DE34" s="62" t="s">
        <v>153</v>
      </c>
      <c r="DF34" s="62">
        <v>0</v>
      </c>
      <c r="DG34" s="62" t="s">
        <v>465</v>
      </c>
      <c r="DH34" s="62">
        <v>5</v>
      </c>
      <c r="DI34" s="62">
        <v>3</v>
      </c>
      <c r="DJ34" s="62">
        <v>2</v>
      </c>
      <c r="DK34" s="62">
        <v>0</v>
      </c>
      <c r="DL34" s="62">
        <v>0</v>
      </c>
      <c r="DM34" s="62">
        <v>0</v>
      </c>
      <c r="DN34" s="62">
        <v>0</v>
      </c>
      <c r="DO34" s="62">
        <v>0</v>
      </c>
      <c r="DP34" s="62">
        <v>0</v>
      </c>
      <c r="DQ34" s="62">
        <v>0</v>
      </c>
      <c r="DR34" s="62">
        <v>5</v>
      </c>
      <c r="DS34" s="62">
        <v>0</v>
      </c>
      <c r="DT34" s="62">
        <v>0</v>
      </c>
      <c r="DU34" s="62" t="s">
        <v>153</v>
      </c>
      <c r="DV34" s="62" t="s">
        <v>153</v>
      </c>
      <c r="DW34" s="60"/>
      <c r="DX34" s="62">
        <v>2</v>
      </c>
      <c r="DY34" s="62">
        <v>0</v>
      </c>
      <c r="DZ34" s="62">
        <v>0</v>
      </c>
      <c r="EA34" s="62">
        <v>0</v>
      </c>
      <c r="EB34" s="62"/>
      <c r="EC34" s="62"/>
      <c r="ED34" s="62"/>
      <c r="EE34" s="60"/>
      <c r="EF34" s="62"/>
      <c r="EG34" s="62"/>
      <c r="EH34" s="62"/>
      <c r="EI34" s="62"/>
      <c r="EJ34" s="62"/>
      <c r="EK34" s="62"/>
      <c r="EL34" s="62"/>
      <c r="EM34" s="62"/>
      <c r="EN34" s="62"/>
      <c r="EO34" s="62"/>
      <c r="EP34" s="62"/>
      <c r="EQ34" s="68">
        <v>66682</v>
      </c>
      <c r="ER34" s="68">
        <v>4990</v>
      </c>
      <c r="ES34" s="68">
        <v>0</v>
      </c>
      <c r="ET34" s="68">
        <v>0</v>
      </c>
      <c r="EU34" s="68">
        <v>0</v>
      </c>
      <c r="EV34" s="68">
        <v>0</v>
      </c>
      <c r="EW34" s="68">
        <v>0</v>
      </c>
      <c r="EX34" s="68">
        <v>0</v>
      </c>
      <c r="EY34" s="68">
        <v>0</v>
      </c>
      <c r="EZ34" s="68">
        <v>0</v>
      </c>
      <c r="FA34" s="68">
        <v>0</v>
      </c>
      <c r="FB34" s="68">
        <v>0</v>
      </c>
      <c r="FC34" s="68">
        <v>0</v>
      </c>
      <c r="FD34" s="68">
        <v>0</v>
      </c>
      <c r="FE34" s="68">
        <v>0</v>
      </c>
      <c r="FF34" s="68">
        <v>0</v>
      </c>
      <c r="FG34" s="68">
        <v>0</v>
      </c>
      <c r="FH34" s="68">
        <v>0</v>
      </c>
      <c r="FI34" s="68">
        <v>1</v>
      </c>
      <c r="FJ34" s="68">
        <v>0</v>
      </c>
      <c r="FK34" s="68">
        <v>0</v>
      </c>
      <c r="FL34" s="68">
        <v>0</v>
      </c>
      <c r="FM34" s="65"/>
      <c r="FN34" s="65" t="s">
        <v>466</v>
      </c>
      <c r="FO34" s="69" t="b">
        <f t="shared" si="0"/>
        <v>1</v>
      </c>
    </row>
    <row r="35" spans="1:171" s="67" customFormat="1" ht="12.75" x14ac:dyDescent="0.2">
      <c r="A35" s="60" t="s">
        <v>437</v>
      </c>
      <c r="B35" s="61">
        <v>66682</v>
      </c>
      <c r="C35" s="62">
        <v>1</v>
      </c>
      <c r="D35" s="62">
        <v>0</v>
      </c>
      <c r="E35" s="63" t="s">
        <v>640</v>
      </c>
      <c r="F35" s="62" t="s">
        <v>479</v>
      </c>
      <c r="G35" s="62"/>
      <c r="H35" s="62" t="s">
        <v>641</v>
      </c>
      <c r="I35" s="62">
        <v>2</v>
      </c>
      <c r="J35" s="62" t="s">
        <v>642</v>
      </c>
      <c r="K35" s="62" t="s">
        <v>447</v>
      </c>
      <c r="L35" s="62" t="s">
        <v>472</v>
      </c>
      <c r="M35" s="62" t="s">
        <v>447</v>
      </c>
      <c r="N35" s="62">
        <v>1</v>
      </c>
      <c r="O35" s="62">
        <v>60</v>
      </c>
      <c r="P35" s="62">
        <v>3</v>
      </c>
      <c r="Q35" s="62" t="s">
        <v>153</v>
      </c>
      <c r="R35" s="62" t="s">
        <v>153</v>
      </c>
      <c r="S35" s="62" t="s">
        <v>153</v>
      </c>
      <c r="T35" s="62" t="s">
        <v>644</v>
      </c>
      <c r="U35" s="62" t="s">
        <v>153</v>
      </c>
      <c r="V35" s="62" t="s">
        <v>153</v>
      </c>
      <c r="W35" s="62" t="s">
        <v>153</v>
      </c>
      <c r="X35" s="62" t="s">
        <v>153</v>
      </c>
      <c r="Y35" s="62" t="s">
        <v>153</v>
      </c>
      <c r="Z35" s="60"/>
      <c r="AA35" s="60" t="s">
        <v>452</v>
      </c>
      <c r="AB35" s="60" t="s">
        <v>640</v>
      </c>
      <c r="AC35" s="60" t="s">
        <v>479</v>
      </c>
      <c r="AD35" s="60" t="s">
        <v>641</v>
      </c>
      <c r="AE35" s="60" t="s">
        <v>642</v>
      </c>
      <c r="AF35" s="62">
        <v>1</v>
      </c>
      <c r="AG35" s="62">
        <v>60</v>
      </c>
      <c r="AH35" s="62">
        <v>3</v>
      </c>
      <c r="AI35" s="62">
        <v>0</v>
      </c>
      <c r="AJ35" s="62" t="s">
        <v>153</v>
      </c>
      <c r="AK35" s="62" t="s">
        <v>153</v>
      </c>
      <c r="AL35" s="62" t="s">
        <v>153</v>
      </c>
      <c r="AM35" s="62" t="s">
        <v>644</v>
      </c>
      <c r="AN35" s="62" t="s">
        <v>153</v>
      </c>
      <c r="AO35" s="62" t="s">
        <v>153</v>
      </c>
      <c r="AP35" s="62" t="s">
        <v>153</v>
      </c>
      <c r="AQ35" s="62" t="s">
        <v>153</v>
      </c>
      <c r="AR35" s="62" t="s">
        <v>153</v>
      </c>
      <c r="AS35" s="62">
        <v>2015</v>
      </c>
      <c r="AT35" s="62" t="s">
        <v>153</v>
      </c>
      <c r="AU35" s="62" t="s">
        <v>153</v>
      </c>
      <c r="AV35" s="62" t="s">
        <v>153</v>
      </c>
      <c r="AW35" s="62" t="s">
        <v>153</v>
      </c>
      <c r="AX35" s="62" t="s">
        <v>153</v>
      </c>
      <c r="AY35" s="60"/>
      <c r="AZ35" s="60" t="s">
        <v>153</v>
      </c>
      <c r="BA35" s="62">
        <v>4990</v>
      </c>
      <c r="BB35" s="62">
        <v>0</v>
      </c>
      <c r="BC35" s="62"/>
      <c r="BD35" s="62"/>
      <c r="BE35" s="62"/>
      <c r="BF35" s="62"/>
      <c r="BG35" s="62"/>
      <c r="BH35" s="62"/>
      <c r="BI35" s="62"/>
      <c r="BJ35" s="60"/>
      <c r="BK35" s="62"/>
      <c r="BL35" s="62"/>
      <c r="BM35" s="62"/>
      <c r="BN35" s="62" t="s">
        <v>460</v>
      </c>
      <c r="BO35" s="62"/>
      <c r="BP35" s="62"/>
      <c r="BQ35" s="62" t="s">
        <v>460</v>
      </c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  <c r="CI35" s="62">
        <v>2017</v>
      </c>
      <c r="CJ35" s="62" t="s">
        <v>472</v>
      </c>
      <c r="CK35" s="62" t="s">
        <v>464</v>
      </c>
      <c r="CL35" s="62" t="s">
        <v>464</v>
      </c>
      <c r="CM35" s="62" t="s">
        <v>463</v>
      </c>
      <c r="CN35" s="62" t="s">
        <v>463</v>
      </c>
      <c r="CO35" s="62" t="s">
        <v>465</v>
      </c>
      <c r="CP35" s="62">
        <v>0</v>
      </c>
      <c r="CQ35" s="62">
        <v>0</v>
      </c>
      <c r="CR35" s="62">
        <v>0</v>
      </c>
      <c r="CS35" s="62">
        <v>0</v>
      </c>
      <c r="CT35" s="62">
        <v>0</v>
      </c>
      <c r="CU35" s="62">
        <v>0</v>
      </c>
      <c r="CV35" s="62">
        <v>0</v>
      </c>
      <c r="CW35" s="62">
        <v>0</v>
      </c>
      <c r="CX35" s="62">
        <v>0</v>
      </c>
      <c r="CY35" s="62">
        <v>0</v>
      </c>
      <c r="CZ35" s="62">
        <v>0</v>
      </c>
      <c r="DA35" s="62">
        <v>0</v>
      </c>
      <c r="DB35" s="62">
        <v>0</v>
      </c>
      <c r="DC35" s="62" t="s">
        <v>153</v>
      </c>
      <c r="DD35" s="62" t="s">
        <v>153</v>
      </c>
      <c r="DE35" s="62" t="s">
        <v>153</v>
      </c>
      <c r="DF35" s="62">
        <v>0</v>
      </c>
      <c r="DG35" s="62" t="s">
        <v>465</v>
      </c>
      <c r="DH35" s="62">
        <v>5</v>
      </c>
      <c r="DI35" s="62">
        <v>3</v>
      </c>
      <c r="DJ35" s="62">
        <v>2</v>
      </c>
      <c r="DK35" s="62">
        <v>0</v>
      </c>
      <c r="DL35" s="62">
        <v>0</v>
      </c>
      <c r="DM35" s="62">
        <v>0</v>
      </c>
      <c r="DN35" s="62">
        <v>0</v>
      </c>
      <c r="DO35" s="62">
        <v>0</v>
      </c>
      <c r="DP35" s="62">
        <v>0</v>
      </c>
      <c r="DQ35" s="62">
        <v>0</v>
      </c>
      <c r="DR35" s="62">
        <v>5</v>
      </c>
      <c r="DS35" s="62">
        <v>0</v>
      </c>
      <c r="DT35" s="62">
        <v>0</v>
      </c>
      <c r="DU35" s="62" t="s">
        <v>153</v>
      </c>
      <c r="DV35" s="62" t="s">
        <v>153</v>
      </c>
      <c r="DW35" s="60"/>
      <c r="DX35" s="62">
        <v>2</v>
      </c>
      <c r="DY35" s="62">
        <v>0</v>
      </c>
      <c r="DZ35" s="62">
        <v>0</v>
      </c>
      <c r="EA35" s="62">
        <v>0</v>
      </c>
      <c r="EB35" s="62"/>
      <c r="EC35" s="62"/>
      <c r="ED35" s="62"/>
      <c r="EE35" s="60"/>
      <c r="EF35" s="62"/>
      <c r="EG35" s="62"/>
      <c r="EH35" s="62"/>
      <c r="EI35" s="62"/>
      <c r="EJ35" s="62"/>
      <c r="EK35" s="62"/>
      <c r="EL35" s="62"/>
      <c r="EM35" s="62"/>
      <c r="EN35" s="62"/>
      <c r="EO35" s="62"/>
      <c r="EP35" s="62"/>
      <c r="EQ35" s="68">
        <v>66682</v>
      </c>
      <c r="ER35" s="68">
        <v>4990</v>
      </c>
      <c r="ES35" s="68">
        <v>0</v>
      </c>
      <c r="ET35" s="68">
        <v>0</v>
      </c>
      <c r="EU35" s="68">
        <v>0</v>
      </c>
      <c r="EV35" s="68">
        <v>0</v>
      </c>
      <c r="EW35" s="65"/>
      <c r="EX35" s="65"/>
      <c r="EY35" s="65"/>
      <c r="EZ35" s="65"/>
      <c r="FA35" s="65"/>
      <c r="FB35" s="65"/>
      <c r="FC35" s="65"/>
      <c r="FD35" s="65"/>
      <c r="FE35" s="65"/>
      <c r="FF35" s="65"/>
      <c r="FG35" s="65"/>
      <c r="FH35" s="65"/>
      <c r="FI35" s="65"/>
      <c r="FJ35" s="65"/>
      <c r="FK35" s="65"/>
      <c r="FL35" s="65"/>
      <c r="FM35" s="65"/>
      <c r="FN35" s="65" t="s">
        <v>466</v>
      </c>
      <c r="FO35" s="69" t="b">
        <f t="shared" si="0"/>
        <v>1</v>
      </c>
    </row>
    <row r="36" spans="1:171" s="67" customFormat="1" ht="12.75" x14ac:dyDescent="0.2">
      <c r="A36" s="60" t="s">
        <v>437</v>
      </c>
      <c r="B36" s="61">
        <v>72582</v>
      </c>
      <c r="C36" s="62">
        <v>0</v>
      </c>
      <c r="D36" s="62">
        <v>1</v>
      </c>
      <c r="E36" s="63" t="s">
        <v>648</v>
      </c>
      <c r="F36" s="62" t="s">
        <v>649</v>
      </c>
      <c r="G36" s="62"/>
      <c r="H36" s="62" t="s">
        <v>650</v>
      </c>
      <c r="I36" s="62">
        <v>2</v>
      </c>
      <c r="J36" s="62" t="s">
        <v>651</v>
      </c>
      <c r="K36" s="62" t="s">
        <v>447</v>
      </c>
      <c r="L36" s="62" t="s">
        <v>448</v>
      </c>
      <c r="M36" s="62" t="s">
        <v>447</v>
      </c>
      <c r="N36" s="62">
        <v>1</v>
      </c>
      <c r="O36" s="62">
        <v>60</v>
      </c>
      <c r="P36" s="62">
        <v>2</v>
      </c>
      <c r="Q36" s="62" t="s">
        <v>153</v>
      </c>
      <c r="R36" s="62" t="s">
        <v>153</v>
      </c>
      <c r="S36" s="62" t="s">
        <v>652</v>
      </c>
      <c r="T36" s="62" t="s">
        <v>653</v>
      </c>
      <c r="U36" s="62" t="s">
        <v>654</v>
      </c>
      <c r="V36" s="62" t="s">
        <v>655</v>
      </c>
      <c r="W36" s="62" t="s">
        <v>153</v>
      </c>
      <c r="X36" s="62" t="s">
        <v>656</v>
      </c>
      <c r="Y36" s="62" t="s">
        <v>86</v>
      </c>
      <c r="Z36" s="60"/>
      <c r="AA36" s="60" t="s">
        <v>452</v>
      </c>
      <c r="AB36" s="60" t="s">
        <v>648</v>
      </c>
      <c r="AC36" s="60" t="s">
        <v>649</v>
      </c>
      <c r="AD36" s="60" t="s">
        <v>650</v>
      </c>
      <c r="AE36" s="60" t="s">
        <v>651</v>
      </c>
      <c r="AF36" s="62">
        <v>1</v>
      </c>
      <c r="AG36" s="62">
        <v>60</v>
      </c>
      <c r="AH36" s="62">
        <v>2</v>
      </c>
      <c r="AI36" s="62">
        <v>1</v>
      </c>
      <c r="AJ36" s="62" t="s">
        <v>153</v>
      </c>
      <c r="AK36" s="62" t="s">
        <v>153</v>
      </c>
      <c r="AL36" s="62" t="s">
        <v>652</v>
      </c>
      <c r="AM36" s="62" t="s">
        <v>653</v>
      </c>
      <c r="AN36" s="62" t="s">
        <v>656</v>
      </c>
      <c r="AO36" s="62" t="s">
        <v>86</v>
      </c>
      <c r="AP36" s="62" t="s">
        <v>654</v>
      </c>
      <c r="AQ36" s="62" t="s">
        <v>655</v>
      </c>
      <c r="AR36" s="62" t="s">
        <v>153</v>
      </c>
      <c r="AS36" s="62">
        <v>2015</v>
      </c>
      <c r="AT36" s="62" t="s">
        <v>153</v>
      </c>
      <c r="AU36" s="62" t="s">
        <v>153</v>
      </c>
      <c r="AV36" s="62" t="s">
        <v>153</v>
      </c>
      <c r="AW36" s="62" t="s">
        <v>153</v>
      </c>
      <c r="AX36" s="62" t="s">
        <v>153</v>
      </c>
      <c r="AY36" s="60"/>
      <c r="AZ36" s="60" t="s">
        <v>153</v>
      </c>
      <c r="BA36" s="62">
        <v>4221</v>
      </c>
      <c r="BB36" s="62">
        <v>0</v>
      </c>
      <c r="BC36" s="62"/>
      <c r="BD36" s="62"/>
      <c r="BE36" s="62"/>
      <c r="BF36" s="62"/>
      <c r="BG36" s="62"/>
      <c r="BH36" s="62"/>
      <c r="BI36" s="62"/>
      <c r="BJ36" s="60"/>
      <c r="BK36" s="62"/>
      <c r="BL36" s="62"/>
      <c r="BM36" s="62"/>
      <c r="BN36" s="62" t="s">
        <v>99</v>
      </c>
      <c r="BO36" s="62"/>
      <c r="BP36" s="62"/>
      <c r="BQ36" s="62" t="s">
        <v>99</v>
      </c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 t="s">
        <v>462</v>
      </c>
      <c r="CG36" s="62"/>
      <c r="CH36" s="62"/>
      <c r="CI36" s="62">
        <v>2017</v>
      </c>
      <c r="CJ36" s="62" t="s">
        <v>448</v>
      </c>
      <c r="CK36" s="62" t="s">
        <v>464</v>
      </c>
      <c r="CL36" s="62" t="s">
        <v>464</v>
      </c>
      <c r="CM36" s="62" t="s">
        <v>464</v>
      </c>
      <c r="CN36" s="62" t="s">
        <v>464</v>
      </c>
      <c r="CO36" s="62" t="s">
        <v>465</v>
      </c>
      <c r="CP36" s="62">
        <v>0</v>
      </c>
      <c r="CQ36" s="62">
        <v>0</v>
      </c>
      <c r="CR36" s="62">
        <v>0</v>
      </c>
      <c r="CS36" s="62">
        <v>0</v>
      </c>
      <c r="CT36" s="62">
        <v>0</v>
      </c>
      <c r="CU36" s="62">
        <v>0</v>
      </c>
      <c r="CV36" s="62">
        <v>0</v>
      </c>
      <c r="CW36" s="62">
        <v>0</v>
      </c>
      <c r="CX36" s="62">
        <v>0</v>
      </c>
      <c r="CY36" s="62">
        <v>0</v>
      </c>
      <c r="CZ36" s="62">
        <v>0</v>
      </c>
      <c r="DA36" s="62">
        <v>0</v>
      </c>
      <c r="DB36" s="62">
        <v>0</v>
      </c>
      <c r="DC36" s="62" t="s">
        <v>153</v>
      </c>
      <c r="DD36" s="62" t="s">
        <v>153</v>
      </c>
      <c r="DE36" s="62" t="s">
        <v>153</v>
      </c>
      <c r="DF36" s="62">
        <v>0</v>
      </c>
      <c r="DG36" s="62" t="s">
        <v>465</v>
      </c>
      <c r="DH36" s="62">
        <v>0</v>
      </c>
      <c r="DI36" s="62">
        <v>0</v>
      </c>
      <c r="DJ36" s="62">
        <v>0</v>
      </c>
      <c r="DK36" s="62">
        <v>0</v>
      </c>
      <c r="DL36" s="62">
        <v>0</v>
      </c>
      <c r="DM36" s="62">
        <v>0</v>
      </c>
      <c r="DN36" s="62">
        <v>0</v>
      </c>
      <c r="DO36" s="62">
        <v>0</v>
      </c>
      <c r="DP36" s="62">
        <v>0</v>
      </c>
      <c r="DQ36" s="62">
        <v>0</v>
      </c>
      <c r="DR36" s="62">
        <v>0</v>
      </c>
      <c r="DS36" s="62">
        <v>0</v>
      </c>
      <c r="DT36" s="62">
        <v>0</v>
      </c>
      <c r="DU36" s="62" t="s">
        <v>153</v>
      </c>
      <c r="DV36" s="62" t="s">
        <v>153</v>
      </c>
      <c r="DW36" s="60"/>
      <c r="DX36" s="62">
        <v>0</v>
      </c>
      <c r="DY36" s="62">
        <v>0</v>
      </c>
      <c r="DZ36" s="62">
        <v>0</v>
      </c>
      <c r="EA36" s="62">
        <v>0</v>
      </c>
      <c r="EB36" s="62"/>
      <c r="EC36" s="62"/>
      <c r="ED36" s="62"/>
      <c r="EE36" s="60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8">
        <v>72582</v>
      </c>
      <c r="ER36" s="68">
        <v>4221</v>
      </c>
      <c r="ES36" s="68">
        <v>0</v>
      </c>
      <c r="ET36" s="68">
        <v>0</v>
      </c>
      <c r="EU36" s="68">
        <v>0</v>
      </c>
      <c r="EV36" s="68">
        <v>0</v>
      </c>
      <c r="EW36" s="68">
        <v>0</v>
      </c>
      <c r="EX36" s="68">
        <v>0</v>
      </c>
      <c r="EY36" s="68">
        <v>0</v>
      </c>
      <c r="EZ36" s="68">
        <v>0</v>
      </c>
      <c r="FA36" s="68">
        <v>0</v>
      </c>
      <c r="FB36" s="68">
        <v>0</v>
      </c>
      <c r="FC36" s="68">
        <v>0</v>
      </c>
      <c r="FD36" s="68">
        <v>0</v>
      </c>
      <c r="FE36" s="68">
        <v>0</v>
      </c>
      <c r="FF36" s="68">
        <v>0</v>
      </c>
      <c r="FG36" s="68">
        <v>0</v>
      </c>
      <c r="FH36" s="68">
        <v>0</v>
      </c>
      <c r="FI36" s="68">
        <v>0</v>
      </c>
      <c r="FJ36" s="68">
        <v>0</v>
      </c>
      <c r="FK36" s="68">
        <v>0</v>
      </c>
      <c r="FL36" s="68">
        <v>0</v>
      </c>
      <c r="FM36" s="65"/>
      <c r="FN36" s="65" t="s">
        <v>466</v>
      </c>
      <c r="FO36" s="69" t="b">
        <f t="shared" si="0"/>
        <v>1</v>
      </c>
    </row>
    <row r="37" spans="1:171" s="67" customFormat="1" ht="12.75" x14ac:dyDescent="0.2">
      <c r="A37" s="60" t="s">
        <v>437</v>
      </c>
      <c r="B37" s="61">
        <v>72582</v>
      </c>
      <c r="C37" s="62">
        <v>1</v>
      </c>
      <c r="D37" s="62">
        <v>0</v>
      </c>
      <c r="E37" s="63" t="s">
        <v>648</v>
      </c>
      <c r="F37" s="62" t="s">
        <v>649</v>
      </c>
      <c r="G37" s="62"/>
      <c r="H37" s="62" t="s">
        <v>650</v>
      </c>
      <c r="I37" s="62">
        <v>2</v>
      </c>
      <c r="J37" s="62" t="s">
        <v>651</v>
      </c>
      <c r="K37" s="62" t="s">
        <v>447</v>
      </c>
      <c r="L37" s="62" t="s">
        <v>448</v>
      </c>
      <c r="M37" s="62" t="s">
        <v>447</v>
      </c>
      <c r="N37" s="62">
        <v>1</v>
      </c>
      <c r="O37" s="62">
        <v>60</v>
      </c>
      <c r="P37" s="62">
        <v>2</v>
      </c>
      <c r="Q37" s="62" t="s">
        <v>153</v>
      </c>
      <c r="R37" s="62" t="s">
        <v>153</v>
      </c>
      <c r="S37" s="62" t="s">
        <v>153</v>
      </c>
      <c r="T37" s="62" t="s">
        <v>653</v>
      </c>
      <c r="U37" s="62" t="s">
        <v>153</v>
      </c>
      <c r="V37" s="62" t="s">
        <v>153</v>
      </c>
      <c r="W37" s="62" t="s">
        <v>153</v>
      </c>
      <c r="X37" s="62" t="s">
        <v>153</v>
      </c>
      <c r="Y37" s="62" t="s">
        <v>153</v>
      </c>
      <c r="Z37" s="60"/>
      <c r="AA37" s="60" t="s">
        <v>452</v>
      </c>
      <c r="AB37" s="60" t="s">
        <v>648</v>
      </c>
      <c r="AC37" s="60" t="s">
        <v>649</v>
      </c>
      <c r="AD37" s="60" t="s">
        <v>650</v>
      </c>
      <c r="AE37" s="60" t="s">
        <v>651</v>
      </c>
      <c r="AF37" s="62">
        <v>1</v>
      </c>
      <c r="AG37" s="62">
        <v>60</v>
      </c>
      <c r="AH37" s="62">
        <v>2</v>
      </c>
      <c r="AI37" s="62">
        <v>0</v>
      </c>
      <c r="AJ37" s="62" t="s">
        <v>153</v>
      </c>
      <c r="AK37" s="62" t="s">
        <v>153</v>
      </c>
      <c r="AL37" s="62" t="s">
        <v>153</v>
      </c>
      <c r="AM37" s="62" t="s">
        <v>653</v>
      </c>
      <c r="AN37" s="62" t="s">
        <v>153</v>
      </c>
      <c r="AO37" s="62" t="s">
        <v>153</v>
      </c>
      <c r="AP37" s="62" t="s">
        <v>153</v>
      </c>
      <c r="AQ37" s="62" t="s">
        <v>153</v>
      </c>
      <c r="AR37" s="62" t="s">
        <v>153</v>
      </c>
      <c r="AS37" s="62">
        <v>2015</v>
      </c>
      <c r="AT37" s="62" t="s">
        <v>153</v>
      </c>
      <c r="AU37" s="62" t="s">
        <v>153</v>
      </c>
      <c r="AV37" s="62" t="s">
        <v>153</v>
      </c>
      <c r="AW37" s="62" t="s">
        <v>153</v>
      </c>
      <c r="AX37" s="62" t="s">
        <v>153</v>
      </c>
      <c r="AY37" s="60"/>
      <c r="AZ37" s="60" t="s">
        <v>153</v>
      </c>
      <c r="BA37" s="62">
        <v>4221</v>
      </c>
      <c r="BB37" s="62">
        <v>0</v>
      </c>
      <c r="BC37" s="62"/>
      <c r="BD37" s="62"/>
      <c r="BE37" s="62"/>
      <c r="BF37" s="62"/>
      <c r="BG37" s="62"/>
      <c r="BH37" s="62"/>
      <c r="BI37" s="62"/>
      <c r="BJ37" s="60"/>
      <c r="BK37" s="62"/>
      <c r="BL37" s="62"/>
      <c r="BM37" s="62"/>
      <c r="BN37" s="62" t="s">
        <v>99</v>
      </c>
      <c r="BO37" s="62"/>
      <c r="BP37" s="62"/>
      <c r="BQ37" s="62" t="s">
        <v>99</v>
      </c>
      <c r="BR37" s="62"/>
      <c r="BS37" s="62"/>
      <c r="BT37" s="62"/>
      <c r="BU37" s="62"/>
      <c r="BV37" s="62"/>
      <c r="BW37" s="62"/>
      <c r="BX37" s="62"/>
      <c r="BY37" s="62"/>
      <c r="BZ37" s="62"/>
      <c r="CA37" s="62"/>
      <c r="CB37" s="62"/>
      <c r="CC37" s="62"/>
      <c r="CD37" s="62"/>
      <c r="CE37" s="62"/>
      <c r="CF37" s="62"/>
      <c r="CG37" s="62"/>
      <c r="CH37" s="62"/>
      <c r="CI37" s="62">
        <v>2017</v>
      </c>
      <c r="CJ37" s="62" t="s">
        <v>448</v>
      </c>
      <c r="CK37" s="62" t="s">
        <v>464</v>
      </c>
      <c r="CL37" s="62" t="s">
        <v>464</v>
      </c>
      <c r="CM37" s="62" t="s">
        <v>464</v>
      </c>
      <c r="CN37" s="62" t="s">
        <v>464</v>
      </c>
      <c r="CO37" s="62" t="s">
        <v>465</v>
      </c>
      <c r="CP37" s="62">
        <v>0</v>
      </c>
      <c r="CQ37" s="62">
        <v>0</v>
      </c>
      <c r="CR37" s="62">
        <v>0</v>
      </c>
      <c r="CS37" s="62">
        <v>0</v>
      </c>
      <c r="CT37" s="62">
        <v>0</v>
      </c>
      <c r="CU37" s="62">
        <v>0</v>
      </c>
      <c r="CV37" s="62">
        <v>0</v>
      </c>
      <c r="CW37" s="62">
        <v>0</v>
      </c>
      <c r="CX37" s="62">
        <v>0</v>
      </c>
      <c r="CY37" s="62">
        <v>0</v>
      </c>
      <c r="CZ37" s="62">
        <v>0</v>
      </c>
      <c r="DA37" s="62">
        <v>0</v>
      </c>
      <c r="DB37" s="62">
        <v>0</v>
      </c>
      <c r="DC37" s="62" t="s">
        <v>153</v>
      </c>
      <c r="DD37" s="62" t="s">
        <v>153</v>
      </c>
      <c r="DE37" s="62" t="s">
        <v>153</v>
      </c>
      <c r="DF37" s="62">
        <v>0</v>
      </c>
      <c r="DG37" s="62" t="s">
        <v>465</v>
      </c>
      <c r="DH37" s="62">
        <v>0</v>
      </c>
      <c r="DI37" s="62">
        <v>0</v>
      </c>
      <c r="DJ37" s="62">
        <v>0</v>
      </c>
      <c r="DK37" s="62">
        <v>0</v>
      </c>
      <c r="DL37" s="62">
        <v>0</v>
      </c>
      <c r="DM37" s="62">
        <v>0</v>
      </c>
      <c r="DN37" s="62">
        <v>0</v>
      </c>
      <c r="DO37" s="62">
        <v>0</v>
      </c>
      <c r="DP37" s="62">
        <v>0</v>
      </c>
      <c r="DQ37" s="62">
        <v>0</v>
      </c>
      <c r="DR37" s="62">
        <v>0</v>
      </c>
      <c r="DS37" s="62">
        <v>0</v>
      </c>
      <c r="DT37" s="62">
        <v>0</v>
      </c>
      <c r="DU37" s="62" t="s">
        <v>153</v>
      </c>
      <c r="DV37" s="62" t="s">
        <v>153</v>
      </c>
      <c r="DW37" s="60"/>
      <c r="DX37" s="62">
        <v>0</v>
      </c>
      <c r="DY37" s="62">
        <v>0</v>
      </c>
      <c r="DZ37" s="62">
        <v>0</v>
      </c>
      <c r="EA37" s="62">
        <v>0</v>
      </c>
      <c r="EB37" s="62"/>
      <c r="EC37" s="62"/>
      <c r="ED37" s="62"/>
      <c r="EE37" s="60"/>
      <c r="EF37" s="62"/>
      <c r="EG37" s="62"/>
      <c r="EH37" s="62"/>
      <c r="EI37" s="62"/>
      <c r="EJ37" s="62"/>
      <c r="EK37" s="62"/>
      <c r="EL37" s="62"/>
      <c r="EM37" s="62"/>
      <c r="EN37" s="62"/>
      <c r="EO37" s="62"/>
      <c r="EP37" s="62"/>
      <c r="EQ37" s="68">
        <v>72582</v>
      </c>
      <c r="ER37" s="68">
        <v>4221</v>
      </c>
      <c r="ES37" s="68">
        <v>0</v>
      </c>
      <c r="ET37" s="68">
        <v>0</v>
      </c>
      <c r="EU37" s="68">
        <v>0</v>
      </c>
      <c r="EV37" s="68">
        <v>0</v>
      </c>
      <c r="EW37" s="65"/>
      <c r="EX37" s="65"/>
      <c r="EY37" s="65"/>
      <c r="EZ37" s="65"/>
      <c r="FA37" s="65"/>
      <c r="FB37" s="65"/>
      <c r="FC37" s="65"/>
      <c r="FD37" s="65"/>
      <c r="FE37" s="65"/>
      <c r="FF37" s="65"/>
      <c r="FG37" s="65"/>
      <c r="FH37" s="65"/>
      <c r="FI37" s="65"/>
      <c r="FJ37" s="65"/>
      <c r="FK37" s="65"/>
      <c r="FL37" s="65"/>
      <c r="FM37" s="65"/>
      <c r="FN37" s="65" t="s">
        <v>466</v>
      </c>
      <c r="FO37" s="69" t="b">
        <f t="shared" si="0"/>
        <v>1</v>
      </c>
    </row>
    <row r="38" spans="1:171" s="67" customFormat="1" ht="12.75" x14ac:dyDescent="0.2">
      <c r="A38" s="60" t="s">
        <v>437</v>
      </c>
      <c r="B38" s="61">
        <v>26951</v>
      </c>
      <c r="C38" s="62">
        <v>0</v>
      </c>
      <c r="D38" s="62">
        <v>1</v>
      </c>
      <c r="E38" s="63">
        <v>38431041300065</v>
      </c>
      <c r="F38" s="62" t="s">
        <v>657</v>
      </c>
      <c r="G38" s="62"/>
      <c r="H38" s="62" t="s">
        <v>658</v>
      </c>
      <c r="I38" s="62">
        <v>2</v>
      </c>
      <c r="J38" s="62" t="s">
        <v>659</v>
      </c>
      <c r="K38" s="62" t="s">
        <v>447</v>
      </c>
      <c r="L38" s="62" t="s">
        <v>448</v>
      </c>
      <c r="M38" s="62" t="s">
        <v>447</v>
      </c>
      <c r="N38" s="62">
        <v>1</v>
      </c>
      <c r="O38" s="62">
        <v>61</v>
      </c>
      <c r="P38" s="62">
        <v>31</v>
      </c>
      <c r="Q38" s="62" t="s">
        <v>153</v>
      </c>
      <c r="R38" s="62" t="s">
        <v>153</v>
      </c>
      <c r="S38" s="62" t="s">
        <v>660</v>
      </c>
      <c r="T38" s="62" t="s">
        <v>661</v>
      </c>
      <c r="U38" s="62" t="s">
        <v>662</v>
      </c>
      <c r="V38" s="62" t="s">
        <v>663</v>
      </c>
      <c r="W38" s="62" t="s">
        <v>153</v>
      </c>
      <c r="X38" s="62" t="s">
        <v>664</v>
      </c>
      <c r="Y38" s="62" t="s">
        <v>665</v>
      </c>
      <c r="Z38" s="60"/>
      <c r="AA38" s="60" t="s">
        <v>452</v>
      </c>
      <c r="AB38" s="60" t="s">
        <v>666</v>
      </c>
      <c r="AC38" s="60" t="s">
        <v>657</v>
      </c>
      <c r="AD38" s="60" t="s">
        <v>658</v>
      </c>
      <c r="AE38" s="60" t="s">
        <v>659</v>
      </c>
      <c r="AF38" s="62">
        <v>1</v>
      </c>
      <c r="AG38" s="62">
        <v>58</v>
      </c>
      <c r="AH38" s="62">
        <v>31</v>
      </c>
      <c r="AI38" s="62">
        <v>1</v>
      </c>
      <c r="AJ38" s="62" t="s">
        <v>153</v>
      </c>
      <c r="AK38" s="62" t="s">
        <v>153</v>
      </c>
      <c r="AL38" s="62" t="s">
        <v>667</v>
      </c>
      <c r="AM38" s="62" t="s">
        <v>661</v>
      </c>
      <c r="AN38" s="62" t="s">
        <v>664</v>
      </c>
      <c r="AO38" s="62" t="s">
        <v>665</v>
      </c>
      <c r="AP38" s="62" t="s">
        <v>662</v>
      </c>
      <c r="AQ38" s="62" t="s">
        <v>663</v>
      </c>
      <c r="AR38" s="62" t="s">
        <v>153</v>
      </c>
      <c r="AS38" s="62">
        <v>2015</v>
      </c>
      <c r="AT38" s="62" t="s">
        <v>153</v>
      </c>
      <c r="AU38" s="62" t="s">
        <v>153</v>
      </c>
      <c r="AV38" s="62" t="s">
        <v>153</v>
      </c>
      <c r="AW38" s="62" t="s">
        <v>153</v>
      </c>
      <c r="AX38" s="62" t="s">
        <v>153</v>
      </c>
      <c r="AY38" s="60"/>
      <c r="AZ38" s="60" t="s">
        <v>153</v>
      </c>
      <c r="BA38" s="62">
        <v>9454</v>
      </c>
      <c r="BB38" s="62">
        <v>0</v>
      </c>
      <c r="BC38" s="62"/>
      <c r="BD38" s="62"/>
      <c r="BE38" s="62"/>
      <c r="BF38" s="62"/>
      <c r="BG38" s="62"/>
      <c r="BH38" s="62" t="s">
        <v>532</v>
      </c>
      <c r="BI38" s="62"/>
      <c r="BJ38" s="60">
        <v>5.1724137931034484</v>
      </c>
      <c r="BK38" s="62"/>
      <c r="BL38" s="62"/>
      <c r="BM38" s="62"/>
      <c r="BN38" s="62" t="s">
        <v>66</v>
      </c>
      <c r="BO38" s="62"/>
      <c r="BP38" s="62"/>
      <c r="BQ38" s="62" t="s">
        <v>66</v>
      </c>
      <c r="BR38" s="62"/>
      <c r="BS38" s="62"/>
      <c r="BT38" s="62"/>
      <c r="BU38" s="62"/>
      <c r="BV38" s="62"/>
      <c r="BW38" s="62"/>
      <c r="BX38" s="62" t="s">
        <v>668</v>
      </c>
      <c r="BY38" s="62"/>
      <c r="BZ38" s="62"/>
      <c r="CA38" s="62"/>
      <c r="CB38" s="62"/>
      <c r="CC38" s="62"/>
      <c r="CD38" s="62"/>
      <c r="CE38" s="62"/>
      <c r="CF38" s="62" t="s">
        <v>462</v>
      </c>
      <c r="CG38" s="62"/>
      <c r="CH38" s="62"/>
      <c r="CI38" s="62">
        <v>2017</v>
      </c>
      <c r="CJ38" s="62" t="s">
        <v>448</v>
      </c>
      <c r="CK38" s="62" t="s">
        <v>463</v>
      </c>
      <c r="CL38" s="62" t="s">
        <v>463</v>
      </c>
      <c r="CM38" s="62" t="s">
        <v>463</v>
      </c>
      <c r="CN38" s="62" t="s">
        <v>463</v>
      </c>
      <c r="CO38" s="62" t="s">
        <v>465</v>
      </c>
      <c r="CP38" s="62">
        <v>1</v>
      </c>
      <c r="CQ38" s="62">
        <v>0</v>
      </c>
      <c r="CR38" s="62">
        <v>0</v>
      </c>
      <c r="CS38" s="62">
        <v>1</v>
      </c>
      <c r="CT38" s="62">
        <v>0</v>
      </c>
      <c r="CU38" s="62">
        <v>0</v>
      </c>
      <c r="CV38" s="62">
        <v>0</v>
      </c>
      <c r="CW38" s="62">
        <v>0</v>
      </c>
      <c r="CX38" s="62">
        <v>0</v>
      </c>
      <c r="CY38" s="62">
        <v>1</v>
      </c>
      <c r="CZ38" s="62">
        <v>0</v>
      </c>
      <c r="DA38" s="62">
        <v>0</v>
      </c>
      <c r="DB38" s="62">
        <v>0</v>
      </c>
      <c r="DC38" s="62" t="s">
        <v>153</v>
      </c>
      <c r="DD38" s="62" t="s">
        <v>153</v>
      </c>
      <c r="DE38" s="62" t="s">
        <v>153</v>
      </c>
      <c r="DF38" s="62">
        <v>2</v>
      </c>
      <c r="DG38" s="62" t="s">
        <v>465</v>
      </c>
      <c r="DH38" s="62">
        <v>1</v>
      </c>
      <c r="DI38" s="62">
        <v>0</v>
      </c>
      <c r="DJ38" s="62">
        <v>0</v>
      </c>
      <c r="DK38" s="62">
        <v>1</v>
      </c>
      <c r="DL38" s="62">
        <v>0</v>
      </c>
      <c r="DM38" s="62">
        <v>0</v>
      </c>
      <c r="DN38" s="62">
        <v>0</v>
      </c>
      <c r="DO38" s="62">
        <v>0</v>
      </c>
      <c r="DP38" s="62">
        <v>1</v>
      </c>
      <c r="DQ38" s="62">
        <v>0</v>
      </c>
      <c r="DR38" s="62">
        <v>0</v>
      </c>
      <c r="DS38" s="62">
        <v>0</v>
      </c>
      <c r="DT38" s="62">
        <v>0</v>
      </c>
      <c r="DU38" s="62" t="s">
        <v>153</v>
      </c>
      <c r="DV38" s="62" t="s">
        <v>153</v>
      </c>
      <c r="DW38" s="60"/>
      <c r="DX38" s="62">
        <v>0</v>
      </c>
      <c r="DY38" s="62">
        <v>1</v>
      </c>
      <c r="DZ38" s="62">
        <v>0</v>
      </c>
      <c r="EA38" s="62">
        <v>0</v>
      </c>
      <c r="EB38" s="62"/>
      <c r="EC38" s="62"/>
      <c r="ED38" s="62"/>
      <c r="EE38" s="60">
        <v>-6.0606060606060606</v>
      </c>
      <c r="EF38" s="62"/>
      <c r="EG38" s="62"/>
      <c r="EH38" s="62"/>
      <c r="EI38" s="62"/>
      <c r="EJ38" s="62"/>
      <c r="EK38" s="62"/>
      <c r="EL38" s="62"/>
      <c r="EM38" s="62"/>
      <c r="EN38" s="62"/>
      <c r="EO38" s="62"/>
      <c r="EP38" s="62"/>
      <c r="EQ38" s="68">
        <v>26951</v>
      </c>
      <c r="ER38" s="68">
        <v>9454</v>
      </c>
      <c r="ES38" s="68">
        <v>0</v>
      </c>
      <c r="ET38" s="68">
        <v>0</v>
      </c>
      <c r="EU38" s="68">
        <v>0</v>
      </c>
      <c r="EV38" s="68">
        <v>0</v>
      </c>
      <c r="EW38" s="68">
        <v>1</v>
      </c>
      <c r="EX38" s="68">
        <v>1</v>
      </c>
      <c r="EY38" s="68">
        <v>0</v>
      </c>
      <c r="EZ38" s="68">
        <v>0</v>
      </c>
      <c r="FA38" s="68">
        <v>0</v>
      </c>
      <c r="FB38" s="68">
        <v>1</v>
      </c>
      <c r="FC38" s="68">
        <v>1</v>
      </c>
      <c r="FD38" s="68">
        <v>0</v>
      </c>
      <c r="FE38" s="68">
        <v>0</v>
      </c>
      <c r="FF38" s="68">
        <v>0</v>
      </c>
      <c r="FG38" s="68">
        <v>0</v>
      </c>
      <c r="FH38" s="68">
        <v>0</v>
      </c>
      <c r="FI38" s="68">
        <v>0</v>
      </c>
      <c r="FJ38" s="68">
        <v>0</v>
      </c>
      <c r="FK38" s="68">
        <v>0</v>
      </c>
      <c r="FL38" s="68">
        <v>0</v>
      </c>
      <c r="FM38" s="65"/>
      <c r="FN38" s="65" t="s">
        <v>466</v>
      </c>
      <c r="FO38" s="69" t="b">
        <f t="shared" si="0"/>
        <v>1</v>
      </c>
    </row>
    <row r="39" spans="1:171" s="67" customFormat="1" ht="12.75" x14ac:dyDescent="0.2">
      <c r="A39" s="60" t="s">
        <v>437</v>
      </c>
      <c r="B39" s="61">
        <v>26951</v>
      </c>
      <c r="C39" s="62">
        <v>1</v>
      </c>
      <c r="D39" s="62">
        <v>0</v>
      </c>
      <c r="E39" s="63" t="s">
        <v>666</v>
      </c>
      <c r="F39" s="62" t="s">
        <v>657</v>
      </c>
      <c r="G39" s="62"/>
      <c r="H39" s="62" t="s">
        <v>658</v>
      </c>
      <c r="I39" s="62">
        <v>2</v>
      </c>
      <c r="J39" s="62" t="s">
        <v>659</v>
      </c>
      <c r="K39" s="62" t="s">
        <v>447</v>
      </c>
      <c r="L39" s="62" t="s">
        <v>448</v>
      </c>
      <c r="M39" s="62" t="s">
        <v>447</v>
      </c>
      <c r="N39" s="62">
        <v>1</v>
      </c>
      <c r="O39" s="62">
        <v>61</v>
      </c>
      <c r="P39" s="62">
        <v>31</v>
      </c>
      <c r="Q39" s="62" t="s">
        <v>153</v>
      </c>
      <c r="R39" s="62" t="s">
        <v>153</v>
      </c>
      <c r="S39" s="62" t="s">
        <v>153</v>
      </c>
      <c r="T39" s="62" t="s">
        <v>661</v>
      </c>
      <c r="U39" s="62" t="s">
        <v>153</v>
      </c>
      <c r="V39" s="62" t="s">
        <v>153</v>
      </c>
      <c r="W39" s="62" t="s">
        <v>153</v>
      </c>
      <c r="X39" s="62" t="s">
        <v>153</v>
      </c>
      <c r="Y39" s="62" t="s">
        <v>153</v>
      </c>
      <c r="Z39" s="60"/>
      <c r="AA39" s="60" t="s">
        <v>452</v>
      </c>
      <c r="AB39" s="60" t="s">
        <v>666</v>
      </c>
      <c r="AC39" s="60" t="s">
        <v>657</v>
      </c>
      <c r="AD39" s="60" t="s">
        <v>658</v>
      </c>
      <c r="AE39" s="60" t="s">
        <v>659</v>
      </c>
      <c r="AF39" s="62">
        <v>1</v>
      </c>
      <c r="AG39" s="62">
        <v>58</v>
      </c>
      <c r="AH39" s="62">
        <v>31</v>
      </c>
      <c r="AI39" s="62">
        <v>0</v>
      </c>
      <c r="AJ39" s="62" t="s">
        <v>153</v>
      </c>
      <c r="AK39" s="62" t="s">
        <v>153</v>
      </c>
      <c r="AL39" s="62" t="s">
        <v>153</v>
      </c>
      <c r="AM39" s="62" t="s">
        <v>661</v>
      </c>
      <c r="AN39" s="62" t="s">
        <v>153</v>
      </c>
      <c r="AO39" s="62" t="s">
        <v>153</v>
      </c>
      <c r="AP39" s="62" t="s">
        <v>153</v>
      </c>
      <c r="AQ39" s="62" t="s">
        <v>153</v>
      </c>
      <c r="AR39" s="62" t="s">
        <v>153</v>
      </c>
      <c r="AS39" s="62">
        <v>2015</v>
      </c>
      <c r="AT39" s="62" t="s">
        <v>153</v>
      </c>
      <c r="AU39" s="62" t="s">
        <v>153</v>
      </c>
      <c r="AV39" s="62" t="s">
        <v>153</v>
      </c>
      <c r="AW39" s="62" t="s">
        <v>153</v>
      </c>
      <c r="AX39" s="62" t="s">
        <v>153</v>
      </c>
      <c r="AY39" s="60"/>
      <c r="AZ39" s="60" t="s">
        <v>153</v>
      </c>
      <c r="BA39" s="62">
        <v>9454</v>
      </c>
      <c r="BB39" s="62">
        <v>0</v>
      </c>
      <c r="BC39" s="62"/>
      <c r="BD39" s="62"/>
      <c r="BE39" s="62"/>
      <c r="BF39" s="62"/>
      <c r="BG39" s="62"/>
      <c r="BH39" s="62"/>
      <c r="BI39" s="62"/>
      <c r="BJ39" s="60">
        <v>5.1724137931034484</v>
      </c>
      <c r="BK39" s="62"/>
      <c r="BL39" s="62"/>
      <c r="BM39" s="62"/>
      <c r="BN39" s="62" t="s">
        <v>66</v>
      </c>
      <c r="BO39" s="62"/>
      <c r="BP39" s="62"/>
      <c r="BQ39" s="62" t="s">
        <v>66</v>
      </c>
      <c r="BR39" s="62"/>
      <c r="BS39" s="62"/>
      <c r="BT39" s="62"/>
      <c r="BU39" s="62"/>
      <c r="BV39" s="62"/>
      <c r="BW39" s="62"/>
      <c r="BX39" s="62"/>
      <c r="BY39" s="62"/>
      <c r="BZ39" s="62"/>
      <c r="CA39" s="62"/>
      <c r="CB39" s="62"/>
      <c r="CC39" s="62"/>
      <c r="CD39" s="62"/>
      <c r="CE39" s="62"/>
      <c r="CF39" s="62"/>
      <c r="CG39" s="62"/>
      <c r="CH39" s="62"/>
      <c r="CI39" s="62">
        <v>2017</v>
      </c>
      <c r="CJ39" s="62" t="s">
        <v>448</v>
      </c>
      <c r="CK39" s="62" t="s">
        <v>463</v>
      </c>
      <c r="CL39" s="62" t="s">
        <v>463</v>
      </c>
      <c r="CM39" s="62" t="s">
        <v>463</v>
      </c>
      <c r="CN39" s="62" t="s">
        <v>463</v>
      </c>
      <c r="CO39" s="62" t="s">
        <v>465</v>
      </c>
      <c r="CP39" s="62">
        <v>1</v>
      </c>
      <c r="CQ39" s="62">
        <v>0</v>
      </c>
      <c r="CR39" s="62">
        <v>0</v>
      </c>
      <c r="CS39" s="62">
        <v>1</v>
      </c>
      <c r="CT39" s="62">
        <v>0</v>
      </c>
      <c r="CU39" s="62">
        <v>0</v>
      </c>
      <c r="CV39" s="62">
        <v>0</v>
      </c>
      <c r="CW39" s="62">
        <v>0</v>
      </c>
      <c r="CX39" s="62">
        <v>0</v>
      </c>
      <c r="CY39" s="62">
        <v>1</v>
      </c>
      <c r="CZ39" s="62">
        <v>0</v>
      </c>
      <c r="DA39" s="62">
        <v>0</v>
      </c>
      <c r="DB39" s="62">
        <v>0</v>
      </c>
      <c r="DC39" s="62" t="s">
        <v>153</v>
      </c>
      <c r="DD39" s="62" t="s">
        <v>153</v>
      </c>
      <c r="DE39" s="62" t="s">
        <v>153</v>
      </c>
      <c r="DF39" s="62">
        <v>2</v>
      </c>
      <c r="DG39" s="62" t="s">
        <v>465</v>
      </c>
      <c r="DH39" s="62">
        <v>1</v>
      </c>
      <c r="DI39" s="62">
        <v>0</v>
      </c>
      <c r="DJ39" s="62">
        <v>0</v>
      </c>
      <c r="DK39" s="62">
        <v>1</v>
      </c>
      <c r="DL39" s="62">
        <v>0</v>
      </c>
      <c r="DM39" s="62">
        <v>0</v>
      </c>
      <c r="DN39" s="62">
        <v>0</v>
      </c>
      <c r="DO39" s="62">
        <v>0</v>
      </c>
      <c r="DP39" s="62">
        <v>1</v>
      </c>
      <c r="DQ39" s="62">
        <v>0</v>
      </c>
      <c r="DR39" s="62">
        <v>0</v>
      </c>
      <c r="DS39" s="62">
        <v>0</v>
      </c>
      <c r="DT39" s="62">
        <v>0</v>
      </c>
      <c r="DU39" s="62" t="s">
        <v>153</v>
      </c>
      <c r="DV39" s="62" t="s">
        <v>153</v>
      </c>
      <c r="DW39" s="60"/>
      <c r="DX39" s="62">
        <v>0</v>
      </c>
      <c r="DY39" s="62">
        <v>1</v>
      </c>
      <c r="DZ39" s="62">
        <v>0</v>
      </c>
      <c r="EA39" s="62">
        <v>0</v>
      </c>
      <c r="EB39" s="62"/>
      <c r="EC39" s="62"/>
      <c r="ED39" s="62"/>
      <c r="EE39" s="60">
        <v>-6.0606060606060606</v>
      </c>
      <c r="EF39" s="62"/>
      <c r="EG39" s="62"/>
      <c r="EH39" s="62"/>
      <c r="EI39" s="62"/>
      <c r="EJ39" s="62"/>
      <c r="EK39" s="62"/>
      <c r="EL39" s="62"/>
      <c r="EM39" s="62"/>
      <c r="EN39" s="62"/>
      <c r="EO39" s="62"/>
      <c r="EP39" s="62"/>
      <c r="EQ39" s="68">
        <v>26951</v>
      </c>
      <c r="ER39" s="68">
        <v>9454</v>
      </c>
      <c r="ES39" s="68">
        <v>0</v>
      </c>
      <c r="ET39" s="68">
        <v>0</v>
      </c>
      <c r="EU39" s="68">
        <v>0</v>
      </c>
      <c r="EV39" s="68">
        <v>0</v>
      </c>
      <c r="EW39" s="65"/>
      <c r="EX39" s="65"/>
      <c r="EY39" s="65"/>
      <c r="EZ39" s="65"/>
      <c r="FA39" s="65"/>
      <c r="FB39" s="65"/>
      <c r="FC39" s="65"/>
      <c r="FD39" s="65"/>
      <c r="FE39" s="65"/>
      <c r="FF39" s="65"/>
      <c r="FG39" s="65"/>
      <c r="FH39" s="65"/>
      <c r="FI39" s="65"/>
      <c r="FJ39" s="65"/>
      <c r="FK39" s="65"/>
      <c r="FL39" s="65"/>
      <c r="FM39" s="65"/>
      <c r="FN39" s="65" t="s">
        <v>466</v>
      </c>
      <c r="FO39" s="69" t="b">
        <f t="shared" si="0"/>
        <v>1</v>
      </c>
    </row>
    <row r="40" spans="1:171" s="67" customFormat="1" ht="12.75" x14ac:dyDescent="0.2">
      <c r="A40" s="60" t="s">
        <v>437</v>
      </c>
      <c r="B40" s="61">
        <v>50833</v>
      </c>
      <c r="C40" s="62">
        <v>0</v>
      </c>
      <c r="D40" s="62">
        <v>1</v>
      </c>
      <c r="E40" s="63" t="s">
        <v>669</v>
      </c>
      <c r="F40" s="62" t="s">
        <v>670</v>
      </c>
      <c r="G40" s="62"/>
      <c r="H40" s="62" t="s">
        <v>671</v>
      </c>
      <c r="I40" s="62">
        <v>2</v>
      </c>
      <c r="J40" s="62" t="s">
        <v>672</v>
      </c>
      <c r="K40" s="62" t="s">
        <v>447</v>
      </c>
      <c r="L40" s="62" t="s">
        <v>448</v>
      </c>
      <c r="M40" s="62" t="s">
        <v>447</v>
      </c>
      <c r="N40" s="62">
        <v>1</v>
      </c>
      <c r="O40" s="62">
        <v>62</v>
      </c>
      <c r="P40" s="62">
        <v>16</v>
      </c>
      <c r="Q40" s="62" t="s">
        <v>673</v>
      </c>
      <c r="R40" s="62" t="s">
        <v>153</v>
      </c>
      <c r="S40" s="62" t="s">
        <v>674</v>
      </c>
      <c r="T40" s="62" t="s">
        <v>675</v>
      </c>
      <c r="U40" s="62" t="s">
        <v>676</v>
      </c>
      <c r="V40" s="62" t="s">
        <v>677</v>
      </c>
      <c r="W40" s="62" t="s">
        <v>678</v>
      </c>
      <c r="X40" s="62" t="s">
        <v>679</v>
      </c>
      <c r="Y40" s="62" t="s">
        <v>244</v>
      </c>
      <c r="Z40" s="60"/>
      <c r="AA40" s="60" t="s">
        <v>452</v>
      </c>
      <c r="AB40" s="60" t="s">
        <v>669</v>
      </c>
      <c r="AC40" s="60" t="s">
        <v>670</v>
      </c>
      <c r="AD40" s="60" t="s">
        <v>671</v>
      </c>
      <c r="AE40" s="60" t="s">
        <v>672</v>
      </c>
      <c r="AF40" s="62">
        <v>1</v>
      </c>
      <c r="AG40" s="62">
        <v>61</v>
      </c>
      <c r="AH40" s="62">
        <v>16</v>
      </c>
      <c r="AI40" s="62">
        <v>1</v>
      </c>
      <c r="AJ40" s="62" t="s">
        <v>673</v>
      </c>
      <c r="AK40" s="62" t="s">
        <v>153</v>
      </c>
      <c r="AL40" s="62" t="s">
        <v>674</v>
      </c>
      <c r="AM40" s="62" t="s">
        <v>675</v>
      </c>
      <c r="AN40" s="62" t="s">
        <v>679</v>
      </c>
      <c r="AO40" s="62" t="s">
        <v>244</v>
      </c>
      <c r="AP40" s="62" t="s">
        <v>676</v>
      </c>
      <c r="AQ40" s="62" t="s">
        <v>677</v>
      </c>
      <c r="AR40" s="62" t="s">
        <v>153</v>
      </c>
      <c r="AS40" s="62">
        <v>2015</v>
      </c>
      <c r="AT40" s="62" t="s">
        <v>153</v>
      </c>
      <c r="AU40" s="62" t="s">
        <v>153</v>
      </c>
      <c r="AV40" s="62" t="s">
        <v>153</v>
      </c>
      <c r="AW40" s="62" t="s">
        <v>153</v>
      </c>
      <c r="AX40" s="62" t="s">
        <v>153</v>
      </c>
      <c r="AY40" s="60"/>
      <c r="AZ40" s="60" t="s">
        <v>153</v>
      </c>
      <c r="BA40" s="62">
        <v>8473</v>
      </c>
      <c r="BB40" s="62">
        <v>0</v>
      </c>
      <c r="BC40" s="62"/>
      <c r="BD40" s="62"/>
      <c r="BE40" s="62"/>
      <c r="BF40" s="62"/>
      <c r="BG40" s="62"/>
      <c r="BH40" s="62" t="s">
        <v>532</v>
      </c>
      <c r="BI40" s="62"/>
      <c r="BJ40" s="60">
        <v>1.639344262295082</v>
      </c>
      <c r="BK40" s="62"/>
      <c r="BL40" s="62"/>
      <c r="BM40" s="62"/>
      <c r="BN40" s="62" t="s">
        <v>680</v>
      </c>
      <c r="BO40" s="62"/>
      <c r="BP40" s="62"/>
      <c r="BQ40" s="62" t="s">
        <v>680</v>
      </c>
      <c r="BR40" s="62"/>
      <c r="BS40" s="62"/>
      <c r="BT40" s="62"/>
      <c r="BU40" s="62"/>
      <c r="BV40" s="62"/>
      <c r="BW40" s="62"/>
      <c r="BX40" s="62"/>
      <c r="BY40" s="62"/>
      <c r="BZ40" s="62"/>
      <c r="CA40" s="62"/>
      <c r="CB40" s="62"/>
      <c r="CC40" s="62"/>
      <c r="CD40" s="62"/>
      <c r="CE40" s="62" t="s">
        <v>489</v>
      </c>
      <c r="CF40" s="62" t="s">
        <v>462</v>
      </c>
      <c r="CG40" s="62"/>
      <c r="CH40" s="62"/>
      <c r="CI40" s="62">
        <v>2017</v>
      </c>
      <c r="CJ40" s="62" t="s">
        <v>448</v>
      </c>
      <c r="CK40" s="62" t="s">
        <v>463</v>
      </c>
      <c r="CL40" s="62" t="s">
        <v>464</v>
      </c>
      <c r="CM40" s="62" t="s">
        <v>463</v>
      </c>
      <c r="CN40" s="62" t="s">
        <v>463</v>
      </c>
      <c r="CO40" s="62" t="s">
        <v>465</v>
      </c>
      <c r="CP40" s="62">
        <v>1</v>
      </c>
      <c r="CQ40" s="62">
        <v>0</v>
      </c>
      <c r="CR40" s="62">
        <v>0</v>
      </c>
      <c r="CS40" s="62">
        <v>1</v>
      </c>
      <c r="CT40" s="62">
        <v>0</v>
      </c>
      <c r="CU40" s="62">
        <v>0</v>
      </c>
      <c r="CV40" s="62">
        <v>1</v>
      </c>
      <c r="CW40" s="62">
        <v>0</v>
      </c>
      <c r="CX40" s="62">
        <v>0</v>
      </c>
      <c r="CY40" s="62">
        <v>0</v>
      </c>
      <c r="CZ40" s="62">
        <v>0</v>
      </c>
      <c r="DA40" s="62">
        <v>0</v>
      </c>
      <c r="DB40" s="62">
        <v>0</v>
      </c>
      <c r="DC40" s="62" t="s">
        <v>153</v>
      </c>
      <c r="DD40" s="62" t="s">
        <v>153</v>
      </c>
      <c r="DE40" s="62" t="s">
        <v>153</v>
      </c>
      <c r="DF40" s="62">
        <v>1</v>
      </c>
      <c r="DG40" s="62" t="s">
        <v>465</v>
      </c>
      <c r="DH40" s="62">
        <v>1</v>
      </c>
      <c r="DI40" s="62">
        <v>0</v>
      </c>
      <c r="DJ40" s="62">
        <v>0</v>
      </c>
      <c r="DK40" s="62">
        <v>1</v>
      </c>
      <c r="DL40" s="62">
        <v>0</v>
      </c>
      <c r="DM40" s="62">
        <v>1</v>
      </c>
      <c r="DN40" s="62">
        <v>0</v>
      </c>
      <c r="DO40" s="62">
        <v>0</v>
      </c>
      <c r="DP40" s="62">
        <v>0</v>
      </c>
      <c r="DQ40" s="62">
        <v>0</v>
      </c>
      <c r="DR40" s="62">
        <v>0</v>
      </c>
      <c r="DS40" s="62">
        <v>0</v>
      </c>
      <c r="DT40" s="62">
        <v>0</v>
      </c>
      <c r="DU40" s="62" t="s">
        <v>153</v>
      </c>
      <c r="DV40" s="62" t="s">
        <v>153</v>
      </c>
      <c r="DW40" s="60"/>
      <c r="DX40" s="62">
        <v>0</v>
      </c>
      <c r="DY40" s="62">
        <v>1</v>
      </c>
      <c r="DZ40" s="62">
        <v>0</v>
      </c>
      <c r="EA40" s="62">
        <v>0</v>
      </c>
      <c r="EB40" s="62"/>
      <c r="EC40" s="62"/>
      <c r="ED40" s="62"/>
      <c r="EE40" s="60">
        <v>-5.8823529411764701</v>
      </c>
      <c r="EF40" s="62"/>
      <c r="EG40" s="62"/>
      <c r="EH40" s="62"/>
      <c r="EI40" s="62"/>
      <c r="EJ40" s="62"/>
      <c r="EK40" s="62"/>
      <c r="EL40" s="62"/>
      <c r="EM40" s="62"/>
      <c r="EN40" s="62"/>
      <c r="EO40" s="62"/>
      <c r="EP40" s="62"/>
      <c r="EQ40" s="68">
        <v>50833</v>
      </c>
      <c r="ER40" s="68">
        <v>8473</v>
      </c>
      <c r="ES40" s="68">
        <v>0</v>
      </c>
      <c r="ET40" s="68">
        <v>0</v>
      </c>
      <c r="EU40" s="68">
        <v>0</v>
      </c>
      <c r="EV40" s="68">
        <v>0</v>
      </c>
      <c r="EW40" s="68">
        <v>1</v>
      </c>
      <c r="EX40" s="68">
        <v>1</v>
      </c>
      <c r="EY40" s="68">
        <v>0</v>
      </c>
      <c r="EZ40" s="68">
        <v>0</v>
      </c>
      <c r="FA40" s="68">
        <v>0</v>
      </c>
      <c r="FB40" s="68">
        <v>1</v>
      </c>
      <c r="FC40" s="68">
        <v>0</v>
      </c>
      <c r="FD40" s="68">
        <v>1</v>
      </c>
      <c r="FE40" s="68">
        <v>0</v>
      </c>
      <c r="FF40" s="68">
        <v>0</v>
      </c>
      <c r="FG40" s="68">
        <v>0</v>
      </c>
      <c r="FH40" s="68">
        <v>0</v>
      </c>
      <c r="FI40" s="68">
        <v>0</v>
      </c>
      <c r="FJ40" s="68">
        <v>0</v>
      </c>
      <c r="FK40" s="68">
        <v>0</v>
      </c>
      <c r="FL40" s="68">
        <v>0</v>
      </c>
      <c r="FM40" s="65"/>
      <c r="FN40" s="65" t="s">
        <v>466</v>
      </c>
      <c r="FO40" s="69" t="b">
        <f t="shared" si="0"/>
        <v>1</v>
      </c>
    </row>
    <row r="41" spans="1:171" s="67" customFormat="1" ht="12.75" x14ac:dyDescent="0.2">
      <c r="A41" s="60" t="s">
        <v>437</v>
      </c>
      <c r="B41" s="61">
        <v>50833</v>
      </c>
      <c r="C41" s="62">
        <v>1</v>
      </c>
      <c r="D41" s="62">
        <v>0</v>
      </c>
      <c r="E41" s="63" t="s">
        <v>669</v>
      </c>
      <c r="F41" s="62" t="s">
        <v>670</v>
      </c>
      <c r="G41" s="62"/>
      <c r="H41" s="62" t="s">
        <v>671</v>
      </c>
      <c r="I41" s="62">
        <v>2</v>
      </c>
      <c r="J41" s="62" t="s">
        <v>672</v>
      </c>
      <c r="K41" s="62" t="s">
        <v>447</v>
      </c>
      <c r="L41" s="62" t="s">
        <v>448</v>
      </c>
      <c r="M41" s="62" t="s">
        <v>447</v>
      </c>
      <c r="N41" s="62">
        <v>1</v>
      </c>
      <c r="O41" s="62">
        <v>62</v>
      </c>
      <c r="P41" s="62">
        <v>16</v>
      </c>
      <c r="Q41" s="62" t="s">
        <v>153</v>
      </c>
      <c r="R41" s="62" t="s">
        <v>153</v>
      </c>
      <c r="S41" s="62" t="s">
        <v>153</v>
      </c>
      <c r="T41" s="62" t="s">
        <v>675</v>
      </c>
      <c r="U41" s="62" t="s">
        <v>153</v>
      </c>
      <c r="V41" s="62" t="s">
        <v>153</v>
      </c>
      <c r="W41" s="62" t="s">
        <v>153</v>
      </c>
      <c r="X41" s="62" t="s">
        <v>153</v>
      </c>
      <c r="Y41" s="62" t="s">
        <v>153</v>
      </c>
      <c r="Z41" s="60"/>
      <c r="AA41" s="60" t="s">
        <v>452</v>
      </c>
      <c r="AB41" s="60" t="s">
        <v>669</v>
      </c>
      <c r="AC41" s="60" t="s">
        <v>670</v>
      </c>
      <c r="AD41" s="60" t="s">
        <v>671</v>
      </c>
      <c r="AE41" s="60" t="s">
        <v>672</v>
      </c>
      <c r="AF41" s="62">
        <v>1</v>
      </c>
      <c r="AG41" s="62">
        <v>61</v>
      </c>
      <c r="AH41" s="62">
        <v>16</v>
      </c>
      <c r="AI41" s="62">
        <v>0</v>
      </c>
      <c r="AJ41" s="62" t="s">
        <v>153</v>
      </c>
      <c r="AK41" s="62" t="s">
        <v>153</v>
      </c>
      <c r="AL41" s="62" t="s">
        <v>153</v>
      </c>
      <c r="AM41" s="62" t="s">
        <v>675</v>
      </c>
      <c r="AN41" s="62" t="s">
        <v>153</v>
      </c>
      <c r="AO41" s="62" t="s">
        <v>153</v>
      </c>
      <c r="AP41" s="62" t="s">
        <v>153</v>
      </c>
      <c r="AQ41" s="62" t="s">
        <v>153</v>
      </c>
      <c r="AR41" s="62" t="s">
        <v>153</v>
      </c>
      <c r="AS41" s="62">
        <v>2015</v>
      </c>
      <c r="AT41" s="62" t="s">
        <v>153</v>
      </c>
      <c r="AU41" s="62" t="s">
        <v>153</v>
      </c>
      <c r="AV41" s="62" t="s">
        <v>153</v>
      </c>
      <c r="AW41" s="62" t="s">
        <v>153</v>
      </c>
      <c r="AX41" s="62" t="s">
        <v>153</v>
      </c>
      <c r="AY41" s="60"/>
      <c r="AZ41" s="60" t="s">
        <v>153</v>
      </c>
      <c r="BA41" s="62">
        <v>8473</v>
      </c>
      <c r="BB41" s="62">
        <v>0</v>
      </c>
      <c r="BC41" s="62"/>
      <c r="BD41" s="62"/>
      <c r="BE41" s="62"/>
      <c r="BF41" s="62"/>
      <c r="BG41" s="62"/>
      <c r="BH41" s="62"/>
      <c r="BI41" s="62"/>
      <c r="BJ41" s="60">
        <v>1.639344262295082</v>
      </c>
      <c r="BK41" s="62"/>
      <c r="BL41" s="62"/>
      <c r="BM41" s="62"/>
      <c r="BN41" s="62" t="s">
        <v>680</v>
      </c>
      <c r="BO41" s="62"/>
      <c r="BP41" s="62"/>
      <c r="BQ41" s="62" t="s">
        <v>680</v>
      </c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>
        <v>2017</v>
      </c>
      <c r="CJ41" s="62" t="s">
        <v>448</v>
      </c>
      <c r="CK41" s="62" t="s">
        <v>463</v>
      </c>
      <c r="CL41" s="62" t="s">
        <v>464</v>
      </c>
      <c r="CM41" s="62" t="s">
        <v>463</v>
      </c>
      <c r="CN41" s="62" t="s">
        <v>463</v>
      </c>
      <c r="CO41" s="62" t="s">
        <v>465</v>
      </c>
      <c r="CP41" s="62">
        <v>1</v>
      </c>
      <c r="CQ41" s="62">
        <v>0</v>
      </c>
      <c r="CR41" s="62">
        <v>0</v>
      </c>
      <c r="CS41" s="62">
        <v>1</v>
      </c>
      <c r="CT41" s="62">
        <v>0</v>
      </c>
      <c r="CU41" s="62">
        <v>0</v>
      </c>
      <c r="CV41" s="62">
        <v>1</v>
      </c>
      <c r="CW41" s="62">
        <v>0</v>
      </c>
      <c r="CX41" s="62">
        <v>0</v>
      </c>
      <c r="CY41" s="62">
        <v>0</v>
      </c>
      <c r="CZ41" s="62">
        <v>0</v>
      </c>
      <c r="DA41" s="62">
        <v>0</v>
      </c>
      <c r="DB41" s="62">
        <v>0</v>
      </c>
      <c r="DC41" s="62" t="s">
        <v>153</v>
      </c>
      <c r="DD41" s="62" t="s">
        <v>153</v>
      </c>
      <c r="DE41" s="62" t="s">
        <v>153</v>
      </c>
      <c r="DF41" s="62">
        <v>1</v>
      </c>
      <c r="DG41" s="62" t="s">
        <v>465</v>
      </c>
      <c r="DH41" s="62">
        <v>1</v>
      </c>
      <c r="DI41" s="62">
        <v>0</v>
      </c>
      <c r="DJ41" s="62">
        <v>0</v>
      </c>
      <c r="DK41" s="62">
        <v>1</v>
      </c>
      <c r="DL41" s="62">
        <v>0</v>
      </c>
      <c r="DM41" s="62">
        <v>1</v>
      </c>
      <c r="DN41" s="62">
        <v>0</v>
      </c>
      <c r="DO41" s="62">
        <v>0</v>
      </c>
      <c r="DP41" s="62">
        <v>0</v>
      </c>
      <c r="DQ41" s="62">
        <v>0</v>
      </c>
      <c r="DR41" s="62">
        <v>0</v>
      </c>
      <c r="DS41" s="62">
        <v>0</v>
      </c>
      <c r="DT41" s="62">
        <v>0</v>
      </c>
      <c r="DU41" s="62" t="s">
        <v>153</v>
      </c>
      <c r="DV41" s="62" t="s">
        <v>153</v>
      </c>
      <c r="DW41" s="60"/>
      <c r="DX41" s="62">
        <v>0</v>
      </c>
      <c r="DY41" s="62">
        <v>1</v>
      </c>
      <c r="DZ41" s="62">
        <v>0</v>
      </c>
      <c r="EA41" s="62">
        <v>0</v>
      </c>
      <c r="EB41" s="62"/>
      <c r="EC41" s="62"/>
      <c r="ED41" s="62"/>
      <c r="EE41" s="60">
        <v>-5.8823529411764701</v>
      </c>
      <c r="EF41" s="62"/>
      <c r="EG41" s="62"/>
      <c r="EH41" s="62"/>
      <c r="EI41" s="62"/>
      <c r="EJ41" s="62"/>
      <c r="EK41" s="62"/>
      <c r="EL41" s="62"/>
      <c r="EM41" s="62"/>
      <c r="EN41" s="62"/>
      <c r="EO41" s="62"/>
      <c r="EP41" s="62"/>
      <c r="EQ41" s="68">
        <v>50833</v>
      </c>
      <c r="ER41" s="68">
        <v>8473</v>
      </c>
      <c r="ES41" s="68">
        <v>0</v>
      </c>
      <c r="ET41" s="68">
        <v>0</v>
      </c>
      <c r="EU41" s="68">
        <v>0</v>
      </c>
      <c r="EV41" s="68">
        <v>0</v>
      </c>
      <c r="EW41" s="65"/>
      <c r="EX41" s="65"/>
      <c r="EY41" s="65"/>
      <c r="EZ41" s="65"/>
      <c r="FA41" s="65"/>
      <c r="FB41" s="65"/>
      <c r="FC41" s="65"/>
      <c r="FD41" s="65"/>
      <c r="FE41" s="65"/>
      <c r="FF41" s="65"/>
      <c r="FG41" s="65"/>
      <c r="FH41" s="65"/>
      <c r="FI41" s="65"/>
      <c r="FJ41" s="65"/>
      <c r="FK41" s="65"/>
      <c r="FL41" s="65"/>
      <c r="FM41" s="65"/>
      <c r="FN41" s="65" t="s">
        <v>466</v>
      </c>
      <c r="FO41" s="69" t="b">
        <f t="shared" si="0"/>
        <v>1</v>
      </c>
    </row>
    <row r="42" spans="1:171" s="67" customFormat="1" ht="12.75" x14ac:dyDescent="0.2">
      <c r="A42" s="60" t="s">
        <v>437</v>
      </c>
      <c r="B42" s="61">
        <v>51728</v>
      </c>
      <c r="C42" s="62">
        <v>0</v>
      </c>
      <c r="D42" s="62">
        <v>1</v>
      </c>
      <c r="E42" s="63" t="s">
        <v>681</v>
      </c>
      <c r="F42" s="62" t="s">
        <v>682</v>
      </c>
      <c r="G42" s="62"/>
      <c r="H42" s="62" t="s">
        <v>683</v>
      </c>
      <c r="I42" s="62">
        <v>2</v>
      </c>
      <c r="J42" s="62" t="s">
        <v>684</v>
      </c>
      <c r="K42" s="62" t="s">
        <v>447</v>
      </c>
      <c r="L42" s="62" t="s">
        <v>472</v>
      </c>
      <c r="M42" s="62" t="s">
        <v>447</v>
      </c>
      <c r="N42" s="62">
        <v>1</v>
      </c>
      <c r="O42" s="62">
        <v>62</v>
      </c>
      <c r="P42" s="62">
        <v>2</v>
      </c>
      <c r="Q42" s="62" t="s">
        <v>153</v>
      </c>
      <c r="R42" s="62" t="s">
        <v>153</v>
      </c>
      <c r="S42" s="62" t="s">
        <v>685</v>
      </c>
      <c r="T42" s="62" t="s">
        <v>686</v>
      </c>
      <c r="U42" s="62" t="s">
        <v>687</v>
      </c>
      <c r="V42" s="62" t="s">
        <v>688</v>
      </c>
      <c r="W42" s="62" t="s">
        <v>153</v>
      </c>
      <c r="X42" s="62" t="s">
        <v>689</v>
      </c>
      <c r="Y42" s="62" t="s">
        <v>690</v>
      </c>
      <c r="Z42" s="60"/>
      <c r="AA42" s="60" t="s">
        <v>452</v>
      </c>
      <c r="AB42" s="60" t="s">
        <v>681</v>
      </c>
      <c r="AC42" s="60" t="s">
        <v>682</v>
      </c>
      <c r="AD42" s="60" t="s">
        <v>683</v>
      </c>
      <c r="AE42" s="60" t="s">
        <v>684</v>
      </c>
      <c r="AF42" s="62">
        <v>1</v>
      </c>
      <c r="AG42" s="62">
        <v>62</v>
      </c>
      <c r="AH42" s="62">
        <v>2</v>
      </c>
      <c r="AI42" s="62">
        <v>1</v>
      </c>
      <c r="AJ42" s="62" t="s">
        <v>153</v>
      </c>
      <c r="AK42" s="62" t="s">
        <v>153</v>
      </c>
      <c r="AL42" s="62" t="s">
        <v>685</v>
      </c>
      <c r="AM42" s="62" t="s">
        <v>686</v>
      </c>
      <c r="AN42" s="62" t="s">
        <v>689</v>
      </c>
      <c r="AO42" s="62" t="s">
        <v>690</v>
      </c>
      <c r="AP42" s="62" t="s">
        <v>687</v>
      </c>
      <c r="AQ42" s="62" t="s">
        <v>688</v>
      </c>
      <c r="AR42" s="62" t="s">
        <v>153</v>
      </c>
      <c r="AS42" s="62">
        <v>2015</v>
      </c>
      <c r="AT42" s="62" t="s">
        <v>153</v>
      </c>
      <c r="AU42" s="62" t="s">
        <v>153</v>
      </c>
      <c r="AV42" s="62" t="s">
        <v>153</v>
      </c>
      <c r="AW42" s="62" t="s">
        <v>153</v>
      </c>
      <c r="AX42" s="62" t="s">
        <v>153</v>
      </c>
      <c r="AY42" s="60"/>
      <c r="AZ42" s="60" t="s">
        <v>153</v>
      </c>
      <c r="BA42" s="62">
        <v>4228</v>
      </c>
      <c r="BB42" s="62">
        <v>0</v>
      </c>
      <c r="BC42" s="62"/>
      <c r="BD42" s="62"/>
      <c r="BE42" s="62"/>
      <c r="BF42" s="62"/>
      <c r="BG42" s="62"/>
      <c r="BH42" s="62"/>
      <c r="BI42" s="62"/>
      <c r="BJ42" s="60"/>
      <c r="BK42" s="62"/>
      <c r="BL42" s="62"/>
      <c r="BM42" s="62"/>
      <c r="BN42" s="62" t="s">
        <v>691</v>
      </c>
      <c r="BO42" s="62"/>
      <c r="BP42" s="62"/>
      <c r="BQ42" s="62" t="s">
        <v>691</v>
      </c>
      <c r="BR42" s="62"/>
      <c r="BS42" s="62"/>
      <c r="BT42" s="62"/>
      <c r="BU42" s="62"/>
      <c r="BV42" s="62"/>
      <c r="BW42" s="62"/>
      <c r="BX42" s="62"/>
      <c r="BY42" s="62"/>
      <c r="BZ42" s="62"/>
      <c r="CA42" s="62"/>
      <c r="CB42" s="62"/>
      <c r="CC42" s="62"/>
      <c r="CD42" s="62"/>
      <c r="CE42" s="62"/>
      <c r="CF42" s="62" t="s">
        <v>462</v>
      </c>
      <c r="CG42" s="62"/>
      <c r="CH42" s="62"/>
      <c r="CI42" s="62">
        <v>2017</v>
      </c>
      <c r="CJ42" s="62" t="s">
        <v>472</v>
      </c>
      <c r="CK42" s="62" t="s">
        <v>463</v>
      </c>
      <c r="CL42" s="62" t="s">
        <v>464</v>
      </c>
      <c r="CM42" s="62" t="s">
        <v>463</v>
      </c>
      <c r="CN42" s="62" t="s">
        <v>464</v>
      </c>
      <c r="CO42" s="62" t="s">
        <v>465</v>
      </c>
      <c r="CP42" s="62">
        <v>0</v>
      </c>
      <c r="CQ42" s="62">
        <v>0</v>
      </c>
      <c r="CR42" s="62">
        <v>0</v>
      </c>
      <c r="CS42" s="62">
        <v>0</v>
      </c>
      <c r="CT42" s="62">
        <v>0</v>
      </c>
      <c r="CU42" s="62">
        <v>0</v>
      </c>
      <c r="CV42" s="62">
        <v>0</v>
      </c>
      <c r="CW42" s="62">
        <v>0</v>
      </c>
      <c r="CX42" s="62">
        <v>0</v>
      </c>
      <c r="CY42" s="62">
        <v>0</v>
      </c>
      <c r="CZ42" s="62">
        <v>0</v>
      </c>
      <c r="DA42" s="62">
        <v>0</v>
      </c>
      <c r="DB42" s="62">
        <v>0</v>
      </c>
      <c r="DC42" s="62" t="s">
        <v>153</v>
      </c>
      <c r="DD42" s="62" t="s">
        <v>153</v>
      </c>
      <c r="DE42" s="62" t="s">
        <v>153</v>
      </c>
      <c r="DF42" s="62">
        <v>0</v>
      </c>
      <c r="DG42" s="62" t="s">
        <v>465</v>
      </c>
      <c r="DH42" s="62">
        <v>0</v>
      </c>
      <c r="DI42" s="62">
        <v>0</v>
      </c>
      <c r="DJ42" s="62">
        <v>0</v>
      </c>
      <c r="DK42" s="62">
        <v>0</v>
      </c>
      <c r="DL42" s="62">
        <v>0</v>
      </c>
      <c r="DM42" s="62">
        <v>0</v>
      </c>
      <c r="DN42" s="62">
        <v>0</v>
      </c>
      <c r="DO42" s="62">
        <v>0</v>
      </c>
      <c r="DP42" s="62">
        <v>0</v>
      </c>
      <c r="DQ42" s="62">
        <v>0</v>
      </c>
      <c r="DR42" s="62">
        <v>0</v>
      </c>
      <c r="DS42" s="62">
        <v>0</v>
      </c>
      <c r="DT42" s="62">
        <v>0</v>
      </c>
      <c r="DU42" s="62" t="s">
        <v>153</v>
      </c>
      <c r="DV42" s="62" t="s">
        <v>153</v>
      </c>
      <c r="DW42" s="60"/>
      <c r="DX42" s="62">
        <v>0</v>
      </c>
      <c r="DY42" s="62">
        <v>0</v>
      </c>
      <c r="DZ42" s="62">
        <v>0</v>
      </c>
      <c r="EA42" s="62">
        <v>0</v>
      </c>
      <c r="EB42" s="62"/>
      <c r="EC42" s="62"/>
      <c r="ED42" s="62"/>
      <c r="EE42" s="60"/>
      <c r="EF42" s="62"/>
      <c r="EG42" s="62"/>
      <c r="EH42" s="62"/>
      <c r="EI42" s="62"/>
      <c r="EJ42" s="62"/>
      <c r="EK42" s="62"/>
      <c r="EL42" s="62"/>
      <c r="EM42" s="62"/>
      <c r="EN42" s="62"/>
      <c r="EO42" s="62"/>
      <c r="EP42" s="62"/>
      <c r="EQ42" s="68">
        <v>51728</v>
      </c>
      <c r="ER42" s="68">
        <v>4228</v>
      </c>
      <c r="ES42" s="68">
        <v>0</v>
      </c>
      <c r="ET42" s="68">
        <v>0</v>
      </c>
      <c r="EU42" s="68">
        <v>0</v>
      </c>
      <c r="EV42" s="68">
        <v>0</v>
      </c>
      <c r="EW42" s="68">
        <v>0</v>
      </c>
      <c r="EX42" s="68">
        <v>0</v>
      </c>
      <c r="EY42" s="68">
        <v>0</v>
      </c>
      <c r="EZ42" s="68">
        <v>0</v>
      </c>
      <c r="FA42" s="68">
        <v>0</v>
      </c>
      <c r="FB42" s="68">
        <v>0</v>
      </c>
      <c r="FC42" s="68">
        <v>0</v>
      </c>
      <c r="FD42" s="68">
        <v>0</v>
      </c>
      <c r="FE42" s="68">
        <v>0</v>
      </c>
      <c r="FF42" s="68">
        <v>0</v>
      </c>
      <c r="FG42" s="68">
        <v>0</v>
      </c>
      <c r="FH42" s="68">
        <v>0</v>
      </c>
      <c r="FI42" s="68">
        <v>0</v>
      </c>
      <c r="FJ42" s="68">
        <v>0</v>
      </c>
      <c r="FK42" s="68">
        <v>0</v>
      </c>
      <c r="FL42" s="68">
        <v>0</v>
      </c>
      <c r="FM42" s="65"/>
      <c r="FN42" s="65" t="s">
        <v>466</v>
      </c>
      <c r="FO42" s="69" t="b">
        <f t="shared" si="0"/>
        <v>1</v>
      </c>
    </row>
    <row r="43" spans="1:171" s="67" customFormat="1" ht="12.75" x14ac:dyDescent="0.2">
      <c r="A43" s="60" t="s">
        <v>437</v>
      </c>
      <c r="B43" s="61">
        <v>51728</v>
      </c>
      <c r="C43" s="62">
        <v>1</v>
      </c>
      <c r="D43" s="62">
        <v>0</v>
      </c>
      <c r="E43" s="63" t="s">
        <v>681</v>
      </c>
      <c r="F43" s="62" t="s">
        <v>682</v>
      </c>
      <c r="G43" s="62"/>
      <c r="H43" s="62" t="s">
        <v>683</v>
      </c>
      <c r="I43" s="62">
        <v>2</v>
      </c>
      <c r="J43" s="62" t="s">
        <v>684</v>
      </c>
      <c r="K43" s="62" t="s">
        <v>447</v>
      </c>
      <c r="L43" s="62" t="s">
        <v>472</v>
      </c>
      <c r="M43" s="62" t="s">
        <v>447</v>
      </c>
      <c r="N43" s="62">
        <v>1</v>
      </c>
      <c r="O43" s="62">
        <v>62</v>
      </c>
      <c r="P43" s="62">
        <v>2</v>
      </c>
      <c r="Q43" s="62" t="s">
        <v>153</v>
      </c>
      <c r="R43" s="62" t="s">
        <v>153</v>
      </c>
      <c r="S43" s="62" t="s">
        <v>153</v>
      </c>
      <c r="T43" s="62" t="s">
        <v>686</v>
      </c>
      <c r="U43" s="62" t="s">
        <v>153</v>
      </c>
      <c r="V43" s="62" t="s">
        <v>153</v>
      </c>
      <c r="W43" s="62" t="s">
        <v>153</v>
      </c>
      <c r="X43" s="62" t="s">
        <v>153</v>
      </c>
      <c r="Y43" s="62" t="s">
        <v>153</v>
      </c>
      <c r="Z43" s="60"/>
      <c r="AA43" s="60" t="s">
        <v>452</v>
      </c>
      <c r="AB43" s="60" t="s">
        <v>681</v>
      </c>
      <c r="AC43" s="60" t="s">
        <v>682</v>
      </c>
      <c r="AD43" s="60" t="s">
        <v>683</v>
      </c>
      <c r="AE43" s="60" t="s">
        <v>684</v>
      </c>
      <c r="AF43" s="62">
        <v>1</v>
      </c>
      <c r="AG43" s="62">
        <v>62</v>
      </c>
      <c r="AH43" s="62">
        <v>2</v>
      </c>
      <c r="AI43" s="62">
        <v>0</v>
      </c>
      <c r="AJ43" s="62" t="s">
        <v>153</v>
      </c>
      <c r="AK43" s="62" t="s">
        <v>153</v>
      </c>
      <c r="AL43" s="62" t="s">
        <v>153</v>
      </c>
      <c r="AM43" s="62" t="s">
        <v>686</v>
      </c>
      <c r="AN43" s="62" t="s">
        <v>153</v>
      </c>
      <c r="AO43" s="62" t="s">
        <v>153</v>
      </c>
      <c r="AP43" s="62" t="s">
        <v>153</v>
      </c>
      <c r="AQ43" s="62" t="s">
        <v>153</v>
      </c>
      <c r="AR43" s="62" t="s">
        <v>153</v>
      </c>
      <c r="AS43" s="62">
        <v>2015</v>
      </c>
      <c r="AT43" s="62" t="s">
        <v>153</v>
      </c>
      <c r="AU43" s="62" t="s">
        <v>153</v>
      </c>
      <c r="AV43" s="62" t="s">
        <v>153</v>
      </c>
      <c r="AW43" s="62" t="s">
        <v>153</v>
      </c>
      <c r="AX43" s="62" t="s">
        <v>153</v>
      </c>
      <c r="AY43" s="60"/>
      <c r="AZ43" s="60" t="s">
        <v>153</v>
      </c>
      <c r="BA43" s="62">
        <v>4228</v>
      </c>
      <c r="BB43" s="62">
        <v>0</v>
      </c>
      <c r="BC43" s="62"/>
      <c r="BD43" s="62"/>
      <c r="BE43" s="62"/>
      <c r="BF43" s="62"/>
      <c r="BG43" s="62"/>
      <c r="BH43" s="62"/>
      <c r="BI43" s="62"/>
      <c r="BJ43" s="60"/>
      <c r="BK43" s="62"/>
      <c r="BL43" s="62"/>
      <c r="BM43" s="62"/>
      <c r="BN43" s="62" t="s">
        <v>691</v>
      </c>
      <c r="BO43" s="62"/>
      <c r="BP43" s="62"/>
      <c r="BQ43" s="62" t="s">
        <v>691</v>
      </c>
      <c r="BR43" s="62"/>
      <c r="BS43" s="62"/>
      <c r="BT43" s="62"/>
      <c r="BU43" s="62"/>
      <c r="BV43" s="62"/>
      <c r="BW43" s="62"/>
      <c r="BX43" s="62"/>
      <c r="BY43" s="62"/>
      <c r="BZ43" s="62"/>
      <c r="CA43" s="62"/>
      <c r="CB43" s="62"/>
      <c r="CC43" s="62"/>
      <c r="CD43" s="62"/>
      <c r="CE43" s="62"/>
      <c r="CF43" s="62"/>
      <c r="CG43" s="62"/>
      <c r="CH43" s="62"/>
      <c r="CI43" s="62">
        <v>2017</v>
      </c>
      <c r="CJ43" s="62" t="s">
        <v>472</v>
      </c>
      <c r="CK43" s="62" t="s">
        <v>463</v>
      </c>
      <c r="CL43" s="62" t="s">
        <v>464</v>
      </c>
      <c r="CM43" s="62" t="s">
        <v>463</v>
      </c>
      <c r="CN43" s="62" t="s">
        <v>464</v>
      </c>
      <c r="CO43" s="62" t="s">
        <v>465</v>
      </c>
      <c r="CP43" s="62">
        <v>0</v>
      </c>
      <c r="CQ43" s="62">
        <v>0</v>
      </c>
      <c r="CR43" s="62">
        <v>0</v>
      </c>
      <c r="CS43" s="62">
        <v>0</v>
      </c>
      <c r="CT43" s="62">
        <v>0</v>
      </c>
      <c r="CU43" s="62">
        <v>0</v>
      </c>
      <c r="CV43" s="62">
        <v>0</v>
      </c>
      <c r="CW43" s="62">
        <v>0</v>
      </c>
      <c r="CX43" s="62">
        <v>0</v>
      </c>
      <c r="CY43" s="62">
        <v>0</v>
      </c>
      <c r="CZ43" s="62">
        <v>0</v>
      </c>
      <c r="DA43" s="62">
        <v>0</v>
      </c>
      <c r="DB43" s="62">
        <v>0</v>
      </c>
      <c r="DC43" s="62" t="s">
        <v>153</v>
      </c>
      <c r="DD43" s="62" t="s">
        <v>153</v>
      </c>
      <c r="DE43" s="62" t="s">
        <v>153</v>
      </c>
      <c r="DF43" s="62">
        <v>0</v>
      </c>
      <c r="DG43" s="62" t="s">
        <v>465</v>
      </c>
      <c r="DH43" s="62">
        <v>0</v>
      </c>
      <c r="DI43" s="62">
        <v>0</v>
      </c>
      <c r="DJ43" s="62">
        <v>0</v>
      </c>
      <c r="DK43" s="62">
        <v>0</v>
      </c>
      <c r="DL43" s="62">
        <v>0</v>
      </c>
      <c r="DM43" s="62">
        <v>0</v>
      </c>
      <c r="DN43" s="62">
        <v>0</v>
      </c>
      <c r="DO43" s="62">
        <v>0</v>
      </c>
      <c r="DP43" s="62">
        <v>0</v>
      </c>
      <c r="DQ43" s="62">
        <v>0</v>
      </c>
      <c r="DR43" s="62">
        <v>0</v>
      </c>
      <c r="DS43" s="62">
        <v>0</v>
      </c>
      <c r="DT43" s="62">
        <v>0</v>
      </c>
      <c r="DU43" s="62" t="s">
        <v>153</v>
      </c>
      <c r="DV43" s="62" t="s">
        <v>153</v>
      </c>
      <c r="DW43" s="60"/>
      <c r="DX43" s="62">
        <v>0</v>
      </c>
      <c r="DY43" s="62">
        <v>0</v>
      </c>
      <c r="DZ43" s="62">
        <v>0</v>
      </c>
      <c r="EA43" s="62">
        <v>0</v>
      </c>
      <c r="EB43" s="62"/>
      <c r="EC43" s="62"/>
      <c r="ED43" s="62"/>
      <c r="EE43" s="60"/>
      <c r="EF43" s="62"/>
      <c r="EG43" s="62"/>
      <c r="EH43" s="62"/>
      <c r="EI43" s="62"/>
      <c r="EJ43" s="62"/>
      <c r="EK43" s="62"/>
      <c r="EL43" s="62"/>
      <c r="EM43" s="62"/>
      <c r="EN43" s="62"/>
      <c r="EO43" s="62"/>
      <c r="EP43" s="62"/>
      <c r="EQ43" s="68">
        <v>51728</v>
      </c>
      <c r="ER43" s="68">
        <v>4228</v>
      </c>
      <c r="ES43" s="68">
        <v>0</v>
      </c>
      <c r="ET43" s="68">
        <v>0</v>
      </c>
      <c r="EU43" s="68">
        <v>0</v>
      </c>
      <c r="EV43" s="68">
        <v>0</v>
      </c>
      <c r="EW43" s="65"/>
      <c r="EX43" s="65"/>
      <c r="EY43" s="65"/>
      <c r="EZ43" s="65"/>
      <c r="FA43" s="65"/>
      <c r="FB43" s="65"/>
      <c r="FC43" s="65"/>
      <c r="FD43" s="65"/>
      <c r="FE43" s="65"/>
      <c r="FF43" s="65"/>
      <c r="FG43" s="65"/>
      <c r="FH43" s="65"/>
      <c r="FI43" s="65"/>
      <c r="FJ43" s="65"/>
      <c r="FK43" s="65"/>
      <c r="FL43" s="65"/>
      <c r="FM43" s="65"/>
      <c r="FN43" s="65" t="s">
        <v>466</v>
      </c>
      <c r="FO43" s="69" t="b">
        <f t="shared" si="0"/>
        <v>1</v>
      </c>
    </row>
    <row r="44" spans="1:171" s="67" customFormat="1" ht="12.75" x14ac:dyDescent="0.2">
      <c r="A44" s="60" t="s">
        <v>437</v>
      </c>
      <c r="B44" s="61">
        <v>4921</v>
      </c>
      <c r="C44" s="62">
        <v>0</v>
      </c>
      <c r="D44" s="62">
        <v>1</v>
      </c>
      <c r="E44" s="63" t="s">
        <v>692</v>
      </c>
      <c r="F44" s="62" t="s">
        <v>693</v>
      </c>
      <c r="G44" s="62"/>
      <c r="H44" s="62" t="s">
        <v>694</v>
      </c>
      <c r="I44" s="62">
        <v>2</v>
      </c>
      <c r="J44" s="62" t="s">
        <v>695</v>
      </c>
      <c r="K44" s="62" t="s">
        <v>447</v>
      </c>
      <c r="L44" s="62" t="s">
        <v>472</v>
      </c>
      <c r="M44" s="62" t="s">
        <v>447</v>
      </c>
      <c r="N44" s="62">
        <v>1</v>
      </c>
      <c r="O44" s="62">
        <v>63</v>
      </c>
      <c r="P44" s="62">
        <v>10</v>
      </c>
      <c r="Q44" s="62" t="s">
        <v>153</v>
      </c>
      <c r="R44" s="62" t="s">
        <v>153</v>
      </c>
      <c r="S44" s="62" t="s">
        <v>696</v>
      </c>
      <c r="T44" s="62" t="s">
        <v>697</v>
      </c>
      <c r="U44" s="62" t="s">
        <v>698</v>
      </c>
      <c r="V44" s="62" t="s">
        <v>699</v>
      </c>
      <c r="W44" s="62" t="s">
        <v>153</v>
      </c>
      <c r="X44" s="62" t="s">
        <v>700</v>
      </c>
      <c r="Y44" s="62" t="s">
        <v>246</v>
      </c>
      <c r="Z44" s="60"/>
      <c r="AA44" s="60" t="s">
        <v>452</v>
      </c>
      <c r="AB44" s="60" t="s">
        <v>692</v>
      </c>
      <c r="AC44" s="60" t="s">
        <v>693</v>
      </c>
      <c r="AD44" s="60" t="s">
        <v>694</v>
      </c>
      <c r="AE44" s="60" t="s">
        <v>695</v>
      </c>
      <c r="AF44" s="62">
        <v>1</v>
      </c>
      <c r="AG44" s="62">
        <v>65</v>
      </c>
      <c r="AH44" s="62">
        <v>10</v>
      </c>
      <c r="AI44" s="62">
        <v>1</v>
      </c>
      <c r="AJ44" s="62" t="s">
        <v>153</v>
      </c>
      <c r="AK44" s="62" t="s">
        <v>153</v>
      </c>
      <c r="AL44" s="62" t="s">
        <v>696</v>
      </c>
      <c r="AM44" s="62" t="s">
        <v>697</v>
      </c>
      <c r="AN44" s="62" t="s">
        <v>700</v>
      </c>
      <c r="AO44" s="62" t="s">
        <v>246</v>
      </c>
      <c r="AP44" s="62" t="s">
        <v>698</v>
      </c>
      <c r="AQ44" s="62" t="s">
        <v>699</v>
      </c>
      <c r="AR44" s="62" t="s">
        <v>153</v>
      </c>
      <c r="AS44" s="62">
        <v>2015</v>
      </c>
      <c r="AT44" s="62" t="s">
        <v>153</v>
      </c>
      <c r="AU44" s="62" t="s">
        <v>153</v>
      </c>
      <c r="AV44" s="62" t="s">
        <v>153</v>
      </c>
      <c r="AW44" s="62" t="s">
        <v>153</v>
      </c>
      <c r="AX44" s="62" t="s">
        <v>439</v>
      </c>
      <c r="AY44" s="60"/>
      <c r="AZ44" s="60" t="s">
        <v>153</v>
      </c>
      <c r="BA44" s="62">
        <v>7560</v>
      </c>
      <c r="BB44" s="62">
        <v>0</v>
      </c>
      <c r="BC44" s="62"/>
      <c r="BD44" s="62"/>
      <c r="BE44" s="62"/>
      <c r="BF44" s="62"/>
      <c r="BG44" s="62"/>
      <c r="BH44" s="62" t="s">
        <v>532</v>
      </c>
      <c r="BI44" s="62"/>
      <c r="BJ44" s="60">
        <v>-3.0769230769230771</v>
      </c>
      <c r="BK44" s="62"/>
      <c r="BL44" s="62"/>
      <c r="BM44" s="62"/>
      <c r="BN44" s="62" t="s">
        <v>701</v>
      </c>
      <c r="BO44" s="62"/>
      <c r="BP44" s="62"/>
      <c r="BQ44" s="62" t="s">
        <v>701</v>
      </c>
      <c r="BR44" s="62"/>
      <c r="BS44" s="62"/>
      <c r="BT44" s="62"/>
      <c r="BU44" s="62"/>
      <c r="BV44" s="62"/>
      <c r="BW44" s="62"/>
      <c r="BX44" s="62"/>
      <c r="BY44" s="62"/>
      <c r="BZ44" s="62"/>
      <c r="CA44" s="62"/>
      <c r="CB44" s="62"/>
      <c r="CC44" s="62"/>
      <c r="CD44" s="62"/>
      <c r="CE44" s="62"/>
      <c r="CF44" s="62" t="s">
        <v>462</v>
      </c>
      <c r="CG44" s="62"/>
      <c r="CH44" s="62"/>
      <c r="CI44" s="62">
        <v>2017</v>
      </c>
      <c r="CJ44" s="62" t="s">
        <v>472</v>
      </c>
      <c r="CK44" s="62" t="s">
        <v>501</v>
      </c>
      <c r="CL44" s="62" t="s">
        <v>463</v>
      </c>
      <c r="CM44" s="62" t="s">
        <v>501</v>
      </c>
      <c r="CN44" s="62" t="s">
        <v>501</v>
      </c>
      <c r="CO44" s="62" t="s">
        <v>465</v>
      </c>
      <c r="CP44" s="62">
        <v>2</v>
      </c>
      <c r="CQ44" s="62">
        <v>0</v>
      </c>
      <c r="CR44" s="62">
        <v>1</v>
      </c>
      <c r="CS44" s="62">
        <v>1</v>
      </c>
      <c r="CT44" s="62">
        <v>0</v>
      </c>
      <c r="CU44" s="62">
        <v>0</v>
      </c>
      <c r="CV44" s="62">
        <v>0</v>
      </c>
      <c r="CW44" s="62">
        <v>0</v>
      </c>
      <c r="CX44" s="62">
        <v>1</v>
      </c>
      <c r="CY44" s="62">
        <v>1</v>
      </c>
      <c r="CZ44" s="62">
        <v>0</v>
      </c>
      <c r="DA44" s="62">
        <v>0</v>
      </c>
      <c r="DB44" s="62">
        <v>0</v>
      </c>
      <c r="DC44" s="62" t="s">
        <v>153</v>
      </c>
      <c r="DD44" s="62" t="s">
        <v>153</v>
      </c>
      <c r="DE44" s="62" t="s">
        <v>153</v>
      </c>
      <c r="DF44" s="62">
        <v>0</v>
      </c>
      <c r="DG44" s="62" t="s">
        <v>465</v>
      </c>
      <c r="DH44" s="62">
        <v>2</v>
      </c>
      <c r="DI44" s="62">
        <v>0</v>
      </c>
      <c r="DJ44" s="62">
        <v>1</v>
      </c>
      <c r="DK44" s="62">
        <v>1</v>
      </c>
      <c r="DL44" s="62">
        <v>0</v>
      </c>
      <c r="DM44" s="62">
        <v>0</v>
      </c>
      <c r="DN44" s="62">
        <v>0</v>
      </c>
      <c r="DO44" s="62">
        <v>0</v>
      </c>
      <c r="DP44" s="62">
        <v>1</v>
      </c>
      <c r="DQ44" s="62">
        <v>1</v>
      </c>
      <c r="DR44" s="62">
        <v>0</v>
      </c>
      <c r="DS44" s="62">
        <v>0</v>
      </c>
      <c r="DT44" s="62">
        <v>0</v>
      </c>
      <c r="DU44" s="62" t="s">
        <v>153</v>
      </c>
      <c r="DV44" s="62" t="s">
        <v>153</v>
      </c>
      <c r="DW44" s="60"/>
      <c r="DX44" s="62">
        <v>0</v>
      </c>
      <c r="DY44" s="62">
        <v>2</v>
      </c>
      <c r="DZ44" s="62">
        <v>0</v>
      </c>
      <c r="EA44" s="62">
        <v>2</v>
      </c>
      <c r="EB44" s="62"/>
      <c r="EC44" s="62"/>
      <c r="ED44" s="62"/>
      <c r="EE44" s="60"/>
      <c r="EF44" s="62"/>
      <c r="EG44" s="62"/>
      <c r="EH44" s="62"/>
      <c r="EI44" s="62"/>
      <c r="EJ44" s="62"/>
      <c r="EK44" s="62">
        <v>-2</v>
      </c>
      <c r="EL44" s="62"/>
      <c r="EM44" s="62"/>
      <c r="EN44" s="62"/>
      <c r="EO44" s="62"/>
      <c r="EP44" s="62"/>
      <c r="EQ44" s="68">
        <v>4921</v>
      </c>
      <c r="ER44" s="68">
        <v>7560</v>
      </c>
      <c r="ES44" s="68">
        <v>0</v>
      </c>
      <c r="ET44" s="68">
        <v>0</v>
      </c>
      <c r="EU44" s="68">
        <v>0</v>
      </c>
      <c r="EV44" s="68">
        <v>0</v>
      </c>
      <c r="EW44" s="68">
        <v>1</v>
      </c>
      <c r="EX44" s="68">
        <v>0</v>
      </c>
      <c r="EY44" s="68">
        <v>1</v>
      </c>
      <c r="EZ44" s="68">
        <v>0</v>
      </c>
      <c r="FA44" s="68">
        <v>0</v>
      </c>
      <c r="FB44" s="68">
        <v>1</v>
      </c>
      <c r="FC44" s="68">
        <v>0</v>
      </c>
      <c r="FD44" s="68">
        <v>1</v>
      </c>
      <c r="FE44" s="68">
        <v>0</v>
      </c>
      <c r="FF44" s="68">
        <v>0</v>
      </c>
      <c r="FG44" s="68">
        <v>0</v>
      </c>
      <c r="FH44" s="68">
        <v>0</v>
      </c>
      <c r="FI44" s="68">
        <v>2</v>
      </c>
      <c r="FJ44" s="68">
        <v>0</v>
      </c>
      <c r="FK44" s="68">
        <v>0</v>
      </c>
      <c r="FL44" s="68">
        <v>0</v>
      </c>
      <c r="FM44" s="65"/>
      <c r="FN44" s="65" t="s">
        <v>466</v>
      </c>
      <c r="FO44" s="69" t="b">
        <f t="shared" si="0"/>
        <v>1</v>
      </c>
    </row>
    <row r="45" spans="1:171" s="67" customFormat="1" ht="12.75" x14ac:dyDescent="0.2">
      <c r="A45" s="60" t="s">
        <v>437</v>
      </c>
      <c r="B45" s="61">
        <v>4921</v>
      </c>
      <c r="C45" s="62">
        <v>1</v>
      </c>
      <c r="D45" s="62">
        <v>0</v>
      </c>
      <c r="E45" s="63" t="s">
        <v>692</v>
      </c>
      <c r="F45" s="62" t="s">
        <v>693</v>
      </c>
      <c r="G45" s="62"/>
      <c r="H45" s="62" t="s">
        <v>694</v>
      </c>
      <c r="I45" s="62">
        <v>2</v>
      </c>
      <c r="J45" s="62" t="s">
        <v>695</v>
      </c>
      <c r="K45" s="62" t="s">
        <v>447</v>
      </c>
      <c r="L45" s="62" t="s">
        <v>472</v>
      </c>
      <c r="M45" s="62" t="s">
        <v>447</v>
      </c>
      <c r="N45" s="62">
        <v>1</v>
      </c>
      <c r="O45" s="62">
        <v>63</v>
      </c>
      <c r="P45" s="62">
        <v>10</v>
      </c>
      <c r="Q45" s="62" t="s">
        <v>153</v>
      </c>
      <c r="R45" s="62" t="s">
        <v>153</v>
      </c>
      <c r="S45" s="62" t="s">
        <v>153</v>
      </c>
      <c r="T45" s="62" t="s">
        <v>697</v>
      </c>
      <c r="U45" s="62" t="s">
        <v>153</v>
      </c>
      <c r="V45" s="62" t="s">
        <v>153</v>
      </c>
      <c r="W45" s="62" t="s">
        <v>153</v>
      </c>
      <c r="X45" s="62" t="s">
        <v>153</v>
      </c>
      <c r="Y45" s="62" t="s">
        <v>153</v>
      </c>
      <c r="Z45" s="60"/>
      <c r="AA45" s="60" t="s">
        <v>452</v>
      </c>
      <c r="AB45" s="60" t="s">
        <v>692</v>
      </c>
      <c r="AC45" s="60" t="s">
        <v>693</v>
      </c>
      <c r="AD45" s="60" t="s">
        <v>694</v>
      </c>
      <c r="AE45" s="60" t="s">
        <v>695</v>
      </c>
      <c r="AF45" s="62">
        <v>1</v>
      </c>
      <c r="AG45" s="62">
        <v>65</v>
      </c>
      <c r="AH45" s="62">
        <v>10</v>
      </c>
      <c r="AI45" s="62">
        <v>0</v>
      </c>
      <c r="AJ45" s="62" t="s">
        <v>153</v>
      </c>
      <c r="AK45" s="62" t="s">
        <v>153</v>
      </c>
      <c r="AL45" s="62" t="s">
        <v>153</v>
      </c>
      <c r="AM45" s="62" t="s">
        <v>697</v>
      </c>
      <c r="AN45" s="62" t="s">
        <v>153</v>
      </c>
      <c r="AO45" s="62" t="s">
        <v>153</v>
      </c>
      <c r="AP45" s="62" t="s">
        <v>153</v>
      </c>
      <c r="AQ45" s="62" t="s">
        <v>153</v>
      </c>
      <c r="AR45" s="62" t="s">
        <v>153</v>
      </c>
      <c r="AS45" s="62">
        <v>2015</v>
      </c>
      <c r="AT45" s="62" t="s">
        <v>153</v>
      </c>
      <c r="AU45" s="62" t="s">
        <v>153</v>
      </c>
      <c r="AV45" s="62" t="s">
        <v>153</v>
      </c>
      <c r="AW45" s="62" t="s">
        <v>153</v>
      </c>
      <c r="AX45" s="62" t="s">
        <v>439</v>
      </c>
      <c r="AY45" s="60"/>
      <c r="AZ45" s="60" t="s">
        <v>153</v>
      </c>
      <c r="BA45" s="62">
        <v>7560</v>
      </c>
      <c r="BB45" s="62">
        <v>0</v>
      </c>
      <c r="BC45" s="62"/>
      <c r="BD45" s="62"/>
      <c r="BE45" s="62"/>
      <c r="BF45" s="62"/>
      <c r="BG45" s="62"/>
      <c r="BH45" s="62"/>
      <c r="BI45" s="62"/>
      <c r="BJ45" s="60">
        <v>-3.0769230769230771</v>
      </c>
      <c r="BK45" s="62"/>
      <c r="BL45" s="62"/>
      <c r="BM45" s="62"/>
      <c r="BN45" s="62" t="s">
        <v>701</v>
      </c>
      <c r="BO45" s="62"/>
      <c r="BP45" s="62"/>
      <c r="BQ45" s="62" t="s">
        <v>701</v>
      </c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>
        <v>2017</v>
      </c>
      <c r="CJ45" s="62" t="s">
        <v>472</v>
      </c>
      <c r="CK45" s="62" t="s">
        <v>501</v>
      </c>
      <c r="CL45" s="62" t="s">
        <v>463</v>
      </c>
      <c r="CM45" s="62" t="s">
        <v>501</v>
      </c>
      <c r="CN45" s="62" t="s">
        <v>501</v>
      </c>
      <c r="CO45" s="62" t="s">
        <v>465</v>
      </c>
      <c r="CP45" s="62">
        <v>2</v>
      </c>
      <c r="CQ45" s="62">
        <v>0</v>
      </c>
      <c r="CR45" s="62">
        <v>1</v>
      </c>
      <c r="CS45" s="62">
        <v>1</v>
      </c>
      <c r="CT45" s="62">
        <v>0</v>
      </c>
      <c r="CU45" s="62">
        <v>0</v>
      </c>
      <c r="CV45" s="62">
        <v>0</v>
      </c>
      <c r="CW45" s="62">
        <v>0</v>
      </c>
      <c r="CX45" s="62">
        <v>1</v>
      </c>
      <c r="CY45" s="62">
        <v>1</v>
      </c>
      <c r="CZ45" s="62">
        <v>0</v>
      </c>
      <c r="DA45" s="62">
        <v>0</v>
      </c>
      <c r="DB45" s="62">
        <v>0</v>
      </c>
      <c r="DC45" s="62" t="s">
        <v>153</v>
      </c>
      <c r="DD45" s="62" t="s">
        <v>153</v>
      </c>
      <c r="DE45" s="62" t="s">
        <v>153</v>
      </c>
      <c r="DF45" s="62">
        <v>0</v>
      </c>
      <c r="DG45" s="62" t="s">
        <v>465</v>
      </c>
      <c r="DH45" s="62">
        <v>2</v>
      </c>
      <c r="DI45" s="62">
        <v>0</v>
      </c>
      <c r="DJ45" s="62">
        <v>1</v>
      </c>
      <c r="DK45" s="62">
        <v>1</v>
      </c>
      <c r="DL45" s="62">
        <v>0</v>
      </c>
      <c r="DM45" s="62">
        <v>0</v>
      </c>
      <c r="DN45" s="62">
        <v>0</v>
      </c>
      <c r="DO45" s="62">
        <v>0</v>
      </c>
      <c r="DP45" s="62">
        <v>1</v>
      </c>
      <c r="DQ45" s="62">
        <v>1</v>
      </c>
      <c r="DR45" s="62">
        <v>0</v>
      </c>
      <c r="DS45" s="62">
        <v>0</v>
      </c>
      <c r="DT45" s="62">
        <v>0</v>
      </c>
      <c r="DU45" s="62" t="s">
        <v>153</v>
      </c>
      <c r="DV45" s="62" t="s">
        <v>153</v>
      </c>
      <c r="DW45" s="60"/>
      <c r="DX45" s="62">
        <v>0</v>
      </c>
      <c r="DY45" s="62">
        <v>2</v>
      </c>
      <c r="DZ45" s="62">
        <v>0</v>
      </c>
      <c r="EA45" s="62">
        <v>2</v>
      </c>
      <c r="EB45" s="62"/>
      <c r="EC45" s="62"/>
      <c r="ED45" s="62"/>
      <c r="EE45" s="60"/>
      <c r="EF45" s="62"/>
      <c r="EG45" s="62"/>
      <c r="EH45" s="62"/>
      <c r="EI45" s="62"/>
      <c r="EJ45" s="62"/>
      <c r="EK45" s="62">
        <v>-2</v>
      </c>
      <c r="EL45" s="62"/>
      <c r="EM45" s="62"/>
      <c r="EN45" s="62"/>
      <c r="EO45" s="62"/>
      <c r="EP45" s="62"/>
      <c r="EQ45" s="68">
        <v>4921</v>
      </c>
      <c r="ER45" s="68">
        <v>7560</v>
      </c>
      <c r="ES45" s="68">
        <v>0</v>
      </c>
      <c r="ET45" s="68">
        <v>0</v>
      </c>
      <c r="EU45" s="68">
        <v>0</v>
      </c>
      <c r="EV45" s="68">
        <v>0</v>
      </c>
      <c r="EW45" s="65"/>
      <c r="EX45" s="65"/>
      <c r="EY45" s="65"/>
      <c r="EZ45" s="65"/>
      <c r="FA45" s="65"/>
      <c r="FB45" s="65"/>
      <c r="FC45" s="65"/>
      <c r="FD45" s="65"/>
      <c r="FE45" s="65"/>
      <c r="FF45" s="65"/>
      <c r="FG45" s="65"/>
      <c r="FH45" s="65"/>
      <c r="FI45" s="65"/>
      <c r="FJ45" s="65"/>
      <c r="FK45" s="65"/>
      <c r="FL45" s="65"/>
      <c r="FM45" s="65"/>
      <c r="FN45" s="65" t="s">
        <v>466</v>
      </c>
      <c r="FO45" s="69" t="b">
        <f t="shared" si="0"/>
        <v>1</v>
      </c>
    </row>
    <row r="46" spans="1:171" s="67" customFormat="1" ht="12.75" x14ac:dyDescent="0.2">
      <c r="A46" s="60" t="s">
        <v>437</v>
      </c>
      <c r="B46" s="61">
        <v>59252</v>
      </c>
      <c r="C46" s="62">
        <v>0</v>
      </c>
      <c r="D46" s="62">
        <v>1</v>
      </c>
      <c r="E46" s="63" t="s">
        <v>702</v>
      </c>
      <c r="F46" s="62" t="s">
        <v>703</v>
      </c>
      <c r="G46" s="62"/>
      <c r="H46" s="62" t="s">
        <v>704</v>
      </c>
      <c r="I46" s="62">
        <v>2</v>
      </c>
      <c r="J46" s="62" t="s">
        <v>705</v>
      </c>
      <c r="K46" s="62" t="s">
        <v>447</v>
      </c>
      <c r="L46" s="62" t="s">
        <v>472</v>
      </c>
      <c r="M46" s="62" t="s">
        <v>447</v>
      </c>
      <c r="N46" s="62">
        <v>1</v>
      </c>
      <c r="O46" s="62">
        <v>63</v>
      </c>
      <c r="P46" s="62">
        <v>5</v>
      </c>
      <c r="Q46" s="62" t="s">
        <v>153</v>
      </c>
      <c r="R46" s="62" t="s">
        <v>153</v>
      </c>
      <c r="S46" s="62" t="s">
        <v>706</v>
      </c>
      <c r="T46" s="62" t="s">
        <v>707</v>
      </c>
      <c r="U46" s="62" t="s">
        <v>708</v>
      </c>
      <c r="V46" s="62" t="s">
        <v>709</v>
      </c>
      <c r="W46" s="62" t="s">
        <v>153</v>
      </c>
      <c r="X46" s="62" t="s">
        <v>710</v>
      </c>
      <c r="Y46" s="62" t="s">
        <v>711</v>
      </c>
      <c r="Z46" s="60"/>
      <c r="AA46" s="60" t="s">
        <v>452</v>
      </c>
      <c r="AB46" s="60" t="s">
        <v>702</v>
      </c>
      <c r="AC46" s="60" t="s">
        <v>703</v>
      </c>
      <c r="AD46" s="60" t="s">
        <v>704</v>
      </c>
      <c r="AE46" s="60" t="s">
        <v>705</v>
      </c>
      <c r="AF46" s="62">
        <v>1</v>
      </c>
      <c r="AG46" s="62">
        <v>63</v>
      </c>
      <c r="AH46" s="62">
        <v>5</v>
      </c>
      <c r="AI46" s="62">
        <v>1</v>
      </c>
      <c r="AJ46" s="62" t="s">
        <v>153</v>
      </c>
      <c r="AK46" s="62" t="s">
        <v>153</v>
      </c>
      <c r="AL46" s="62" t="s">
        <v>706</v>
      </c>
      <c r="AM46" s="62" t="s">
        <v>707</v>
      </c>
      <c r="AN46" s="62" t="s">
        <v>712</v>
      </c>
      <c r="AO46" s="62" t="s">
        <v>546</v>
      </c>
      <c r="AP46" s="62" t="s">
        <v>153</v>
      </c>
      <c r="AQ46" s="62" t="s">
        <v>709</v>
      </c>
      <c r="AR46" s="62" t="s">
        <v>153</v>
      </c>
      <c r="AS46" s="62">
        <v>2015</v>
      </c>
      <c r="AT46" s="62" t="s">
        <v>153</v>
      </c>
      <c r="AU46" s="62" t="s">
        <v>153</v>
      </c>
      <c r="AV46" s="62" t="s">
        <v>153</v>
      </c>
      <c r="AW46" s="62" t="s">
        <v>153</v>
      </c>
      <c r="AX46" s="62" t="s">
        <v>153</v>
      </c>
      <c r="AY46" s="60"/>
      <c r="AZ46" s="60" t="s">
        <v>153</v>
      </c>
      <c r="BA46" s="62">
        <v>6075</v>
      </c>
      <c r="BB46" s="62">
        <v>0</v>
      </c>
      <c r="BC46" s="62"/>
      <c r="BD46" s="62"/>
      <c r="BE46" s="62"/>
      <c r="BF46" s="62"/>
      <c r="BG46" s="62"/>
      <c r="BH46" s="62"/>
      <c r="BI46" s="62"/>
      <c r="BJ46" s="60"/>
      <c r="BK46" s="62"/>
      <c r="BL46" s="62"/>
      <c r="BM46" s="62"/>
      <c r="BN46" s="62" t="s">
        <v>533</v>
      </c>
      <c r="BO46" s="62"/>
      <c r="BP46" s="62"/>
      <c r="BQ46" s="62" t="s">
        <v>533</v>
      </c>
      <c r="BR46" s="62"/>
      <c r="BS46" s="62"/>
      <c r="BT46" s="62"/>
      <c r="BU46" s="62"/>
      <c r="BV46" s="62"/>
      <c r="BW46" s="62"/>
      <c r="BX46" s="62"/>
      <c r="BY46" s="62"/>
      <c r="BZ46" s="62"/>
      <c r="CA46" s="62" t="s">
        <v>534</v>
      </c>
      <c r="CB46" s="62"/>
      <c r="CC46" s="62"/>
      <c r="CD46" s="62"/>
      <c r="CE46" s="62"/>
      <c r="CF46" s="62" t="s">
        <v>462</v>
      </c>
      <c r="CG46" s="62"/>
      <c r="CH46" s="62" t="s">
        <v>535</v>
      </c>
      <c r="CI46" s="62">
        <v>2017</v>
      </c>
      <c r="CJ46" s="62" t="s">
        <v>472</v>
      </c>
      <c r="CK46" s="62" t="s">
        <v>464</v>
      </c>
      <c r="CL46" s="62" t="s">
        <v>464</v>
      </c>
      <c r="CM46" s="62" t="s">
        <v>463</v>
      </c>
      <c r="CN46" s="62" t="s">
        <v>464</v>
      </c>
      <c r="CO46" s="62" t="s">
        <v>465</v>
      </c>
      <c r="CP46" s="62">
        <v>1</v>
      </c>
      <c r="CQ46" s="62">
        <v>1</v>
      </c>
      <c r="CR46" s="62">
        <v>0</v>
      </c>
      <c r="CS46" s="62">
        <v>0</v>
      </c>
      <c r="CT46" s="62">
        <v>0</v>
      </c>
      <c r="CU46" s="62">
        <v>0</v>
      </c>
      <c r="CV46" s="62">
        <v>1</v>
      </c>
      <c r="CW46" s="62">
        <v>0</v>
      </c>
      <c r="CX46" s="62">
        <v>0</v>
      </c>
      <c r="CY46" s="62">
        <v>0</v>
      </c>
      <c r="CZ46" s="62">
        <v>0</v>
      </c>
      <c r="DA46" s="62">
        <v>0</v>
      </c>
      <c r="DB46" s="62">
        <v>0</v>
      </c>
      <c r="DC46" s="62" t="s">
        <v>153</v>
      </c>
      <c r="DD46" s="62" t="s">
        <v>153</v>
      </c>
      <c r="DE46" s="62" t="s">
        <v>153</v>
      </c>
      <c r="DF46" s="62">
        <v>0</v>
      </c>
      <c r="DG46" s="62" t="s">
        <v>465</v>
      </c>
      <c r="DH46" s="62">
        <v>0</v>
      </c>
      <c r="DI46" s="62">
        <v>0</v>
      </c>
      <c r="DJ46" s="62">
        <v>0</v>
      </c>
      <c r="DK46" s="62">
        <v>0</v>
      </c>
      <c r="DL46" s="62">
        <v>0</v>
      </c>
      <c r="DM46" s="62">
        <v>0</v>
      </c>
      <c r="DN46" s="62">
        <v>0</v>
      </c>
      <c r="DO46" s="62">
        <v>0</v>
      </c>
      <c r="DP46" s="62">
        <v>0</v>
      </c>
      <c r="DQ46" s="62">
        <v>0</v>
      </c>
      <c r="DR46" s="62">
        <v>0</v>
      </c>
      <c r="DS46" s="62">
        <v>0</v>
      </c>
      <c r="DT46" s="62">
        <v>0</v>
      </c>
      <c r="DU46" s="62" t="s">
        <v>153</v>
      </c>
      <c r="DV46" s="62" t="s">
        <v>153</v>
      </c>
      <c r="DW46" s="60"/>
      <c r="DX46" s="62">
        <v>0</v>
      </c>
      <c r="DY46" s="62">
        <v>1</v>
      </c>
      <c r="DZ46" s="62">
        <v>0</v>
      </c>
      <c r="EA46" s="62">
        <v>0</v>
      </c>
      <c r="EB46" s="62"/>
      <c r="EC46" s="62"/>
      <c r="ED46" s="62"/>
      <c r="EE46" s="60"/>
      <c r="EF46" s="62"/>
      <c r="EG46" s="62"/>
      <c r="EH46" s="62"/>
      <c r="EI46" s="62"/>
      <c r="EJ46" s="62"/>
      <c r="EK46" s="62"/>
      <c r="EL46" s="62"/>
      <c r="EM46" s="62"/>
      <c r="EN46" s="62"/>
      <c r="EO46" s="62"/>
      <c r="EP46" s="62"/>
      <c r="EQ46" s="68">
        <v>59252</v>
      </c>
      <c r="ER46" s="68">
        <v>6075</v>
      </c>
      <c r="ES46" s="68">
        <v>0</v>
      </c>
      <c r="ET46" s="68">
        <v>0</v>
      </c>
      <c r="EU46" s="68">
        <v>0</v>
      </c>
      <c r="EV46" s="68">
        <v>0</v>
      </c>
      <c r="EW46" s="68">
        <v>0</v>
      </c>
      <c r="EX46" s="68">
        <v>0</v>
      </c>
      <c r="EY46" s="68">
        <v>0</v>
      </c>
      <c r="EZ46" s="68">
        <v>0</v>
      </c>
      <c r="FA46" s="68">
        <v>0</v>
      </c>
      <c r="FB46" s="68">
        <v>0</v>
      </c>
      <c r="FC46" s="68">
        <v>0</v>
      </c>
      <c r="FD46" s="68">
        <v>0</v>
      </c>
      <c r="FE46" s="68">
        <v>0</v>
      </c>
      <c r="FF46" s="68">
        <v>0</v>
      </c>
      <c r="FG46" s="68">
        <v>0</v>
      </c>
      <c r="FH46" s="68">
        <v>0</v>
      </c>
      <c r="FI46" s="68">
        <v>2</v>
      </c>
      <c r="FJ46" s="68">
        <v>0</v>
      </c>
      <c r="FK46" s="68">
        <v>0</v>
      </c>
      <c r="FL46" s="68">
        <v>0</v>
      </c>
      <c r="FM46" s="65"/>
      <c r="FN46" s="65" t="s">
        <v>536</v>
      </c>
      <c r="FO46" s="69" t="b">
        <f t="shared" si="0"/>
        <v>1</v>
      </c>
    </row>
    <row r="47" spans="1:171" s="67" customFormat="1" ht="12.75" x14ac:dyDescent="0.2">
      <c r="A47" s="60" t="s">
        <v>437</v>
      </c>
      <c r="B47" s="61">
        <v>59252</v>
      </c>
      <c r="C47" s="62">
        <v>1</v>
      </c>
      <c r="D47" s="62">
        <v>0</v>
      </c>
      <c r="E47" s="63" t="s">
        <v>702</v>
      </c>
      <c r="F47" s="62" t="s">
        <v>703</v>
      </c>
      <c r="G47" s="62"/>
      <c r="H47" s="62" t="s">
        <v>704</v>
      </c>
      <c r="I47" s="62">
        <v>2</v>
      </c>
      <c r="J47" s="62" t="s">
        <v>705</v>
      </c>
      <c r="K47" s="62" t="s">
        <v>447</v>
      </c>
      <c r="L47" s="62" t="s">
        <v>472</v>
      </c>
      <c r="M47" s="62" t="s">
        <v>447</v>
      </c>
      <c r="N47" s="62">
        <v>1</v>
      </c>
      <c r="O47" s="62">
        <v>63</v>
      </c>
      <c r="P47" s="62">
        <v>5</v>
      </c>
      <c r="Q47" s="62" t="s">
        <v>153</v>
      </c>
      <c r="R47" s="62" t="s">
        <v>153</v>
      </c>
      <c r="S47" s="62" t="s">
        <v>153</v>
      </c>
      <c r="T47" s="62" t="s">
        <v>707</v>
      </c>
      <c r="U47" s="62" t="s">
        <v>153</v>
      </c>
      <c r="V47" s="62" t="s">
        <v>153</v>
      </c>
      <c r="W47" s="62" t="s">
        <v>153</v>
      </c>
      <c r="X47" s="62" t="s">
        <v>153</v>
      </c>
      <c r="Y47" s="62" t="s">
        <v>153</v>
      </c>
      <c r="Z47" s="60"/>
      <c r="AA47" s="60" t="s">
        <v>452</v>
      </c>
      <c r="AB47" s="60" t="s">
        <v>702</v>
      </c>
      <c r="AC47" s="60" t="s">
        <v>703</v>
      </c>
      <c r="AD47" s="60" t="s">
        <v>704</v>
      </c>
      <c r="AE47" s="60" t="s">
        <v>705</v>
      </c>
      <c r="AF47" s="62">
        <v>1</v>
      </c>
      <c r="AG47" s="62">
        <v>63</v>
      </c>
      <c r="AH47" s="62">
        <v>5</v>
      </c>
      <c r="AI47" s="62">
        <v>0</v>
      </c>
      <c r="AJ47" s="62" t="s">
        <v>153</v>
      </c>
      <c r="AK47" s="62" t="s">
        <v>153</v>
      </c>
      <c r="AL47" s="62" t="s">
        <v>153</v>
      </c>
      <c r="AM47" s="62" t="s">
        <v>707</v>
      </c>
      <c r="AN47" s="62" t="s">
        <v>153</v>
      </c>
      <c r="AO47" s="62" t="s">
        <v>153</v>
      </c>
      <c r="AP47" s="62" t="s">
        <v>153</v>
      </c>
      <c r="AQ47" s="62" t="s">
        <v>153</v>
      </c>
      <c r="AR47" s="62" t="s">
        <v>153</v>
      </c>
      <c r="AS47" s="62">
        <v>2015</v>
      </c>
      <c r="AT47" s="62" t="s">
        <v>153</v>
      </c>
      <c r="AU47" s="62" t="s">
        <v>153</v>
      </c>
      <c r="AV47" s="62" t="s">
        <v>153</v>
      </c>
      <c r="AW47" s="62" t="s">
        <v>153</v>
      </c>
      <c r="AX47" s="62" t="s">
        <v>153</v>
      </c>
      <c r="AY47" s="60"/>
      <c r="AZ47" s="60" t="s">
        <v>153</v>
      </c>
      <c r="BA47" s="62">
        <v>6075</v>
      </c>
      <c r="BB47" s="62">
        <v>0</v>
      </c>
      <c r="BC47" s="62"/>
      <c r="BD47" s="62"/>
      <c r="BE47" s="62"/>
      <c r="BF47" s="62"/>
      <c r="BG47" s="62"/>
      <c r="BH47" s="62"/>
      <c r="BI47" s="62"/>
      <c r="BJ47" s="60"/>
      <c r="BK47" s="62"/>
      <c r="BL47" s="62"/>
      <c r="BM47" s="62"/>
      <c r="BN47" s="62" t="s">
        <v>533</v>
      </c>
      <c r="BO47" s="62"/>
      <c r="BP47" s="62"/>
      <c r="BQ47" s="62" t="s">
        <v>533</v>
      </c>
      <c r="BR47" s="62"/>
      <c r="BS47" s="62"/>
      <c r="BT47" s="62"/>
      <c r="BU47" s="62"/>
      <c r="BV47" s="62"/>
      <c r="BW47" s="62"/>
      <c r="BX47" s="62"/>
      <c r="BY47" s="62"/>
      <c r="BZ47" s="62"/>
      <c r="CA47" s="62"/>
      <c r="CB47" s="62"/>
      <c r="CC47" s="62"/>
      <c r="CD47" s="62"/>
      <c r="CE47" s="62"/>
      <c r="CF47" s="62"/>
      <c r="CG47" s="62"/>
      <c r="CH47" s="62"/>
      <c r="CI47" s="62">
        <v>2017</v>
      </c>
      <c r="CJ47" s="62" t="s">
        <v>472</v>
      </c>
      <c r="CK47" s="62" t="s">
        <v>464</v>
      </c>
      <c r="CL47" s="62" t="s">
        <v>464</v>
      </c>
      <c r="CM47" s="62" t="s">
        <v>463</v>
      </c>
      <c r="CN47" s="62" t="s">
        <v>464</v>
      </c>
      <c r="CO47" s="62" t="s">
        <v>465</v>
      </c>
      <c r="CP47" s="62">
        <v>1</v>
      </c>
      <c r="CQ47" s="62">
        <v>1</v>
      </c>
      <c r="CR47" s="62">
        <v>0</v>
      </c>
      <c r="CS47" s="62">
        <v>0</v>
      </c>
      <c r="CT47" s="62">
        <v>0</v>
      </c>
      <c r="CU47" s="62">
        <v>0</v>
      </c>
      <c r="CV47" s="62">
        <v>1</v>
      </c>
      <c r="CW47" s="62">
        <v>0</v>
      </c>
      <c r="CX47" s="62">
        <v>0</v>
      </c>
      <c r="CY47" s="62">
        <v>0</v>
      </c>
      <c r="CZ47" s="62">
        <v>0</v>
      </c>
      <c r="DA47" s="62">
        <v>0</v>
      </c>
      <c r="DB47" s="62">
        <v>0</v>
      </c>
      <c r="DC47" s="62" t="s">
        <v>153</v>
      </c>
      <c r="DD47" s="62" t="s">
        <v>153</v>
      </c>
      <c r="DE47" s="62" t="s">
        <v>153</v>
      </c>
      <c r="DF47" s="62">
        <v>0</v>
      </c>
      <c r="DG47" s="62" t="s">
        <v>465</v>
      </c>
      <c r="DH47" s="62">
        <v>0</v>
      </c>
      <c r="DI47" s="62">
        <v>0</v>
      </c>
      <c r="DJ47" s="62">
        <v>0</v>
      </c>
      <c r="DK47" s="62">
        <v>0</v>
      </c>
      <c r="DL47" s="62">
        <v>0</v>
      </c>
      <c r="DM47" s="62">
        <v>0</v>
      </c>
      <c r="DN47" s="62">
        <v>0</v>
      </c>
      <c r="DO47" s="62">
        <v>0</v>
      </c>
      <c r="DP47" s="62">
        <v>0</v>
      </c>
      <c r="DQ47" s="62">
        <v>0</v>
      </c>
      <c r="DR47" s="62">
        <v>0</v>
      </c>
      <c r="DS47" s="62">
        <v>0</v>
      </c>
      <c r="DT47" s="62">
        <v>0</v>
      </c>
      <c r="DU47" s="62" t="s">
        <v>153</v>
      </c>
      <c r="DV47" s="62" t="s">
        <v>153</v>
      </c>
      <c r="DW47" s="60"/>
      <c r="DX47" s="62">
        <v>0</v>
      </c>
      <c r="DY47" s="62">
        <v>1</v>
      </c>
      <c r="DZ47" s="62">
        <v>0</v>
      </c>
      <c r="EA47" s="62">
        <v>0</v>
      </c>
      <c r="EB47" s="62"/>
      <c r="EC47" s="62"/>
      <c r="ED47" s="62"/>
      <c r="EE47" s="60"/>
      <c r="EF47" s="62"/>
      <c r="EG47" s="62"/>
      <c r="EH47" s="62"/>
      <c r="EI47" s="62"/>
      <c r="EJ47" s="62"/>
      <c r="EK47" s="62"/>
      <c r="EL47" s="62"/>
      <c r="EM47" s="62"/>
      <c r="EN47" s="62"/>
      <c r="EO47" s="62"/>
      <c r="EP47" s="62"/>
      <c r="EQ47" s="68">
        <v>59252</v>
      </c>
      <c r="ER47" s="68">
        <v>6075</v>
      </c>
      <c r="ES47" s="68">
        <v>0</v>
      </c>
      <c r="ET47" s="68">
        <v>0</v>
      </c>
      <c r="EU47" s="68">
        <v>0</v>
      </c>
      <c r="EV47" s="68">
        <v>0</v>
      </c>
      <c r="EW47" s="65"/>
      <c r="EX47" s="65"/>
      <c r="EY47" s="65"/>
      <c r="EZ47" s="65"/>
      <c r="FA47" s="65"/>
      <c r="FB47" s="65"/>
      <c r="FC47" s="65"/>
      <c r="FD47" s="65"/>
      <c r="FE47" s="65"/>
      <c r="FF47" s="65"/>
      <c r="FG47" s="65"/>
      <c r="FH47" s="65"/>
      <c r="FI47" s="65"/>
      <c r="FJ47" s="65"/>
      <c r="FK47" s="65"/>
      <c r="FL47" s="65"/>
      <c r="FM47" s="65"/>
      <c r="FN47" s="65" t="s">
        <v>536</v>
      </c>
      <c r="FO47" s="69" t="b">
        <f t="shared" si="0"/>
        <v>1</v>
      </c>
    </row>
    <row r="48" spans="1:171" s="67" customFormat="1" ht="12.75" x14ac:dyDescent="0.2">
      <c r="A48" s="60" t="s">
        <v>437</v>
      </c>
      <c r="B48" s="61">
        <v>9716</v>
      </c>
      <c r="C48" s="62">
        <v>0</v>
      </c>
      <c r="D48" s="62">
        <v>1</v>
      </c>
      <c r="E48" s="63" t="s">
        <v>713</v>
      </c>
      <c r="F48" s="62" t="s">
        <v>714</v>
      </c>
      <c r="G48" s="62"/>
      <c r="H48" s="62" t="s">
        <v>715</v>
      </c>
      <c r="I48" s="62">
        <v>2</v>
      </c>
      <c r="J48" s="62" t="s">
        <v>716</v>
      </c>
      <c r="K48" s="62" t="s">
        <v>447</v>
      </c>
      <c r="L48" s="62" t="s">
        <v>448</v>
      </c>
      <c r="M48" s="62" t="s">
        <v>447</v>
      </c>
      <c r="N48" s="62">
        <v>1</v>
      </c>
      <c r="O48" s="62">
        <v>64</v>
      </c>
      <c r="P48" s="62">
        <v>6</v>
      </c>
      <c r="Q48" s="62" t="s">
        <v>153</v>
      </c>
      <c r="R48" s="62" t="s">
        <v>153</v>
      </c>
      <c r="S48" s="62" t="s">
        <v>717</v>
      </c>
      <c r="T48" s="62" t="s">
        <v>718</v>
      </c>
      <c r="U48" s="62" t="s">
        <v>719</v>
      </c>
      <c r="V48" s="62" t="s">
        <v>720</v>
      </c>
      <c r="W48" s="62" t="s">
        <v>153</v>
      </c>
      <c r="X48" s="62" t="s">
        <v>721</v>
      </c>
      <c r="Y48" s="62" t="s">
        <v>145</v>
      </c>
      <c r="Z48" s="60"/>
      <c r="AA48" s="60" t="s">
        <v>452</v>
      </c>
      <c r="AB48" s="60" t="s">
        <v>713</v>
      </c>
      <c r="AC48" s="60" t="s">
        <v>714</v>
      </c>
      <c r="AD48" s="60" t="s">
        <v>715</v>
      </c>
      <c r="AE48" s="60" t="s">
        <v>716</v>
      </c>
      <c r="AF48" s="62">
        <v>1</v>
      </c>
      <c r="AG48" s="62">
        <v>64</v>
      </c>
      <c r="AH48" s="62">
        <v>6</v>
      </c>
      <c r="AI48" s="62">
        <v>1</v>
      </c>
      <c r="AJ48" s="62" t="s">
        <v>153</v>
      </c>
      <c r="AK48" s="62" t="s">
        <v>153</v>
      </c>
      <c r="AL48" s="62" t="s">
        <v>717</v>
      </c>
      <c r="AM48" s="62" t="s">
        <v>718</v>
      </c>
      <c r="AN48" s="62" t="s">
        <v>721</v>
      </c>
      <c r="AO48" s="62" t="s">
        <v>722</v>
      </c>
      <c r="AP48" s="62" t="s">
        <v>719</v>
      </c>
      <c r="AQ48" s="62" t="s">
        <v>720</v>
      </c>
      <c r="AR48" s="62" t="s">
        <v>153</v>
      </c>
      <c r="AS48" s="62">
        <v>2015</v>
      </c>
      <c r="AT48" s="62" t="s">
        <v>723</v>
      </c>
      <c r="AU48" s="62" t="s">
        <v>153</v>
      </c>
      <c r="AV48" s="62" t="s">
        <v>153</v>
      </c>
      <c r="AW48" s="62" t="s">
        <v>153</v>
      </c>
      <c r="AX48" s="62" t="s">
        <v>439</v>
      </c>
      <c r="AY48" s="60"/>
      <c r="AZ48" s="60" t="s">
        <v>153</v>
      </c>
      <c r="BA48" s="62">
        <v>6490</v>
      </c>
      <c r="BB48" s="62">
        <v>0</v>
      </c>
      <c r="BC48" s="62"/>
      <c r="BD48" s="62"/>
      <c r="BE48" s="62"/>
      <c r="BF48" s="62"/>
      <c r="BG48" s="62"/>
      <c r="BH48" s="62"/>
      <c r="BI48" s="62"/>
      <c r="BJ48" s="60"/>
      <c r="BK48" s="62"/>
      <c r="BL48" s="62"/>
      <c r="BM48" s="62"/>
      <c r="BN48" s="62" t="s">
        <v>724</v>
      </c>
      <c r="BO48" s="62"/>
      <c r="BP48" s="62"/>
      <c r="BQ48" s="62" t="s">
        <v>724</v>
      </c>
      <c r="BR48" s="62"/>
      <c r="BS48" s="62"/>
      <c r="BT48" s="62"/>
      <c r="BU48" s="62"/>
      <c r="BV48" s="62"/>
      <c r="BW48" s="62"/>
      <c r="BX48" s="62"/>
      <c r="BY48" s="62"/>
      <c r="BZ48" s="62"/>
      <c r="CA48" s="62"/>
      <c r="CB48" s="62"/>
      <c r="CC48" s="62"/>
      <c r="CD48" s="62"/>
      <c r="CE48" s="62"/>
      <c r="CF48" s="62" t="s">
        <v>462</v>
      </c>
      <c r="CG48" s="62" t="s">
        <v>725</v>
      </c>
      <c r="CH48" s="62"/>
      <c r="CI48" s="62">
        <v>2017</v>
      </c>
      <c r="CJ48" s="62" t="s">
        <v>448</v>
      </c>
      <c r="CK48" s="62" t="s">
        <v>464</v>
      </c>
      <c r="CL48" s="62" t="s">
        <v>464</v>
      </c>
      <c r="CM48" s="62" t="s">
        <v>464</v>
      </c>
      <c r="CN48" s="62" t="s">
        <v>463</v>
      </c>
      <c r="CO48" s="62" t="s">
        <v>465</v>
      </c>
      <c r="CP48" s="62">
        <v>0</v>
      </c>
      <c r="CQ48" s="62">
        <v>0</v>
      </c>
      <c r="CR48" s="62">
        <v>0</v>
      </c>
      <c r="CS48" s="62">
        <v>0</v>
      </c>
      <c r="CT48" s="62">
        <v>0</v>
      </c>
      <c r="CU48" s="62">
        <v>0</v>
      </c>
      <c r="CV48" s="62">
        <v>0</v>
      </c>
      <c r="CW48" s="62">
        <v>0</v>
      </c>
      <c r="CX48" s="62">
        <v>0</v>
      </c>
      <c r="CY48" s="62">
        <v>0</v>
      </c>
      <c r="CZ48" s="62">
        <v>0</v>
      </c>
      <c r="DA48" s="62">
        <v>0</v>
      </c>
      <c r="DB48" s="62">
        <v>0</v>
      </c>
      <c r="DC48" s="62" t="s">
        <v>153</v>
      </c>
      <c r="DD48" s="62" t="s">
        <v>153</v>
      </c>
      <c r="DE48" s="62" t="s">
        <v>153</v>
      </c>
      <c r="DF48" s="62">
        <v>0</v>
      </c>
      <c r="DG48" s="62" t="s">
        <v>465</v>
      </c>
      <c r="DH48" s="62">
        <v>1</v>
      </c>
      <c r="DI48" s="62">
        <v>0</v>
      </c>
      <c r="DJ48" s="62">
        <v>1</v>
      </c>
      <c r="DK48" s="62">
        <v>0</v>
      </c>
      <c r="DL48" s="62">
        <v>0</v>
      </c>
      <c r="DM48" s="62">
        <v>0</v>
      </c>
      <c r="DN48" s="62">
        <v>0</v>
      </c>
      <c r="DO48" s="62">
        <v>0</v>
      </c>
      <c r="DP48" s="62">
        <v>0</v>
      </c>
      <c r="DQ48" s="62">
        <v>0</v>
      </c>
      <c r="DR48" s="62">
        <v>0</v>
      </c>
      <c r="DS48" s="62">
        <v>1</v>
      </c>
      <c r="DT48" s="62">
        <v>0</v>
      </c>
      <c r="DU48" s="62" t="s">
        <v>153</v>
      </c>
      <c r="DV48" s="62" t="s">
        <v>153</v>
      </c>
      <c r="DW48" s="60"/>
      <c r="DX48" s="62">
        <v>0</v>
      </c>
      <c r="DY48" s="62">
        <v>0</v>
      </c>
      <c r="DZ48" s="62">
        <v>0</v>
      </c>
      <c r="EA48" s="62">
        <v>1</v>
      </c>
      <c r="EB48" s="62"/>
      <c r="EC48" s="62"/>
      <c r="ED48" s="62"/>
      <c r="EE48" s="60"/>
      <c r="EF48" s="62"/>
      <c r="EG48" s="62"/>
      <c r="EH48" s="62"/>
      <c r="EI48" s="62"/>
      <c r="EJ48" s="62"/>
      <c r="EK48" s="62">
        <v>-1</v>
      </c>
      <c r="EL48" s="62"/>
      <c r="EM48" s="62"/>
      <c r="EN48" s="62"/>
      <c r="EO48" s="62"/>
      <c r="EP48" s="62"/>
      <c r="EQ48" s="68">
        <v>9716</v>
      </c>
      <c r="ER48" s="68">
        <v>6490</v>
      </c>
      <c r="ES48" s="68">
        <v>0</v>
      </c>
      <c r="ET48" s="68">
        <v>0</v>
      </c>
      <c r="EU48" s="68">
        <v>0</v>
      </c>
      <c r="EV48" s="68">
        <v>0</v>
      </c>
      <c r="EW48" s="68">
        <v>0</v>
      </c>
      <c r="EX48" s="68">
        <v>0</v>
      </c>
      <c r="EY48" s="68">
        <v>0</v>
      </c>
      <c r="EZ48" s="68">
        <v>0</v>
      </c>
      <c r="FA48" s="68">
        <v>0</v>
      </c>
      <c r="FB48" s="68">
        <v>0</v>
      </c>
      <c r="FC48" s="68">
        <v>0</v>
      </c>
      <c r="FD48" s="68">
        <v>0</v>
      </c>
      <c r="FE48" s="68">
        <v>0</v>
      </c>
      <c r="FF48" s="68">
        <v>0</v>
      </c>
      <c r="FG48" s="68">
        <v>0</v>
      </c>
      <c r="FH48" s="68">
        <v>0</v>
      </c>
      <c r="FI48" s="68">
        <v>0</v>
      </c>
      <c r="FJ48" s="68">
        <v>0</v>
      </c>
      <c r="FK48" s="68">
        <v>0</v>
      </c>
      <c r="FL48" s="68">
        <v>0</v>
      </c>
      <c r="FM48" s="65"/>
      <c r="FN48" s="65" t="s">
        <v>466</v>
      </c>
      <c r="FO48" s="69" t="b">
        <f t="shared" si="0"/>
        <v>1</v>
      </c>
    </row>
    <row r="49" spans="1:171" s="67" customFormat="1" ht="12.75" x14ac:dyDescent="0.2">
      <c r="A49" s="60" t="s">
        <v>437</v>
      </c>
      <c r="B49" s="61">
        <v>9716</v>
      </c>
      <c r="C49" s="62">
        <v>1</v>
      </c>
      <c r="D49" s="62">
        <v>0</v>
      </c>
      <c r="E49" s="63" t="s">
        <v>713</v>
      </c>
      <c r="F49" s="62" t="s">
        <v>714</v>
      </c>
      <c r="G49" s="62"/>
      <c r="H49" s="62" t="s">
        <v>715</v>
      </c>
      <c r="I49" s="62">
        <v>2</v>
      </c>
      <c r="J49" s="62" t="s">
        <v>716</v>
      </c>
      <c r="K49" s="62" t="s">
        <v>447</v>
      </c>
      <c r="L49" s="62" t="s">
        <v>448</v>
      </c>
      <c r="M49" s="62" t="s">
        <v>447</v>
      </c>
      <c r="N49" s="62">
        <v>1</v>
      </c>
      <c r="O49" s="62">
        <v>64</v>
      </c>
      <c r="P49" s="62">
        <v>6</v>
      </c>
      <c r="Q49" s="62" t="s">
        <v>153</v>
      </c>
      <c r="R49" s="62" t="s">
        <v>153</v>
      </c>
      <c r="S49" s="62" t="s">
        <v>153</v>
      </c>
      <c r="T49" s="62" t="s">
        <v>718</v>
      </c>
      <c r="U49" s="62" t="s">
        <v>153</v>
      </c>
      <c r="V49" s="62" t="s">
        <v>153</v>
      </c>
      <c r="W49" s="62" t="s">
        <v>153</v>
      </c>
      <c r="X49" s="62" t="s">
        <v>153</v>
      </c>
      <c r="Y49" s="62" t="s">
        <v>153</v>
      </c>
      <c r="Z49" s="60"/>
      <c r="AA49" s="60" t="s">
        <v>452</v>
      </c>
      <c r="AB49" s="60" t="s">
        <v>713</v>
      </c>
      <c r="AC49" s="60" t="s">
        <v>714</v>
      </c>
      <c r="AD49" s="60" t="s">
        <v>715</v>
      </c>
      <c r="AE49" s="60" t="s">
        <v>716</v>
      </c>
      <c r="AF49" s="62">
        <v>1</v>
      </c>
      <c r="AG49" s="62">
        <v>64</v>
      </c>
      <c r="AH49" s="62">
        <v>6</v>
      </c>
      <c r="AI49" s="62">
        <v>0</v>
      </c>
      <c r="AJ49" s="62" t="s">
        <v>153</v>
      </c>
      <c r="AK49" s="62" t="s">
        <v>153</v>
      </c>
      <c r="AL49" s="62" t="s">
        <v>153</v>
      </c>
      <c r="AM49" s="62" t="s">
        <v>718</v>
      </c>
      <c r="AN49" s="62" t="s">
        <v>153</v>
      </c>
      <c r="AO49" s="62" t="s">
        <v>153</v>
      </c>
      <c r="AP49" s="62" t="s">
        <v>153</v>
      </c>
      <c r="AQ49" s="62" t="s">
        <v>153</v>
      </c>
      <c r="AR49" s="62" t="s">
        <v>153</v>
      </c>
      <c r="AS49" s="62">
        <v>2015</v>
      </c>
      <c r="AT49" s="62" t="s">
        <v>723</v>
      </c>
      <c r="AU49" s="62" t="s">
        <v>153</v>
      </c>
      <c r="AV49" s="62" t="s">
        <v>153</v>
      </c>
      <c r="AW49" s="62" t="s">
        <v>153</v>
      </c>
      <c r="AX49" s="62" t="s">
        <v>439</v>
      </c>
      <c r="AY49" s="60"/>
      <c r="AZ49" s="60" t="s">
        <v>153</v>
      </c>
      <c r="BA49" s="62">
        <v>6490</v>
      </c>
      <c r="BB49" s="62">
        <v>0</v>
      </c>
      <c r="BC49" s="62"/>
      <c r="BD49" s="62"/>
      <c r="BE49" s="62"/>
      <c r="BF49" s="62"/>
      <c r="BG49" s="62"/>
      <c r="BH49" s="62"/>
      <c r="BI49" s="62"/>
      <c r="BJ49" s="60"/>
      <c r="BK49" s="62"/>
      <c r="BL49" s="62"/>
      <c r="BM49" s="62"/>
      <c r="BN49" s="62" t="s">
        <v>724</v>
      </c>
      <c r="BO49" s="62"/>
      <c r="BP49" s="62"/>
      <c r="BQ49" s="62" t="s">
        <v>724</v>
      </c>
      <c r="BR49" s="62"/>
      <c r="BS49" s="62"/>
      <c r="BT49" s="62"/>
      <c r="BU49" s="62"/>
      <c r="BV49" s="62"/>
      <c r="BW49" s="62"/>
      <c r="BX49" s="62"/>
      <c r="BY49" s="62"/>
      <c r="BZ49" s="62"/>
      <c r="CA49" s="62"/>
      <c r="CB49" s="62"/>
      <c r="CC49" s="62"/>
      <c r="CD49" s="62"/>
      <c r="CE49" s="62"/>
      <c r="CF49" s="62"/>
      <c r="CG49" s="62"/>
      <c r="CH49" s="62"/>
      <c r="CI49" s="62">
        <v>2017</v>
      </c>
      <c r="CJ49" s="62" t="s">
        <v>448</v>
      </c>
      <c r="CK49" s="62" t="s">
        <v>464</v>
      </c>
      <c r="CL49" s="62" t="s">
        <v>464</v>
      </c>
      <c r="CM49" s="62" t="s">
        <v>464</v>
      </c>
      <c r="CN49" s="62" t="s">
        <v>463</v>
      </c>
      <c r="CO49" s="62" t="s">
        <v>465</v>
      </c>
      <c r="CP49" s="62">
        <v>0</v>
      </c>
      <c r="CQ49" s="62">
        <v>0</v>
      </c>
      <c r="CR49" s="62">
        <v>0</v>
      </c>
      <c r="CS49" s="62">
        <v>0</v>
      </c>
      <c r="CT49" s="62">
        <v>0</v>
      </c>
      <c r="CU49" s="62">
        <v>0</v>
      </c>
      <c r="CV49" s="62">
        <v>0</v>
      </c>
      <c r="CW49" s="62">
        <v>0</v>
      </c>
      <c r="CX49" s="62">
        <v>0</v>
      </c>
      <c r="CY49" s="62">
        <v>0</v>
      </c>
      <c r="CZ49" s="62">
        <v>0</v>
      </c>
      <c r="DA49" s="62">
        <v>0</v>
      </c>
      <c r="DB49" s="62">
        <v>0</v>
      </c>
      <c r="DC49" s="62" t="s">
        <v>153</v>
      </c>
      <c r="DD49" s="62" t="s">
        <v>153</v>
      </c>
      <c r="DE49" s="62" t="s">
        <v>153</v>
      </c>
      <c r="DF49" s="62">
        <v>0</v>
      </c>
      <c r="DG49" s="62" t="s">
        <v>465</v>
      </c>
      <c r="DH49" s="62">
        <v>1</v>
      </c>
      <c r="DI49" s="62">
        <v>0</v>
      </c>
      <c r="DJ49" s="62">
        <v>1</v>
      </c>
      <c r="DK49" s="62">
        <v>0</v>
      </c>
      <c r="DL49" s="62">
        <v>0</v>
      </c>
      <c r="DM49" s="62">
        <v>0</v>
      </c>
      <c r="DN49" s="62">
        <v>0</v>
      </c>
      <c r="DO49" s="62">
        <v>0</v>
      </c>
      <c r="DP49" s="62">
        <v>0</v>
      </c>
      <c r="DQ49" s="62">
        <v>0</v>
      </c>
      <c r="DR49" s="62">
        <v>0</v>
      </c>
      <c r="DS49" s="62">
        <v>1</v>
      </c>
      <c r="DT49" s="62">
        <v>0</v>
      </c>
      <c r="DU49" s="62" t="s">
        <v>153</v>
      </c>
      <c r="DV49" s="62" t="s">
        <v>153</v>
      </c>
      <c r="DW49" s="60"/>
      <c r="DX49" s="62">
        <v>0</v>
      </c>
      <c r="DY49" s="62">
        <v>0</v>
      </c>
      <c r="DZ49" s="62">
        <v>0</v>
      </c>
      <c r="EA49" s="62">
        <v>1</v>
      </c>
      <c r="EB49" s="62"/>
      <c r="EC49" s="62"/>
      <c r="ED49" s="62"/>
      <c r="EE49" s="60"/>
      <c r="EF49" s="62"/>
      <c r="EG49" s="62"/>
      <c r="EH49" s="62"/>
      <c r="EI49" s="62"/>
      <c r="EJ49" s="62"/>
      <c r="EK49" s="62">
        <v>-1</v>
      </c>
      <c r="EL49" s="62"/>
      <c r="EM49" s="62"/>
      <c r="EN49" s="62"/>
      <c r="EO49" s="62"/>
      <c r="EP49" s="62"/>
      <c r="EQ49" s="68">
        <v>9716</v>
      </c>
      <c r="ER49" s="68">
        <v>6490</v>
      </c>
      <c r="ES49" s="68">
        <v>0</v>
      </c>
      <c r="ET49" s="68">
        <v>0</v>
      </c>
      <c r="EU49" s="68">
        <v>0</v>
      </c>
      <c r="EV49" s="68">
        <v>0</v>
      </c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 t="s">
        <v>466</v>
      </c>
      <c r="FO49" s="69" t="b">
        <f t="shared" si="0"/>
        <v>1</v>
      </c>
    </row>
    <row r="50" spans="1:171" s="67" customFormat="1" ht="12.75" x14ac:dyDescent="0.2">
      <c r="A50" s="60" t="s">
        <v>437</v>
      </c>
      <c r="B50" s="61">
        <v>66074</v>
      </c>
      <c r="C50" s="62">
        <v>0</v>
      </c>
      <c r="D50" s="62">
        <v>1</v>
      </c>
      <c r="E50" s="63" t="s">
        <v>726</v>
      </c>
      <c r="F50" s="62" t="s">
        <v>727</v>
      </c>
      <c r="G50" s="62"/>
      <c r="H50" s="62" t="s">
        <v>728</v>
      </c>
      <c r="I50" s="62">
        <v>2</v>
      </c>
      <c r="J50" s="62" t="s">
        <v>729</v>
      </c>
      <c r="K50" s="62" t="s">
        <v>447</v>
      </c>
      <c r="L50" s="62" t="s">
        <v>448</v>
      </c>
      <c r="M50" s="62" t="s">
        <v>447</v>
      </c>
      <c r="N50" s="62">
        <v>1</v>
      </c>
      <c r="O50" s="62">
        <v>64</v>
      </c>
      <c r="P50" s="62">
        <v>1</v>
      </c>
      <c r="Q50" s="62" t="s">
        <v>153</v>
      </c>
      <c r="R50" s="62" t="s">
        <v>153</v>
      </c>
      <c r="S50" s="62" t="s">
        <v>730</v>
      </c>
      <c r="T50" s="62" t="s">
        <v>731</v>
      </c>
      <c r="U50" s="62" t="s">
        <v>732</v>
      </c>
      <c r="V50" s="62" t="s">
        <v>733</v>
      </c>
      <c r="W50" s="62" t="s">
        <v>153</v>
      </c>
      <c r="X50" s="62" t="s">
        <v>734</v>
      </c>
      <c r="Y50" s="62" t="s">
        <v>546</v>
      </c>
      <c r="Z50" s="60"/>
      <c r="AA50" s="60" t="s">
        <v>452</v>
      </c>
      <c r="AB50" s="60" t="s">
        <v>726</v>
      </c>
      <c r="AC50" s="60" t="s">
        <v>727</v>
      </c>
      <c r="AD50" s="60" t="s">
        <v>728</v>
      </c>
      <c r="AE50" s="60" t="s">
        <v>729</v>
      </c>
      <c r="AF50" s="62">
        <v>1</v>
      </c>
      <c r="AG50" s="62">
        <v>64</v>
      </c>
      <c r="AH50" s="62">
        <v>0</v>
      </c>
      <c r="AI50" s="62">
        <v>1</v>
      </c>
      <c r="AJ50" s="62" t="s">
        <v>153</v>
      </c>
      <c r="AK50" s="62" t="s">
        <v>153</v>
      </c>
      <c r="AL50" s="62" t="s">
        <v>730</v>
      </c>
      <c r="AM50" s="62" t="s">
        <v>731</v>
      </c>
      <c r="AN50" s="62" t="s">
        <v>734</v>
      </c>
      <c r="AO50" s="62" t="s">
        <v>546</v>
      </c>
      <c r="AP50" s="62" t="s">
        <v>732</v>
      </c>
      <c r="AQ50" s="62" t="s">
        <v>733</v>
      </c>
      <c r="AR50" s="62" t="s">
        <v>153</v>
      </c>
      <c r="AS50" s="62">
        <v>2015</v>
      </c>
      <c r="AT50" s="62" t="s">
        <v>153</v>
      </c>
      <c r="AU50" s="62" t="s">
        <v>153</v>
      </c>
      <c r="AV50" s="62" t="s">
        <v>153</v>
      </c>
      <c r="AW50" s="62" t="s">
        <v>153</v>
      </c>
      <c r="AX50" s="62" t="s">
        <v>153</v>
      </c>
      <c r="AY50" s="60"/>
      <c r="AZ50" s="60" t="s">
        <v>153</v>
      </c>
      <c r="BA50" s="62">
        <v>1387</v>
      </c>
      <c r="BB50" s="62">
        <v>0</v>
      </c>
      <c r="BC50" s="62"/>
      <c r="BD50" s="62"/>
      <c r="BE50" s="62"/>
      <c r="BF50" s="62"/>
      <c r="BG50" s="62"/>
      <c r="BH50" s="62"/>
      <c r="BI50" s="62"/>
      <c r="BJ50" s="60"/>
      <c r="BK50" s="62"/>
      <c r="BL50" s="62"/>
      <c r="BM50" s="62"/>
      <c r="BN50" s="62" t="s">
        <v>533</v>
      </c>
      <c r="BO50" s="62"/>
      <c r="BP50" s="62"/>
      <c r="BQ50" s="62" t="s">
        <v>533</v>
      </c>
      <c r="BR50" s="62"/>
      <c r="BS50" s="62"/>
      <c r="BT50" s="62"/>
      <c r="BU50" s="62"/>
      <c r="BV50" s="62"/>
      <c r="BW50" s="62"/>
      <c r="BX50" s="62"/>
      <c r="BY50" s="62"/>
      <c r="BZ50" s="62"/>
      <c r="CA50" s="62"/>
      <c r="CB50" s="62"/>
      <c r="CC50" s="62"/>
      <c r="CD50" s="62"/>
      <c r="CE50" s="62"/>
      <c r="CF50" s="62" t="s">
        <v>462</v>
      </c>
      <c r="CG50" s="62"/>
      <c r="CH50" s="62"/>
      <c r="CI50" s="62">
        <v>2017</v>
      </c>
      <c r="CJ50" s="62" t="s">
        <v>448</v>
      </c>
      <c r="CK50" s="62" t="s">
        <v>464</v>
      </c>
      <c r="CL50" s="62" t="s">
        <v>463</v>
      </c>
      <c r="CM50" s="62" t="s">
        <v>464</v>
      </c>
      <c r="CN50" s="62" t="s">
        <v>501</v>
      </c>
      <c r="CO50" s="62" t="s">
        <v>465</v>
      </c>
      <c r="CP50" s="62">
        <v>1</v>
      </c>
      <c r="CQ50" s="62">
        <v>0</v>
      </c>
      <c r="CR50" s="62">
        <v>0</v>
      </c>
      <c r="CS50" s="62">
        <v>1</v>
      </c>
      <c r="CT50" s="62">
        <v>1</v>
      </c>
      <c r="CU50" s="62">
        <v>0</v>
      </c>
      <c r="CV50" s="62">
        <v>0</v>
      </c>
      <c r="CW50" s="62">
        <v>0</v>
      </c>
      <c r="CX50" s="62">
        <v>0</v>
      </c>
      <c r="CY50" s="62">
        <v>0</v>
      </c>
      <c r="CZ50" s="62">
        <v>0</v>
      </c>
      <c r="DA50" s="62">
        <v>0</v>
      </c>
      <c r="DB50" s="62">
        <v>0</v>
      </c>
      <c r="DC50" s="62" t="s">
        <v>153</v>
      </c>
      <c r="DD50" s="62" t="s">
        <v>153</v>
      </c>
      <c r="DE50" s="62" t="s">
        <v>153</v>
      </c>
      <c r="DF50" s="62">
        <v>0</v>
      </c>
      <c r="DG50" s="62" t="s">
        <v>465</v>
      </c>
      <c r="DH50" s="62">
        <v>0</v>
      </c>
      <c r="DI50" s="62">
        <v>0</v>
      </c>
      <c r="DJ50" s="62">
        <v>0</v>
      </c>
      <c r="DK50" s="62">
        <v>0</v>
      </c>
      <c r="DL50" s="62">
        <v>0</v>
      </c>
      <c r="DM50" s="62">
        <v>0</v>
      </c>
      <c r="DN50" s="62">
        <v>0</v>
      </c>
      <c r="DO50" s="62">
        <v>0</v>
      </c>
      <c r="DP50" s="62">
        <v>0</v>
      </c>
      <c r="DQ50" s="62">
        <v>0</v>
      </c>
      <c r="DR50" s="62">
        <v>0</v>
      </c>
      <c r="DS50" s="62">
        <v>0</v>
      </c>
      <c r="DT50" s="62">
        <v>0</v>
      </c>
      <c r="DU50" s="62" t="s">
        <v>153</v>
      </c>
      <c r="DV50" s="62" t="s">
        <v>153</v>
      </c>
      <c r="DW50" s="60"/>
      <c r="DX50" s="62">
        <v>0</v>
      </c>
      <c r="DY50" s="62">
        <v>0</v>
      </c>
      <c r="DZ50" s="62">
        <v>0</v>
      </c>
      <c r="EA50" s="62">
        <v>0</v>
      </c>
      <c r="EB50" s="62"/>
      <c r="EC50" s="62"/>
      <c r="ED50" s="62"/>
      <c r="EE50" s="60"/>
      <c r="EF50" s="62"/>
      <c r="EG50" s="62"/>
      <c r="EH50" s="62"/>
      <c r="EI50" s="62"/>
      <c r="EJ50" s="62"/>
      <c r="EK50" s="62"/>
      <c r="EL50" s="62"/>
      <c r="EM50" s="62"/>
      <c r="EN50" s="62"/>
      <c r="EO50" s="62"/>
      <c r="EP50" s="62"/>
      <c r="EQ50" s="68">
        <v>66074</v>
      </c>
      <c r="ER50" s="68">
        <v>1387</v>
      </c>
      <c r="ES50" s="68">
        <v>0</v>
      </c>
      <c r="ET50" s="68">
        <v>0</v>
      </c>
      <c r="EU50" s="68">
        <v>0</v>
      </c>
      <c r="EV50" s="68">
        <v>0</v>
      </c>
      <c r="EW50" s="68">
        <v>1</v>
      </c>
      <c r="EX50" s="68">
        <v>1</v>
      </c>
      <c r="EY50" s="68">
        <v>0</v>
      </c>
      <c r="EZ50" s="68">
        <v>0</v>
      </c>
      <c r="FA50" s="68">
        <v>0</v>
      </c>
      <c r="FB50" s="68">
        <v>0</v>
      </c>
      <c r="FC50" s="68">
        <v>0</v>
      </c>
      <c r="FD50" s="68">
        <v>0</v>
      </c>
      <c r="FE50" s="68">
        <v>0</v>
      </c>
      <c r="FF50" s="68">
        <v>0</v>
      </c>
      <c r="FG50" s="68">
        <v>0</v>
      </c>
      <c r="FH50" s="68">
        <v>0</v>
      </c>
      <c r="FI50" s="68">
        <v>0</v>
      </c>
      <c r="FJ50" s="68">
        <v>0</v>
      </c>
      <c r="FK50" s="68">
        <v>0</v>
      </c>
      <c r="FL50" s="68">
        <v>0</v>
      </c>
      <c r="FM50" s="65"/>
      <c r="FN50" s="65" t="s">
        <v>466</v>
      </c>
      <c r="FO50" s="69" t="b">
        <f t="shared" si="0"/>
        <v>1</v>
      </c>
    </row>
    <row r="51" spans="1:171" s="67" customFormat="1" ht="12.75" x14ac:dyDescent="0.2">
      <c r="A51" s="60" t="s">
        <v>437</v>
      </c>
      <c r="B51" s="61">
        <v>66074</v>
      </c>
      <c r="C51" s="62">
        <v>1</v>
      </c>
      <c r="D51" s="62">
        <v>0</v>
      </c>
      <c r="E51" s="63" t="s">
        <v>726</v>
      </c>
      <c r="F51" s="62" t="s">
        <v>727</v>
      </c>
      <c r="G51" s="62"/>
      <c r="H51" s="62" t="s">
        <v>728</v>
      </c>
      <c r="I51" s="62">
        <v>2</v>
      </c>
      <c r="J51" s="62" t="s">
        <v>729</v>
      </c>
      <c r="K51" s="62" t="s">
        <v>447</v>
      </c>
      <c r="L51" s="62" t="s">
        <v>448</v>
      </c>
      <c r="M51" s="62" t="s">
        <v>447</v>
      </c>
      <c r="N51" s="62">
        <v>1</v>
      </c>
      <c r="O51" s="62">
        <v>64</v>
      </c>
      <c r="P51" s="62">
        <v>1</v>
      </c>
      <c r="Q51" s="62" t="s">
        <v>153</v>
      </c>
      <c r="R51" s="62" t="s">
        <v>153</v>
      </c>
      <c r="S51" s="62" t="s">
        <v>153</v>
      </c>
      <c r="T51" s="62" t="s">
        <v>731</v>
      </c>
      <c r="U51" s="62" t="s">
        <v>153</v>
      </c>
      <c r="V51" s="62" t="s">
        <v>153</v>
      </c>
      <c r="W51" s="62" t="s">
        <v>153</v>
      </c>
      <c r="X51" s="62" t="s">
        <v>153</v>
      </c>
      <c r="Y51" s="62" t="s">
        <v>153</v>
      </c>
      <c r="Z51" s="60"/>
      <c r="AA51" s="60" t="s">
        <v>452</v>
      </c>
      <c r="AB51" s="60" t="s">
        <v>726</v>
      </c>
      <c r="AC51" s="60" t="s">
        <v>727</v>
      </c>
      <c r="AD51" s="60" t="s">
        <v>728</v>
      </c>
      <c r="AE51" s="60" t="s">
        <v>729</v>
      </c>
      <c r="AF51" s="62">
        <v>1</v>
      </c>
      <c r="AG51" s="62">
        <v>64</v>
      </c>
      <c r="AH51" s="62">
        <v>0</v>
      </c>
      <c r="AI51" s="62">
        <v>0</v>
      </c>
      <c r="AJ51" s="62" t="s">
        <v>153</v>
      </c>
      <c r="AK51" s="62" t="s">
        <v>153</v>
      </c>
      <c r="AL51" s="62" t="s">
        <v>153</v>
      </c>
      <c r="AM51" s="62" t="s">
        <v>731</v>
      </c>
      <c r="AN51" s="62" t="s">
        <v>153</v>
      </c>
      <c r="AO51" s="62" t="s">
        <v>153</v>
      </c>
      <c r="AP51" s="62" t="s">
        <v>153</v>
      </c>
      <c r="AQ51" s="62" t="s">
        <v>153</v>
      </c>
      <c r="AR51" s="62" t="s">
        <v>153</v>
      </c>
      <c r="AS51" s="62">
        <v>2015</v>
      </c>
      <c r="AT51" s="62" t="s">
        <v>153</v>
      </c>
      <c r="AU51" s="62" t="s">
        <v>153</v>
      </c>
      <c r="AV51" s="62" t="s">
        <v>153</v>
      </c>
      <c r="AW51" s="62" t="s">
        <v>153</v>
      </c>
      <c r="AX51" s="62" t="s">
        <v>153</v>
      </c>
      <c r="AY51" s="60"/>
      <c r="AZ51" s="60" t="s">
        <v>153</v>
      </c>
      <c r="BA51" s="62">
        <v>1387</v>
      </c>
      <c r="BB51" s="62">
        <v>0</v>
      </c>
      <c r="BC51" s="62"/>
      <c r="BD51" s="62"/>
      <c r="BE51" s="62"/>
      <c r="BF51" s="62"/>
      <c r="BG51" s="62"/>
      <c r="BH51" s="62"/>
      <c r="BI51" s="62"/>
      <c r="BJ51" s="60"/>
      <c r="BK51" s="62"/>
      <c r="BL51" s="62"/>
      <c r="BM51" s="62"/>
      <c r="BN51" s="62" t="s">
        <v>533</v>
      </c>
      <c r="BO51" s="62"/>
      <c r="BP51" s="62"/>
      <c r="BQ51" s="62" t="s">
        <v>533</v>
      </c>
      <c r="BR51" s="62"/>
      <c r="BS51" s="62"/>
      <c r="BT51" s="62"/>
      <c r="BU51" s="62"/>
      <c r="BV51" s="62"/>
      <c r="BW51" s="62"/>
      <c r="BX51" s="62"/>
      <c r="BY51" s="62"/>
      <c r="BZ51" s="62"/>
      <c r="CA51" s="62"/>
      <c r="CB51" s="62"/>
      <c r="CC51" s="62"/>
      <c r="CD51" s="62"/>
      <c r="CE51" s="62"/>
      <c r="CF51" s="62"/>
      <c r="CG51" s="62"/>
      <c r="CH51" s="62"/>
      <c r="CI51" s="62">
        <v>2017</v>
      </c>
      <c r="CJ51" s="62" t="s">
        <v>448</v>
      </c>
      <c r="CK51" s="62" t="s">
        <v>464</v>
      </c>
      <c r="CL51" s="62" t="s">
        <v>463</v>
      </c>
      <c r="CM51" s="62" t="s">
        <v>464</v>
      </c>
      <c r="CN51" s="62" t="s">
        <v>501</v>
      </c>
      <c r="CO51" s="62" t="s">
        <v>465</v>
      </c>
      <c r="CP51" s="62">
        <v>1</v>
      </c>
      <c r="CQ51" s="62">
        <v>0</v>
      </c>
      <c r="CR51" s="62">
        <v>0</v>
      </c>
      <c r="CS51" s="62">
        <v>1</v>
      </c>
      <c r="CT51" s="62">
        <v>1</v>
      </c>
      <c r="CU51" s="62">
        <v>0</v>
      </c>
      <c r="CV51" s="62">
        <v>0</v>
      </c>
      <c r="CW51" s="62">
        <v>0</v>
      </c>
      <c r="CX51" s="62">
        <v>0</v>
      </c>
      <c r="CY51" s="62">
        <v>0</v>
      </c>
      <c r="CZ51" s="62">
        <v>0</v>
      </c>
      <c r="DA51" s="62">
        <v>0</v>
      </c>
      <c r="DB51" s="62">
        <v>0</v>
      </c>
      <c r="DC51" s="62" t="s">
        <v>153</v>
      </c>
      <c r="DD51" s="62" t="s">
        <v>153</v>
      </c>
      <c r="DE51" s="62" t="s">
        <v>153</v>
      </c>
      <c r="DF51" s="62">
        <v>0</v>
      </c>
      <c r="DG51" s="62" t="s">
        <v>465</v>
      </c>
      <c r="DH51" s="62">
        <v>0</v>
      </c>
      <c r="DI51" s="62">
        <v>0</v>
      </c>
      <c r="DJ51" s="62">
        <v>0</v>
      </c>
      <c r="DK51" s="62">
        <v>0</v>
      </c>
      <c r="DL51" s="62">
        <v>0</v>
      </c>
      <c r="DM51" s="62">
        <v>0</v>
      </c>
      <c r="DN51" s="62">
        <v>0</v>
      </c>
      <c r="DO51" s="62">
        <v>0</v>
      </c>
      <c r="DP51" s="62">
        <v>0</v>
      </c>
      <c r="DQ51" s="62">
        <v>0</v>
      </c>
      <c r="DR51" s="62">
        <v>0</v>
      </c>
      <c r="DS51" s="62">
        <v>0</v>
      </c>
      <c r="DT51" s="62">
        <v>0</v>
      </c>
      <c r="DU51" s="62" t="s">
        <v>153</v>
      </c>
      <c r="DV51" s="62" t="s">
        <v>153</v>
      </c>
      <c r="DW51" s="60"/>
      <c r="DX51" s="62">
        <v>0</v>
      </c>
      <c r="DY51" s="62">
        <v>0</v>
      </c>
      <c r="DZ51" s="62">
        <v>0</v>
      </c>
      <c r="EA51" s="62">
        <v>0</v>
      </c>
      <c r="EB51" s="62"/>
      <c r="EC51" s="62"/>
      <c r="ED51" s="62"/>
      <c r="EE51" s="60"/>
      <c r="EF51" s="62"/>
      <c r="EG51" s="62"/>
      <c r="EH51" s="62"/>
      <c r="EI51" s="62"/>
      <c r="EJ51" s="62"/>
      <c r="EK51" s="62"/>
      <c r="EL51" s="62"/>
      <c r="EM51" s="62"/>
      <c r="EN51" s="62"/>
      <c r="EO51" s="62"/>
      <c r="EP51" s="62"/>
      <c r="EQ51" s="68">
        <v>66074</v>
      </c>
      <c r="ER51" s="68">
        <v>1387</v>
      </c>
      <c r="ES51" s="68">
        <v>0</v>
      </c>
      <c r="ET51" s="68">
        <v>0</v>
      </c>
      <c r="EU51" s="68">
        <v>0</v>
      </c>
      <c r="EV51" s="68">
        <v>0</v>
      </c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 t="s">
        <v>466</v>
      </c>
      <c r="FO51" s="69" t="b">
        <f t="shared" si="0"/>
        <v>1</v>
      </c>
    </row>
    <row r="52" spans="1:171" s="67" customFormat="1" ht="12.75" x14ac:dyDescent="0.2">
      <c r="A52" s="60" t="s">
        <v>437</v>
      </c>
      <c r="B52" s="61">
        <v>50180</v>
      </c>
      <c r="C52" s="62">
        <v>0</v>
      </c>
      <c r="D52" s="62">
        <v>1</v>
      </c>
      <c r="E52" s="63" t="s">
        <v>735</v>
      </c>
      <c r="F52" s="62" t="s">
        <v>521</v>
      </c>
      <c r="G52" s="62"/>
      <c r="H52" s="62" t="s">
        <v>736</v>
      </c>
      <c r="I52" s="62">
        <v>2</v>
      </c>
      <c r="J52" s="62" t="s">
        <v>737</v>
      </c>
      <c r="K52" s="62" t="s">
        <v>447</v>
      </c>
      <c r="L52" s="62" t="s">
        <v>472</v>
      </c>
      <c r="M52" s="62" t="s">
        <v>447</v>
      </c>
      <c r="N52" s="62">
        <v>1</v>
      </c>
      <c r="O52" s="62">
        <v>65</v>
      </c>
      <c r="P52" s="62">
        <v>5</v>
      </c>
      <c r="Q52" s="62" t="s">
        <v>153</v>
      </c>
      <c r="R52" s="62" t="s">
        <v>153</v>
      </c>
      <c r="S52" s="62" t="s">
        <v>738</v>
      </c>
      <c r="T52" s="62" t="s">
        <v>739</v>
      </c>
      <c r="U52" s="62" t="s">
        <v>740</v>
      </c>
      <c r="V52" s="62" t="s">
        <v>741</v>
      </c>
      <c r="W52" s="62" t="s">
        <v>153</v>
      </c>
      <c r="X52" s="62" t="s">
        <v>742</v>
      </c>
      <c r="Y52" s="62" t="s">
        <v>218</v>
      </c>
      <c r="Z52" s="60"/>
      <c r="AA52" s="60" t="s">
        <v>452</v>
      </c>
      <c r="AB52" s="60" t="s">
        <v>735</v>
      </c>
      <c r="AC52" s="60" t="s">
        <v>521</v>
      </c>
      <c r="AD52" s="60" t="s">
        <v>736</v>
      </c>
      <c r="AE52" s="60" t="s">
        <v>737</v>
      </c>
      <c r="AF52" s="62">
        <v>1</v>
      </c>
      <c r="AG52" s="62">
        <v>65</v>
      </c>
      <c r="AH52" s="62">
        <v>5</v>
      </c>
      <c r="AI52" s="62">
        <v>1</v>
      </c>
      <c r="AJ52" s="62" t="s">
        <v>153</v>
      </c>
      <c r="AK52" s="62" t="s">
        <v>153</v>
      </c>
      <c r="AL52" s="62" t="s">
        <v>738</v>
      </c>
      <c r="AM52" s="62" t="s">
        <v>739</v>
      </c>
      <c r="AN52" s="62" t="s">
        <v>742</v>
      </c>
      <c r="AO52" s="62" t="s">
        <v>218</v>
      </c>
      <c r="AP52" s="62" t="s">
        <v>740</v>
      </c>
      <c r="AQ52" s="62" t="s">
        <v>741</v>
      </c>
      <c r="AR52" s="62" t="s">
        <v>153</v>
      </c>
      <c r="AS52" s="62">
        <v>2015</v>
      </c>
      <c r="AT52" s="62" t="s">
        <v>153</v>
      </c>
      <c r="AU52" s="62" t="s">
        <v>153</v>
      </c>
      <c r="AV52" s="62" t="s">
        <v>153</v>
      </c>
      <c r="AW52" s="62" t="s">
        <v>153</v>
      </c>
      <c r="AX52" s="62" t="s">
        <v>153</v>
      </c>
      <c r="AY52" s="60"/>
      <c r="AZ52" s="60" t="s">
        <v>153</v>
      </c>
      <c r="BA52" s="62">
        <v>6087</v>
      </c>
      <c r="BB52" s="62">
        <v>0</v>
      </c>
      <c r="BC52" s="62"/>
      <c r="BD52" s="62"/>
      <c r="BE52" s="62"/>
      <c r="BF52" s="62"/>
      <c r="BG52" s="62"/>
      <c r="BH52" s="62"/>
      <c r="BI52" s="62"/>
      <c r="BJ52" s="60"/>
      <c r="BK52" s="62"/>
      <c r="BL52" s="62"/>
      <c r="BM52" s="62"/>
      <c r="BN52" s="62" t="s">
        <v>533</v>
      </c>
      <c r="BO52" s="62"/>
      <c r="BP52" s="62"/>
      <c r="BQ52" s="62" t="s">
        <v>533</v>
      </c>
      <c r="BR52" s="62"/>
      <c r="BS52" s="62"/>
      <c r="BT52" s="62"/>
      <c r="BU52" s="62"/>
      <c r="BV52" s="62"/>
      <c r="BW52" s="62"/>
      <c r="BX52" s="62"/>
      <c r="BY52" s="62"/>
      <c r="BZ52" s="62"/>
      <c r="CA52" s="62"/>
      <c r="CB52" s="62"/>
      <c r="CC52" s="62"/>
      <c r="CD52" s="62"/>
      <c r="CE52" s="62"/>
      <c r="CF52" s="62" t="s">
        <v>462</v>
      </c>
      <c r="CG52" s="62"/>
      <c r="CH52" s="62"/>
      <c r="CI52" s="62">
        <v>2017</v>
      </c>
      <c r="CJ52" s="62" t="s">
        <v>472</v>
      </c>
      <c r="CK52" s="62" t="s">
        <v>464</v>
      </c>
      <c r="CL52" s="62" t="s">
        <v>464</v>
      </c>
      <c r="CM52" s="62" t="s">
        <v>464</v>
      </c>
      <c r="CN52" s="62" t="s">
        <v>464</v>
      </c>
      <c r="CO52" s="62" t="s">
        <v>465</v>
      </c>
      <c r="CP52" s="62">
        <v>0</v>
      </c>
      <c r="CQ52" s="62">
        <v>0</v>
      </c>
      <c r="CR52" s="62">
        <v>0</v>
      </c>
      <c r="CS52" s="62">
        <v>0</v>
      </c>
      <c r="CT52" s="62">
        <v>0</v>
      </c>
      <c r="CU52" s="62">
        <v>0</v>
      </c>
      <c r="CV52" s="62">
        <v>0</v>
      </c>
      <c r="CW52" s="62">
        <v>0</v>
      </c>
      <c r="CX52" s="62">
        <v>0</v>
      </c>
      <c r="CY52" s="62">
        <v>0</v>
      </c>
      <c r="CZ52" s="62">
        <v>0</v>
      </c>
      <c r="DA52" s="62">
        <v>0</v>
      </c>
      <c r="DB52" s="62">
        <v>0</v>
      </c>
      <c r="DC52" s="62" t="s">
        <v>153</v>
      </c>
      <c r="DD52" s="62" t="s">
        <v>153</v>
      </c>
      <c r="DE52" s="62" t="s">
        <v>153</v>
      </c>
      <c r="DF52" s="62">
        <v>0</v>
      </c>
      <c r="DG52" s="62" t="s">
        <v>465</v>
      </c>
      <c r="DH52" s="62">
        <v>0</v>
      </c>
      <c r="DI52" s="62">
        <v>0</v>
      </c>
      <c r="DJ52" s="62">
        <v>0</v>
      </c>
      <c r="DK52" s="62">
        <v>0</v>
      </c>
      <c r="DL52" s="62">
        <v>0</v>
      </c>
      <c r="DM52" s="62">
        <v>0</v>
      </c>
      <c r="DN52" s="62">
        <v>0</v>
      </c>
      <c r="DO52" s="62">
        <v>0</v>
      </c>
      <c r="DP52" s="62">
        <v>0</v>
      </c>
      <c r="DQ52" s="62">
        <v>0</v>
      </c>
      <c r="DR52" s="62">
        <v>0</v>
      </c>
      <c r="DS52" s="62">
        <v>0</v>
      </c>
      <c r="DT52" s="62">
        <v>0</v>
      </c>
      <c r="DU52" s="62" t="s">
        <v>153</v>
      </c>
      <c r="DV52" s="62" t="s">
        <v>153</v>
      </c>
      <c r="DW52" s="60"/>
      <c r="DX52" s="62">
        <v>0</v>
      </c>
      <c r="DY52" s="62">
        <v>0</v>
      </c>
      <c r="DZ52" s="62">
        <v>0</v>
      </c>
      <c r="EA52" s="62">
        <v>0</v>
      </c>
      <c r="EB52" s="62"/>
      <c r="EC52" s="62"/>
      <c r="ED52" s="62"/>
      <c r="EE52" s="60"/>
      <c r="EF52" s="62"/>
      <c r="EG52" s="62"/>
      <c r="EH52" s="62"/>
      <c r="EI52" s="62"/>
      <c r="EJ52" s="62"/>
      <c r="EK52" s="62"/>
      <c r="EL52" s="62"/>
      <c r="EM52" s="62"/>
      <c r="EN52" s="62"/>
      <c r="EO52" s="62"/>
      <c r="EP52" s="62"/>
      <c r="EQ52" s="68">
        <v>50180</v>
      </c>
      <c r="ER52" s="68">
        <v>6087</v>
      </c>
      <c r="ES52" s="68">
        <v>0</v>
      </c>
      <c r="ET52" s="68">
        <v>0</v>
      </c>
      <c r="EU52" s="68">
        <v>0</v>
      </c>
      <c r="EV52" s="68">
        <v>0</v>
      </c>
      <c r="EW52" s="68">
        <v>0</v>
      </c>
      <c r="EX52" s="68">
        <v>0</v>
      </c>
      <c r="EY52" s="68">
        <v>0</v>
      </c>
      <c r="EZ52" s="68">
        <v>0</v>
      </c>
      <c r="FA52" s="68">
        <v>0</v>
      </c>
      <c r="FB52" s="68">
        <v>0</v>
      </c>
      <c r="FC52" s="68">
        <v>0</v>
      </c>
      <c r="FD52" s="68">
        <v>0</v>
      </c>
      <c r="FE52" s="68">
        <v>0</v>
      </c>
      <c r="FF52" s="68">
        <v>0</v>
      </c>
      <c r="FG52" s="68">
        <v>0</v>
      </c>
      <c r="FH52" s="68">
        <v>0</v>
      </c>
      <c r="FI52" s="68">
        <v>0</v>
      </c>
      <c r="FJ52" s="68">
        <v>0</v>
      </c>
      <c r="FK52" s="68">
        <v>0</v>
      </c>
      <c r="FL52" s="68">
        <v>0</v>
      </c>
      <c r="FM52" s="65"/>
      <c r="FN52" s="65" t="s">
        <v>466</v>
      </c>
      <c r="FO52" s="69" t="b">
        <f t="shared" si="0"/>
        <v>1</v>
      </c>
    </row>
    <row r="53" spans="1:171" s="67" customFormat="1" ht="12.75" x14ac:dyDescent="0.2">
      <c r="A53" s="60" t="s">
        <v>437</v>
      </c>
      <c r="B53" s="61">
        <v>50180</v>
      </c>
      <c r="C53" s="62">
        <v>1</v>
      </c>
      <c r="D53" s="62">
        <v>0</v>
      </c>
      <c r="E53" s="63" t="s">
        <v>735</v>
      </c>
      <c r="F53" s="62" t="s">
        <v>521</v>
      </c>
      <c r="G53" s="62"/>
      <c r="H53" s="62" t="s">
        <v>736</v>
      </c>
      <c r="I53" s="62">
        <v>2</v>
      </c>
      <c r="J53" s="62" t="s">
        <v>737</v>
      </c>
      <c r="K53" s="62" t="s">
        <v>447</v>
      </c>
      <c r="L53" s="62" t="s">
        <v>472</v>
      </c>
      <c r="M53" s="62" t="s">
        <v>447</v>
      </c>
      <c r="N53" s="62">
        <v>1</v>
      </c>
      <c r="O53" s="62">
        <v>65</v>
      </c>
      <c r="P53" s="62">
        <v>5</v>
      </c>
      <c r="Q53" s="62" t="s">
        <v>153</v>
      </c>
      <c r="R53" s="62" t="s">
        <v>153</v>
      </c>
      <c r="S53" s="62" t="s">
        <v>153</v>
      </c>
      <c r="T53" s="62" t="s">
        <v>739</v>
      </c>
      <c r="U53" s="62" t="s">
        <v>153</v>
      </c>
      <c r="V53" s="62" t="s">
        <v>153</v>
      </c>
      <c r="W53" s="62" t="s">
        <v>153</v>
      </c>
      <c r="X53" s="62" t="s">
        <v>153</v>
      </c>
      <c r="Y53" s="62" t="s">
        <v>153</v>
      </c>
      <c r="Z53" s="60"/>
      <c r="AA53" s="60" t="s">
        <v>452</v>
      </c>
      <c r="AB53" s="60" t="s">
        <v>735</v>
      </c>
      <c r="AC53" s="60" t="s">
        <v>521</v>
      </c>
      <c r="AD53" s="60" t="s">
        <v>736</v>
      </c>
      <c r="AE53" s="60" t="s">
        <v>737</v>
      </c>
      <c r="AF53" s="62">
        <v>1</v>
      </c>
      <c r="AG53" s="62">
        <v>65</v>
      </c>
      <c r="AH53" s="62">
        <v>5</v>
      </c>
      <c r="AI53" s="62">
        <v>0</v>
      </c>
      <c r="AJ53" s="62" t="s">
        <v>153</v>
      </c>
      <c r="AK53" s="62" t="s">
        <v>153</v>
      </c>
      <c r="AL53" s="62" t="s">
        <v>153</v>
      </c>
      <c r="AM53" s="62" t="s">
        <v>739</v>
      </c>
      <c r="AN53" s="62" t="s">
        <v>153</v>
      </c>
      <c r="AO53" s="62" t="s">
        <v>153</v>
      </c>
      <c r="AP53" s="62" t="s">
        <v>153</v>
      </c>
      <c r="AQ53" s="62" t="s">
        <v>153</v>
      </c>
      <c r="AR53" s="62" t="s">
        <v>153</v>
      </c>
      <c r="AS53" s="62">
        <v>2015</v>
      </c>
      <c r="AT53" s="62" t="s">
        <v>153</v>
      </c>
      <c r="AU53" s="62" t="s">
        <v>153</v>
      </c>
      <c r="AV53" s="62" t="s">
        <v>153</v>
      </c>
      <c r="AW53" s="62" t="s">
        <v>153</v>
      </c>
      <c r="AX53" s="62" t="s">
        <v>153</v>
      </c>
      <c r="AY53" s="60"/>
      <c r="AZ53" s="60" t="s">
        <v>153</v>
      </c>
      <c r="BA53" s="62">
        <v>6087</v>
      </c>
      <c r="BB53" s="62">
        <v>0</v>
      </c>
      <c r="BC53" s="62"/>
      <c r="BD53" s="62"/>
      <c r="BE53" s="62"/>
      <c r="BF53" s="62"/>
      <c r="BG53" s="62"/>
      <c r="BH53" s="62"/>
      <c r="BI53" s="62"/>
      <c r="BJ53" s="60"/>
      <c r="BK53" s="62"/>
      <c r="BL53" s="62"/>
      <c r="BM53" s="62"/>
      <c r="BN53" s="62" t="s">
        <v>533</v>
      </c>
      <c r="BO53" s="62"/>
      <c r="BP53" s="62"/>
      <c r="BQ53" s="62" t="s">
        <v>533</v>
      </c>
      <c r="BR53" s="62"/>
      <c r="BS53" s="62"/>
      <c r="BT53" s="62"/>
      <c r="BU53" s="62"/>
      <c r="BV53" s="62"/>
      <c r="BW53" s="62"/>
      <c r="BX53" s="62"/>
      <c r="BY53" s="62"/>
      <c r="BZ53" s="62"/>
      <c r="CA53" s="62"/>
      <c r="CB53" s="62"/>
      <c r="CC53" s="62"/>
      <c r="CD53" s="62"/>
      <c r="CE53" s="62"/>
      <c r="CF53" s="62"/>
      <c r="CG53" s="62"/>
      <c r="CH53" s="62"/>
      <c r="CI53" s="62">
        <v>2017</v>
      </c>
      <c r="CJ53" s="62" t="s">
        <v>472</v>
      </c>
      <c r="CK53" s="62" t="s">
        <v>464</v>
      </c>
      <c r="CL53" s="62" t="s">
        <v>464</v>
      </c>
      <c r="CM53" s="62" t="s">
        <v>464</v>
      </c>
      <c r="CN53" s="62" t="s">
        <v>464</v>
      </c>
      <c r="CO53" s="62" t="s">
        <v>465</v>
      </c>
      <c r="CP53" s="62">
        <v>0</v>
      </c>
      <c r="CQ53" s="62">
        <v>0</v>
      </c>
      <c r="CR53" s="62">
        <v>0</v>
      </c>
      <c r="CS53" s="62">
        <v>0</v>
      </c>
      <c r="CT53" s="62">
        <v>0</v>
      </c>
      <c r="CU53" s="62">
        <v>0</v>
      </c>
      <c r="CV53" s="62">
        <v>0</v>
      </c>
      <c r="CW53" s="62">
        <v>0</v>
      </c>
      <c r="CX53" s="62">
        <v>0</v>
      </c>
      <c r="CY53" s="62">
        <v>0</v>
      </c>
      <c r="CZ53" s="62">
        <v>0</v>
      </c>
      <c r="DA53" s="62">
        <v>0</v>
      </c>
      <c r="DB53" s="62">
        <v>0</v>
      </c>
      <c r="DC53" s="62" t="s">
        <v>153</v>
      </c>
      <c r="DD53" s="62" t="s">
        <v>153</v>
      </c>
      <c r="DE53" s="62" t="s">
        <v>153</v>
      </c>
      <c r="DF53" s="62">
        <v>0</v>
      </c>
      <c r="DG53" s="62" t="s">
        <v>465</v>
      </c>
      <c r="DH53" s="62">
        <v>0</v>
      </c>
      <c r="DI53" s="62">
        <v>0</v>
      </c>
      <c r="DJ53" s="62">
        <v>0</v>
      </c>
      <c r="DK53" s="62">
        <v>0</v>
      </c>
      <c r="DL53" s="62">
        <v>0</v>
      </c>
      <c r="DM53" s="62">
        <v>0</v>
      </c>
      <c r="DN53" s="62">
        <v>0</v>
      </c>
      <c r="DO53" s="62">
        <v>0</v>
      </c>
      <c r="DP53" s="62">
        <v>0</v>
      </c>
      <c r="DQ53" s="62">
        <v>0</v>
      </c>
      <c r="DR53" s="62">
        <v>0</v>
      </c>
      <c r="DS53" s="62">
        <v>0</v>
      </c>
      <c r="DT53" s="62">
        <v>0</v>
      </c>
      <c r="DU53" s="62" t="s">
        <v>153</v>
      </c>
      <c r="DV53" s="62" t="s">
        <v>153</v>
      </c>
      <c r="DW53" s="60"/>
      <c r="DX53" s="62">
        <v>0</v>
      </c>
      <c r="DY53" s="62">
        <v>0</v>
      </c>
      <c r="DZ53" s="62">
        <v>0</v>
      </c>
      <c r="EA53" s="62">
        <v>0</v>
      </c>
      <c r="EB53" s="62"/>
      <c r="EC53" s="62"/>
      <c r="ED53" s="62"/>
      <c r="EE53" s="60"/>
      <c r="EF53" s="62"/>
      <c r="EG53" s="62"/>
      <c r="EH53" s="62"/>
      <c r="EI53" s="62"/>
      <c r="EJ53" s="62"/>
      <c r="EK53" s="62"/>
      <c r="EL53" s="62"/>
      <c r="EM53" s="62"/>
      <c r="EN53" s="62"/>
      <c r="EO53" s="62"/>
      <c r="EP53" s="62"/>
      <c r="EQ53" s="68">
        <v>50180</v>
      </c>
      <c r="ER53" s="68">
        <v>6087</v>
      </c>
      <c r="ES53" s="68">
        <v>0</v>
      </c>
      <c r="ET53" s="68">
        <v>0</v>
      </c>
      <c r="EU53" s="68">
        <v>0</v>
      </c>
      <c r="EV53" s="68">
        <v>0</v>
      </c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 t="s">
        <v>466</v>
      </c>
      <c r="FO53" s="69" t="b">
        <f t="shared" si="0"/>
        <v>1</v>
      </c>
    </row>
    <row r="54" spans="1:171" s="67" customFormat="1" ht="12.75" x14ac:dyDescent="0.2">
      <c r="A54" s="60" t="s">
        <v>437</v>
      </c>
      <c r="B54" s="61">
        <v>62019</v>
      </c>
      <c r="C54" s="62">
        <v>0</v>
      </c>
      <c r="D54" s="62">
        <v>1</v>
      </c>
      <c r="E54" s="63" t="s">
        <v>743</v>
      </c>
      <c r="F54" s="62" t="s">
        <v>744</v>
      </c>
      <c r="G54" s="62"/>
      <c r="H54" s="62" t="s">
        <v>745</v>
      </c>
      <c r="I54" s="62">
        <v>2</v>
      </c>
      <c r="J54" s="62" t="s">
        <v>746</v>
      </c>
      <c r="K54" s="62" t="s">
        <v>447</v>
      </c>
      <c r="L54" s="62" t="s">
        <v>472</v>
      </c>
      <c r="M54" s="62" t="s">
        <v>447</v>
      </c>
      <c r="N54" s="62">
        <v>1</v>
      </c>
      <c r="O54" s="62">
        <v>65</v>
      </c>
      <c r="P54" s="62">
        <v>11</v>
      </c>
      <c r="Q54" s="62" t="s">
        <v>747</v>
      </c>
      <c r="R54" s="62" t="s">
        <v>153</v>
      </c>
      <c r="S54" s="62" t="s">
        <v>748</v>
      </c>
      <c r="T54" s="62" t="s">
        <v>749</v>
      </c>
      <c r="U54" s="62" t="s">
        <v>750</v>
      </c>
      <c r="V54" s="62" t="s">
        <v>751</v>
      </c>
      <c r="W54" s="62" t="s">
        <v>153</v>
      </c>
      <c r="X54" s="62" t="s">
        <v>752</v>
      </c>
      <c r="Y54" s="62" t="s">
        <v>753</v>
      </c>
      <c r="Z54" s="60"/>
      <c r="AA54" s="60" t="s">
        <v>452</v>
      </c>
      <c r="AB54" s="60" t="s">
        <v>743</v>
      </c>
      <c r="AC54" s="60" t="s">
        <v>744</v>
      </c>
      <c r="AD54" s="60" t="s">
        <v>745</v>
      </c>
      <c r="AE54" s="60" t="s">
        <v>746</v>
      </c>
      <c r="AF54" s="62">
        <v>1</v>
      </c>
      <c r="AG54" s="62">
        <v>65</v>
      </c>
      <c r="AH54" s="62">
        <v>10</v>
      </c>
      <c r="AI54" s="62">
        <v>1</v>
      </c>
      <c r="AJ54" s="62" t="s">
        <v>747</v>
      </c>
      <c r="AK54" s="62" t="s">
        <v>153</v>
      </c>
      <c r="AL54" s="62" t="s">
        <v>748</v>
      </c>
      <c r="AM54" s="62" t="s">
        <v>749</v>
      </c>
      <c r="AN54" s="62" t="s">
        <v>752</v>
      </c>
      <c r="AO54" s="62" t="s">
        <v>753</v>
      </c>
      <c r="AP54" s="62" t="s">
        <v>750</v>
      </c>
      <c r="AQ54" s="62" t="s">
        <v>751</v>
      </c>
      <c r="AR54" s="62" t="s">
        <v>153</v>
      </c>
      <c r="AS54" s="62">
        <v>2015</v>
      </c>
      <c r="AT54" s="62" t="s">
        <v>153</v>
      </c>
      <c r="AU54" s="62" t="s">
        <v>153</v>
      </c>
      <c r="AV54" s="62" t="s">
        <v>153</v>
      </c>
      <c r="AW54" s="62" t="s">
        <v>153</v>
      </c>
      <c r="AX54" s="62" t="s">
        <v>153</v>
      </c>
      <c r="AY54" s="60"/>
      <c r="AZ54" s="60" t="s">
        <v>153</v>
      </c>
      <c r="BA54" s="62">
        <v>7557</v>
      </c>
      <c r="BB54" s="62">
        <v>0</v>
      </c>
      <c r="BC54" s="62"/>
      <c r="BD54" s="62"/>
      <c r="BE54" s="62"/>
      <c r="BF54" s="62"/>
      <c r="BG54" s="62"/>
      <c r="BH54" s="62"/>
      <c r="BI54" s="62"/>
      <c r="BJ54" s="60"/>
      <c r="BK54" s="62"/>
      <c r="BL54" s="62"/>
      <c r="BM54" s="62"/>
      <c r="BN54" s="62" t="s">
        <v>724</v>
      </c>
      <c r="BO54" s="62"/>
      <c r="BP54" s="62"/>
      <c r="BQ54" s="62" t="s">
        <v>724</v>
      </c>
      <c r="BR54" s="62"/>
      <c r="BS54" s="62"/>
      <c r="BT54" s="62"/>
      <c r="BU54" s="62"/>
      <c r="BV54" s="62"/>
      <c r="BW54" s="62"/>
      <c r="BX54" s="62"/>
      <c r="BY54" s="62"/>
      <c r="BZ54" s="62"/>
      <c r="CA54" s="62"/>
      <c r="CB54" s="62"/>
      <c r="CC54" s="62"/>
      <c r="CD54" s="62"/>
      <c r="CE54" s="62"/>
      <c r="CF54" s="62" t="s">
        <v>462</v>
      </c>
      <c r="CG54" s="62"/>
      <c r="CH54" s="62"/>
      <c r="CI54" s="62">
        <v>2017</v>
      </c>
      <c r="CJ54" s="62" t="s">
        <v>472</v>
      </c>
      <c r="CK54" s="62" t="s">
        <v>464</v>
      </c>
      <c r="CL54" s="62" t="s">
        <v>464</v>
      </c>
      <c r="CM54" s="62" t="s">
        <v>464</v>
      </c>
      <c r="CN54" s="62" t="s">
        <v>463</v>
      </c>
      <c r="CO54" s="62" t="s">
        <v>465</v>
      </c>
      <c r="CP54" s="62">
        <v>1</v>
      </c>
      <c r="CQ54" s="62">
        <v>0</v>
      </c>
      <c r="CR54" s="62">
        <v>0</v>
      </c>
      <c r="CS54" s="62">
        <v>1</v>
      </c>
      <c r="CT54" s="62">
        <v>0</v>
      </c>
      <c r="CU54" s="62">
        <v>0</v>
      </c>
      <c r="CV54" s="62">
        <v>0</v>
      </c>
      <c r="CW54" s="62">
        <v>0</v>
      </c>
      <c r="CX54" s="62">
        <v>0</v>
      </c>
      <c r="CY54" s="62">
        <v>0</v>
      </c>
      <c r="CZ54" s="62">
        <v>0</v>
      </c>
      <c r="DA54" s="62">
        <v>1</v>
      </c>
      <c r="DB54" s="62">
        <v>0</v>
      </c>
      <c r="DC54" s="62" t="s">
        <v>153</v>
      </c>
      <c r="DD54" s="62" t="s">
        <v>153</v>
      </c>
      <c r="DE54" s="62" t="s">
        <v>153</v>
      </c>
      <c r="DF54" s="62">
        <v>0</v>
      </c>
      <c r="DG54" s="62" t="s">
        <v>465</v>
      </c>
      <c r="DH54" s="62">
        <v>0</v>
      </c>
      <c r="DI54" s="62">
        <v>0</v>
      </c>
      <c r="DJ54" s="62">
        <v>0</v>
      </c>
      <c r="DK54" s="62">
        <v>0</v>
      </c>
      <c r="DL54" s="62">
        <v>0</v>
      </c>
      <c r="DM54" s="62">
        <v>0</v>
      </c>
      <c r="DN54" s="62">
        <v>0</v>
      </c>
      <c r="DO54" s="62">
        <v>0</v>
      </c>
      <c r="DP54" s="62">
        <v>0</v>
      </c>
      <c r="DQ54" s="62">
        <v>0</v>
      </c>
      <c r="DR54" s="62">
        <v>0</v>
      </c>
      <c r="DS54" s="62">
        <v>0</v>
      </c>
      <c r="DT54" s="62">
        <v>0</v>
      </c>
      <c r="DU54" s="62" t="s">
        <v>153</v>
      </c>
      <c r="DV54" s="62" t="s">
        <v>153</v>
      </c>
      <c r="DW54" s="60"/>
      <c r="DX54" s="62">
        <v>1</v>
      </c>
      <c r="DY54" s="62">
        <v>0</v>
      </c>
      <c r="DZ54" s="62">
        <v>0</v>
      </c>
      <c r="EA54" s="62">
        <v>0</v>
      </c>
      <c r="EB54" s="62"/>
      <c r="EC54" s="62"/>
      <c r="ED54" s="62"/>
      <c r="EE54" s="60"/>
      <c r="EF54" s="62"/>
      <c r="EG54" s="62"/>
      <c r="EH54" s="62"/>
      <c r="EI54" s="62"/>
      <c r="EJ54" s="62"/>
      <c r="EK54" s="62"/>
      <c r="EL54" s="62"/>
      <c r="EM54" s="62"/>
      <c r="EN54" s="62"/>
      <c r="EO54" s="62"/>
      <c r="EP54" s="62"/>
      <c r="EQ54" s="68">
        <v>62019</v>
      </c>
      <c r="ER54" s="68">
        <v>7557</v>
      </c>
      <c r="ES54" s="68">
        <v>0</v>
      </c>
      <c r="ET54" s="68">
        <v>0</v>
      </c>
      <c r="EU54" s="68">
        <v>0</v>
      </c>
      <c r="EV54" s="68">
        <v>0</v>
      </c>
      <c r="EW54" s="68">
        <v>1</v>
      </c>
      <c r="EX54" s="68">
        <v>0</v>
      </c>
      <c r="EY54" s="68">
        <v>1</v>
      </c>
      <c r="EZ54" s="68">
        <v>0</v>
      </c>
      <c r="FA54" s="68">
        <v>0</v>
      </c>
      <c r="FB54" s="68">
        <v>0</v>
      </c>
      <c r="FC54" s="68">
        <v>0</v>
      </c>
      <c r="FD54" s="68">
        <v>0</v>
      </c>
      <c r="FE54" s="68">
        <v>0</v>
      </c>
      <c r="FF54" s="68">
        <v>0</v>
      </c>
      <c r="FG54" s="68">
        <v>0</v>
      </c>
      <c r="FH54" s="68">
        <v>0</v>
      </c>
      <c r="FI54" s="68">
        <v>0</v>
      </c>
      <c r="FJ54" s="68">
        <v>0</v>
      </c>
      <c r="FK54" s="68">
        <v>0</v>
      </c>
      <c r="FL54" s="68">
        <v>0</v>
      </c>
      <c r="FM54" s="65"/>
      <c r="FN54" s="65" t="s">
        <v>466</v>
      </c>
      <c r="FO54" s="69" t="b">
        <f t="shared" si="0"/>
        <v>1</v>
      </c>
    </row>
    <row r="55" spans="1:171" s="67" customFormat="1" ht="12.75" x14ac:dyDescent="0.2">
      <c r="A55" s="60" t="s">
        <v>437</v>
      </c>
      <c r="B55" s="61">
        <v>62019</v>
      </c>
      <c r="C55" s="62">
        <v>1</v>
      </c>
      <c r="D55" s="62">
        <v>0</v>
      </c>
      <c r="E55" s="63" t="s">
        <v>743</v>
      </c>
      <c r="F55" s="62" t="s">
        <v>744</v>
      </c>
      <c r="G55" s="62"/>
      <c r="H55" s="62" t="s">
        <v>745</v>
      </c>
      <c r="I55" s="62">
        <v>2</v>
      </c>
      <c r="J55" s="62" t="s">
        <v>746</v>
      </c>
      <c r="K55" s="62" t="s">
        <v>447</v>
      </c>
      <c r="L55" s="62" t="s">
        <v>472</v>
      </c>
      <c r="M55" s="62" t="s">
        <v>447</v>
      </c>
      <c r="N55" s="62">
        <v>1</v>
      </c>
      <c r="O55" s="62">
        <v>65</v>
      </c>
      <c r="P55" s="62">
        <v>11</v>
      </c>
      <c r="Q55" s="62" t="s">
        <v>153</v>
      </c>
      <c r="R55" s="62" t="s">
        <v>153</v>
      </c>
      <c r="S55" s="62" t="s">
        <v>153</v>
      </c>
      <c r="T55" s="62" t="s">
        <v>749</v>
      </c>
      <c r="U55" s="62" t="s">
        <v>153</v>
      </c>
      <c r="V55" s="62" t="s">
        <v>153</v>
      </c>
      <c r="W55" s="62" t="s">
        <v>153</v>
      </c>
      <c r="X55" s="62" t="s">
        <v>153</v>
      </c>
      <c r="Y55" s="62" t="s">
        <v>153</v>
      </c>
      <c r="Z55" s="60"/>
      <c r="AA55" s="60" t="s">
        <v>452</v>
      </c>
      <c r="AB55" s="60" t="s">
        <v>743</v>
      </c>
      <c r="AC55" s="60" t="s">
        <v>744</v>
      </c>
      <c r="AD55" s="60" t="s">
        <v>745</v>
      </c>
      <c r="AE55" s="60" t="s">
        <v>746</v>
      </c>
      <c r="AF55" s="62">
        <v>1</v>
      </c>
      <c r="AG55" s="62">
        <v>65</v>
      </c>
      <c r="AH55" s="62">
        <v>10</v>
      </c>
      <c r="AI55" s="62">
        <v>0</v>
      </c>
      <c r="AJ55" s="62" t="s">
        <v>153</v>
      </c>
      <c r="AK55" s="62" t="s">
        <v>153</v>
      </c>
      <c r="AL55" s="62" t="s">
        <v>153</v>
      </c>
      <c r="AM55" s="62" t="s">
        <v>749</v>
      </c>
      <c r="AN55" s="62" t="s">
        <v>153</v>
      </c>
      <c r="AO55" s="62" t="s">
        <v>153</v>
      </c>
      <c r="AP55" s="62" t="s">
        <v>153</v>
      </c>
      <c r="AQ55" s="62" t="s">
        <v>153</v>
      </c>
      <c r="AR55" s="62" t="s">
        <v>153</v>
      </c>
      <c r="AS55" s="62">
        <v>2015</v>
      </c>
      <c r="AT55" s="62" t="s">
        <v>153</v>
      </c>
      <c r="AU55" s="62" t="s">
        <v>153</v>
      </c>
      <c r="AV55" s="62" t="s">
        <v>153</v>
      </c>
      <c r="AW55" s="62" t="s">
        <v>153</v>
      </c>
      <c r="AX55" s="62" t="s">
        <v>153</v>
      </c>
      <c r="AY55" s="60"/>
      <c r="AZ55" s="60" t="s">
        <v>153</v>
      </c>
      <c r="BA55" s="62">
        <v>7557</v>
      </c>
      <c r="BB55" s="62">
        <v>0</v>
      </c>
      <c r="BC55" s="62"/>
      <c r="BD55" s="62"/>
      <c r="BE55" s="62"/>
      <c r="BF55" s="62"/>
      <c r="BG55" s="62"/>
      <c r="BH55" s="62"/>
      <c r="BI55" s="62"/>
      <c r="BJ55" s="60"/>
      <c r="BK55" s="62"/>
      <c r="BL55" s="62"/>
      <c r="BM55" s="62"/>
      <c r="BN55" s="62" t="s">
        <v>724</v>
      </c>
      <c r="BO55" s="62"/>
      <c r="BP55" s="62"/>
      <c r="BQ55" s="62" t="s">
        <v>724</v>
      </c>
      <c r="BR55" s="62"/>
      <c r="BS55" s="62"/>
      <c r="BT55" s="62"/>
      <c r="BU55" s="62"/>
      <c r="BV55" s="62"/>
      <c r="BW55" s="62"/>
      <c r="BX55" s="62"/>
      <c r="BY55" s="62"/>
      <c r="BZ55" s="62"/>
      <c r="CA55" s="62"/>
      <c r="CB55" s="62"/>
      <c r="CC55" s="62"/>
      <c r="CD55" s="62"/>
      <c r="CE55" s="62"/>
      <c r="CF55" s="62"/>
      <c r="CG55" s="62"/>
      <c r="CH55" s="62"/>
      <c r="CI55" s="62">
        <v>2017</v>
      </c>
      <c r="CJ55" s="62" t="s">
        <v>472</v>
      </c>
      <c r="CK55" s="62" t="s">
        <v>464</v>
      </c>
      <c r="CL55" s="62" t="s">
        <v>464</v>
      </c>
      <c r="CM55" s="62" t="s">
        <v>464</v>
      </c>
      <c r="CN55" s="62" t="s">
        <v>463</v>
      </c>
      <c r="CO55" s="62" t="s">
        <v>465</v>
      </c>
      <c r="CP55" s="62">
        <v>1</v>
      </c>
      <c r="CQ55" s="62">
        <v>0</v>
      </c>
      <c r="CR55" s="62">
        <v>0</v>
      </c>
      <c r="CS55" s="62">
        <v>1</v>
      </c>
      <c r="CT55" s="62">
        <v>0</v>
      </c>
      <c r="CU55" s="62">
        <v>0</v>
      </c>
      <c r="CV55" s="62">
        <v>0</v>
      </c>
      <c r="CW55" s="62">
        <v>0</v>
      </c>
      <c r="CX55" s="62">
        <v>0</v>
      </c>
      <c r="CY55" s="62">
        <v>0</v>
      </c>
      <c r="CZ55" s="62">
        <v>0</v>
      </c>
      <c r="DA55" s="62">
        <v>1</v>
      </c>
      <c r="DB55" s="62">
        <v>0</v>
      </c>
      <c r="DC55" s="62" t="s">
        <v>153</v>
      </c>
      <c r="DD55" s="62" t="s">
        <v>153</v>
      </c>
      <c r="DE55" s="62" t="s">
        <v>153</v>
      </c>
      <c r="DF55" s="62">
        <v>0</v>
      </c>
      <c r="DG55" s="62" t="s">
        <v>465</v>
      </c>
      <c r="DH55" s="62">
        <v>0</v>
      </c>
      <c r="DI55" s="62">
        <v>0</v>
      </c>
      <c r="DJ55" s="62">
        <v>0</v>
      </c>
      <c r="DK55" s="62">
        <v>0</v>
      </c>
      <c r="DL55" s="62">
        <v>0</v>
      </c>
      <c r="DM55" s="62">
        <v>0</v>
      </c>
      <c r="DN55" s="62">
        <v>0</v>
      </c>
      <c r="DO55" s="62">
        <v>0</v>
      </c>
      <c r="DP55" s="62">
        <v>0</v>
      </c>
      <c r="DQ55" s="62">
        <v>0</v>
      </c>
      <c r="DR55" s="62">
        <v>0</v>
      </c>
      <c r="DS55" s="62">
        <v>0</v>
      </c>
      <c r="DT55" s="62">
        <v>0</v>
      </c>
      <c r="DU55" s="62" t="s">
        <v>153</v>
      </c>
      <c r="DV55" s="62" t="s">
        <v>153</v>
      </c>
      <c r="DW55" s="60"/>
      <c r="DX55" s="62">
        <v>1</v>
      </c>
      <c r="DY55" s="62">
        <v>0</v>
      </c>
      <c r="DZ55" s="62">
        <v>0</v>
      </c>
      <c r="EA55" s="62">
        <v>0</v>
      </c>
      <c r="EB55" s="62"/>
      <c r="EC55" s="62"/>
      <c r="ED55" s="62"/>
      <c r="EE55" s="60"/>
      <c r="EF55" s="62"/>
      <c r="EG55" s="62"/>
      <c r="EH55" s="62"/>
      <c r="EI55" s="62"/>
      <c r="EJ55" s="62"/>
      <c r="EK55" s="62"/>
      <c r="EL55" s="62"/>
      <c r="EM55" s="62"/>
      <c r="EN55" s="62"/>
      <c r="EO55" s="62"/>
      <c r="EP55" s="62"/>
      <c r="EQ55" s="68">
        <v>62019</v>
      </c>
      <c r="ER55" s="68">
        <v>7557</v>
      </c>
      <c r="ES55" s="68">
        <v>0</v>
      </c>
      <c r="ET55" s="68">
        <v>0</v>
      </c>
      <c r="EU55" s="68">
        <v>0</v>
      </c>
      <c r="EV55" s="68">
        <v>0</v>
      </c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 t="s">
        <v>466</v>
      </c>
      <c r="FO55" s="69" t="b">
        <f t="shared" si="0"/>
        <v>1</v>
      </c>
    </row>
    <row r="56" spans="1:171" s="67" customFormat="1" ht="12.75" x14ac:dyDescent="0.2">
      <c r="A56" s="60" t="s">
        <v>437</v>
      </c>
      <c r="B56" s="61">
        <v>72013</v>
      </c>
      <c r="C56" s="62">
        <v>0</v>
      </c>
      <c r="D56" s="62">
        <v>1</v>
      </c>
      <c r="E56" s="63" t="s">
        <v>754</v>
      </c>
      <c r="F56" s="62" t="s">
        <v>755</v>
      </c>
      <c r="G56" s="62"/>
      <c r="H56" s="62" t="s">
        <v>756</v>
      </c>
      <c r="I56" s="62">
        <v>2</v>
      </c>
      <c r="J56" s="62" t="s">
        <v>757</v>
      </c>
      <c r="K56" s="62" t="s">
        <v>447</v>
      </c>
      <c r="L56" s="62" t="s">
        <v>448</v>
      </c>
      <c r="M56" s="62" t="s">
        <v>447</v>
      </c>
      <c r="N56" s="62">
        <v>1</v>
      </c>
      <c r="O56" s="62">
        <v>65</v>
      </c>
      <c r="P56" s="62">
        <v>20</v>
      </c>
      <c r="Q56" s="62" t="s">
        <v>153</v>
      </c>
      <c r="R56" s="62" t="s">
        <v>153</v>
      </c>
      <c r="S56" s="62" t="s">
        <v>758</v>
      </c>
      <c r="T56" s="62" t="s">
        <v>759</v>
      </c>
      <c r="U56" s="62" t="s">
        <v>760</v>
      </c>
      <c r="V56" s="62" t="s">
        <v>761</v>
      </c>
      <c r="W56" s="62" t="s">
        <v>762</v>
      </c>
      <c r="X56" s="62" t="s">
        <v>763</v>
      </c>
      <c r="Y56" s="62" t="s">
        <v>218</v>
      </c>
      <c r="Z56" s="60"/>
      <c r="AA56" s="60" t="s">
        <v>452</v>
      </c>
      <c r="AB56" s="60" t="s">
        <v>754</v>
      </c>
      <c r="AC56" s="60" t="s">
        <v>755</v>
      </c>
      <c r="AD56" s="60" t="s">
        <v>756</v>
      </c>
      <c r="AE56" s="60" t="s">
        <v>757</v>
      </c>
      <c r="AF56" s="62">
        <v>1</v>
      </c>
      <c r="AG56" s="62">
        <v>66</v>
      </c>
      <c r="AH56" s="62">
        <v>21</v>
      </c>
      <c r="AI56" s="62">
        <v>1</v>
      </c>
      <c r="AJ56" s="62" t="s">
        <v>153</v>
      </c>
      <c r="AK56" s="62" t="s">
        <v>153</v>
      </c>
      <c r="AL56" s="62" t="s">
        <v>758</v>
      </c>
      <c r="AM56" s="62" t="s">
        <v>759</v>
      </c>
      <c r="AN56" s="62" t="s">
        <v>764</v>
      </c>
      <c r="AO56" s="62" t="s">
        <v>765</v>
      </c>
      <c r="AP56" s="62" t="s">
        <v>766</v>
      </c>
      <c r="AQ56" s="62" t="s">
        <v>762</v>
      </c>
      <c r="AR56" s="62" t="s">
        <v>153</v>
      </c>
      <c r="AS56" s="62">
        <v>2015</v>
      </c>
      <c r="AT56" s="62" t="s">
        <v>153</v>
      </c>
      <c r="AU56" s="62" t="s">
        <v>153</v>
      </c>
      <c r="AV56" s="62" t="s">
        <v>153</v>
      </c>
      <c r="AW56" s="62" t="s">
        <v>439</v>
      </c>
      <c r="AX56" s="62" t="s">
        <v>439</v>
      </c>
      <c r="AY56" s="60"/>
      <c r="AZ56" s="60" t="s">
        <v>153</v>
      </c>
      <c r="BA56" s="62">
        <v>8906</v>
      </c>
      <c r="BB56" s="62">
        <v>0</v>
      </c>
      <c r="BC56" s="62"/>
      <c r="BD56" s="62"/>
      <c r="BE56" s="62"/>
      <c r="BF56" s="62"/>
      <c r="BG56" s="62"/>
      <c r="BH56" s="62" t="s">
        <v>532</v>
      </c>
      <c r="BI56" s="62"/>
      <c r="BJ56" s="60">
        <v>-1.5151515151515151</v>
      </c>
      <c r="BK56" s="62"/>
      <c r="BL56" s="62"/>
      <c r="BM56" s="62"/>
      <c r="BN56" s="62" t="s">
        <v>460</v>
      </c>
      <c r="BO56" s="62"/>
      <c r="BP56" s="62"/>
      <c r="BQ56" s="62" t="s">
        <v>460</v>
      </c>
      <c r="BR56" s="62"/>
      <c r="BS56" s="62"/>
      <c r="BT56" s="62"/>
      <c r="BU56" s="62"/>
      <c r="BV56" s="62"/>
      <c r="BW56" s="62"/>
      <c r="BX56" s="62"/>
      <c r="BY56" s="62"/>
      <c r="BZ56" s="62"/>
      <c r="CA56" s="62" t="s">
        <v>534</v>
      </c>
      <c r="CB56" s="62"/>
      <c r="CC56" s="62" t="s">
        <v>565</v>
      </c>
      <c r="CD56" s="62"/>
      <c r="CE56" s="62" t="s">
        <v>489</v>
      </c>
      <c r="CF56" s="62"/>
      <c r="CG56" s="62"/>
      <c r="CH56" s="62" t="s">
        <v>535</v>
      </c>
      <c r="CI56" s="62">
        <v>2017</v>
      </c>
      <c r="CJ56" s="62" t="s">
        <v>448</v>
      </c>
      <c r="CK56" s="62" t="s">
        <v>464</v>
      </c>
      <c r="CL56" s="62" t="s">
        <v>464</v>
      </c>
      <c r="CM56" s="62" t="s">
        <v>464</v>
      </c>
      <c r="CN56" s="62" t="s">
        <v>464</v>
      </c>
      <c r="CO56" s="62" t="s">
        <v>465</v>
      </c>
      <c r="CP56" s="62">
        <v>0</v>
      </c>
      <c r="CQ56" s="62">
        <v>0</v>
      </c>
      <c r="CR56" s="62">
        <v>0</v>
      </c>
      <c r="CS56" s="62">
        <v>0</v>
      </c>
      <c r="CT56" s="62">
        <v>0</v>
      </c>
      <c r="CU56" s="62">
        <v>0</v>
      </c>
      <c r="CV56" s="62">
        <v>0</v>
      </c>
      <c r="CW56" s="62">
        <v>0</v>
      </c>
      <c r="CX56" s="62">
        <v>0</v>
      </c>
      <c r="CY56" s="62">
        <v>0</v>
      </c>
      <c r="CZ56" s="62">
        <v>0</v>
      </c>
      <c r="DA56" s="62">
        <v>0</v>
      </c>
      <c r="DB56" s="62">
        <v>0</v>
      </c>
      <c r="DC56" s="62" t="s">
        <v>153</v>
      </c>
      <c r="DD56" s="62" t="s">
        <v>153</v>
      </c>
      <c r="DE56" s="62" t="s">
        <v>153</v>
      </c>
      <c r="DF56" s="62">
        <v>0</v>
      </c>
      <c r="DG56" s="62" t="s">
        <v>465</v>
      </c>
      <c r="DH56" s="62">
        <v>0</v>
      </c>
      <c r="DI56" s="62">
        <v>0</v>
      </c>
      <c r="DJ56" s="62">
        <v>0</v>
      </c>
      <c r="DK56" s="62">
        <v>0</v>
      </c>
      <c r="DL56" s="62">
        <v>0</v>
      </c>
      <c r="DM56" s="62">
        <v>0</v>
      </c>
      <c r="DN56" s="62">
        <v>0</v>
      </c>
      <c r="DO56" s="62">
        <v>0</v>
      </c>
      <c r="DP56" s="62">
        <v>0</v>
      </c>
      <c r="DQ56" s="62">
        <v>0</v>
      </c>
      <c r="DR56" s="62">
        <v>0</v>
      </c>
      <c r="DS56" s="62">
        <v>0</v>
      </c>
      <c r="DT56" s="62">
        <v>0</v>
      </c>
      <c r="DU56" s="62" t="s">
        <v>153</v>
      </c>
      <c r="DV56" s="62" t="s">
        <v>153</v>
      </c>
      <c r="DW56" s="60"/>
      <c r="DX56" s="62">
        <v>1</v>
      </c>
      <c r="DY56" s="62">
        <v>1</v>
      </c>
      <c r="DZ56" s="62">
        <v>1</v>
      </c>
      <c r="EA56" s="62">
        <v>1</v>
      </c>
      <c r="EB56" s="62"/>
      <c r="EC56" s="62"/>
      <c r="ED56" s="62"/>
      <c r="EE56" s="60"/>
      <c r="EF56" s="62"/>
      <c r="EG56" s="62"/>
      <c r="EH56" s="62"/>
      <c r="EI56" s="62"/>
      <c r="EJ56" s="62"/>
      <c r="EK56" s="62"/>
      <c r="EL56" s="62"/>
      <c r="EM56" s="62"/>
      <c r="EN56" s="62"/>
      <c r="EO56" s="62"/>
      <c r="EP56" s="62"/>
      <c r="EQ56" s="68">
        <v>72013</v>
      </c>
      <c r="ER56" s="68">
        <v>8906</v>
      </c>
      <c r="ES56" s="68">
        <v>0</v>
      </c>
      <c r="ET56" s="68">
        <v>0</v>
      </c>
      <c r="EU56" s="68">
        <v>0</v>
      </c>
      <c r="EV56" s="68">
        <v>0</v>
      </c>
      <c r="EW56" s="68">
        <v>0</v>
      </c>
      <c r="EX56" s="68">
        <v>0</v>
      </c>
      <c r="EY56" s="68">
        <v>0</v>
      </c>
      <c r="EZ56" s="68">
        <v>0</v>
      </c>
      <c r="FA56" s="68">
        <v>0</v>
      </c>
      <c r="FB56" s="68">
        <v>0</v>
      </c>
      <c r="FC56" s="68">
        <v>0</v>
      </c>
      <c r="FD56" s="68">
        <v>0</v>
      </c>
      <c r="FE56" s="68">
        <v>0</v>
      </c>
      <c r="FF56" s="68">
        <v>0</v>
      </c>
      <c r="FG56" s="68">
        <v>0</v>
      </c>
      <c r="FH56" s="68">
        <v>0</v>
      </c>
      <c r="FI56" s="68">
        <v>0</v>
      </c>
      <c r="FJ56" s="68">
        <v>0</v>
      </c>
      <c r="FK56" s="68">
        <v>0</v>
      </c>
      <c r="FL56" s="68">
        <v>0</v>
      </c>
      <c r="FM56" s="65"/>
      <c r="FN56" s="65" t="s">
        <v>536</v>
      </c>
      <c r="FO56" s="69" t="b">
        <f t="shared" si="0"/>
        <v>1</v>
      </c>
    </row>
    <row r="57" spans="1:171" s="67" customFormat="1" ht="12.75" x14ac:dyDescent="0.2">
      <c r="A57" s="60" t="s">
        <v>437</v>
      </c>
      <c r="B57" s="61">
        <v>72013</v>
      </c>
      <c r="C57" s="62">
        <v>1</v>
      </c>
      <c r="D57" s="62">
        <v>0</v>
      </c>
      <c r="E57" s="63" t="s">
        <v>754</v>
      </c>
      <c r="F57" s="62" t="s">
        <v>755</v>
      </c>
      <c r="G57" s="62"/>
      <c r="H57" s="62" t="s">
        <v>756</v>
      </c>
      <c r="I57" s="62">
        <v>2</v>
      </c>
      <c r="J57" s="62" t="s">
        <v>757</v>
      </c>
      <c r="K57" s="62" t="s">
        <v>447</v>
      </c>
      <c r="L57" s="62" t="s">
        <v>448</v>
      </c>
      <c r="M57" s="62" t="s">
        <v>447</v>
      </c>
      <c r="N57" s="62">
        <v>1</v>
      </c>
      <c r="O57" s="62">
        <v>65</v>
      </c>
      <c r="P57" s="62">
        <v>20</v>
      </c>
      <c r="Q57" s="62" t="s">
        <v>153</v>
      </c>
      <c r="R57" s="62" t="s">
        <v>153</v>
      </c>
      <c r="S57" s="62" t="s">
        <v>153</v>
      </c>
      <c r="T57" s="62" t="s">
        <v>759</v>
      </c>
      <c r="U57" s="62" t="s">
        <v>153</v>
      </c>
      <c r="V57" s="62" t="s">
        <v>153</v>
      </c>
      <c r="W57" s="62" t="s">
        <v>153</v>
      </c>
      <c r="X57" s="62" t="s">
        <v>153</v>
      </c>
      <c r="Y57" s="62" t="s">
        <v>153</v>
      </c>
      <c r="Z57" s="60"/>
      <c r="AA57" s="60" t="s">
        <v>452</v>
      </c>
      <c r="AB57" s="60" t="s">
        <v>754</v>
      </c>
      <c r="AC57" s="60" t="s">
        <v>755</v>
      </c>
      <c r="AD57" s="60" t="s">
        <v>756</v>
      </c>
      <c r="AE57" s="60" t="s">
        <v>757</v>
      </c>
      <c r="AF57" s="62">
        <v>1</v>
      </c>
      <c r="AG57" s="62">
        <v>66</v>
      </c>
      <c r="AH57" s="62">
        <v>21</v>
      </c>
      <c r="AI57" s="62">
        <v>0</v>
      </c>
      <c r="AJ57" s="62" t="s">
        <v>153</v>
      </c>
      <c r="AK57" s="62" t="s">
        <v>153</v>
      </c>
      <c r="AL57" s="62" t="s">
        <v>153</v>
      </c>
      <c r="AM57" s="62" t="s">
        <v>759</v>
      </c>
      <c r="AN57" s="62" t="s">
        <v>153</v>
      </c>
      <c r="AO57" s="62" t="s">
        <v>153</v>
      </c>
      <c r="AP57" s="62" t="s">
        <v>153</v>
      </c>
      <c r="AQ57" s="62" t="s">
        <v>153</v>
      </c>
      <c r="AR57" s="62" t="s">
        <v>153</v>
      </c>
      <c r="AS57" s="62">
        <v>2015</v>
      </c>
      <c r="AT57" s="62" t="s">
        <v>153</v>
      </c>
      <c r="AU57" s="62" t="s">
        <v>153</v>
      </c>
      <c r="AV57" s="62" t="s">
        <v>153</v>
      </c>
      <c r="AW57" s="62" t="s">
        <v>439</v>
      </c>
      <c r="AX57" s="62" t="s">
        <v>439</v>
      </c>
      <c r="AY57" s="60"/>
      <c r="AZ57" s="60" t="s">
        <v>153</v>
      </c>
      <c r="BA57" s="62">
        <v>8906</v>
      </c>
      <c r="BB57" s="62">
        <v>0</v>
      </c>
      <c r="BC57" s="62"/>
      <c r="BD57" s="62"/>
      <c r="BE57" s="62"/>
      <c r="BF57" s="62"/>
      <c r="BG57" s="62"/>
      <c r="BH57" s="62"/>
      <c r="BI57" s="62"/>
      <c r="BJ57" s="60">
        <v>-1.5151515151515151</v>
      </c>
      <c r="BK57" s="62"/>
      <c r="BL57" s="62"/>
      <c r="BM57" s="62"/>
      <c r="BN57" s="62" t="s">
        <v>460</v>
      </c>
      <c r="BO57" s="62"/>
      <c r="BP57" s="62"/>
      <c r="BQ57" s="62" t="s">
        <v>460</v>
      </c>
      <c r="BR57" s="62"/>
      <c r="BS57" s="62"/>
      <c r="BT57" s="62"/>
      <c r="BU57" s="62"/>
      <c r="BV57" s="62"/>
      <c r="BW57" s="62"/>
      <c r="BX57" s="62"/>
      <c r="BY57" s="62"/>
      <c r="BZ57" s="62"/>
      <c r="CA57" s="62"/>
      <c r="CB57" s="62"/>
      <c r="CC57" s="62"/>
      <c r="CD57" s="62"/>
      <c r="CE57" s="62"/>
      <c r="CF57" s="62"/>
      <c r="CG57" s="62"/>
      <c r="CH57" s="62"/>
      <c r="CI57" s="62">
        <v>2017</v>
      </c>
      <c r="CJ57" s="62" t="s">
        <v>448</v>
      </c>
      <c r="CK57" s="62" t="s">
        <v>464</v>
      </c>
      <c r="CL57" s="62" t="s">
        <v>464</v>
      </c>
      <c r="CM57" s="62" t="s">
        <v>464</v>
      </c>
      <c r="CN57" s="62" t="s">
        <v>464</v>
      </c>
      <c r="CO57" s="62" t="s">
        <v>465</v>
      </c>
      <c r="CP57" s="62">
        <v>0</v>
      </c>
      <c r="CQ57" s="62">
        <v>0</v>
      </c>
      <c r="CR57" s="62">
        <v>0</v>
      </c>
      <c r="CS57" s="62">
        <v>0</v>
      </c>
      <c r="CT57" s="62">
        <v>0</v>
      </c>
      <c r="CU57" s="62">
        <v>0</v>
      </c>
      <c r="CV57" s="62">
        <v>0</v>
      </c>
      <c r="CW57" s="62">
        <v>0</v>
      </c>
      <c r="CX57" s="62">
        <v>0</v>
      </c>
      <c r="CY57" s="62">
        <v>0</v>
      </c>
      <c r="CZ57" s="62">
        <v>0</v>
      </c>
      <c r="DA57" s="62">
        <v>0</v>
      </c>
      <c r="DB57" s="62">
        <v>0</v>
      </c>
      <c r="DC57" s="62" t="s">
        <v>153</v>
      </c>
      <c r="DD57" s="62" t="s">
        <v>153</v>
      </c>
      <c r="DE57" s="62" t="s">
        <v>153</v>
      </c>
      <c r="DF57" s="62">
        <v>0</v>
      </c>
      <c r="DG57" s="62" t="s">
        <v>465</v>
      </c>
      <c r="DH57" s="62">
        <v>0</v>
      </c>
      <c r="DI57" s="62">
        <v>0</v>
      </c>
      <c r="DJ57" s="62">
        <v>0</v>
      </c>
      <c r="DK57" s="62">
        <v>0</v>
      </c>
      <c r="DL57" s="62">
        <v>0</v>
      </c>
      <c r="DM57" s="62">
        <v>0</v>
      </c>
      <c r="DN57" s="62">
        <v>0</v>
      </c>
      <c r="DO57" s="62">
        <v>0</v>
      </c>
      <c r="DP57" s="62">
        <v>0</v>
      </c>
      <c r="DQ57" s="62">
        <v>0</v>
      </c>
      <c r="DR57" s="62">
        <v>0</v>
      </c>
      <c r="DS57" s="62">
        <v>0</v>
      </c>
      <c r="DT57" s="62">
        <v>0</v>
      </c>
      <c r="DU57" s="62" t="s">
        <v>153</v>
      </c>
      <c r="DV57" s="62" t="s">
        <v>153</v>
      </c>
      <c r="DW57" s="60"/>
      <c r="DX57" s="62">
        <v>1</v>
      </c>
      <c r="DY57" s="62">
        <v>1</v>
      </c>
      <c r="DZ57" s="62">
        <v>1</v>
      </c>
      <c r="EA57" s="62">
        <v>1</v>
      </c>
      <c r="EB57" s="62"/>
      <c r="EC57" s="62"/>
      <c r="ED57" s="62"/>
      <c r="EE57" s="60"/>
      <c r="EF57" s="62"/>
      <c r="EG57" s="62"/>
      <c r="EH57" s="62"/>
      <c r="EI57" s="62"/>
      <c r="EJ57" s="62"/>
      <c r="EK57" s="62"/>
      <c r="EL57" s="62"/>
      <c r="EM57" s="62"/>
      <c r="EN57" s="62"/>
      <c r="EO57" s="62"/>
      <c r="EP57" s="62"/>
      <c r="EQ57" s="68">
        <v>72013</v>
      </c>
      <c r="ER57" s="68">
        <v>8906</v>
      </c>
      <c r="ES57" s="68">
        <v>0</v>
      </c>
      <c r="ET57" s="68">
        <v>0</v>
      </c>
      <c r="EU57" s="68">
        <v>0</v>
      </c>
      <c r="EV57" s="68">
        <v>0</v>
      </c>
      <c r="EW57" s="65"/>
      <c r="EX57" s="65"/>
      <c r="EY57" s="65"/>
      <c r="EZ57" s="65"/>
      <c r="FA57" s="65"/>
      <c r="FB57" s="65"/>
      <c r="FC57" s="65"/>
      <c r="FD57" s="65"/>
      <c r="FE57" s="65"/>
      <c r="FF57" s="65"/>
      <c r="FG57" s="65"/>
      <c r="FH57" s="65"/>
      <c r="FI57" s="65"/>
      <c r="FJ57" s="65"/>
      <c r="FK57" s="65"/>
      <c r="FL57" s="65"/>
      <c r="FM57" s="65"/>
      <c r="FN57" s="65" t="s">
        <v>536</v>
      </c>
      <c r="FO57" s="69" t="b">
        <f t="shared" si="0"/>
        <v>1</v>
      </c>
    </row>
    <row r="58" spans="1:171" s="67" customFormat="1" ht="12.75" x14ac:dyDescent="0.2">
      <c r="A58" s="60" t="s">
        <v>437</v>
      </c>
      <c r="B58" s="61">
        <v>4005</v>
      </c>
      <c r="C58" s="62">
        <v>0</v>
      </c>
      <c r="D58" s="62">
        <v>1</v>
      </c>
      <c r="E58" s="63" t="s">
        <v>767</v>
      </c>
      <c r="F58" s="62" t="s">
        <v>768</v>
      </c>
      <c r="G58" s="62"/>
      <c r="H58" s="62" t="s">
        <v>769</v>
      </c>
      <c r="I58" s="62">
        <v>2</v>
      </c>
      <c r="J58" s="62" t="s">
        <v>770</v>
      </c>
      <c r="K58" s="62" t="s">
        <v>447</v>
      </c>
      <c r="L58" s="62" t="s">
        <v>448</v>
      </c>
      <c r="M58" s="62" t="s">
        <v>447</v>
      </c>
      <c r="N58" s="62">
        <v>1</v>
      </c>
      <c r="O58" s="62">
        <v>66</v>
      </c>
      <c r="P58" s="62">
        <v>9</v>
      </c>
      <c r="Q58" s="62" t="s">
        <v>771</v>
      </c>
      <c r="R58" s="62" t="s">
        <v>153</v>
      </c>
      <c r="S58" s="62" t="s">
        <v>772</v>
      </c>
      <c r="T58" s="62" t="s">
        <v>773</v>
      </c>
      <c r="U58" s="62" t="s">
        <v>774</v>
      </c>
      <c r="V58" s="62" t="s">
        <v>775</v>
      </c>
      <c r="W58" s="62" t="s">
        <v>153</v>
      </c>
      <c r="X58" s="62" t="s">
        <v>776</v>
      </c>
      <c r="Y58" s="62" t="s">
        <v>86</v>
      </c>
      <c r="Z58" s="60"/>
      <c r="AA58" s="60" t="s">
        <v>452</v>
      </c>
      <c r="AB58" s="60" t="s">
        <v>767</v>
      </c>
      <c r="AC58" s="60" t="s">
        <v>768</v>
      </c>
      <c r="AD58" s="60" t="s">
        <v>769</v>
      </c>
      <c r="AE58" s="60" t="s">
        <v>770</v>
      </c>
      <c r="AF58" s="62">
        <v>1</v>
      </c>
      <c r="AG58" s="62">
        <v>70</v>
      </c>
      <c r="AH58" s="62">
        <v>9</v>
      </c>
      <c r="AI58" s="62">
        <v>1</v>
      </c>
      <c r="AJ58" s="62" t="s">
        <v>771</v>
      </c>
      <c r="AK58" s="62" t="s">
        <v>153</v>
      </c>
      <c r="AL58" s="62" t="s">
        <v>772</v>
      </c>
      <c r="AM58" s="62" t="s">
        <v>773</v>
      </c>
      <c r="AN58" s="62" t="s">
        <v>776</v>
      </c>
      <c r="AO58" s="62" t="s">
        <v>86</v>
      </c>
      <c r="AP58" s="62" t="s">
        <v>777</v>
      </c>
      <c r="AQ58" s="62" t="s">
        <v>775</v>
      </c>
      <c r="AR58" s="62" t="s">
        <v>153</v>
      </c>
      <c r="AS58" s="62">
        <v>2015</v>
      </c>
      <c r="AT58" s="62" t="s">
        <v>153</v>
      </c>
      <c r="AU58" s="62" t="s">
        <v>153</v>
      </c>
      <c r="AV58" s="62" t="s">
        <v>153</v>
      </c>
      <c r="AW58" s="62" t="s">
        <v>153</v>
      </c>
      <c r="AX58" s="62" t="s">
        <v>153</v>
      </c>
      <c r="AY58" s="60"/>
      <c r="AZ58" s="60" t="s">
        <v>153</v>
      </c>
      <c r="BA58" s="62">
        <v>7325</v>
      </c>
      <c r="BB58" s="62">
        <v>0</v>
      </c>
      <c r="BC58" s="62"/>
      <c r="BD58" s="62"/>
      <c r="BE58" s="62"/>
      <c r="BF58" s="62"/>
      <c r="BG58" s="62"/>
      <c r="BH58" s="62" t="s">
        <v>532</v>
      </c>
      <c r="BI58" s="62"/>
      <c r="BJ58" s="60">
        <v>-5.7142857142857144</v>
      </c>
      <c r="BK58" s="62"/>
      <c r="BL58" s="62"/>
      <c r="BM58" s="62"/>
      <c r="BN58" s="62" t="s">
        <v>778</v>
      </c>
      <c r="BO58" s="62"/>
      <c r="BP58" s="62"/>
      <c r="BQ58" s="62" t="s">
        <v>778</v>
      </c>
      <c r="BR58" s="62"/>
      <c r="BS58" s="62"/>
      <c r="BT58" s="62"/>
      <c r="BU58" s="62"/>
      <c r="BV58" s="62"/>
      <c r="BW58" s="62"/>
      <c r="BX58" s="62"/>
      <c r="BY58" s="62"/>
      <c r="BZ58" s="62"/>
      <c r="CA58" s="62" t="s">
        <v>534</v>
      </c>
      <c r="CB58" s="62"/>
      <c r="CC58" s="62"/>
      <c r="CD58" s="62"/>
      <c r="CE58" s="62"/>
      <c r="CF58" s="62" t="s">
        <v>462</v>
      </c>
      <c r="CG58" s="62"/>
      <c r="CH58" s="62"/>
      <c r="CI58" s="62">
        <v>2017</v>
      </c>
      <c r="CJ58" s="62" t="s">
        <v>448</v>
      </c>
      <c r="CK58" s="62" t="s">
        <v>501</v>
      </c>
      <c r="CL58" s="62" t="s">
        <v>464</v>
      </c>
      <c r="CM58" s="62" t="s">
        <v>464</v>
      </c>
      <c r="CN58" s="62" t="s">
        <v>464</v>
      </c>
      <c r="CO58" s="62" t="s">
        <v>465</v>
      </c>
      <c r="CP58" s="62">
        <v>0</v>
      </c>
      <c r="CQ58" s="62">
        <v>0</v>
      </c>
      <c r="CR58" s="62">
        <v>0</v>
      </c>
      <c r="CS58" s="62">
        <v>0</v>
      </c>
      <c r="CT58" s="62">
        <v>0</v>
      </c>
      <c r="CU58" s="62">
        <v>0</v>
      </c>
      <c r="CV58" s="62">
        <v>0</v>
      </c>
      <c r="CW58" s="62">
        <v>0</v>
      </c>
      <c r="CX58" s="62">
        <v>0</v>
      </c>
      <c r="CY58" s="62">
        <v>0</v>
      </c>
      <c r="CZ58" s="62">
        <v>0</v>
      </c>
      <c r="DA58" s="62">
        <v>0</v>
      </c>
      <c r="DB58" s="62">
        <v>0</v>
      </c>
      <c r="DC58" s="62" t="s">
        <v>153</v>
      </c>
      <c r="DD58" s="62" t="s">
        <v>153</v>
      </c>
      <c r="DE58" s="62" t="s">
        <v>153</v>
      </c>
      <c r="DF58" s="62">
        <v>0</v>
      </c>
      <c r="DG58" s="62" t="s">
        <v>465</v>
      </c>
      <c r="DH58" s="62">
        <v>0</v>
      </c>
      <c r="DI58" s="62">
        <v>0</v>
      </c>
      <c r="DJ58" s="62">
        <v>0</v>
      </c>
      <c r="DK58" s="62">
        <v>0</v>
      </c>
      <c r="DL58" s="62">
        <v>0</v>
      </c>
      <c r="DM58" s="62">
        <v>0</v>
      </c>
      <c r="DN58" s="62">
        <v>0</v>
      </c>
      <c r="DO58" s="62">
        <v>0</v>
      </c>
      <c r="DP58" s="62">
        <v>0</v>
      </c>
      <c r="DQ58" s="62">
        <v>0</v>
      </c>
      <c r="DR58" s="62">
        <v>0</v>
      </c>
      <c r="DS58" s="62">
        <v>0</v>
      </c>
      <c r="DT58" s="62">
        <v>0</v>
      </c>
      <c r="DU58" s="62" t="s">
        <v>153</v>
      </c>
      <c r="DV58" s="62" t="s">
        <v>153</v>
      </c>
      <c r="DW58" s="60"/>
      <c r="DX58" s="62">
        <v>0</v>
      </c>
      <c r="DY58" s="62">
        <v>0</v>
      </c>
      <c r="DZ58" s="62">
        <v>0</v>
      </c>
      <c r="EA58" s="62">
        <v>0</v>
      </c>
      <c r="EB58" s="62"/>
      <c r="EC58" s="62"/>
      <c r="ED58" s="62"/>
      <c r="EE58" s="60"/>
      <c r="EF58" s="62"/>
      <c r="EG58" s="62"/>
      <c r="EH58" s="62"/>
      <c r="EI58" s="62"/>
      <c r="EJ58" s="62"/>
      <c r="EK58" s="62"/>
      <c r="EL58" s="62"/>
      <c r="EM58" s="62"/>
      <c r="EN58" s="62"/>
      <c r="EO58" s="62"/>
      <c r="EP58" s="62"/>
      <c r="EQ58" s="68">
        <v>4005</v>
      </c>
      <c r="ER58" s="68">
        <v>7325</v>
      </c>
      <c r="ES58" s="68">
        <v>0</v>
      </c>
      <c r="ET58" s="68">
        <v>0</v>
      </c>
      <c r="EU58" s="68">
        <v>0</v>
      </c>
      <c r="EV58" s="68">
        <v>0</v>
      </c>
      <c r="EW58" s="68">
        <v>0</v>
      </c>
      <c r="EX58" s="68">
        <v>0</v>
      </c>
      <c r="EY58" s="68">
        <v>0</v>
      </c>
      <c r="EZ58" s="68">
        <v>0</v>
      </c>
      <c r="FA58" s="68">
        <v>0</v>
      </c>
      <c r="FB58" s="68">
        <v>0</v>
      </c>
      <c r="FC58" s="68">
        <v>0</v>
      </c>
      <c r="FD58" s="68">
        <v>0</v>
      </c>
      <c r="FE58" s="68">
        <v>0</v>
      </c>
      <c r="FF58" s="68">
        <v>0</v>
      </c>
      <c r="FG58" s="68">
        <v>0</v>
      </c>
      <c r="FH58" s="68">
        <v>0</v>
      </c>
      <c r="FI58" s="68">
        <v>1</v>
      </c>
      <c r="FJ58" s="68">
        <v>0</v>
      </c>
      <c r="FK58" s="68">
        <v>0</v>
      </c>
      <c r="FL58" s="68">
        <v>0</v>
      </c>
      <c r="FM58" s="65"/>
      <c r="FN58" s="65" t="s">
        <v>466</v>
      </c>
      <c r="FO58" s="69" t="b">
        <f t="shared" si="0"/>
        <v>1</v>
      </c>
    </row>
    <row r="59" spans="1:171" s="67" customFormat="1" ht="12.75" x14ac:dyDescent="0.2">
      <c r="A59" s="60" t="s">
        <v>437</v>
      </c>
      <c r="B59" s="61">
        <v>4005</v>
      </c>
      <c r="C59" s="62">
        <v>1</v>
      </c>
      <c r="D59" s="62">
        <v>0</v>
      </c>
      <c r="E59" s="63" t="s">
        <v>767</v>
      </c>
      <c r="F59" s="62" t="s">
        <v>768</v>
      </c>
      <c r="G59" s="62"/>
      <c r="H59" s="62" t="s">
        <v>769</v>
      </c>
      <c r="I59" s="62">
        <v>2</v>
      </c>
      <c r="J59" s="62" t="s">
        <v>770</v>
      </c>
      <c r="K59" s="62" t="s">
        <v>447</v>
      </c>
      <c r="L59" s="62" t="s">
        <v>448</v>
      </c>
      <c r="M59" s="62" t="s">
        <v>447</v>
      </c>
      <c r="N59" s="62">
        <v>1</v>
      </c>
      <c r="O59" s="62">
        <v>66</v>
      </c>
      <c r="P59" s="62">
        <v>9</v>
      </c>
      <c r="Q59" s="62" t="s">
        <v>153</v>
      </c>
      <c r="R59" s="62" t="s">
        <v>153</v>
      </c>
      <c r="S59" s="62" t="s">
        <v>153</v>
      </c>
      <c r="T59" s="62" t="s">
        <v>773</v>
      </c>
      <c r="U59" s="62" t="s">
        <v>153</v>
      </c>
      <c r="V59" s="62" t="s">
        <v>153</v>
      </c>
      <c r="W59" s="62" t="s">
        <v>153</v>
      </c>
      <c r="X59" s="62" t="s">
        <v>153</v>
      </c>
      <c r="Y59" s="62" t="s">
        <v>153</v>
      </c>
      <c r="Z59" s="60"/>
      <c r="AA59" s="60" t="s">
        <v>452</v>
      </c>
      <c r="AB59" s="60" t="s">
        <v>767</v>
      </c>
      <c r="AC59" s="60" t="s">
        <v>768</v>
      </c>
      <c r="AD59" s="60" t="s">
        <v>769</v>
      </c>
      <c r="AE59" s="60" t="s">
        <v>770</v>
      </c>
      <c r="AF59" s="62">
        <v>1</v>
      </c>
      <c r="AG59" s="62">
        <v>70</v>
      </c>
      <c r="AH59" s="62">
        <v>9</v>
      </c>
      <c r="AI59" s="62">
        <v>0</v>
      </c>
      <c r="AJ59" s="62" t="s">
        <v>153</v>
      </c>
      <c r="AK59" s="62" t="s">
        <v>153</v>
      </c>
      <c r="AL59" s="62" t="s">
        <v>153</v>
      </c>
      <c r="AM59" s="62" t="s">
        <v>773</v>
      </c>
      <c r="AN59" s="62" t="s">
        <v>153</v>
      </c>
      <c r="AO59" s="62" t="s">
        <v>153</v>
      </c>
      <c r="AP59" s="62" t="s">
        <v>153</v>
      </c>
      <c r="AQ59" s="62" t="s">
        <v>153</v>
      </c>
      <c r="AR59" s="62" t="s">
        <v>153</v>
      </c>
      <c r="AS59" s="62">
        <v>2015</v>
      </c>
      <c r="AT59" s="62" t="s">
        <v>153</v>
      </c>
      <c r="AU59" s="62" t="s">
        <v>153</v>
      </c>
      <c r="AV59" s="62" t="s">
        <v>153</v>
      </c>
      <c r="AW59" s="62" t="s">
        <v>153</v>
      </c>
      <c r="AX59" s="62" t="s">
        <v>153</v>
      </c>
      <c r="AY59" s="60"/>
      <c r="AZ59" s="60" t="s">
        <v>153</v>
      </c>
      <c r="BA59" s="62">
        <v>7325</v>
      </c>
      <c r="BB59" s="62">
        <v>0</v>
      </c>
      <c r="BC59" s="62"/>
      <c r="BD59" s="62"/>
      <c r="BE59" s="62"/>
      <c r="BF59" s="62"/>
      <c r="BG59" s="62"/>
      <c r="BH59" s="62"/>
      <c r="BI59" s="62"/>
      <c r="BJ59" s="60">
        <v>-5.7142857142857144</v>
      </c>
      <c r="BK59" s="62"/>
      <c r="BL59" s="62"/>
      <c r="BM59" s="62"/>
      <c r="BN59" s="62" t="s">
        <v>778</v>
      </c>
      <c r="BO59" s="62"/>
      <c r="BP59" s="62"/>
      <c r="BQ59" s="62" t="s">
        <v>778</v>
      </c>
      <c r="BR59" s="62"/>
      <c r="BS59" s="62"/>
      <c r="BT59" s="62"/>
      <c r="BU59" s="62"/>
      <c r="BV59" s="62"/>
      <c r="BW59" s="62"/>
      <c r="BX59" s="62"/>
      <c r="BY59" s="62"/>
      <c r="BZ59" s="62"/>
      <c r="CA59" s="62"/>
      <c r="CB59" s="62"/>
      <c r="CC59" s="62"/>
      <c r="CD59" s="62"/>
      <c r="CE59" s="62"/>
      <c r="CF59" s="62"/>
      <c r="CG59" s="62"/>
      <c r="CH59" s="62"/>
      <c r="CI59" s="62">
        <v>2017</v>
      </c>
      <c r="CJ59" s="62" t="s">
        <v>448</v>
      </c>
      <c r="CK59" s="62" t="s">
        <v>501</v>
      </c>
      <c r="CL59" s="62" t="s">
        <v>464</v>
      </c>
      <c r="CM59" s="62" t="s">
        <v>464</v>
      </c>
      <c r="CN59" s="62" t="s">
        <v>464</v>
      </c>
      <c r="CO59" s="62" t="s">
        <v>465</v>
      </c>
      <c r="CP59" s="62">
        <v>0</v>
      </c>
      <c r="CQ59" s="62">
        <v>0</v>
      </c>
      <c r="CR59" s="62">
        <v>0</v>
      </c>
      <c r="CS59" s="62">
        <v>0</v>
      </c>
      <c r="CT59" s="62">
        <v>0</v>
      </c>
      <c r="CU59" s="62">
        <v>0</v>
      </c>
      <c r="CV59" s="62">
        <v>0</v>
      </c>
      <c r="CW59" s="62">
        <v>0</v>
      </c>
      <c r="CX59" s="62">
        <v>0</v>
      </c>
      <c r="CY59" s="62">
        <v>0</v>
      </c>
      <c r="CZ59" s="62">
        <v>0</v>
      </c>
      <c r="DA59" s="62">
        <v>0</v>
      </c>
      <c r="DB59" s="62">
        <v>0</v>
      </c>
      <c r="DC59" s="62" t="s">
        <v>153</v>
      </c>
      <c r="DD59" s="62" t="s">
        <v>153</v>
      </c>
      <c r="DE59" s="62" t="s">
        <v>153</v>
      </c>
      <c r="DF59" s="62">
        <v>0</v>
      </c>
      <c r="DG59" s="62" t="s">
        <v>465</v>
      </c>
      <c r="DH59" s="62">
        <v>0</v>
      </c>
      <c r="DI59" s="62">
        <v>0</v>
      </c>
      <c r="DJ59" s="62">
        <v>0</v>
      </c>
      <c r="DK59" s="62">
        <v>0</v>
      </c>
      <c r="DL59" s="62">
        <v>0</v>
      </c>
      <c r="DM59" s="62">
        <v>0</v>
      </c>
      <c r="DN59" s="62">
        <v>0</v>
      </c>
      <c r="DO59" s="62">
        <v>0</v>
      </c>
      <c r="DP59" s="62">
        <v>0</v>
      </c>
      <c r="DQ59" s="62">
        <v>0</v>
      </c>
      <c r="DR59" s="62">
        <v>0</v>
      </c>
      <c r="DS59" s="62">
        <v>0</v>
      </c>
      <c r="DT59" s="62">
        <v>0</v>
      </c>
      <c r="DU59" s="62" t="s">
        <v>153</v>
      </c>
      <c r="DV59" s="62" t="s">
        <v>153</v>
      </c>
      <c r="DW59" s="60"/>
      <c r="DX59" s="62">
        <v>0</v>
      </c>
      <c r="DY59" s="62">
        <v>0</v>
      </c>
      <c r="DZ59" s="62">
        <v>0</v>
      </c>
      <c r="EA59" s="62">
        <v>0</v>
      </c>
      <c r="EB59" s="62"/>
      <c r="EC59" s="62"/>
      <c r="ED59" s="62"/>
      <c r="EE59" s="60"/>
      <c r="EF59" s="62"/>
      <c r="EG59" s="62"/>
      <c r="EH59" s="62"/>
      <c r="EI59" s="62"/>
      <c r="EJ59" s="62"/>
      <c r="EK59" s="62"/>
      <c r="EL59" s="62"/>
      <c r="EM59" s="62"/>
      <c r="EN59" s="62"/>
      <c r="EO59" s="62"/>
      <c r="EP59" s="62"/>
      <c r="EQ59" s="68">
        <v>4005</v>
      </c>
      <c r="ER59" s="68">
        <v>7325</v>
      </c>
      <c r="ES59" s="68">
        <v>0</v>
      </c>
      <c r="ET59" s="68">
        <v>0</v>
      </c>
      <c r="EU59" s="68">
        <v>0</v>
      </c>
      <c r="EV59" s="68">
        <v>0</v>
      </c>
      <c r="EW59" s="65"/>
      <c r="EX59" s="65"/>
      <c r="EY59" s="65"/>
      <c r="EZ59" s="65"/>
      <c r="FA59" s="65"/>
      <c r="FB59" s="65"/>
      <c r="FC59" s="65"/>
      <c r="FD59" s="65"/>
      <c r="FE59" s="65"/>
      <c r="FF59" s="65"/>
      <c r="FG59" s="65"/>
      <c r="FH59" s="65"/>
      <c r="FI59" s="65"/>
      <c r="FJ59" s="65"/>
      <c r="FK59" s="65"/>
      <c r="FL59" s="65"/>
      <c r="FM59" s="65"/>
      <c r="FN59" s="65" t="s">
        <v>466</v>
      </c>
      <c r="FO59" s="69" t="b">
        <f t="shared" si="0"/>
        <v>1</v>
      </c>
    </row>
    <row r="60" spans="1:171" s="67" customFormat="1" ht="12.75" x14ac:dyDescent="0.2">
      <c r="A60" s="60" t="s">
        <v>437</v>
      </c>
      <c r="B60" s="61">
        <v>51076</v>
      </c>
      <c r="C60" s="62">
        <v>0</v>
      </c>
      <c r="D60" s="62">
        <v>1</v>
      </c>
      <c r="E60" s="63">
        <v>42826802303295</v>
      </c>
      <c r="F60" s="62" t="s">
        <v>727</v>
      </c>
      <c r="G60" s="62"/>
      <c r="H60" s="62" t="s">
        <v>779</v>
      </c>
      <c r="I60" s="62">
        <v>2</v>
      </c>
      <c r="J60" s="62" t="s">
        <v>780</v>
      </c>
      <c r="K60" s="62" t="s">
        <v>447</v>
      </c>
      <c r="L60" s="62" t="s">
        <v>448</v>
      </c>
      <c r="M60" s="62" t="s">
        <v>447</v>
      </c>
      <c r="N60" s="62">
        <v>1</v>
      </c>
      <c r="O60" s="62">
        <v>66</v>
      </c>
      <c r="P60" s="62">
        <v>2</v>
      </c>
      <c r="Q60" s="62" t="s">
        <v>781</v>
      </c>
      <c r="R60" s="62" t="s">
        <v>153</v>
      </c>
      <c r="S60" s="62" t="s">
        <v>782</v>
      </c>
      <c r="T60" s="62" t="s">
        <v>783</v>
      </c>
      <c r="U60" s="62" t="s">
        <v>784</v>
      </c>
      <c r="V60" s="62" t="s">
        <v>785</v>
      </c>
      <c r="W60" s="62" t="s">
        <v>786</v>
      </c>
      <c r="X60" s="62" t="s">
        <v>787</v>
      </c>
      <c r="Y60" s="62" t="s">
        <v>546</v>
      </c>
      <c r="Z60" s="60"/>
      <c r="AA60" s="60" t="s">
        <v>452</v>
      </c>
      <c r="AB60" s="60" t="s">
        <v>788</v>
      </c>
      <c r="AC60" s="60" t="s">
        <v>727</v>
      </c>
      <c r="AD60" s="60" t="s">
        <v>779</v>
      </c>
      <c r="AE60" s="60" t="s">
        <v>780</v>
      </c>
      <c r="AF60" s="62">
        <v>1</v>
      </c>
      <c r="AG60" s="62">
        <v>69</v>
      </c>
      <c r="AH60" s="62">
        <v>2</v>
      </c>
      <c r="AI60" s="62">
        <v>1</v>
      </c>
      <c r="AJ60" s="62" t="s">
        <v>789</v>
      </c>
      <c r="AK60" s="62" t="s">
        <v>790</v>
      </c>
      <c r="AL60" s="62" t="s">
        <v>781</v>
      </c>
      <c r="AM60" s="62" t="s">
        <v>783</v>
      </c>
      <c r="AN60" s="62" t="s">
        <v>791</v>
      </c>
      <c r="AO60" s="62" t="s">
        <v>250</v>
      </c>
      <c r="AP60" s="62" t="s">
        <v>792</v>
      </c>
      <c r="AQ60" s="62" t="s">
        <v>786</v>
      </c>
      <c r="AR60" s="62" t="s">
        <v>153</v>
      </c>
      <c r="AS60" s="62">
        <v>2015</v>
      </c>
      <c r="AT60" s="62" t="s">
        <v>153</v>
      </c>
      <c r="AU60" s="62" t="s">
        <v>153</v>
      </c>
      <c r="AV60" s="62" t="s">
        <v>153</v>
      </c>
      <c r="AW60" s="62" t="s">
        <v>153</v>
      </c>
      <c r="AX60" s="62" t="s">
        <v>153</v>
      </c>
      <c r="AY60" s="60"/>
      <c r="AZ60" s="60" t="s">
        <v>153</v>
      </c>
      <c r="BA60" s="62">
        <v>4249</v>
      </c>
      <c r="BB60" s="62">
        <v>0</v>
      </c>
      <c r="BC60" s="62"/>
      <c r="BD60" s="62"/>
      <c r="BE60" s="62"/>
      <c r="BF60" s="62"/>
      <c r="BG60" s="62"/>
      <c r="BH60" s="62" t="s">
        <v>532</v>
      </c>
      <c r="BI60" s="62"/>
      <c r="BJ60" s="60">
        <v>-4.3478260869565215</v>
      </c>
      <c r="BK60" s="62"/>
      <c r="BL60" s="62"/>
      <c r="BM60" s="62"/>
      <c r="BN60" s="62" t="s">
        <v>533</v>
      </c>
      <c r="BO60" s="62"/>
      <c r="BP60" s="62"/>
      <c r="BQ60" s="62" t="s">
        <v>533</v>
      </c>
      <c r="BR60" s="62"/>
      <c r="BS60" s="62"/>
      <c r="BT60" s="62"/>
      <c r="BU60" s="62"/>
      <c r="BV60" s="62"/>
      <c r="BW60" s="62"/>
      <c r="BX60" s="62" t="s">
        <v>668</v>
      </c>
      <c r="BY60" s="62"/>
      <c r="BZ60" s="62"/>
      <c r="CA60" s="62" t="s">
        <v>534</v>
      </c>
      <c r="CB60" s="62"/>
      <c r="CC60" s="62" t="s">
        <v>565</v>
      </c>
      <c r="CD60" s="62"/>
      <c r="CE60" s="62" t="s">
        <v>489</v>
      </c>
      <c r="CF60" s="62"/>
      <c r="CG60" s="62"/>
      <c r="CH60" s="62" t="s">
        <v>535</v>
      </c>
      <c r="CI60" s="62">
        <v>2017</v>
      </c>
      <c r="CJ60" s="62" t="s">
        <v>448</v>
      </c>
      <c r="CK60" s="62" t="s">
        <v>464</v>
      </c>
      <c r="CL60" s="62" t="s">
        <v>464</v>
      </c>
      <c r="CM60" s="62" t="s">
        <v>501</v>
      </c>
      <c r="CN60" s="62" t="s">
        <v>464</v>
      </c>
      <c r="CO60" s="62" t="s">
        <v>465</v>
      </c>
      <c r="CP60" s="62">
        <v>0</v>
      </c>
      <c r="CQ60" s="62">
        <v>0</v>
      </c>
      <c r="CR60" s="62">
        <v>0</v>
      </c>
      <c r="CS60" s="62">
        <v>0</v>
      </c>
      <c r="CT60" s="62">
        <v>0</v>
      </c>
      <c r="CU60" s="62">
        <v>0</v>
      </c>
      <c r="CV60" s="62">
        <v>0</v>
      </c>
      <c r="CW60" s="62">
        <v>0</v>
      </c>
      <c r="CX60" s="62">
        <v>0</v>
      </c>
      <c r="CY60" s="62">
        <v>0</v>
      </c>
      <c r="CZ60" s="62">
        <v>0</v>
      </c>
      <c r="DA60" s="62">
        <v>0</v>
      </c>
      <c r="DB60" s="62">
        <v>0</v>
      </c>
      <c r="DC60" s="62" t="s">
        <v>153</v>
      </c>
      <c r="DD60" s="62" t="s">
        <v>153</v>
      </c>
      <c r="DE60" s="62" t="s">
        <v>153</v>
      </c>
      <c r="DF60" s="62">
        <v>0</v>
      </c>
      <c r="DG60" s="62" t="s">
        <v>465</v>
      </c>
      <c r="DH60" s="62">
        <v>0</v>
      </c>
      <c r="DI60" s="62">
        <v>0</v>
      </c>
      <c r="DJ60" s="62">
        <v>0</v>
      </c>
      <c r="DK60" s="62">
        <v>0</v>
      </c>
      <c r="DL60" s="62">
        <v>0</v>
      </c>
      <c r="DM60" s="62">
        <v>0</v>
      </c>
      <c r="DN60" s="62">
        <v>0</v>
      </c>
      <c r="DO60" s="62">
        <v>0</v>
      </c>
      <c r="DP60" s="62">
        <v>0</v>
      </c>
      <c r="DQ60" s="62">
        <v>0</v>
      </c>
      <c r="DR60" s="62">
        <v>0</v>
      </c>
      <c r="DS60" s="62">
        <v>0</v>
      </c>
      <c r="DT60" s="62">
        <v>0</v>
      </c>
      <c r="DU60" s="62" t="s">
        <v>153</v>
      </c>
      <c r="DV60" s="62" t="s">
        <v>153</v>
      </c>
      <c r="DW60" s="60"/>
      <c r="DX60" s="62">
        <v>0</v>
      </c>
      <c r="DY60" s="62">
        <v>0</v>
      </c>
      <c r="DZ60" s="62">
        <v>0</v>
      </c>
      <c r="EA60" s="62">
        <v>0</v>
      </c>
      <c r="EB60" s="62"/>
      <c r="EC60" s="62"/>
      <c r="ED60" s="62"/>
      <c r="EE60" s="60"/>
      <c r="EF60" s="62"/>
      <c r="EG60" s="62"/>
      <c r="EH60" s="62"/>
      <c r="EI60" s="62"/>
      <c r="EJ60" s="62"/>
      <c r="EK60" s="62"/>
      <c r="EL60" s="62"/>
      <c r="EM60" s="62"/>
      <c r="EN60" s="62"/>
      <c r="EO60" s="62"/>
      <c r="EP60" s="62"/>
      <c r="EQ60" s="68">
        <v>51076</v>
      </c>
      <c r="ER60" s="68">
        <v>4249</v>
      </c>
      <c r="ES60" s="68">
        <v>0</v>
      </c>
      <c r="ET60" s="68">
        <v>0</v>
      </c>
      <c r="EU60" s="68">
        <v>0</v>
      </c>
      <c r="EV60" s="68">
        <v>0</v>
      </c>
      <c r="EW60" s="68">
        <v>0</v>
      </c>
      <c r="EX60" s="68">
        <v>0</v>
      </c>
      <c r="EY60" s="68">
        <v>0</v>
      </c>
      <c r="EZ60" s="68">
        <v>0</v>
      </c>
      <c r="FA60" s="68">
        <v>0</v>
      </c>
      <c r="FB60" s="68">
        <v>0</v>
      </c>
      <c r="FC60" s="68">
        <v>0</v>
      </c>
      <c r="FD60" s="68">
        <v>0</v>
      </c>
      <c r="FE60" s="68">
        <v>0</v>
      </c>
      <c r="FF60" s="68">
        <v>0</v>
      </c>
      <c r="FG60" s="68">
        <v>0</v>
      </c>
      <c r="FH60" s="68">
        <v>0</v>
      </c>
      <c r="FI60" s="68">
        <v>0</v>
      </c>
      <c r="FJ60" s="68">
        <v>0</v>
      </c>
      <c r="FK60" s="68">
        <v>0</v>
      </c>
      <c r="FL60" s="68">
        <v>0</v>
      </c>
      <c r="FM60" s="65"/>
      <c r="FN60" s="65" t="s">
        <v>536</v>
      </c>
      <c r="FO60" s="69" t="b">
        <f t="shared" si="0"/>
        <v>1</v>
      </c>
    </row>
    <row r="61" spans="1:171" s="67" customFormat="1" ht="12.75" x14ac:dyDescent="0.2">
      <c r="A61" s="60" t="s">
        <v>437</v>
      </c>
      <c r="B61" s="61">
        <v>51076</v>
      </c>
      <c r="C61" s="62">
        <v>1</v>
      </c>
      <c r="D61" s="62">
        <v>0</v>
      </c>
      <c r="E61" s="63" t="s">
        <v>788</v>
      </c>
      <c r="F61" s="62" t="s">
        <v>727</v>
      </c>
      <c r="G61" s="62"/>
      <c r="H61" s="62" t="s">
        <v>779</v>
      </c>
      <c r="I61" s="62">
        <v>2</v>
      </c>
      <c r="J61" s="62" t="s">
        <v>780</v>
      </c>
      <c r="K61" s="62" t="s">
        <v>447</v>
      </c>
      <c r="L61" s="62" t="s">
        <v>448</v>
      </c>
      <c r="M61" s="62" t="s">
        <v>447</v>
      </c>
      <c r="N61" s="62">
        <v>1</v>
      </c>
      <c r="O61" s="62">
        <v>66</v>
      </c>
      <c r="P61" s="62">
        <v>2</v>
      </c>
      <c r="Q61" s="62" t="s">
        <v>153</v>
      </c>
      <c r="R61" s="62" t="s">
        <v>153</v>
      </c>
      <c r="S61" s="62" t="s">
        <v>153</v>
      </c>
      <c r="T61" s="62" t="s">
        <v>783</v>
      </c>
      <c r="U61" s="62" t="s">
        <v>153</v>
      </c>
      <c r="V61" s="62" t="s">
        <v>153</v>
      </c>
      <c r="W61" s="62" t="s">
        <v>153</v>
      </c>
      <c r="X61" s="62" t="s">
        <v>153</v>
      </c>
      <c r="Y61" s="62" t="s">
        <v>153</v>
      </c>
      <c r="Z61" s="60"/>
      <c r="AA61" s="60" t="s">
        <v>452</v>
      </c>
      <c r="AB61" s="60" t="s">
        <v>788</v>
      </c>
      <c r="AC61" s="60" t="s">
        <v>727</v>
      </c>
      <c r="AD61" s="60" t="s">
        <v>779</v>
      </c>
      <c r="AE61" s="60" t="s">
        <v>780</v>
      </c>
      <c r="AF61" s="62">
        <v>1</v>
      </c>
      <c r="AG61" s="62">
        <v>69</v>
      </c>
      <c r="AH61" s="62">
        <v>2</v>
      </c>
      <c r="AI61" s="62">
        <v>0</v>
      </c>
      <c r="AJ61" s="62" t="s">
        <v>153</v>
      </c>
      <c r="AK61" s="62" t="s">
        <v>153</v>
      </c>
      <c r="AL61" s="62" t="s">
        <v>153</v>
      </c>
      <c r="AM61" s="62" t="s">
        <v>783</v>
      </c>
      <c r="AN61" s="62" t="s">
        <v>153</v>
      </c>
      <c r="AO61" s="62" t="s">
        <v>153</v>
      </c>
      <c r="AP61" s="62" t="s">
        <v>153</v>
      </c>
      <c r="AQ61" s="62" t="s">
        <v>153</v>
      </c>
      <c r="AR61" s="62" t="s">
        <v>153</v>
      </c>
      <c r="AS61" s="62">
        <v>2015</v>
      </c>
      <c r="AT61" s="62" t="s">
        <v>153</v>
      </c>
      <c r="AU61" s="62" t="s">
        <v>153</v>
      </c>
      <c r="AV61" s="62" t="s">
        <v>153</v>
      </c>
      <c r="AW61" s="62" t="s">
        <v>153</v>
      </c>
      <c r="AX61" s="62" t="s">
        <v>153</v>
      </c>
      <c r="AY61" s="60"/>
      <c r="AZ61" s="60" t="s">
        <v>153</v>
      </c>
      <c r="BA61" s="62">
        <v>4249</v>
      </c>
      <c r="BB61" s="62">
        <v>0</v>
      </c>
      <c r="BC61" s="62"/>
      <c r="BD61" s="62"/>
      <c r="BE61" s="62"/>
      <c r="BF61" s="62"/>
      <c r="BG61" s="62"/>
      <c r="BH61" s="62"/>
      <c r="BI61" s="62"/>
      <c r="BJ61" s="60">
        <v>-4.3478260869565215</v>
      </c>
      <c r="BK61" s="62"/>
      <c r="BL61" s="62"/>
      <c r="BM61" s="62"/>
      <c r="BN61" s="62" t="s">
        <v>533</v>
      </c>
      <c r="BO61" s="62"/>
      <c r="BP61" s="62"/>
      <c r="BQ61" s="62" t="s">
        <v>533</v>
      </c>
      <c r="BR61" s="62"/>
      <c r="BS61" s="62"/>
      <c r="BT61" s="62"/>
      <c r="BU61" s="62"/>
      <c r="BV61" s="62"/>
      <c r="BW61" s="62"/>
      <c r="BX61" s="62"/>
      <c r="BY61" s="62"/>
      <c r="BZ61" s="62"/>
      <c r="CA61" s="62"/>
      <c r="CB61" s="62"/>
      <c r="CC61" s="62"/>
      <c r="CD61" s="62"/>
      <c r="CE61" s="62"/>
      <c r="CF61" s="62"/>
      <c r="CG61" s="62"/>
      <c r="CH61" s="62"/>
      <c r="CI61" s="62">
        <v>2017</v>
      </c>
      <c r="CJ61" s="62" t="s">
        <v>448</v>
      </c>
      <c r="CK61" s="62" t="s">
        <v>464</v>
      </c>
      <c r="CL61" s="62" t="s">
        <v>464</v>
      </c>
      <c r="CM61" s="62" t="s">
        <v>501</v>
      </c>
      <c r="CN61" s="62" t="s">
        <v>464</v>
      </c>
      <c r="CO61" s="62" t="s">
        <v>465</v>
      </c>
      <c r="CP61" s="62">
        <v>0</v>
      </c>
      <c r="CQ61" s="62">
        <v>0</v>
      </c>
      <c r="CR61" s="62">
        <v>0</v>
      </c>
      <c r="CS61" s="62">
        <v>0</v>
      </c>
      <c r="CT61" s="62">
        <v>0</v>
      </c>
      <c r="CU61" s="62">
        <v>0</v>
      </c>
      <c r="CV61" s="62">
        <v>0</v>
      </c>
      <c r="CW61" s="62">
        <v>0</v>
      </c>
      <c r="CX61" s="62">
        <v>0</v>
      </c>
      <c r="CY61" s="62">
        <v>0</v>
      </c>
      <c r="CZ61" s="62">
        <v>0</v>
      </c>
      <c r="DA61" s="62">
        <v>0</v>
      </c>
      <c r="DB61" s="62">
        <v>0</v>
      </c>
      <c r="DC61" s="62" t="s">
        <v>153</v>
      </c>
      <c r="DD61" s="62" t="s">
        <v>153</v>
      </c>
      <c r="DE61" s="62" t="s">
        <v>153</v>
      </c>
      <c r="DF61" s="62">
        <v>0</v>
      </c>
      <c r="DG61" s="62" t="s">
        <v>465</v>
      </c>
      <c r="DH61" s="62">
        <v>0</v>
      </c>
      <c r="DI61" s="62">
        <v>0</v>
      </c>
      <c r="DJ61" s="62">
        <v>0</v>
      </c>
      <c r="DK61" s="62">
        <v>0</v>
      </c>
      <c r="DL61" s="62">
        <v>0</v>
      </c>
      <c r="DM61" s="62">
        <v>0</v>
      </c>
      <c r="DN61" s="62">
        <v>0</v>
      </c>
      <c r="DO61" s="62">
        <v>0</v>
      </c>
      <c r="DP61" s="62">
        <v>0</v>
      </c>
      <c r="DQ61" s="62">
        <v>0</v>
      </c>
      <c r="DR61" s="62">
        <v>0</v>
      </c>
      <c r="DS61" s="62">
        <v>0</v>
      </c>
      <c r="DT61" s="62">
        <v>0</v>
      </c>
      <c r="DU61" s="62" t="s">
        <v>153</v>
      </c>
      <c r="DV61" s="62" t="s">
        <v>153</v>
      </c>
      <c r="DW61" s="60"/>
      <c r="DX61" s="62">
        <v>0</v>
      </c>
      <c r="DY61" s="62">
        <v>0</v>
      </c>
      <c r="DZ61" s="62">
        <v>0</v>
      </c>
      <c r="EA61" s="62">
        <v>0</v>
      </c>
      <c r="EB61" s="62"/>
      <c r="EC61" s="62"/>
      <c r="ED61" s="62"/>
      <c r="EE61" s="60"/>
      <c r="EF61" s="62"/>
      <c r="EG61" s="62"/>
      <c r="EH61" s="62"/>
      <c r="EI61" s="62"/>
      <c r="EJ61" s="62"/>
      <c r="EK61" s="62"/>
      <c r="EL61" s="62"/>
      <c r="EM61" s="62"/>
      <c r="EN61" s="62"/>
      <c r="EO61" s="62"/>
      <c r="EP61" s="62"/>
      <c r="EQ61" s="68">
        <v>51076</v>
      </c>
      <c r="ER61" s="68">
        <v>4249</v>
      </c>
      <c r="ES61" s="68">
        <v>0</v>
      </c>
      <c r="ET61" s="68">
        <v>0</v>
      </c>
      <c r="EU61" s="68">
        <v>0</v>
      </c>
      <c r="EV61" s="68">
        <v>0</v>
      </c>
      <c r="EW61" s="65"/>
      <c r="EX61" s="65"/>
      <c r="EY61" s="65"/>
      <c r="EZ61" s="65"/>
      <c r="FA61" s="65"/>
      <c r="FB61" s="65"/>
      <c r="FC61" s="65"/>
      <c r="FD61" s="65"/>
      <c r="FE61" s="65"/>
      <c r="FF61" s="65"/>
      <c r="FG61" s="65"/>
      <c r="FH61" s="65"/>
      <c r="FI61" s="65"/>
      <c r="FJ61" s="65"/>
      <c r="FK61" s="65"/>
      <c r="FL61" s="65"/>
      <c r="FM61" s="65"/>
      <c r="FN61" s="65" t="s">
        <v>536</v>
      </c>
      <c r="FO61" s="69" t="b">
        <f t="shared" si="0"/>
        <v>1</v>
      </c>
    </row>
    <row r="62" spans="1:171" s="67" customFormat="1" ht="12.75" x14ac:dyDescent="0.2">
      <c r="A62" s="60" t="s">
        <v>437</v>
      </c>
      <c r="B62" s="61">
        <v>70388</v>
      </c>
      <c r="C62" s="62">
        <v>0</v>
      </c>
      <c r="D62" s="62">
        <v>1</v>
      </c>
      <c r="E62" s="63">
        <v>30206838200084</v>
      </c>
      <c r="F62" s="62" t="s">
        <v>793</v>
      </c>
      <c r="G62" s="62"/>
      <c r="H62" s="62" t="s">
        <v>794</v>
      </c>
      <c r="I62" s="62">
        <v>2</v>
      </c>
      <c r="J62" s="62" t="s">
        <v>795</v>
      </c>
      <c r="K62" s="62" t="s">
        <v>447</v>
      </c>
      <c r="L62" s="62" t="s">
        <v>472</v>
      </c>
      <c r="M62" s="62" t="s">
        <v>447</v>
      </c>
      <c r="N62" s="62">
        <v>1</v>
      </c>
      <c r="O62" s="62">
        <v>66</v>
      </c>
      <c r="P62" s="62">
        <v>5</v>
      </c>
      <c r="Q62" s="62" t="s">
        <v>796</v>
      </c>
      <c r="R62" s="62" t="s">
        <v>153</v>
      </c>
      <c r="S62" s="62" t="s">
        <v>797</v>
      </c>
      <c r="T62" s="62" t="s">
        <v>798</v>
      </c>
      <c r="U62" s="62" t="s">
        <v>799</v>
      </c>
      <c r="V62" s="62" t="s">
        <v>800</v>
      </c>
      <c r="W62" s="62" t="s">
        <v>153</v>
      </c>
      <c r="X62" s="62" t="s">
        <v>801</v>
      </c>
      <c r="Y62" s="62" t="s">
        <v>546</v>
      </c>
      <c r="Z62" s="60"/>
      <c r="AA62" s="60" t="s">
        <v>452</v>
      </c>
      <c r="AB62" s="60" t="s">
        <v>802</v>
      </c>
      <c r="AC62" s="60" t="s">
        <v>793</v>
      </c>
      <c r="AD62" s="60" t="s">
        <v>794</v>
      </c>
      <c r="AE62" s="60" t="s">
        <v>795</v>
      </c>
      <c r="AF62" s="62">
        <v>1</v>
      </c>
      <c r="AG62" s="62">
        <v>54</v>
      </c>
      <c r="AH62" s="62">
        <v>3</v>
      </c>
      <c r="AI62" s="62">
        <v>1</v>
      </c>
      <c r="AJ62" s="62" t="s">
        <v>796</v>
      </c>
      <c r="AK62" s="62" t="s">
        <v>153</v>
      </c>
      <c r="AL62" s="62" t="s">
        <v>797</v>
      </c>
      <c r="AM62" s="62" t="s">
        <v>798</v>
      </c>
      <c r="AN62" s="62" t="s">
        <v>801</v>
      </c>
      <c r="AO62" s="62" t="s">
        <v>546</v>
      </c>
      <c r="AP62" s="62" t="s">
        <v>799</v>
      </c>
      <c r="AQ62" s="62" t="s">
        <v>800</v>
      </c>
      <c r="AR62" s="62" t="s">
        <v>153</v>
      </c>
      <c r="AS62" s="62">
        <v>2015</v>
      </c>
      <c r="AT62" s="62" t="s">
        <v>153</v>
      </c>
      <c r="AU62" s="62" t="s">
        <v>536</v>
      </c>
      <c r="AV62" s="62" t="s">
        <v>153</v>
      </c>
      <c r="AW62" s="62" t="s">
        <v>153</v>
      </c>
      <c r="AX62" s="62" t="s">
        <v>439</v>
      </c>
      <c r="AY62" s="60"/>
      <c r="AZ62" s="60" t="s">
        <v>153</v>
      </c>
      <c r="BA62" s="62">
        <v>10733</v>
      </c>
      <c r="BB62" s="62">
        <v>0</v>
      </c>
      <c r="BC62" s="62"/>
      <c r="BD62" s="62"/>
      <c r="BE62" s="62"/>
      <c r="BF62" s="62"/>
      <c r="BG62" s="62"/>
      <c r="BH62" s="62" t="s">
        <v>532</v>
      </c>
      <c r="BI62" s="62" t="s">
        <v>564</v>
      </c>
      <c r="BJ62" s="60">
        <v>22.222222222222221</v>
      </c>
      <c r="BK62" s="62"/>
      <c r="BL62" s="62"/>
      <c r="BM62" s="62"/>
      <c r="BN62" s="62" t="s">
        <v>547</v>
      </c>
      <c r="BO62" s="62"/>
      <c r="BP62" s="62"/>
      <c r="BQ62" s="62" t="s">
        <v>547</v>
      </c>
      <c r="BR62" s="62"/>
      <c r="BS62" s="62"/>
      <c r="BT62" s="62"/>
      <c r="BU62" s="62"/>
      <c r="BV62" s="62"/>
      <c r="BW62" s="62"/>
      <c r="BX62" s="62"/>
      <c r="BY62" s="62"/>
      <c r="BZ62" s="62"/>
      <c r="CA62" s="62"/>
      <c r="CB62" s="62"/>
      <c r="CC62" s="62"/>
      <c r="CD62" s="62"/>
      <c r="CE62" s="62"/>
      <c r="CF62" s="62" t="s">
        <v>462</v>
      </c>
      <c r="CG62" s="62"/>
      <c r="CH62" s="62"/>
      <c r="CI62" s="62">
        <v>2017</v>
      </c>
      <c r="CJ62" s="62" t="s">
        <v>472</v>
      </c>
      <c r="CK62" s="62" t="s">
        <v>463</v>
      </c>
      <c r="CL62" s="62" t="s">
        <v>463</v>
      </c>
      <c r="CM62" s="62" t="s">
        <v>463</v>
      </c>
      <c r="CN62" s="62" t="s">
        <v>463</v>
      </c>
      <c r="CO62" s="62" t="s">
        <v>465</v>
      </c>
      <c r="CP62" s="62">
        <v>2</v>
      </c>
      <c r="CQ62" s="62">
        <v>0</v>
      </c>
      <c r="CR62" s="62">
        <v>0</v>
      </c>
      <c r="CS62" s="62">
        <v>2</v>
      </c>
      <c r="CT62" s="62">
        <v>0</v>
      </c>
      <c r="CU62" s="62">
        <v>0</v>
      </c>
      <c r="CV62" s="62">
        <v>0</v>
      </c>
      <c r="CW62" s="62">
        <v>0</v>
      </c>
      <c r="CX62" s="62">
        <v>0</v>
      </c>
      <c r="CY62" s="62">
        <v>0</v>
      </c>
      <c r="CZ62" s="62">
        <v>0</v>
      </c>
      <c r="DA62" s="62">
        <v>2</v>
      </c>
      <c r="DB62" s="62">
        <v>0</v>
      </c>
      <c r="DC62" s="62" t="s">
        <v>803</v>
      </c>
      <c r="DD62" s="62" t="s">
        <v>153</v>
      </c>
      <c r="DE62" s="62" t="s">
        <v>153</v>
      </c>
      <c r="DF62" s="62">
        <v>0</v>
      </c>
      <c r="DG62" s="62" t="s">
        <v>465</v>
      </c>
      <c r="DH62" s="62">
        <v>1</v>
      </c>
      <c r="DI62" s="62">
        <v>0</v>
      </c>
      <c r="DJ62" s="62">
        <v>0</v>
      </c>
      <c r="DK62" s="62">
        <v>1</v>
      </c>
      <c r="DL62" s="62">
        <v>0</v>
      </c>
      <c r="DM62" s="62">
        <v>0</v>
      </c>
      <c r="DN62" s="62">
        <v>0</v>
      </c>
      <c r="DO62" s="62">
        <v>0</v>
      </c>
      <c r="DP62" s="62">
        <v>0</v>
      </c>
      <c r="DQ62" s="62">
        <v>0</v>
      </c>
      <c r="DR62" s="62">
        <v>0</v>
      </c>
      <c r="DS62" s="62">
        <v>1</v>
      </c>
      <c r="DT62" s="62">
        <v>0</v>
      </c>
      <c r="DU62" s="62" t="s">
        <v>804</v>
      </c>
      <c r="DV62" s="62" t="s">
        <v>153</v>
      </c>
      <c r="DW62" s="60"/>
      <c r="DX62" s="62">
        <v>0</v>
      </c>
      <c r="DY62" s="62">
        <v>0</v>
      </c>
      <c r="DZ62" s="62">
        <v>0</v>
      </c>
      <c r="EA62" s="62">
        <v>1</v>
      </c>
      <c r="EB62" s="62"/>
      <c r="EC62" s="62"/>
      <c r="ED62" s="62"/>
      <c r="EE62" s="60"/>
      <c r="EF62" s="62"/>
      <c r="EG62" s="62"/>
      <c r="EH62" s="62"/>
      <c r="EI62" s="62"/>
      <c r="EJ62" s="62"/>
      <c r="EK62" s="62">
        <v>-1</v>
      </c>
      <c r="EL62" s="62"/>
      <c r="EM62" s="62"/>
      <c r="EN62" s="62"/>
      <c r="EO62" s="62"/>
      <c r="EP62" s="62"/>
      <c r="EQ62" s="68">
        <v>70388</v>
      </c>
      <c r="ER62" s="68">
        <v>10733</v>
      </c>
      <c r="ES62" s="68">
        <v>0</v>
      </c>
      <c r="ET62" s="68">
        <v>0</v>
      </c>
      <c r="EU62" s="68">
        <v>0</v>
      </c>
      <c r="EV62" s="68">
        <v>0</v>
      </c>
      <c r="EW62" s="68">
        <v>2</v>
      </c>
      <c r="EX62" s="68">
        <v>1</v>
      </c>
      <c r="EY62" s="68">
        <v>0</v>
      </c>
      <c r="EZ62" s="68">
        <v>0</v>
      </c>
      <c r="FA62" s="68">
        <v>1</v>
      </c>
      <c r="FB62" s="68">
        <v>1</v>
      </c>
      <c r="FC62" s="68">
        <v>0</v>
      </c>
      <c r="FD62" s="68">
        <v>0</v>
      </c>
      <c r="FE62" s="68">
        <v>0</v>
      </c>
      <c r="FF62" s="68">
        <v>1</v>
      </c>
      <c r="FG62" s="68">
        <v>0</v>
      </c>
      <c r="FH62" s="68">
        <v>0</v>
      </c>
      <c r="FI62" s="68">
        <v>0</v>
      </c>
      <c r="FJ62" s="68">
        <v>0</v>
      </c>
      <c r="FK62" s="68">
        <v>0</v>
      </c>
      <c r="FL62" s="68">
        <v>0</v>
      </c>
      <c r="FM62" s="65"/>
      <c r="FN62" s="65" t="s">
        <v>466</v>
      </c>
      <c r="FO62" s="69" t="b">
        <f t="shared" si="0"/>
        <v>1</v>
      </c>
    </row>
    <row r="63" spans="1:171" s="67" customFormat="1" ht="12.75" x14ac:dyDescent="0.2">
      <c r="A63" s="60" t="s">
        <v>437</v>
      </c>
      <c r="B63" s="61">
        <v>70388</v>
      </c>
      <c r="C63" s="62">
        <v>1</v>
      </c>
      <c r="D63" s="62">
        <v>0</v>
      </c>
      <c r="E63" s="63" t="s">
        <v>802</v>
      </c>
      <c r="F63" s="62" t="s">
        <v>793</v>
      </c>
      <c r="G63" s="62"/>
      <c r="H63" s="62" t="s">
        <v>794</v>
      </c>
      <c r="I63" s="62">
        <v>2</v>
      </c>
      <c r="J63" s="62" t="s">
        <v>795</v>
      </c>
      <c r="K63" s="62" t="s">
        <v>447</v>
      </c>
      <c r="L63" s="62" t="s">
        <v>472</v>
      </c>
      <c r="M63" s="62" t="s">
        <v>447</v>
      </c>
      <c r="N63" s="62">
        <v>1</v>
      </c>
      <c r="O63" s="62">
        <v>66</v>
      </c>
      <c r="P63" s="62">
        <v>5</v>
      </c>
      <c r="Q63" s="62" t="s">
        <v>153</v>
      </c>
      <c r="R63" s="62" t="s">
        <v>153</v>
      </c>
      <c r="S63" s="62" t="s">
        <v>153</v>
      </c>
      <c r="T63" s="62" t="s">
        <v>798</v>
      </c>
      <c r="U63" s="62" t="s">
        <v>153</v>
      </c>
      <c r="V63" s="62" t="s">
        <v>153</v>
      </c>
      <c r="W63" s="62" t="s">
        <v>153</v>
      </c>
      <c r="X63" s="62" t="s">
        <v>153</v>
      </c>
      <c r="Y63" s="62" t="s">
        <v>153</v>
      </c>
      <c r="Z63" s="60"/>
      <c r="AA63" s="60" t="s">
        <v>452</v>
      </c>
      <c r="AB63" s="60" t="s">
        <v>802</v>
      </c>
      <c r="AC63" s="60" t="s">
        <v>793</v>
      </c>
      <c r="AD63" s="60" t="s">
        <v>794</v>
      </c>
      <c r="AE63" s="60" t="s">
        <v>795</v>
      </c>
      <c r="AF63" s="62">
        <v>1</v>
      </c>
      <c r="AG63" s="62">
        <v>54</v>
      </c>
      <c r="AH63" s="62">
        <v>3</v>
      </c>
      <c r="AI63" s="62">
        <v>0</v>
      </c>
      <c r="AJ63" s="62" t="s">
        <v>153</v>
      </c>
      <c r="AK63" s="62" t="s">
        <v>153</v>
      </c>
      <c r="AL63" s="62" t="s">
        <v>153</v>
      </c>
      <c r="AM63" s="62" t="s">
        <v>798</v>
      </c>
      <c r="AN63" s="62" t="s">
        <v>153</v>
      </c>
      <c r="AO63" s="62" t="s">
        <v>153</v>
      </c>
      <c r="AP63" s="62" t="s">
        <v>153</v>
      </c>
      <c r="AQ63" s="62" t="s">
        <v>153</v>
      </c>
      <c r="AR63" s="62" t="s">
        <v>153</v>
      </c>
      <c r="AS63" s="62">
        <v>2015</v>
      </c>
      <c r="AT63" s="62" t="s">
        <v>153</v>
      </c>
      <c r="AU63" s="62" t="s">
        <v>536</v>
      </c>
      <c r="AV63" s="62" t="s">
        <v>153</v>
      </c>
      <c r="AW63" s="62" t="s">
        <v>153</v>
      </c>
      <c r="AX63" s="62" t="s">
        <v>439</v>
      </c>
      <c r="AY63" s="60"/>
      <c r="AZ63" s="60" t="s">
        <v>153</v>
      </c>
      <c r="BA63" s="62">
        <v>10733</v>
      </c>
      <c r="BB63" s="62">
        <v>0</v>
      </c>
      <c r="BC63" s="62"/>
      <c r="BD63" s="62"/>
      <c r="BE63" s="62"/>
      <c r="BF63" s="62"/>
      <c r="BG63" s="62"/>
      <c r="BH63" s="62"/>
      <c r="BI63" s="62"/>
      <c r="BJ63" s="60">
        <v>22.222222222222221</v>
      </c>
      <c r="BK63" s="62"/>
      <c r="BL63" s="62"/>
      <c r="BM63" s="62"/>
      <c r="BN63" s="62" t="s">
        <v>547</v>
      </c>
      <c r="BO63" s="62"/>
      <c r="BP63" s="62"/>
      <c r="BQ63" s="62" t="s">
        <v>547</v>
      </c>
      <c r="BR63" s="62"/>
      <c r="BS63" s="62"/>
      <c r="BT63" s="62"/>
      <c r="BU63" s="62"/>
      <c r="BV63" s="62"/>
      <c r="BW63" s="62"/>
      <c r="BX63" s="62"/>
      <c r="BY63" s="62"/>
      <c r="BZ63" s="62"/>
      <c r="CA63" s="62"/>
      <c r="CB63" s="62"/>
      <c r="CC63" s="62"/>
      <c r="CD63" s="62"/>
      <c r="CE63" s="62"/>
      <c r="CF63" s="62"/>
      <c r="CG63" s="62"/>
      <c r="CH63" s="62"/>
      <c r="CI63" s="62">
        <v>2017</v>
      </c>
      <c r="CJ63" s="62" t="s">
        <v>472</v>
      </c>
      <c r="CK63" s="62" t="s">
        <v>463</v>
      </c>
      <c r="CL63" s="62" t="s">
        <v>463</v>
      </c>
      <c r="CM63" s="62" t="s">
        <v>463</v>
      </c>
      <c r="CN63" s="62" t="s">
        <v>463</v>
      </c>
      <c r="CO63" s="62" t="s">
        <v>465</v>
      </c>
      <c r="CP63" s="62">
        <v>2</v>
      </c>
      <c r="CQ63" s="62">
        <v>0</v>
      </c>
      <c r="CR63" s="62">
        <v>0</v>
      </c>
      <c r="CS63" s="62">
        <v>2</v>
      </c>
      <c r="CT63" s="62">
        <v>0</v>
      </c>
      <c r="CU63" s="62">
        <v>0</v>
      </c>
      <c r="CV63" s="62">
        <v>0</v>
      </c>
      <c r="CW63" s="62">
        <v>0</v>
      </c>
      <c r="CX63" s="62">
        <v>0</v>
      </c>
      <c r="CY63" s="62">
        <v>0</v>
      </c>
      <c r="CZ63" s="62">
        <v>0</v>
      </c>
      <c r="DA63" s="62">
        <v>2</v>
      </c>
      <c r="DB63" s="62">
        <v>0</v>
      </c>
      <c r="DC63" s="62" t="s">
        <v>803</v>
      </c>
      <c r="DD63" s="62" t="s">
        <v>153</v>
      </c>
      <c r="DE63" s="62" t="s">
        <v>153</v>
      </c>
      <c r="DF63" s="62">
        <v>0</v>
      </c>
      <c r="DG63" s="62" t="s">
        <v>465</v>
      </c>
      <c r="DH63" s="62">
        <v>1</v>
      </c>
      <c r="DI63" s="62">
        <v>0</v>
      </c>
      <c r="DJ63" s="62">
        <v>0</v>
      </c>
      <c r="DK63" s="62">
        <v>1</v>
      </c>
      <c r="DL63" s="62">
        <v>0</v>
      </c>
      <c r="DM63" s="62">
        <v>0</v>
      </c>
      <c r="DN63" s="62">
        <v>0</v>
      </c>
      <c r="DO63" s="62">
        <v>0</v>
      </c>
      <c r="DP63" s="62">
        <v>0</v>
      </c>
      <c r="DQ63" s="62">
        <v>0</v>
      </c>
      <c r="DR63" s="62">
        <v>0</v>
      </c>
      <c r="DS63" s="62">
        <v>1</v>
      </c>
      <c r="DT63" s="62">
        <v>0</v>
      </c>
      <c r="DU63" s="62" t="s">
        <v>804</v>
      </c>
      <c r="DV63" s="62" t="s">
        <v>153</v>
      </c>
      <c r="DW63" s="60"/>
      <c r="DX63" s="62">
        <v>0</v>
      </c>
      <c r="DY63" s="62">
        <v>0</v>
      </c>
      <c r="DZ63" s="62">
        <v>0</v>
      </c>
      <c r="EA63" s="62">
        <v>1</v>
      </c>
      <c r="EB63" s="62"/>
      <c r="EC63" s="62"/>
      <c r="ED63" s="62"/>
      <c r="EE63" s="60"/>
      <c r="EF63" s="62"/>
      <c r="EG63" s="62"/>
      <c r="EH63" s="62"/>
      <c r="EI63" s="62"/>
      <c r="EJ63" s="62"/>
      <c r="EK63" s="62">
        <v>-1</v>
      </c>
      <c r="EL63" s="62"/>
      <c r="EM63" s="62"/>
      <c r="EN63" s="62"/>
      <c r="EO63" s="62"/>
      <c r="EP63" s="62"/>
      <c r="EQ63" s="68">
        <v>70388</v>
      </c>
      <c r="ER63" s="68">
        <v>10733</v>
      </c>
      <c r="ES63" s="68">
        <v>0</v>
      </c>
      <c r="ET63" s="68">
        <v>0</v>
      </c>
      <c r="EU63" s="68">
        <v>0</v>
      </c>
      <c r="EV63" s="68">
        <v>0</v>
      </c>
      <c r="EW63" s="65"/>
      <c r="EX63" s="65"/>
      <c r="EY63" s="65"/>
      <c r="EZ63" s="65"/>
      <c r="FA63" s="65"/>
      <c r="FB63" s="65"/>
      <c r="FC63" s="65"/>
      <c r="FD63" s="65"/>
      <c r="FE63" s="65"/>
      <c r="FF63" s="65"/>
      <c r="FG63" s="65"/>
      <c r="FH63" s="65"/>
      <c r="FI63" s="65"/>
      <c r="FJ63" s="65"/>
      <c r="FK63" s="65"/>
      <c r="FL63" s="65"/>
      <c r="FM63" s="65"/>
      <c r="FN63" s="65" t="s">
        <v>466</v>
      </c>
      <c r="FO63" s="69" t="b">
        <f t="shared" si="0"/>
        <v>1</v>
      </c>
    </row>
    <row r="64" spans="1:171" s="67" customFormat="1" ht="12.75" x14ac:dyDescent="0.2">
      <c r="A64" s="60" t="s">
        <v>437</v>
      </c>
      <c r="B64" s="61">
        <v>25659</v>
      </c>
      <c r="C64" s="62">
        <v>0</v>
      </c>
      <c r="D64" s="62">
        <v>1</v>
      </c>
      <c r="E64" s="63" t="s">
        <v>805</v>
      </c>
      <c r="F64" s="62" t="s">
        <v>806</v>
      </c>
      <c r="G64" s="62"/>
      <c r="H64" s="62" t="s">
        <v>807</v>
      </c>
      <c r="I64" s="62">
        <v>2</v>
      </c>
      <c r="J64" s="62" t="s">
        <v>808</v>
      </c>
      <c r="K64" s="62" t="s">
        <v>447</v>
      </c>
      <c r="L64" s="62" t="s">
        <v>472</v>
      </c>
      <c r="M64" s="62" t="s">
        <v>447</v>
      </c>
      <c r="N64" s="62">
        <v>1</v>
      </c>
      <c r="O64" s="62">
        <v>68</v>
      </c>
      <c r="P64" s="62">
        <v>9</v>
      </c>
      <c r="Q64" s="62" t="s">
        <v>153</v>
      </c>
      <c r="R64" s="62" t="s">
        <v>153</v>
      </c>
      <c r="S64" s="62" t="s">
        <v>809</v>
      </c>
      <c r="T64" s="62" t="s">
        <v>810</v>
      </c>
      <c r="U64" s="62" t="s">
        <v>811</v>
      </c>
      <c r="V64" s="62" t="s">
        <v>812</v>
      </c>
      <c r="W64" s="62" t="s">
        <v>153</v>
      </c>
      <c r="X64" s="62" t="s">
        <v>813</v>
      </c>
      <c r="Y64" s="62" t="s">
        <v>814</v>
      </c>
      <c r="Z64" s="60"/>
      <c r="AA64" s="60" t="s">
        <v>452</v>
      </c>
      <c r="AB64" s="60" t="s">
        <v>805</v>
      </c>
      <c r="AC64" s="60" t="s">
        <v>806</v>
      </c>
      <c r="AD64" s="60" t="s">
        <v>807</v>
      </c>
      <c r="AE64" s="60" t="s">
        <v>808</v>
      </c>
      <c r="AF64" s="62">
        <v>1</v>
      </c>
      <c r="AG64" s="62">
        <v>68</v>
      </c>
      <c r="AH64" s="62">
        <v>9</v>
      </c>
      <c r="AI64" s="62">
        <v>1</v>
      </c>
      <c r="AJ64" s="62" t="s">
        <v>153</v>
      </c>
      <c r="AK64" s="62" t="s">
        <v>153</v>
      </c>
      <c r="AL64" s="62" t="s">
        <v>809</v>
      </c>
      <c r="AM64" s="62" t="s">
        <v>810</v>
      </c>
      <c r="AN64" s="62" t="s">
        <v>813</v>
      </c>
      <c r="AO64" s="62" t="s">
        <v>814</v>
      </c>
      <c r="AP64" s="62" t="s">
        <v>811</v>
      </c>
      <c r="AQ64" s="62" t="s">
        <v>812</v>
      </c>
      <c r="AR64" s="62" t="s">
        <v>153</v>
      </c>
      <c r="AS64" s="62">
        <v>2015</v>
      </c>
      <c r="AT64" s="62" t="s">
        <v>153</v>
      </c>
      <c r="AU64" s="62" t="s">
        <v>153</v>
      </c>
      <c r="AV64" s="62" t="s">
        <v>153</v>
      </c>
      <c r="AW64" s="62" t="s">
        <v>153</v>
      </c>
      <c r="AX64" s="62" t="s">
        <v>153</v>
      </c>
      <c r="AY64" s="60"/>
      <c r="AZ64" s="60" t="s">
        <v>153</v>
      </c>
      <c r="BA64" s="62">
        <v>7322</v>
      </c>
      <c r="BB64" s="62">
        <v>0</v>
      </c>
      <c r="BC64" s="62"/>
      <c r="BD64" s="62"/>
      <c r="BE64" s="62"/>
      <c r="BF64" s="62"/>
      <c r="BG64" s="62"/>
      <c r="BH64" s="62"/>
      <c r="BI64" s="62"/>
      <c r="BJ64" s="60"/>
      <c r="BK64" s="62"/>
      <c r="BL64" s="62"/>
      <c r="BM64" s="62"/>
      <c r="BN64" s="62" t="s">
        <v>815</v>
      </c>
      <c r="BO64" s="62"/>
      <c r="BP64" s="62"/>
      <c r="BQ64" s="62" t="s">
        <v>815</v>
      </c>
      <c r="BR64" s="62"/>
      <c r="BS64" s="62"/>
      <c r="BT64" s="62"/>
      <c r="BU64" s="62"/>
      <c r="BV64" s="62"/>
      <c r="BW64" s="62"/>
      <c r="BX64" s="62"/>
      <c r="BY64" s="62"/>
      <c r="BZ64" s="62"/>
      <c r="CA64" s="62"/>
      <c r="CB64" s="62"/>
      <c r="CC64" s="62"/>
      <c r="CD64" s="62"/>
      <c r="CE64" s="62"/>
      <c r="CF64" s="62" t="s">
        <v>462</v>
      </c>
      <c r="CG64" s="62"/>
      <c r="CH64" s="62"/>
      <c r="CI64" s="62">
        <v>2017</v>
      </c>
      <c r="CJ64" s="62" t="s">
        <v>472</v>
      </c>
      <c r="CK64" s="62" t="s">
        <v>501</v>
      </c>
      <c r="CL64" s="62" t="s">
        <v>501</v>
      </c>
      <c r="CM64" s="62" t="s">
        <v>501</v>
      </c>
      <c r="CN64" s="62" t="s">
        <v>464</v>
      </c>
      <c r="CO64" s="62" t="s">
        <v>465</v>
      </c>
      <c r="CP64" s="62">
        <v>0</v>
      </c>
      <c r="CQ64" s="62">
        <v>0</v>
      </c>
      <c r="CR64" s="62">
        <v>0</v>
      </c>
      <c r="CS64" s="62">
        <v>0</v>
      </c>
      <c r="CT64" s="62">
        <v>0</v>
      </c>
      <c r="CU64" s="62">
        <v>0</v>
      </c>
      <c r="CV64" s="62">
        <v>0</v>
      </c>
      <c r="CW64" s="62">
        <v>0</v>
      </c>
      <c r="CX64" s="62">
        <v>0</v>
      </c>
      <c r="CY64" s="62">
        <v>0</v>
      </c>
      <c r="CZ64" s="62">
        <v>0</v>
      </c>
      <c r="DA64" s="62">
        <v>0</v>
      </c>
      <c r="DB64" s="62">
        <v>0</v>
      </c>
      <c r="DC64" s="62" t="s">
        <v>153</v>
      </c>
      <c r="DD64" s="62" t="s">
        <v>153</v>
      </c>
      <c r="DE64" s="62" t="s">
        <v>153</v>
      </c>
      <c r="DF64" s="62">
        <v>0</v>
      </c>
      <c r="DG64" s="62" t="s">
        <v>465</v>
      </c>
      <c r="DH64" s="62">
        <v>0</v>
      </c>
      <c r="DI64" s="62">
        <v>0</v>
      </c>
      <c r="DJ64" s="62">
        <v>0</v>
      </c>
      <c r="DK64" s="62">
        <v>0</v>
      </c>
      <c r="DL64" s="62">
        <v>0</v>
      </c>
      <c r="DM64" s="62">
        <v>0</v>
      </c>
      <c r="DN64" s="62">
        <v>0</v>
      </c>
      <c r="DO64" s="62">
        <v>0</v>
      </c>
      <c r="DP64" s="62">
        <v>0</v>
      </c>
      <c r="DQ64" s="62">
        <v>0</v>
      </c>
      <c r="DR64" s="62">
        <v>0</v>
      </c>
      <c r="DS64" s="62">
        <v>0</v>
      </c>
      <c r="DT64" s="62">
        <v>0</v>
      </c>
      <c r="DU64" s="62" t="s">
        <v>153</v>
      </c>
      <c r="DV64" s="62" t="s">
        <v>153</v>
      </c>
      <c r="DW64" s="60"/>
      <c r="DX64" s="62">
        <v>0</v>
      </c>
      <c r="DY64" s="62">
        <v>0</v>
      </c>
      <c r="DZ64" s="62">
        <v>0</v>
      </c>
      <c r="EA64" s="62">
        <v>0</v>
      </c>
      <c r="EB64" s="62"/>
      <c r="EC64" s="62"/>
      <c r="ED64" s="62"/>
      <c r="EE64" s="60"/>
      <c r="EF64" s="62"/>
      <c r="EG64" s="62"/>
      <c r="EH64" s="62"/>
      <c r="EI64" s="62"/>
      <c r="EJ64" s="62"/>
      <c r="EK64" s="62"/>
      <c r="EL64" s="62"/>
      <c r="EM64" s="62"/>
      <c r="EN64" s="62"/>
      <c r="EO64" s="62"/>
      <c r="EP64" s="62"/>
      <c r="EQ64" s="68">
        <v>25659</v>
      </c>
      <c r="ER64" s="68">
        <v>7322</v>
      </c>
      <c r="ES64" s="68">
        <v>0</v>
      </c>
      <c r="ET64" s="68">
        <v>0</v>
      </c>
      <c r="EU64" s="68">
        <v>0</v>
      </c>
      <c r="EV64" s="68">
        <v>0</v>
      </c>
      <c r="EW64" s="68">
        <v>0</v>
      </c>
      <c r="EX64" s="68">
        <v>0</v>
      </c>
      <c r="EY64" s="68">
        <v>0</v>
      </c>
      <c r="EZ64" s="68">
        <v>0</v>
      </c>
      <c r="FA64" s="68">
        <v>0</v>
      </c>
      <c r="FB64" s="68">
        <v>0</v>
      </c>
      <c r="FC64" s="68">
        <v>0</v>
      </c>
      <c r="FD64" s="68">
        <v>0</v>
      </c>
      <c r="FE64" s="68">
        <v>0</v>
      </c>
      <c r="FF64" s="68">
        <v>0</v>
      </c>
      <c r="FG64" s="68">
        <v>0</v>
      </c>
      <c r="FH64" s="68">
        <v>0</v>
      </c>
      <c r="FI64" s="68">
        <v>0</v>
      </c>
      <c r="FJ64" s="68">
        <v>0</v>
      </c>
      <c r="FK64" s="68">
        <v>0</v>
      </c>
      <c r="FL64" s="68">
        <v>0</v>
      </c>
      <c r="FM64" s="65"/>
      <c r="FN64" s="65" t="s">
        <v>466</v>
      </c>
      <c r="FO64" s="69" t="b">
        <f t="shared" si="0"/>
        <v>1</v>
      </c>
    </row>
    <row r="65" spans="1:171" s="67" customFormat="1" ht="12.75" x14ac:dyDescent="0.2">
      <c r="A65" s="60" t="s">
        <v>437</v>
      </c>
      <c r="B65" s="61">
        <v>25659</v>
      </c>
      <c r="C65" s="62">
        <v>1</v>
      </c>
      <c r="D65" s="62">
        <v>0</v>
      </c>
      <c r="E65" s="63" t="s">
        <v>805</v>
      </c>
      <c r="F65" s="62" t="s">
        <v>806</v>
      </c>
      <c r="G65" s="62"/>
      <c r="H65" s="62" t="s">
        <v>807</v>
      </c>
      <c r="I65" s="62">
        <v>2</v>
      </c>
      <c r="J65" s="62" t="s">
        <v>808</v>
      </c>
      <c r="K65" s="62" t="s">
        <v>447</v>
      </c>
      <c r="L65" s="62" t="s">
        <v>472</v>
      </c>
      <c r="M65" s="62" t="s">
        <v>447</v>
      </c>
      <c r="N65" s="62">
        <v>1</v>
      </c>
      <c r="O65" s="62">
        <v>68</v>
      </c>
      <c r="P65" s="62">
        <v>9</v>
      </c>
      <c r="Q65" s="62" t="s">
        <v>153</v>
      </c>
      <c r="R65" s="62" t="s">
        <v>153</v>
      </c>
      <c r="S65" s="62" t="s">
        <v>153</v>
      </c>
      <c r="T65" s="62" t="s">
        <v>810</v>
      </c>
      <c r="U65" s="62" t="s">
        <v>153</v>
      </c>
      <c r="V65" s="62" t="s">
        <v>153</v>
      </c>
      <c r="W65" s="62" t="s">
        <v>153</v>
      </c>
      <c r="X65" s="62" t="s">
        <v>153</v>
      </c>
      <c r="Y65" s="62" t="s">
        <v>153</v>
      </c>
      <c r="Z65" s="60"/>
      <c r="AA65" s="60" t="s">
        <v>452</v>
      </c>
      <c r="AB65" s="60" t="s">
        <v>805</v>
      </c>
      <c r="AC65" s="60" t="s">
        <v>806</v>
      </c>
      <c r="AD65" s="60" t="s">
        <v>807</v>
      </c>
      <c r="AE65" s="60" t="s">
        <v>808</v>
      </c>
      <c r="AF65" s="62">
        <v>1</v>
      </c>
      <c r="AG65" s="62">
        <v>68</v>
      </c>
      <c r="AH65" s="62">
        <v>9</v>
      </c>
      <c r="AI65" s="62">
        <v>0</v>
      </c>
      <c r="AJ65" s="62" t="s">
        <v>153</v>
      </c>
      <c r="AK65" s="62" t="s">
        <v>153</v>
      </c>
      <c r="AL65" s="62" t="s">
        <v>153</v>
      </c>
      <c r="AM65" s="62" t="s">
        <v>810</v>
      </c>
      <c r="AN65" s="62" t="s">
        <v>153</v>
      </c>
      <c r="AO65" s="62" t="s">
        <v>153</v>
      </c>
      <c r="AP65" s="62" t="s">
        <v>153</v>
      </c>
      <c r="AQ65" s="62" t="s">
        <v>153</v>
      </c>
      <c r="AR65" s="62" t="s">
        <v>153</v>
      </c>
      <c r="AS65" s="62">
        <v>2015</v>
      </c>
      <c r="AT65" s="62" t="s">
        <v>153</v>
      </c>
      <c r="AU65" s="62" t="s">
        <v>153</v>
      </c>
      <c r="AV65" s="62" t="s">
        <v>153</v>
      </c>
      <c r="AW65" s="62" t="s">
        <v>153</v>
      </c>
      <c r="AX65" s="62" t="s">
        <v>153</v>
      </c>
      <c r="AY65" s="60"/>
      <c r="AZ65" s="60" t="s">
        <v>153</v>
      </c>
      <c r="BA65" s="62">
        <v>7322</v>
      </c>
      <c r="BB65" s="62">
        <v>0</v>
      </c>
      <c r="BC65" s="62"/>
      <c r="BD65" s="62"/>
      <c r="BE65" s="62"/>
      <c r="BF65" s="62"/>
      <c r="BG65" s="62"/>
      <c r="BH65" s="62"/>
      <c r="BI65" s="62"/>
      <c r="BJ65" s="60"/>
      <c r="BK65" s="62"/>
      <c r="BL65" s="62"/>
      <c r="BM65" s="62"/>
      <c r="BN65" s="62" t="s">
        <v>815</v>
      </c>
      <c r="BO65" s="62"/>
      <c r="BP65" s="62"/>
      <c r="BQ65" s="62" t="s">
        <v>815</v>
      </c>
      <c r="BR65" s="62"/>
      <c r="BS65" s="62"/>
      <c r="BT65" s="62"/>
      <c r="BU65" s="62"/>
      <c r="BV65" s="62"/>
      <c r="BW65" s="62"/>
      <c r="BX65" s="62"/>
      <c r="BY65" s="62"/>
      <c r="BZ65" s="62"/>
      <c r="CA65" s="62"/>
      <c r="CB65" s="62"/>
      <c r="CC65" s="62"/>
      <c r="CD65" s="62"/>
      <c r="CE65" s="62"/>
      <c r="CF65" s="62"/>
      <c r="CG65" s="62"/>
      <c r="CH65" s="62"/>
      <c r="CI65" s="62">
        <v>2017</v>
      </c>
      <c r="CJ65" s="62" t="s">
        <v>472</v>
      </c>
      <c r="CK65" s="62" t="s">
        <v>501</v>
      </c>
      <c r="CL65" s="62" t="s">
        <v>501</v>
      </c>
      <c r="CM65" s="62" t="s">
        <v>501</v>
      </c>
      <c r="CN65" s="62" t="s">
        <v>464</v>
      </c>
      <c r="CO65" s="62" t="s">
        <v>465</v>
      </c>
      <c r="CP65" s="62">
        <v>0</v>
      </c>
      <c r="CQ65" s="62">
        <v>0</v>
      </c>
      <c r="CR65" s="62">
        <v>0</v>
      </c>
      <c r="CS65" s="62">
        <v>0</v>
      </c>
      <c r="CT65" s="62">
        <v>0</v>
      </c>
      <c r="CU65" s="62">
        <v>0</v>
      </c>
      <c r="CV65" s="62">
        <v>0</v>
      </c>
      <c r="CW65" s="62">
        <v>0</v>
      </c>
      <c r="CX65" s="62">
        <v>0</v>
      </c>
      <c r="CY65" s="62">
        <v>0</v>
      </c>
      <c r="CZ65" s="62">
        <v>0</v>
      </c>
      <c r="DA65" s="62">
        <v>0</v>
      </c>
      <c r="DB65" s="62">
        <v>0</v>
      </c>
      <c r="DC65" s="62" t="s">
        <v>153</v>
      </c>
      <c r="DD65" s="62" t="s">
        <v>153</v>
      </c>
      <c r="DE65" s="62" t="s">
        <v>153</v>
      </c>
      <c r="DF65" s="62">
        <v>0</v>
      </c>
      <c r="DG65" s="62" t="s">
        <v>465</v>
      </c>
      <c r="DH65" s="62">
        <v>0</v>
      </c>
      <c r="DI65" s="62">
        <v>0</v>
      </c>
      <c r="DJ65" s="62">
        <v>0</v>
      </c>
      <c r="DK65" s="62">
        <v>0</v>
      </c>
      <c r="DL65" s="62">
        <v>0</v>
      </c>
      <c r="DM65" s="62">
        <v>0</v>
      </c>
      <c r="DN65" s="62">
        <v>0</v>
      </c>
      <c r="DO65" s="62">
        <v>0</v>
      </c>
      <c r="DP65" s="62">
        <v>0</v>
      </c>
      <c r="DQ65" s="62">
        <v>0</v>
      </c>
      <c r="DR65" s="62">
        <v>0</v>
      </c>
      <c r="DS65" s="62">
        <v>0</v>
      </c>
      <c r="DT65" s="62">
        <v>0</v>
      </c>
      <c r="DU65" s="62" t="s">
        <v>153</v>
      </c>
      <c r="DV65" s="62" t="s">
        <v>153</v>
      </c>
      <c r="DW65" s="60"/>
      <c r="DX65" s="62">
        <v>0</v>
      </c>
      <c r="DY65" s="62">
        <v>0</v>
      </c>
      <c r="DZ65" s="62">
        <v>0</v>
      </c>
      <c r="EA65" s="62">
        <v>0</v>
      </c>
      <c r="EB65" s="62"/>
      <c r="EC65" s="62"/>
      <c r="ED65" s="62"/>
      <c r="EE65" s="60"/>
      <c r="EF65" s="62"/>
      <c r="EG65" s="62"/>
      <c r="EH65" s="62"/>
      <c r="EI65" s="62"/>
      <c r="EJ65" s="62"/>
      <c r="EK65" s="62"/>
      <c r="EL65" s="62"/>
      <c r="EM65" s="62"/>
      <c r="EN65" s="62"/>
      <c r="EO65" s="62"/>
      <c r="EP65" s="62"/>
      <c r="EQ65" s="68">
        <v>25659</v>
      </c>
      <c r="ER65" s="68">
        <v>7322</v>
      </c>
      <c r="ES65" s="68">
        <v>0</v>
      </c>
      <c r="ET65" s="68">
        <v>0</v>
      </c>
      <c r="EU65" s="68">
        <v>0</v>
      </c>
      <c r="EV65" s="68">
        <v>0</v>
      </c>
      <c r="EW65" s="65"/>
      <c r="EX65" s="65"/>
      <c r="EY65" s="65"/>
      <c r="EZ65" s="65"/>
      <c r="FA65" s="65"/>
      <c r="FB65" s="65"/>
      <c r="FC65" s="65"/>
      <c r="FD65" s="65"/>
      <c r="FE65" s="65"/>
      <c r="FF65" s="65"/>
      <c r="FG65" s="65"/>
      <c r="FH65" s="65"/>
      <c r="FI65" s="65"/>
      <c r="FJ65" s="65"/>
      <c r="FK65" s="65"/>
      <c r="FL65" s="65"/>
      <c r="FM65" s="65"/>
      <c r="FN65" s="65" t="s">
        <v>466</v>
      </c>
      <c r="FO65" s="69" t="b">
        <f t="shared" si="0"/>
        <v>1</v>
      </c>
    </row>
    <row r="66" spans="1:171" s="67" customFormat="1" ht="12.75" x14ac:dyDescent="0.2">
      <c r="A66" s="60" t="s">
        <v>437</v>
      </c>
      <c r="B66" s="61">
        <v>31623</v>
      </c>
      <c r="C66" s="62">
        <v>0</v>
      </c>
      <c r="D66" s="62">
        <v>1</v>
      </c>
      <c r="E66" s="63" t="s">
        <v>816</v>
      </c>
      <c r="F66" s="62" t="s">
        <v>817</v>
      </c>
      <c r="G66" s="62"/>
      <c r="H66" s="62" t="s">
        <v>818</v>
      </c>
      <c r="I66" s="62">
        <v>2</v>
      </c>
      <c r="J66" s="62" t="s">
        <v>819</v>
      </c>
      <c r="K66" s="62" t="s">
        <v>447</v>
      </c>
      <c r="L66" s="62" t="s">
        <v>472</v>
      </c>
      <c r="M66" s="62" t="s">
        <v>447</v>
      </c>
      <c r="N66" s="62">
        <v>1</v>
      </c>
      <c r="O66" s="62">
        <v>68</v>
      </c>
      <c r="P66" s="62">
        <v>7</v>
      </c>
      <c r="Q66" s="62" t="s">
        <v>153</v>
      </c>
      <c r="R66" s="62" t="s">
        <v>153</v>
      </c>
      <c r="S66" s="62" t="s">
        <v>820</v>
      </c>
      <c r="T66" s="62" t="s">
        <v>821</v>
      </c>
      <c r="U66" s="62" t="s">
        <v>822</v>
      </c>
      <c r="V66" s="62" t="s">
        <v>823</v>
      </c>
      <c r="W66" s="62" t="s">
        <v>153</v>
      </c>
      <c r="X66" s="62" t="s">
        <v>824</v>
      </c>
      <c r="Y66" s="62" t="s">
        <v>457</v>
      </c>
      <c r="Z66" s="60"/>
      <c r="AA66" s="60" t="s">
        <v>452</v>
      </c>
      <c r="AB66" s="60" t="s">
        <v>816</v>
      </c>
      <c r="AC66" s="60" t="s">
        <v>817</v>
      </c>
      <c r="AD66" s="60" t="s">
        <v>818</v>
      </c>
      <c r="AE66" s="60" t="s">
        <v>819</v>
      </c>
      <c r="AF66" s="62">
        <v>1</v>
      </c>
      <c r="AG66" s="62">
        <v>68</v>
      </c>
      <c r="AH66" s="62">
        <v>7</v>
      </c>
      <c r="AI66" s="62">
        <v>1</v>
      </c>
      <c r="AJ66" s="62" t="s">
        <v>153</v>
      </c>
      <c r="AK66" s="62" t="s">
        <v>153</v>
      </c>
      <c r="AL66" s="62" t="s">
        <v>820</v>
      </c>
      <c r="AM66" s="62" t="s">
        <v>821</v>
      </c>
      <c r="AN66" s="62" t="s">
        <v>824</v>
      </c>
      <c r="AO66" s="62" t="s">
        <v>457</v>
      </c>
      <c r="AP66" s="62" t="s">
        <v>822</v>
      </c>
      <c r="AQ66" s="62" t="s">
        <v>823</v>
      </c>
      <c r="AR66" s="62" t="s">
        <v>153</v>
      </c>
      <c r="AS66" s="62">
        <v>2015</v>
      </c>
      <c r="AT66" s="62" t="s">
        <v>153</v>
      </c>
      <c r="AU66" s="62" t="s">
        <v>153</v>
      </c>
      <c r="AV66" s="62" t="s">
        <v>153</v>
      </c>
      <c r="AW66" s="62" t="s">
        <v>153</v>
      </c>
      <c r="AX66" s="62" t="s">
        <v>153</v>
      </c>
      <c r="AY66" s="60"/>
      <c r="AZ66" s="60" t="s">
        <v>153</v>
      </c>
      <c r="BA66" s="62">
        <v>6812</v>
      </c>
      <c r="BB66" s="62">
        <v>0</v>
      </c>
      <c r="BC66" s="62"/>
      <c r="BD66" s="62"/>
      <c r="BE66" s="62"/>
      <c r="BF66" s="62"/>
      <c r="BG66" s="62"/>
      <c r="BH66" s="62"/>
      <c r="BI66" s="62"/>
      <c r="BJ66" s="60"/>
      <c r="BK66" s="62"/>
      <c r="BL66" s="62"/>
      <c r="BM66" s="62"/>
      <c r="BN66" s="62" t="s">
        <v>460</v>
      </c>
      <c r="BO66" s="62"/>
      <c r="BP66" s="62"/>
      <c r="BQ66" s="62" t="s">
        <v>460</v>
      </c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 t="s">
        <v>462</v>
      </c>
      <c r="CG66" s="62"/>
      <c r="CH66" s="62"/>
      <c r="CI66" s="62">
        <v>2017</v>
      </c>
      <c r="CJ66" s="62" t="s">
        <v>472</v>
      </c>
      <c r="CK66" s="62" t="s">
        <v>464</v>
      </c>
      <c r="CL66" s="62" t="s">
        <v>464</v>
      </c>
      <c r="CM66" s="62" t="s">
        <v>464</v>
      </c>
      <c r="CN66" s="62" t="s">
        <v>464</v>
      </c>
      <c r="CO66" s="62" t="s">
        <v>465</v>
      </c>
      <c r="CP66" s="62">
        <v>0</v>
      </c>
      <c r="CQ66" s="62">
        <v>0</v>
      </c>
      <c r="CR66" s="62">
        <v>0</v>
      </c>
      <c r="CS66" s="62">
        <v>0</v>
      </c>
      <c r="CT66" s="62">
        <v>0</v>
      </c>
      <c r="CU66" s="62">
        <v>0</v>
      </c>
      <c r="CV66" s="62">
        <v>0</v>
      </c>
      <c r="CW66" s="62">
        <v>0</v>
      </c>
      <c r="CX66" s="62">
        <v>0</v>
      </c>
      <c r="CY66" s="62">
        <v>0</v>
      </c>
      <c r="CZ66" s="62">
        <v>0</v>
      </c>
      <c r="DA66" s="62">
        <v>0</v>
      </c>
      <c r="DB66" s="62">
        <v>0</v>
      </c>
      <c r="DC66" s="62" t="s">
        <v>153</v>
      </c>
      <c r="DD66" s="62" t="s">
        <v>153</v>
      </c>
      <c r="DE66" s="62" t="s">
        <v>153</v>
      </c>
      <c r="DF66" s="62">
        <v>0</v>
      </c>
      <c r="DG66" s="62" t="s">
        <v>465</v>
      </c>
      <c r="DH66" s="62">
        <v>0</v>
      </c>
      <c r="DI66" s="62">
        <v>0</v>
      </c>
      <c r="DJ66" s="62">
        <v>0</v>
      </c>
      <c r="DK66" s="62">
        <v>0</v>
      </c>
      <c r="DL66" s="62">
        <v>0</v>
      </c>
      <c r="DM66" s="62">
        <v>0</v>
      </c>
      <c r="DN66" s="62">
        <v>0</v>
      </c>
      <c r="DO66" s="62">
        <v>0</v>
      </c>
      <c r="DP66" s="62">
        <v>0</v>
      </c>
      <c r="DQ66" s="62">
        <v>0</v>
      </c>
      <c r="DR66" s="62">
        <v>0</v>
      </c>
      <c r="DS66" s="62">
        <v>0</v>
      </c>
      <c r="DT66" s="62">
        <v>0</v>
      </c>
      <c r="DU66" s="62" t="s">
        <v>153</v>
      </c>
      <c r="DV66" s="62" t="s">
        <v>153</v>
      </c>
      <c r="DW66" s="60"/>
      <c r="DX66" s="62">
        <v>0</v>
      </c>
      <c r="DY66" s="62">
        <v>0</v>
      </c>
      <c r="DZ66" s="62">
        <v>0</v>
      </c>
      <c r="EA66" s="62">
        <v>0</v>
      </c>
      <c r="EB66" s="62"/>
      <c r="EC66" s="62"/>
      <c r="ED66" s="62"/>
      <c r="EE66" s="60"/>
      <c r="EF66" s="62"/>
      <c r="EG66" s="62"/>
      <c r="EH66" s="62"/>
      <c r="EI66" s="62"/>
      <c r="EJ66" s="62"/>
      <c r="EK66" s="62"/>
      <c r="EL66" s="62"/>
      <c r="EM66" s="62"/>
      <c r="EN66" s="62"/>
      <c r="EO66" s="62"/>
      <c r="EP66" s="62"/>
      <c r="EQ66" s="68">
        <v>31623</v>
      </c>
      <c r="ER66" s="68">
        <v>6812</v>
      </c>
      <c r="ES66" s="68">
        <v>0</v>
      </c>
      <c r="ET66" s="68">
        <v>0</v>
      </c>
      <c r="EU66" s="68">
        <v>0</v>
      </c>
      <c r="EV66" s="68">
        <v>0</v>
      </c>
      <c r="EW66" s="68">
        <v>0</v>
      </c>
      <c r="EX66" s="68">
        <v>0</v>
      </c>
      <c r="EY66" s="68">
        <v>0</v>
      </c>
      <c r="EZ66" s="68">
        <v>0</v>
      </c>
      <c r="FA66" s="68">
        <v>0</v>
      </c>
      <c r="FB66" s="68">
        <v>0</v>
      </c>
      <c r="FC66" s="68">
        <v>0</v>
      </c>
      <c r="FD66" s="68">
        <v>0</v>
      </c>
      <c r="FE66" s="68">
        <v>0</v>
      </c>
      <c r="FF66" s="68">
        <v>0</v>
      </c>
      <c r="FG66" s="68">
        <v>0</v>
      </c>
      <c r="FH66" s="68">
        <v>0</v>
      </c>
      <c r="FI66" s="68">
        <v>0</v>
      </c>
      <c r="FJ66" s="68">
        <v>0</v>
      </c>
      <c r="FK66" s="68">
        <v>0</v>
      </c>
      <c r="FL66" s="68">
        <v>0</v>
      </c>
      <c r="FM66" s="65"/>
      <c r="FN66" s="65" t="s">
        <v>466</v>
      </c>
      <c r="FO66" s="69" t="b">
        <f t="shared" ref="FO66:FO129" si="1">IF(EQ66=B66,TRUE,FALSE)</f>
        <v>1</v>
      </c>
    </row>
    <row r="67" spans="1:171" s="67" customFormat="1" ht="12.75" x14ac:dyDescent="0.2">
      <c r="A67" s="60" t="s">
        <v>437</v>
      </c>
      <c r="B67" s="61">
        <v>31623</v>
      </c>
      <c r="C67" s="62">
        <v>1</v>
      </c>
      <c r="D67" s="62">
        <v>0</v>
      </c>
      <c r="E67" s="63" t="s">
        <v>816</v>
      </c>
      <c r="F67" s="62" t="s">
        <v>817</v>
      </c>
      <c r="G67" s="62"/>
      <c r="H67" s="62" t="s">
        <v>818</v>
      </c>
      <c r="I67" s="62">
        <v>2</v>
      </c>
      <c r="J67" s="62" t="s">
        <v>819</v>
      </c>
      <c r="K67" s="62" t="s">
        <v>447</v>
      </c>
      <c r="L67" s="62" t="s">
        <v>472</v>
      </c>
      <c r="M67" s="62" t="s">
        <v>447</v>
      </c>
      <c r="N67" s="62">
        <v>1</v>
      </c>
      <c r="O67" s="62">
        <v>68</v>
      </c>
      <c r="P67" s="62">
        <v>7</v>
      </c>
      <c r="Q67" s="62" t="s">
        <v>153</v>
      </c>
      <c r="R67" s="62" t="s">
        <v>153</v>
      </c>
      <c r="S67" s="62" t="s">
        <v>153</v>
      </c>
      <c r="T67" s="62" t="s">
        <v>821</v>
      </c>
      <c r="U67" s="62" t="s">
        <v>153</v>
      </c>
      <c r="V67" s="62" t="s">
        <v>153</v>
      </c>
      <c r="W67" s="62" t="s">
        <v>153</v>
      </c>
      <c r="X67" s="62" t="s">
        <v>153</v>
      </c>
      <c r="Y67" s="62" t="s">
        <v>153</v>
      </c>
      <c r="Z67" s="60"/>
      <c r="AA67" s="60" t="s">
        <v>452</v>
      </c>
      <c r="AB67" s="60" t="s">
        <v>816</v>
      </c>
      <c r="AC67" s="60" t="s">
        <v>817</v>
      </c>
      <c r="AD67" s="60" t="s">
        <v>818</v>
      </c>
      <c r="AE67" s="60" t="s">
        <v>819</v>
      </c>
      <c r="AF67" s="62">
        <v>1</v>
      </c>
      <c r="AG67" s="62">
        <v>68</v>
      </c>
      <c r="AH67" s="62">
        <v>7</v>
      </c>
      <c r="AI67" s="62">
        <v>0</v>
      </c>
      <c r="AJ67" s="62" t="s">
        <v>153</v>
      </c>
      <c r="AK67" s="62" t="s">
        <v>153</v>
      </c>
      <c r="AL67" s="62" t="s">
        <v>153</v>
      </c>
      <c r="AM67" s="62" t="s">
        <v>821</v>
      </c>
      <c r="AN67" s="62" t="s">
        <v>153</v>
      </c>
      <c r="AO67" s="62" t="s">
        <v>153</v>
      </c>
      <c r="AP67" s="62" t="s">
        <v>153</v>
      </c>
      <c r="AQ67" s="62" t="s">
        <v>153</v>
      </c>
      <c r="AR67" s="62" t="s">
        <v>153</v>
      </c>
      <c r="AS67" s="62">
        <v>2015</v>
      </c>
      <c r="AT67" s="62" t="s">
        <v>153</v>
      </c>
      <c r="AU67" s="62" t="s">
        <v>153</v>
      </c>
      <c r="AV67" s="62" t="s">
        <v>153</v>
      </c>
      <c r="AW67" s="62" t="s">
        <v>153</v>
      </c>
      <c r="AX67" s="62" t="s">
        <v>153</v>
      </c>
      <c r="AY67" s="60"/>
      <c r="AZ67" s="60" t="s">
        <v>153</v>
      </c>
      <c r="BA67" s="62">
        <v>6812</v>
      </c>
      <c r="BB67" s="62">
        <v>0</v>
      </c>
      <c r="BC67" s="62"/>
      <c r="BD67" s="62"/>
      <c r="BE67" s="62"/>
      <c r="BF67" s="62"/>
      <c r="BG67" s="62"/>
      <c r="BH67" s="62"/>
      <c r="BI67" s="62"/>
      <c r="BJ67" s="60"/>
      <c r="BK67" s="62"/>
      <c r="BL67" s="62"/>
      <c r="BM67" s="62"/>
      <c r="BN67" s="62" t="s">
        <v>460</v>
      </c>
      <c r="BO67" s="62"/>
      <c r="BP67" s="62"/>
      <c r="BQ67" s="62" t="s">
        <v>460</v>
      </c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>
        <v>2017</v>
      </c>
      <c r="CJ67" s="62" t="s">
        <v>472</v>
      </c>
      <c r="CK67" s="62" t="s">
        <v>464</v>
      </c>
      <c r="CL67" s="62" t="s">
        <v>464</v>
      </c>
      <c r="CM67" s="62" t="s">
        <v>464</v>
      </c>
      <c r="CN67" s="62" t="s">
        <v>464</v>
      </c>
      <c r="CO67" s="62" t="s">
        <v>465</v>
      </c>
      <c r="CP67" s="62">
        <v>0</v>
      </c>
      <c r="CQ67" s="62">
        <v>0</v>
      </c>
      <c r="CR67" s="62">
        <v>0</v>
      </c>
      <c r="CS67" s="62">
        <v>0</v>
      </c>
      <c r="CT67" s="62">
        <v>0</v>
      </c>
      <c r="CU67" s="62">
        <v>0</v>
      </c>
      <c r="CV67" s="62">
        <v>0</v>
      </c>
      <c r="CW67" s="62">
        <v>0</v>
      </c>
      <c r="CX67" s="62">
        <v>0</v>
      </c>
      <c r="CY67" s="62">
        <v>0</v>
      </c>
      <c r="CZ67" s="62">
        <v>0</v>
      </c>
      <c r="DA67" s="62">
        <v>0</v>
      </c>
      <c r="DB67" s="62">
        <v>0</v>
      </c>
      <c r="DC67" s="62" t="s">
        <v>153</v>
      </c>
      <c r="DD67" s="62" t="s">
        <v>153</v>
      </c>
      <c r="DE67" s="62" t="s">
        <v>153</v>
      </c>
      <c r="DF67" s="62">
        <v>0</v>
      </c>
      <c r="DG67" s="62" t="s">
        <v>465</v>
      </c>
      <c r="DH67" s="62">
        <v>0</v>
      </c>
      <c r="DI67" s="62">
        <v>0</v>
      </c>
      <c r="DJ67" s="62">
        <v>0</v>
      </c>
      <c r="DK67" s="62">
        <v>0</v>
      </c>
      <c r="DL67" s="62">
        <v>0</v>
      </c>
      <c r="DM67" s="62">
        <v>0</v>
      </c>
      <c r="DN67" s="62">
        <v>0</v>
      </c>
      <c r="DO67" s="62">
        <v>0</v>
      </c>
      <c r="DP67" s="62">
        <v>0</v>
      </c>
      <c r="DQ67" s="62">
        <v>0</v>
      </c>
      <c r="DR67" s="62">
        <v>0</v>
      </c>
      <c r="DS67" s="62">
        <v>0</v>
      </c>
      <c r="DT67" s="62">
        <v>0</v>
      </c>
      <c r="DU67" s="62" t="s">
        <v>153</v>
      </c>
      <c r="DV67" s="62" t="s">
        <v>153</v>
      </c>
      <c r="DW67" s="60"/>
      <c r="DX67" s="62">
        <v>0</v>
      </c>
      <c r="DY67" s="62">
        <v>0</v>
      </c>
      <c r="DZ67" s="62">
        <v>0</v>
      </c>
      <c r="EA67" s="62">
        <v>0</v>
      </c>
      <c r="EB67" s="62"/>
      <c r="EC67" s="62"/>
      <c r="ED67" s="62"/>
      <c r="EE67" s="60"/>
      <c r="EF67" s="62"/>
      <c r="EG67" s="62"/>
      <c r="EH67" s="62"/>
      <c r="EI67" s="62"/>
      <c r="EJ67" s="62"/>
      <c r="EK67" s="62"/>
      <c r="EL67" s="62"/>
      <c r="EM67" s="62"/>
      <c r="EN67" s="62"/>
      <c r="EO67" s="62"/>
      <c r="EP67" s="62"/>
      <c r="EQ67" s="68">
        <v>31623</v>
      </c>
      <c r="ER67" s="68">
        <v>6812</v>
      </c>
      <c r="ES67" s="68">
        <v>0</v>
      </c>
      <c r="ET67" s="68">
        <v>0</v>
      </c>
      <c r="EU67" s="68">
        <v>0</v>
      </c>
      <c r="EV67" s="68">
        <v>0</v>
      </c>
      <c r="EW67" s="65"/>
      <c r="EX67" s="65"/>
      <c r="EY67" s="65"/>
      <c r="EZ67" s="65"/>
      <c r="FA67" s="65"/>
      <c r="FB67" s="65"/>
      <c r="FC67" s="65"/>
      <c r="FD67" s="65"/>
      <c r="FE67" s="65"/>
      <c r="FF67" s="65"/>
      <c r="FG67" s="65"/>
      <c r="FH67" s="65"/>
      <c r="FI67" s="65"/>
      <c r="FJ67" s="65"/>
      <c r="FK67" s="65"/>
      <c r="FL67" s="65"/>
      <c r="FM67" s="65"/>
      <c r="FN67" s="65" t="s">
        <v>466</v>
      </c>
      <c r="FO67" s="69" t="b">
        <f t="shared" si="1"/>
        <v>1</v>
      </c>
    </row>
    <row r="68" spans="1:171" s="67" customFormat="1" ht="12.75" x14ac:dyDescent="0.2">
      <c r="A68" s="60" t="s">
        <v>437</v>
      </c>
      <c r="B68" s="61">
        <v>66821</v>
      </c>
      <c r="C68" s="62">
        <v>0</v>
      </c>
      <c r="D68" s="62">
        <v>1</v>
      </c>
      <c r="E68" s="63" t="s">
        <v>825</v>
      </c>
      <c r="F68" s="62" t="s">
        <v>826</v>
      </c>
      <c r="G68" s="62"/>
      <c r="H68" s="62" t="s">
        <v>827</v>
      </c>
      <c r="I68" s="62">
        <v>2</v>
      </c>
      <c r="J68" s="62" t="s">
        <v>828</v>
      </c>
      <c r="K68" s="62" t="s">
        <v>447</v>
      </c>
      <c r="L68" s="62" t="s">
        <v>448</v>
      </c>
      <c r="M68" s="62" t="s">
        <v>447</v>
      </c>
      <c r="N68" s="62">
        <v>1</v>
      </c>
      <c r="O68" s="62">
        <v>69</v>
      </c>
      <c r="P68" s="62">
        <v>3</v>
      </c>
      <c r="Q68" s="62" t="s">
        <v>153</v>
      </c>
      <c r="R68" s="62" t="s">
        <v>153</v>
      </c>
      <c r="S68" s="62" t="s">
        <v>829</v>
      </c>
      <c r="T68" s="62" t="s">
        <v>830</v>
      </c>
      <c r="U68" s="62" t="s">
        <v>831</v>
      </c>
      <c r="V68" s="62" t="s">
        <v>832</v>
      </c>
      <c r="W68" s="62" t="s">
        <v>153</v>
      </c>
      <c r="X68" s="62" t="s">
        <v>833</v>
      </c>
      <c r="Y68" s="62" t="s">
        <v>245</v>
      </c>
      <c r="Z68" s="60"/>
      <c r="AA68" s="60" t="s">
        <v>452</v>
      </c>
      <c r="AB68" s="60" t="s">
        <v>825</v>
      </c>
      <c r="AC68" s="60" t="s">
        <v>826</v>
      </c>
      <c r="AD68" s="60" t="s">
        <v>827</v>
      </c>
      <c r="AE68" s="60" t="s">
        <v>828</v>
      </c>
      <c r="AF68" s="62">
        <v>1</v>
      </c>
      <c r="AG68" s="62">
        <v>69</v>
      </c>
      <c r="AH68" s="62">
        <v>3</v>
      </c>
      <c r="AI68" s="62">
        <v>1</v>
      </c>
      <c r="AJ68" s="62" t="s">
        <v>153</v>
      </c>
      <c r="AK68" s="62" t="s">
        <v>153</v>
      </c>
      <c r="AL68" s="62" t="s">
        <v>829</v>
      </c>
      <c r="AM68" s="62" t="s">
        <v>830</v>
      </c>
      <c r="AN68" s="62" t="s">
        <v>833</v>
      </c>
      <c r="AO68" s="62" t="s">
        <v>245</v>
      </c>
      <c r="AP68" s="62" t="s">
        <v>831</v>
      </c>
      <c r="AQ68" s="62" t="s">
        <v>832</v>
      </c>
      <c r="AR68" s="62" t="s">
        <v>153</v>
      </c>
      <c r="AS68" s="62">
        <v>2015</v>
      </c>
      <c r="AT68" s="62" t="s">
        <v>153</v>
      </c>
      <c r="AU68" s="62" t="s">
        <v>153</v>
      </c>
      <c r="AV68" s="62" t="s">
        <v>153</v>
      </c>
      <c r="AW68" s="62" t="s">
        <v>153</v>
      </c>
      <c r="AX68" s="62" t="s">
        <v>153</v>
      </c>
      <c r="AY68" s="60"/>
      <c r="AZ68" s="60" t="s">
        <v>153</v>
      </c>
      <c r="BA68" s="62">
        <v>5014</v>
      </c>
      <c r="BB68" s="62">
        <v>0</v>
      </c>
      <c r="BC68" s="62"/>
      <c r="BD68" s="62"/>
      <c r="BE68" s="62"/>
      <c r="BF68" s="62"/>
      <c r="BG68" s="62"/>
      <c r="BH68" s="62"/>
      <c r="BI68" s="62"/>
      <c r="BJ68" s="60"/>
      <c r="BK68" s="62"/>
      <c r="BL68" s="62"/>
      <c r="BM68" s="62"/>
      <c r="BN68" s="62" t="s">
        <v>460</v>
      </c>
      <c r="BO68" s="62"/>
      <c r="BP68" s="62"/>
      <c r="BQ68" s="62" t="s">
        <v>460</v>
      </c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 t="s">
        <v>462</v>
      </c>
      <c r="CG68" s="62"/>
      <c r="CH68" s="62"/>
      <c r="CI68" s="62">
        <v>2017</v>
      </c>
      <c r="CJ68" s="62" t="s">
        <v>448</v>
      </c>
      <c r="CK68" s="62" t="s">
        <v>464</v>
      </c>
      <c r="CL68" s="62" t="s">
        <v>464</v>
      </c>
      <c r="CM68" s="62" t="s">
        <v>464</v>
      </c>
      <c r="CN68" s="62" t="s">
        <v>464</v>
      </c>
      <c r="CO68" s="62" t="s">
        <v>465</v>
      </c>
      <c r="CP68" s="62">
        <v>0</v>
      </c>
      <c r="CQ68" s="62">
        <v>0</v>
      </c>
      <c r="CR68" s="62">
        <v>0</v>
      </c>
      <c r="CS68" s="62">
        <v>0</v>
      </c>
      <c r="CT68" s="62">
        <v>0</v>
      </c>
      <c r="CU68" s="62">
        <v>0</v>
      </c>
      <c r="CV68" s="62">
        <v>0</v>
      </c>
      <c r="CW68" s="62">
        <v>0</v>
      </c>
      <c r="CX68" s="62">
        <v>0</v>
      </c>
      <c r="CY68" s="62">
        <v>0</v>
      </c>
      <c r="CZ68" s="62">
        <v>0</v>
      </c>
      <c r="DA68" s="62">
        <v>0</v>
      </c>
      <c r="DB68" s="62">
        <v>0</v>
      </c>
      <c r="DC68" s="62" t="s">
        <v>153</v>
      </c>
      <c r="DD68" s="62" t="s">
        <v>153</v>
      </c>
      <c r="DE68" s="62" t="s">
        <v>153</v>
      </c>
      <c r="DF68" s="62">
        <v>0</v>
      </c>
      <c r="DG68" s="62" t="s">
        <v>465</v>
      </c>
      <c r="DH68" s="62">
        <v>0</v>
      </c>
      <c r="DI68" s="62">
        <v>0</v>
      </c>
      <c r="DJ68" s="62">
        <v>0</v>
      </c>
      <c r="DK68" s="62">
        <v>0</v>
      </c>
      <c r="DL68" s="62">
        <v>0</v>
      </c>
      <c r="DM68" s="62">
        <v>0</v>
      </c>
      <c r="DN68" s="62">
        <v>0</v>
      </c>
      <c r="DO68" s="62">
        <v>0</v>
      </c>
      <c r="DP68" s="62">
        <v>0</v>
      </c>
      <c r="DQ68" s="62">
        <v>0</v>
      </c>
      <c r="DR68" s="62">
        <v>0</v>
      </c>
      <c r="DS68" s="62">
        <v>0</v>
      </c>
      <c r="DT68" s="62">
        <v>0</v>
      </c>
      <c r="DU68" s="62" t="s">
        <v>153</v>
      </c>
      <c r="DV68" s="62" t="s">
        <v>153</v>
      </c>
      <c r="DW68" s="60"/>
      <c r="DX68" s="62">
        <v>1</v>
      </c>
      <c r="DY68" s="62">
        <v>0</v>
      </c>
      <c r="DZ68" s="62">
        <v>0</v>
      </c>
      <c r="EA68" s="62">
        <v>0</v>
      </c>
      <c r="EB68" s="62"/>
      <c r="EC68" s="62"/>
      <c r="ED68" s="62"/>
      <c r="EE68" s="60"/>
      <c r="EF68" s="62"/>
      <c r="EG68" s="62"/>
      <c r="EH68" s="62"/>
      <c r="EI68" s="62"/>
      <c r="EJ68" s="62"/>
      <c r="EK68" s="62"/>
      <c r="EL68" s="62"/>
      <c r="EM68" s="62"/>
      <c r="EN68" s="62"/>
      <c r="EO68" s="62"/>
      <c r="EP68" s="62"/>
      <c r="EQ68" s="68">
        <v>66821</v>
      </c>
      <c r="ER68" s="68">
        <v>5014</v>
      </c>
      <c r="ES68" s="68">
        <v>0</v>
      </c>
      <c r="ET68" s="68">
        <v>0</v>
      </c>
      <c r="EU68" s="68">
        <v>0</v>
      </c>
      <c r="EV68" s="68">
        <v>0</v>
      </c>
      <c r="EW68" s="68">
        <v>0</v>
      </c>
      <c r="EX68" s="68">
        <v>0</v>
      </c>
      <c r="EY68" s="68">
        <v>0</v>
      </c>
      <c r="EZ68" s="68">
        <v>0</v>
      </c>
      <c r="FA68" s="68">
        <v>0</v>
      </c>
      <c r="FB68" s="68">
        <v>0</v>
      </c>
      <c r="FC68" s="68">
        <v>0</v>
      </c>
      <c r="FD68" s="68">
        <v>0</v>
      </c>
      <c r="FE68" s="68">
        <v>0</v>
      </c>
      <c r="FF68" s="68">
        <v>0</v>
      </c>
      <c r="FG68" s="68">
        <v>0</v>
      </c>
      <c r="FH68" s="68">
        <v>0</v>
      </c>
      <c r="FI68" s="68">
        <v>0</v>
      </c>
      <c r="FJ68" s="68">
        <v>0</v>
      </c>
      <c r="FK68" s="68">
        <v>0</v>
      </c>
      <c r="FL68" s="68">
        <v>0</v>
      </c>
      <c r="FM68" s="65"/>
      <c r="FN68" s="65" t="s">
        <v>466</v>
      </c>
      <c r="FO68" s="69" t="b">
        <f t="shared" si="1"/>
        <v>1</v>
      </c>
    </row>
    <row r="69" spans="1:171" s="67" customFormat="1" ht="12.75" x14ac:dyDescent="0.2">
      <c r="A69" s="60" t="s">
        <v>437</v>
      </c>
      <c r="B69" s="61">
        <v>66821</v>
      </c>
      <c r="C69" s="62">
        <v>1</v>
      </c>
      <c r="D69" s="62">
        <v>0</v>
      </c>
      <c r="E69" s="63" t="s">
        <v>825</v>
      </c>
      <c r="F69" s="62" t="s">
        <v>826</v>
      </c>
      <c r="G69" s="62"/>
      <c r="H69" s="62" t="s">
        <v>827</v>
      </c>
      <c r="I69" s="62">
        <v>2</v>
      </c>
      <c r="J69" s="62" t="s">
        <v>828</v>
      </c>
      <c r="K69" s="62" t="s">
        <v>447</v>
      </c>
      <c r="L69" s="62" t="s">
        <v>448</v>
      </c>
      <c r="M69" s="62" t="s">
        <v>447</v>
      </c>
      <c r="N69" s="62">
        <v>1</v>
      </c>
      <c r="O69" s="62">
        <v>69</v>
      </c>
      <c r="P69" s="62">
        <v>3</v>
      </c>
      <c r="Q69" s="62" t="s">
        <v>153</v>
      </c>
      <c r="R69" s="62" t="s">
        <v>153</v>
      </c>
      <c r="S69" s="62" t="s">
        <v>153</v>
      </c>
      <c r="T69" s="62" t="s">
        <v>830</v>
      </c>
      <c r="U69" s="62" t="s">
        <v>153</v>
      </c>
      <c r="V69" s="62" t="s">
        <v>153</v>
      </c>
      <c r="W69" s="62" t="s">
        <v>153</v>
      </c>
      <c r="X69" s="62" t="s">
        <v>153</v>
      </c>
      <c r="Y69" s="62" t="s">
        <v>153</v>
      </c>
      <c r="Z69" s="60"/>
      <c r="AA69" s="60" t="s">
        <v>452</v>
      </c>
      <c r="AB69" s="60" t="s">
        <v>825</v>
      </c>
      <c r="AC69" s="60" t="s">
        <v>826</v>
      </c>
      <c r="AD69" s="60" t="s">
        <v>827</v>
      </c>
      <c r="AE69" s="60" t="s">
        <v>828</v>
      </c>
      <c r="AF69" s="62">
        <v>1</v>
      </c>
      <c r="AG69" s="62">
        <v>69</v>
      </c>
      <c r="AH69" s="62">
        <v>3</v>
      </c>
      <c r="AI69" s="62">
        <v>0</v>
      </c>
      <c r="AJ69" s="62" t="s">
        <v>153</v>
      </c>
      <c r="AK69" s="62" t="s">
        <v>153</v>
      </c>
      <c r="AL69" s="62" t="s">
        <v>153</v>
      </c>
      <c r="AM69" s="62" t="s">
        <v>830</v>
      </c>
      <c r="AN69" s="62" t="s">
        <v>153</v>
      </c>
      <c r="AO69" s="62" t="s">
        <v>153</v>
      </c>
      <c r="AP69" s="62" t="s">
        <v>153</v>
      </c>
      <c r="AQ69" s="62" t="s">
        <v>153</v>
      </c>
      <c r="AR69" s="62" t="s">
        <v>153</v>
      </c>
      <c r="AS69" s="62">
        <v>2015</v>
      </c>
      <c r="AT69" s="62" t="s">
        <v>153</v>
      </c>
      <c r="AU69" s="62" t="s">
        <v>153</v>
      </c>
      <c r="AV69" s="62" t="s">
        <v>153</v>
      </c>
      <c r="AW69" s="62" t="s">
        <v>153</v>
      </c>
      <c r="AX69" s="62" t="s">
        <v>153</v>
      </c>
      <c r="AY69" s="60"/>
      <c r="AZ69" s="60" t="s">
        <v>153</v>
      </c>
      <c r="BA69" s="62">
        <v>5014</v>
      </c>
      <c r="BB69" s="62">
        <v>0</v>
      </c>
      <c r="BC69" s="62"/>
      <c r="BD69" s="62"/>
      <c r="BE69" s="62"/>
      <c r="BF69" s="62"/>
      <c r="BG69" s="62"/>
      <c r="BH69" s="62"/>
      <c r="BI69" s="62"/>
      <c r="BJ69" s="60"/>
      <c r="BK69" s="62"/>
      <c r="BL69" s="62"/>
      <c r="BM69" s="62"/>
      <c r="BN69" s="62" t="s">
        <v>460</v>
      </c>
      <c r="BO69" s="62"/>
      <c r="BP69" s="62"/>
      <c r="BQ69" s="62" t="s">
        <v>460</v>
      </c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>
        <v>2017</v>
      </c>
      <c r="CJ69" s="62" t="s">
        <v>448</v>
      </c>
      <c r="CK69" s="62" t="s">
        <v>464</v>
      </c>
      <c r="CL69" s="62" t="s">
        <v>464</v>
      </c>
      <c r="CM69" s="62" t="s">
        <v>464</v>
      </c>
      <c r="CN69" s="62" t="s">
        <v>464</v>
      </c>
      <c r="CO69" s="62" t="s">
        <v>465</v>
      </c>
      <c r="CP69" s="62">
        <v>0</v>
      </c>
      <c r="CQ69" s="62">
        <v>0</v>
      </c>
      <c r="CR69" s="62">
        <v>0</v>
      </c>
      <c r="CS69" s="62">
        <v>0</v>
      </c>
      <c r="CT69" s="62">
        <v>0</v>
      </c>
      <c r="CU69" s="62">
        <v>0</v>
      </c>
      <c r="CV69" s="62">
        <v>0</v>
      </c>
      <c r="CW69" s="62">
        <v>0</v>
      </c>
      <c r="CX69" s="62">
        <v>0</v>
      </c>
      <c r="CY69" s="62">
        <v>0</v>
      </c>
      <c r="CZ69" s="62">
        <v>0</v>
      </c>
      <c r="DA69" s="62">
        <v>0</v>
      </c>
      <c r="DB69" s="62">
        <v>0</v>
      </c>
      <c r="DC69" s="62" t="s">
        <v>153</v>
      </c>
      <c r="DD69" s="62" t="s">
        <v>153</v>
      </c>
      <c r="DE69" s="62" t="s">
        <v>153</v>
      </c>
      <c r="DF69" s="62">
        <v>0</v>
      </c>
      <c r="DG69" s="62" t="s">
        <v>465</v>
      </c>
      <c r="DH69" s="62">
        <v>0</v>
      </c>
      <c r="DI69" s="62">
        <v>0</v>
      </c>
      <c r="DJ69" s="62">
        <v>0</v>
      </c>
      <c r="DK69" s="62">
        <v>0</v>
      </c>
      <c r="DL69" s="62">
        <v>0</v>
      </c>
      <c r="DM69" s="62">
        <v>0</v>
      </c>
      <c r="DN69" s="62">
        <v>0</v>
      </c>
      <c r="DO69" s="62">
        <v>0</v>
      </c>
      <c r="DP69" s="62">
        <v>0</v>
      </c>
      <c r="DQ69" s="62">
        <v>0</v>
      </c>
      <c r="DR69" s="62">
        <v>0</v>
      </c>
      <c r="DS69" s="62">
        <v>0</v>
      </c>
      <c r="DT69" s="62">
        <v>0</v>
      </c>
      <c r="DU69" s="62" t="s">
        <v>153</v>
      </c>
      <c r="DV69" s="62" t="s">
        <v>153</v>
      </c>
      <c r="DW69" s="60"/>
      <c r="DX69" s="62">
        <v>1</v>
      </c>
      <c r="DY69" s="62">
        <v>0</v>
      </c>
      <c r="DZ69" s="62">
        <v>0</v>
      </c>
      <c r="EA69" s="62">
        <v>0</v>
      </c>
      <c r="EB69" s="62"/>
      <c r="EC69" s="62"/>
      <c r="ED69" s="62"/>
      <c r="EE69" s="60"/>
      <c r="EF69" s="62"/>
      <c r="EG69" s="62"/>
      <c r="EH69" s="62"/>
      <c r="EI69" s="62"/>
      <c r="EJ69" s="62"/>
      <c r="EK69" s="62"/>
      <c r="EL69" s="62"/>
      <c r="EM69" s="62"/>
      <c r="EN69" s="62"/>
      <c r="EO69" s="62"/>
      <c r="EP69" s="62"/>
      <c r="EQ69" s="68">
        <v>66821</v>
      </c>
      <c r="ER69" s="68">
        <v>5014</v>
      </c>
      <c r="ES69" s="68">
        <v>0</v>
      </c>
      <c r="ET69" s="68">
        <v>0</v>
      </c>
      <c r="EU69" s="68">
        <v>0</v>
      </c>
      <c r="EV69" s="68">
        <v>0</v>
      </c>
      <c r="EW69" s="65"/>
      <c r="EX69" s="65"/>
      <c r="EY69" s="65"/>
      <c r="EZ69" s="65"/>
      <c r="FA69" s="65"/>
      <c r="FB69" s="65"/>
      <c r="FC69" s="65"/>
      <c r="FD69" s="65"/>
      <c r="FE69" s="65"/>
      <c r="FF69" s="65"/>
      <c r="FG69" s="65"/>
      <c r="FH69" s="65"/>
      <c r="FI69" s="65"/>
      <c r="FJ69" s="65"/>
      <c r="FK69" s="65"/>
      <c r="FL69" s="65"/>
      <c r="FM69" s="65"/>
      <c r="FN69" s="65" t="s">
        <v>466</v>
      </c>
      <c r="FO69" s="69" t="b">
        <f t="shared" si="1"/>
        <v>1</v>
      </c>
    </row>
    <row r="70" spans="1:171" s="67" customFormat="1" ht="12.75" x14ac:dyDescent="0.2">
      <c r="A70" s="60" t="s">
        <v>437</v>
      </c>
      <c r="B70" s="61">
        <v>57478</v>
      </c>
      <c r="C70" s="62">
        <v>0</v>
      </c>
      <c r="D70" s="62">
        <v>1</v>
      </c>
      <c r="E70" s="63">
        <v>50956859800015</v>
      </c>
      <c r="F70" s="62" t="s">
        <v>834</v>
      </c>
      <c r="G70" s="62"/>
      <c r="H70" s="62" t="s">
        <v>835</v>
      </c>
      <c r="I70" s="62">
        <v>2</v>
      </c>
      <c r="J70" s="62" t="s">
        <v>836</v>
      </c>
      <c r="K70" s="62" t="s">
        <v>447</v>
      </c>
      <c r="L70" s="62" t="s">
        <v>448</v>
      </c>
      <c r="M70" s="62" t="s">
        <v>447</v>
      </c>
      <c r="N70" s="62">
        <v>1</v>
      </c>
      <c r="O70" s="62">
        <v>70</v>
      </c>
      <c r="P70" s="62">
        <v>30</v>
      </c>
      <c r="Q70" s="62" t="s">
        <v>837</v>
      </c>
      <c r="R70" s="62" t="s">
        <v>153</v>
      </c>
      <c r="S70" s="62" t="s">
        <v>838</v>
      </c>
      <c r="T70" s="62" t="s">
        <v>839</v>
      </c>
      <c r="U70" s="62" t="s">
        <v>840</v>
      </c>
      <c r="V70" s="62" t="s">
        <v>841</v>
      </c>
      <c r="W70" s="62" t="s">
        <v>153</v>
      </c>
      <c r="X70" s="62" t="s">
        <v>842</v>
      </c>
      <c r="Y70" s="62" t="s">
        <v>546</v>
      </c>
      <c r="Z70" s="60"/>
      <c r="AA70" s="60" t="s">
        <v>452</v>
      </c>
      <c r="AB70" s="60" t="s">
        <v>843</v>
      </c>
      <c r="AC70" s="60" t="s">
        <v>834</v>
      </c>
      <c r="AD70" s="60" t="s">
        <v>835</v>
      </c>
      <c r="AE70" s="60" t="s">
        <v>836</v>
      </c>
      <c r="AF70" s="62">
        <v>1</v>
      </c>
      <c r="AG70" s="62">
        <v>56</v>
      </c>
      <c r="AH70" s="62">
        <v>22</v>
      </c>
      <c r="AI70" s="62">
        <v>1</v>
      </c>
      <c r="AJ70" s="62" t="s">
        <v>844</v>
      </c>
      <c r="AK70" s="62" t="s">
        <v>153</v>
      </c>
      <c r="AL70" s="62" t="s">
        <v>838</v>
      </c>
      <c r="AM70" s="62" t="s">
        <v>839</v>
      </c>
      <c r="AN70" s="62" t="s">
        <v>842</v>
      </c>
      <c r="AO70" s="62" t="s">
        <v>546</v>
      </c>
      <c r="AP70" s="62" t="s">
        <v>840</v>
      </c>
      <c r="AQ70" s="62" t="s">
        <v>841</v>
      </c>
      <c r="AR70" s="62" t="s">
        <v>153</v>
      </c>
      <c r="AS70" s="62">
        <v>2015</v>
      </c>
      <c r="AT70" s="62" t="s">
        <v>845</v>
      </c>
      <c r="AU70" s="62" t="s">
        <v>536</v>
      </c>
      <c r="AV70" s="62" t="s">
        <v>153</v>
      </c>
      <c r="AW70" s="62" t="s">
        <v>153</v>
      </c>
      <c r="AX70" s="62" t="s">
        <v>153</v>
      </c>
      <c r="AY70" s="60"/>
      <c r="AZ70" s="60" t="s">
        <v>153</v>
      </c>
      <c r="BA70" s="62">
        <v>8977</v>
      </c>
      <c r="BB70" s="62">
        <v>0</v>
      </c>
      <c r="BC70" s="62"/>
      <c r="BD70" s="62"/>
      <c r="BE70" s="62"/>
      <c r="BF70" s="62"/>
      <c r="BG70" s="62"/>
      <c r="BH70" s="62" t="s">
        <v>532</v>
      </c>
      <c r="BI70" s="62" t="s">
        <v>564</v>
      </c>
      <c r="BJ70" s="60">
        <v>25</v>
      </c>
      <c r="BK70" s="62"/>
      <c r="BL70" s="62"/>
      <c r="BM70" s="62"/>
      <c r="BN70" s="62" t="s">
        <v>106</v>
      </c>
      <c r="BO70" s="62"/>
      <c r="BP70" s="62"/>
      <c r="BQ70" s="62" t="s">
        <v>106</v>
      </c>
      <c r="BR70" s="62"/>
      <c r="BS70" s="62"/>
      <c r="BT70" s="62"/>
      <c r="BU70" s="62"/>
      <c r="BV70" s="62"/>
      <c r="BW70" s="62"/>
      <c r="BX70" s="62" t="s">
        <v>668</v>
      </c>
      <c r="BY70" s="62"/>
      <c r="BZ70" s="62"/>
      <c r="CA70" s="62"/>
      <c r="CB70" s="62"/>
      <c r="CC70" s="62"/>
      <c r="CD70" s="62"/>
      <c r="CE70" s="62"/>
      <c r="CF70" s="62" t="s">
        <v>462</v>
      </c>
      <c r="CG70" s="62"/>
      <c r="CH70" s="62"/>
      <c r="CI70" s="62">
        <v>2017</v>
      </c>
      <c r="CJ70" s="62" t="s">
        <v>448</v>
      </c>
      <c r="CK70" s="62" t="s">
        <v>463</v>
      </c>
      <c r="CL70" s="62" t="s">
        <v>463</v>
      </c>
      <c r="CM70" s="62" t="s">
        <v>464</v>
      </c>
      <c r="CN70" s="62" t="s">
        <v>464</v>
      </c>
      <c r="CO70" s="62" t="s">
        <v>465</v>
      </c>
      <c r="CP70" s="62">
        <v>7</v>
      </c>
      <c r="CQ70" s="62">
        <v>2</v>
      </c>
      <c r="CR70" s="62">
        <v>3</v>
      </c>
      <c r="CS70" s="62">
        <v>2</v>
      </c>
      <c r="CT70" s="62">
        <v>0</v>
      </c>
      <c r="CU70" s="62">
        <v>0</v>
      </c>
      <c r="CV70" s="62">
        <v>0</v>
      </c>
      <c r="CW70" s="62">
        <v>1</v>
      </c>
      <c r="CX70" s="62">
        <v>0</v>
      </c>
      <c r="CY70" s="62">
        <v>0</v>
      </c>
      <c r="CZ70" s="62">
        <v>0</v>
      </c>
      <c r="DA70" s="62">
        <v>2</v>
      </c>
      <c r="DB70" s="62">
        <v>4</v>
      </c>
      <c r="DC70" s="62" t="s">
        <v>153</v>
      </c>
      <c r="DD70" s="62" t="s">
        <v>153</v>
      </c>
      <c r="DE70" s="62" t="s">
        <v>153</v>
      </c>
      <c r="DF70" s="62">
        <v>0</v>
      </c>
      <c r="DG70" s="62" t="s">
        <v>465</v>
      </c>
      <c r="DH70" s="62">
        <v>2</v>
      </c>
      <c r="DI70" s="62">
        <v>0</v>
      </c>
      <c r="DJ70" s="62">
        <v>2</v>
      </c>
      <c r="DK70" s="62">
        <v>0</v>
      </c>
      <c r="DL70" s="62">
        <v>0</v>
      </c>
      <c r="DM70" s="62">
        <v>0</v>
      </c>
      <c r="DN70" s="62">
        <v>0</v>
      </c>
      <c r="DO70" s="62">
        <v>0</v>
      </c>
      <c r="DP70" s="62">
        <v>0</v>
      </c>
      <c r="DQ70" s="62">
        <v>0</v>
      </c>
      <c r="DR70" s="62">
        <v>0</v>
      </c>
      <c r="DS70" s="62">
        <v>1</v>
      </c>
      <c r="DT70" s="62">
        <v>1</v>
      </c>
      <c r="DU70" s="62" t="s">
        <v>153</v>
      </c>
      <c r="DV70" s="62" t="s">
        <v>153</v>
      </c>
      <c r="DW70" s="60"/>
      <c r="DX70" s="62">
        <v>0</v>
      </c>
      <c r="DY70" s="62">
        <v>4</v>
      </c>
      <c r="DZ70" s="62">
        <v>0</v>
      </c>
      <c r="EA70" s="62">
        <v>0</v>
      </c>
      <c r="EB70" s="62"/>
      <c r="EC70" s="62"/>
      <c r="ED70" s="62"/>
      <c r="EE70" s="60">
        <v>20</v>
      </c>
      <c r="EF70" s="62"/>
      <c r="EG70" s="62"/>
      <c r="EH70" s="62"/>
      <c r="EI70" s="62"/>
      <c r="EJ70" s="62"/>
      <c r="EK70" s="62"/>
      <c r="EL70" s="62"/>
      <c r="EM70" s="62"/>
      <c r="EN70" s="62"/>
      <c r="EO70" s="62"/>
      <c r="EP70" s="62"/>
      <c r="EQ70" s="68">
        <v>57478</v>
      </c>
      <c r="ER70" s="68">
        <v>8977</v>
      </c>
      <c r="ES70" s="68">
        <v>0</v>
      </c>
      <c r="ET70" s="68">
        <v>0</v>
      </c>
      <c r="EU70" s="68">
        <v>0</v>
      </c>
      <c r="EV70" s="68">
        <v>0</v>
      </c>
      <c r="EW70" s="68">
        <v>2</v>
      </c>
      <c r="EX70" s="68">
        <v>2</v>
      </c>
      <c r="EY70" s="68">
        <v>0</v>
      </c>
      <c r="EZ70" s="68">
        <v>0</v>
      </c>
      <c r="FA70" s="68">
        <v>0</v>
      </c>
      <c r="FB70" s="68">
        <v>0</v>
      </c>
      <c r="FC70" s="68">
        <v>0</v>
      </c>
      <c r="FD70" s="68">
        <v>0</v>
      </c>
      <c r="FE70" s="68">
        <v>0</v>
      </c>
      <c r="FF70" s="68">
        <v>0</v>
      </c>
      <c r="FG70" s="68">
        <v>0</v>
      </c>
      <c r="FH70" s="68">
        <v>0</v>
      </c>
      <c r="FI70" s="68">
        <v>1</v>
      </c>
      <c r="FJ70" s="68">
        <v>1</v>
      </c>
      <c r="FK70" s="68">
        <v>0</v>
      </c>
      <c r="FL70" s="68">
        <v>0</v>
      </c>
      <c r="FM70" s="65"/>
      <c r="FN70" s="65" t="s">
        <v>466</v>
      </c>
      <c r="FO70" s="69" t="b">
        <f t="shared" si="1"/>
        <v>1</v>
      </c>
    </row>
    <row r="71" spans="1:171" s="67" customFormat="1" ht="12.75" x14ac:dyDescent="0.2">
      <c r="A71" s="60" t="s">
        <v>437</v>
      </c>
      <c r="B71" s="61">
        <v>57478</v>
      </c>
      <c r="C71" s="62">
        <v>1</v>
      </c>
      <c r="D71" s="62">
        <v>0</v>
      </c>
      <c r="E71" s="63" t="s">
        <v>843</v>
      </c>
      <c r="F71" s="62" t="s">
        <v>834</v>
      </c>
      <c r="G71" s="62"/>
      <c r="H71" s="62" t="s">
        <v>835</v>
      </c>
      <c r="I71" s="62">
        <v>2</v>
      </c>
      <c r="J71" s="62" t="s">
        <v>836</v>
      </c>
      <c r="K71" s="62" t="s">
        <v>447</v>
      </c>
      <c r="L71" s="62" t="s">
        <v>448</v>
      </c>
      <c r="M71" s="62" t="s">
        <v>447</v>
      </c>
      <c r="N71" s="62">
        <v>1</v>
      </c>
      <c r="O71" s="62">
        <v>70</v>
      </c>
      <c r="P71" s="62">
        <v>30</v>
      </c>
      <c r="Q71" s="62" t="s">
        <v>153</v>
      </c>
      <c r="R71" s="62" t="s">
        <v>153</v>
      </c>
      <c r="S71" s="62" t="s">
        <v>153</v>
      </c>
      <c r="T71" s="62" t="s">
        <v>839</v>
      </c>
      <c r="U71" s="62" t="s">
        <v>153</v>
      </c>
      <c r="V71" s="62" t="s">
        <v>153</v>
      </c>
      <c r="W71" s="62" t="s">
        <v>153</v>
      </c>
      <c r="X71" s="62" t="s">
        <v>153</v>
      </c>
      <c r="Y71" s="62" t="s">
        <v>153</v>
      </c>
      <c r="Z71" s="60"/>
      <c r="AA71" s="60" t="s">
        <v>452</v>
      </c>
      <c r="AB71" s="60" t="s">
        <v>843</v>
      </c>
      <c r="AC71" s="60" t="s">
        <v>834</v>
      </c>
      <c r="AD71" s="60" t="s">
        <v>835</v>
      </c>
      <c r="AE71" s="60" t="s">
        <v>836</v>
      </c>
      <c r="AF71" s="62">
        <v>1</v>
      </c>
      <c r="AG71" s="62">
        <v>56</v>
      </c>
      <c r="AH71" s="62">
        <v>22</v>
      </c>
      <c r="AI71" s="62">
        <v>0</v>
      </c>
      <c r="AJ71" s="62" t="s">
        <v>153</v>
      </c>
      <c r="AK71" s="62" t="s">
        <v>153</v>
      </c>
      <c r="AL71" s="62" t="s">
        <v>153</v>
      </c>
      <c r="AM71" s="62" t="s">
        <v>839</v>
      </c>
      <c r="AN71" s="62" t="s">
        <v>153</v>
      </c>
      <c r="AO71" s="62" t="s">
        <v>153</v>
      </c>
      <c r="AP71" s="62" t="s">
        <v>153</v>
      </c>
      <c r="AQ71" s="62" t="s">
        <v>153</v>
      </c>
      <c r="AR71" s="62" t="s">
        <v>153</v>
      </c>
      <c r="AS71" s="62">
        <v>2015</v>
      </c>
      <c r="AT71" s="62" t="s">
        <v>845</v>
      </c>
      <c r="AU71" s="62" t="s">
        <v>536</v>
      </c>
      <c r="AV71" s="62" t="s">
        <v>153</v>
      </c>
      <c r="AW71" s="62" t="s">
        <v>153</v>
      </c>
      <c r="AX71" s="62" t="s">
        <v>153</v>
      </c>
      <c r="AY71" s="60"/>
      <c r="AZ71" s="60" t="s">
        <v>153</v>
      </c>
      <c r="BA71" s="62">
        <v>8977</v>
      </c>
      <c r="BB71" s="62">
        <v>0</v>
      </c>
      <c r="BC71" s="62"/>
      <c r="BD71" s="62"/>
      <c r="BE71" s="62"/>
      <c r="BF71" s="62"/>
      <c r="BG71" s="62"/>
      <c r="BH71" s="62"/>
      <c r="BI71" s="62"/>
      <c r="BJ71" s="60">
        <v>25</v>
      </c>
      <c r="BK71" s="62"/>
      <c r="BL71" s="62"/>
      <c r="BM71" s="62"/>
      <c r="BN71" s="62" t="s">
        <v>106</v>
      </c>
      <c r="BO71" s="62"/>
      <c r="BP71" s="62"/>
      <c r="BQ71" s="62" t="s">
        <v>106</v>
      </c>
      <c r="BR71" s="62"/>
      <c r="BS71" s="62"/>
      <c r="BT71" s="62"/>
      <c r="BU71" s="62"/>
      <c r="BV71" s="62"/>
      <c r="BW71" s="62"/>
      <c r="BX71" s="62"/>
      <c r="BY71" s="62"/>
      <c r="BZ71" s="62"/>
      <c r="CA71" s="62"/>
      <c r="CB71" s="62"/>
      <c r="CC71" s="62"/>
      <c r="CD71" s="62"/>
      <c r="CE71" s="62"/>
      <c r="CF71" s="62"/>
      <c r="CG71" s="62"/>
      <c r="CH71" s="62"/>
      <c r="CI71" s="62">
        <v>2017</v>
      </c>
      <c r="CJ71" s="62" t="s">
        <v>448</v>
      </c>
      <c r="CK71" s="62" t="s">
        <v>463</v>
      </c>
      <c r="CL71" s="62" t="s">
        <v>463</v>
      </c>
      <c r="CM71" s="62" t="s">
        <v>464</v>
      </c>
      <c r="CN71" s="62" t="s">
        <v>464</v>
      </c>
      <c r="CO71" s="62" t="s">
        <v>465</v>
      </c>
      <c r="CP71" s="62">
        <v>7</v>
      </c>
      <c r="CQ71" s="62">
        <v>2</v>
      </c>
      <c r="CR71" s="62">
        <v>3</v>
      </c>
      <c r="CS71" s="62">
        <v>2</v>
      </c>
      <c r="CT71" s="62">
        <v>0</v>
      </c>
      <c r="CU71" s="62">
        <v>0</v>
      </c>
      <c r="CV71" s="62">
        <v>0</v>
      </c>
      <c r="CW71" s="62">
        <v>1</v>
      </c>
      <c r="CX71" s="62">
        <v>0</v>
      </c>
      <c r="CY71" s="62">
        <v>0</v>
      </c>
      <c r="CZ71" s="62">
        <v>0</v>
      </c>
      <c r="DA71" s="62">
        <v>2</v>
      </c>
      <c r="DB71" s="62">
        <v>4</v>
      </c>
      <c r="DC71" s="62" t="s">
        <v>153</v>
      </c>
      <c r="DD71" s="62" t="s">
        <v>153</v>
      </c>
      <c r="DE71" s="62" t="s">
        <v>153</v>
      </c>
      <c r="DF71" s="62">
        <v>0</v>
      </c>
      <c r="DG71" s="62" t="s">
        <v>465</v>
      </c>
      <c r="DH71" s="62">
        <v>2</v>
      </c>
      <c r="DI71" s="62">
        <v>0</v>
      </c>
      <c r="DJ71" s="62">
        <v>2</v>
      </c>
      <c r="DK71" s="62">
        <v>0</v>
      </c>
      <c r="DL71" s="62">
        <v>0</v>
      </c>
      <c r="DM71" s="62">
        <v>0</v>
      </c>
      <c r="DN71" s="62">
        <v>0</v>
      </c>
      <c r="DO71" s="62">
        <v>0</v>
      </c>
      <c r="DP71" s="62">
        <v>0</v>
      </c>
      <c r="DQ71" s="62">
        <v>0</v>
      </c>
      <c r="DR71" s="62">
        <v>0</v>
      </c>
      <c r="DS71" s="62">
        <v>1</v>
      </c>
      <c r="DT71" s="62">
        <v>1</v>
      </c>
      <c r="DU71" s="62" t="s">
        <v>153</v>
      </c>
      <c r="DV71" s="62" t="s">
        <v>153</v>
      </c>
      <c r="DW71" s="60"/>
      <c r="DX71" s="62">
        <v>0</v>
      </c>
      <c r="DY71" s="62">
        <v>4</v>
      </c>
      <c r="DZ71" s="62">
        <v>0</v>
      </c>
      <c r="EA71" s="62">
        <v>0</v>
      </c>
      <c r="EB71" s="62"/>
      <c r="EC71" s="62"/>
      <c r="ED71" s="62"/>
      <c r="EE71" s="60">
        <v>20</v>
      </c>
      <c r="EF71" s="62"/>
      <c r="EG71" s="62"/>
      <c r="EH71" s="62"/>
      <c r="EI71" s="62"/>
      <c r="EJ71" s="62"/>
      <c r="EK71" s="62"/>
      <c r="EL71" s="62"/>
      <c r="EM71" s="62"/>
      <c r="EN71" s="62"/>
      <c r="EO71" s="62"/>
      <c r="EP71" s="62"/>
      <c r="EQ71" s="68">
        <v>57478</v>
      </c>
      <c r="ER71" s="68">
        <v>8977</v>
      </c>
      <c r="ES71" s="68">
        <v>0</v>
      </c>
      <c r="ET71" s="68">
        <v>0</v>
      </c>
      <c r="EU71" s="68">
        <v>0</v>
      </c>
      <c r="EV71" s="68">
        <v>0</v>
      </c>
      <c r="EW71" s="65"/>
      <c r="EX71" s="65"/>
      <c r="EY71" s="65"/>
      <c r="EZ71" s="65"/>
      <c r="FA71" s="65"/>
      <c r="FB71" s="65"/>
      <c r="FC71" s="65"/>
      <c r="FD71" s="65"/>
      <c r="FE71" s="65"/>
      <c r="FF71" s="65"/>
      <c r="FG71" s="65"/>
      <c r="FH71" s="65"/>
      <c r="FI71" s="65"/>
      <c r="FJ71" s="65"/>
      <c r="FK71" s="65"/>
      <c r="FL71" s="65"/>
      <c r="FM71" s="65"/>
      <c r="FN71" s="65" t="s">
        <v>466</v>
      </c>
      <c r="FO71" s="69" t="b">
        <f t="shared" si="1"/>
        <v>1</v>
      </c>
    </row>
    <row r="72" spans="1:171" s="67" customFormat="1" ht="12.75" x14ac:dyDescent="0.2">
      <c r="A72" s="60" t="s">
        <v>437</v>
      </c>
      <c r="B72" s="61">
        <v>31125</v>
      </c>
      <c r="C72" s="62">
        <v>0</v>
      </c>
      <c r="D72" s="62">
        <v>2</v>
      </c>
      <c r="E72" s="63" t="s">
        <v>846</v>
      </c>
      <c r="F72" s="62" t="s">
        <v>847</v>
      </c>
      <c r="G72" s="62"/>
      <c r="H72" s="62" t="s">
        <v>848</v>
      </c>
      <c r="I72" s="62">
        <v>2</v>
      </c>
      <c r="J72" s="62" t="s">
        <v>849</v>
      </c>
      <c r="K72" s="62" t="s">
        <v>447</v>
      </c>
      <c r="L72" s="62" t="s">
        <v>448</v>
      </c>
      <c r="M72" s="62" t="s">
        <v>447</v>
      </c>
      <c r="N72" s="62">
        <v>2</v>
      </c>
      <c r="O72" s="62">
        <v>71</v>
      </c>
      <c r="P72" s="62">
        <v>26</v>
      </c>
      <c r="Q72" s="62" t="s">
        <v>153</v>
      </c>
      <c r="R72" s="62" t="s">
        <v>153</v>
      </c>
      <c r="S72" s="62" t="s">
        <v>850</v>
      </c>
      <c r="T72" s="62" t="s">
        <v>851</v>
      </c>
      <c r="U72" s="62" t="s">
        <v>852</v>
      </c>
      <c r="V72" s="62" t="s">
        <v>853</v>
      </c>
      <c r="W72" s="62" t="s">
        <v>153</v>
      </c>
      <c r="X72" s="62" t="s">
        <v>854</v>
      </c>
      <c r="Y72" s="62" t="s">
        <v>252</v>
      </c>
      <c r="Z72" s="60"/>
      <c r="AA72" s="60" t="s">
        <v>452</v>
      </c>
      <c r="AB72" s="60" t="s">
        <v>846</v>
      </c>
      <c r="AC72" s="60" t="s">
        <v>847</v>
      </c>
      <c r="AD72" s="60" t="s">
        <v>848</v>
      </c>
      <c r="AE72" s="60" t="s">
        <v>849</v>
      </c>
      <c r="AF72" s="62">
        <v>2</v>
      </c>
      <c r="AG72" s="62">
        <v>71</v>
      </c>
      <c r="AH72" s="62">
        <v>26</v>
      </c>
      <c r="AI72" s="62">
        <v>2</v>
      </c>
      <c r="AJ72" s="62" t="s">
        <v>153</v>
      </c>
      <c r="AK72" s="62" t="s">
        <v>153</v>
      </c>
      <c r="AL72" s="62" t="s">
        <v>850</v>
      </c>
      <c r="AM72" s="62" t="s">
        <v>851</v>
      </c>
      <c r="AN72" s="62" t="s">
        <v>854</v>
      </c>
      <c r="AO72" s="62" t="s">
        <v>546</v>
      </c>
      <c r="AP72" s="62" t="s">
        <v>852</v>
      </c>
      <c r="AQ72" s="62" t="s">
        <v>853</v>
      </c>
      <c r="AR72" s="62" t="s">
        <v>153</v>
      </c>
      <c r="AS72" s="62">
        <v>2015</v>
      </c>
      <c r="AT72" s="62" t="s">
        <v>153</v>
      </c>
      <c r="AU72" s="62" t="s">
        <v>153</v>
      </c>
      <c r="AV72" s="62" t="s">
        <v>153</v>
      </c>
      <c r="AW72" s="62" t="s">
        <v>153</v>
      </c>
      <c r="AX72" s="62" t="s">
        <v>153</v>
      </c>
      <c r="AY72" s="60"/>
      <c r="AZ72" s="60" t="s">
        <v>153</v>
      </c>
      <c r="BA72" s="62">
        <v>9225</v>
      </c>
      <c r="BB72" s="62">
        <v>0</v>
      </c>
      <c r="BC72" s="62"/>
      <c r="BD72" s="62"/>
      <c r="BE72" s="62"/>
      <c r="BF72" s="62"/>
      <c r="BG72" s="62"/>
      <c r="BH72" s="62"/>
      <c r="BI72" s="62"/>
      <c r="BJ72" s="60"/>
      <c r="BK72" s="62"/>
      <c r="BL72" s="62"/>
      <c r="BM72" s="62"/>
      <c r="BN72" s="62" t="s">
        <v>815</v>
      </c>
      <c r="BO72" s="62"/>
      <c r="BP72" s="62"/>
      <c r="BQ72" s="62" t="s">
        <v>815</v>
      </c>
      <c r="BR72" s="62"/>
      <c r="BS72" s="62"/>
      <c r="BT72" s="62"/>
      <c r="BU72" s="62"/>
      <c r="BV72" s="62"/>
      <c r="BW72" s="62"/>
      <c r="BX72" s="62"/>
      <c r="BY72" s="62"/>
      <c r="BZ72" s="62"/>
      <c r="CA72" s="62"/>
      <c r="CB72" s="62"/>
      <c r="CC72" s="62"/>
      <c r="CD72" s="62"/>
      <c r="CE72" s="62"/>
      <c r="CF72" s="62" t="s">
        <v>462</v>
      </c>
      <c r="CG72" s="62" t="s">
        <v>725</v>
      </c>
      <c r="CH72" s="62"/>
      <c r="CI72" s="62">
        <v>2017</v>
      </c>
      <c r="CJ72" s="62" t="s">
        <v>448</v>
      </c>
      <c r="CK72" s="62" t="s">
        <v>464</v>
      </c>
      <c r="CL72" s="62" t="s">
        <v>464</v>
      </c>
      <c r="CM72" s="62" t="s">
        <v>464</v>
      </c>
      <c r="CN72" s="62" t="s">
        <v>464</v>
      </c>
      <c r="CO72" s="62" t="s">
        <v>465</v>
      </c>
      <c r="CP72" s="62">
        <v>0</v>
      </c>
      <c r="CQ72" s="62">
        <v>0</v>
      </c>
      <c r="CR72" s="62">
        <v>0</v>
      </c>
      <c r="CS72" s="62">
        <v>0</v>
      </c>
      <c r="CT72" s="62">
        <v>0</v>
      </c>
      <c r="CU72" s="62">
        <v>0</v>
      </c>
      <c r="CV72" s="62">
        <v>0</v>
      </c>
      <c r="CW72" s="62">
        <v>0</v>
      </c>
      <c r="CX72" s="62">
        <v>0</v>
      </c>
      <c r="CY72" s="62">
        <v>0</v>
      </c>
      <c r="CZ72" s="62">
        <v>0</v>
      </c>
      <c r="DA72" s="62">
        <v>0</v>
      </c>
      <c r="DB72" s="62">
        <v>0</v>
      </c>
      <c r="DC72" s="62" t="s">
        <v>153</v>
      </c>
      <c r="DD72" s="62" t="s">
        <v>153</v>
      </c>
      <c r="DE72" s="62" t="s">
        <v>153</v>
      </c>
      <c r="DF72" s="62">
        <v>0</v>
      </c>
      <c r="DG72" s="62" t="s">
        <v>465</v>
      </c>
      <c r="DH72" s="62">
        <v>2</v>
      </c>
      <c r="DI72" s="62">
        <v>0</v>
      </c>
      <c r="DJ72" s="62">
        <v>0</v>
      </c>
      <c r="DK72" s="62">
        <v>2</v>
      </c>
      <c r="DL72" s="62">
        <v>0</v>
      </c>
      <c r="DM72" s="62">
        <v>0</v>
      </c>
      <c r="DN72" s="62">
        <v>0</v>
      </c>
      <c r="DO72" s="62">
        <v>0</v>
      </c>
      <c r="DP72" s="62">
        <v>0</v>
      </c>
      <c r="DQ72" s="62">
        <v>1</v>
      </c>
      <c r="DR72" s="62">
        <v>0</v>
      </c>
      <c r="DS72" s="62">
        <v>1</v>
      </c>
      <c r="DT72" s="62">
        <v>0</v>
      </c>
      <c r="DU72" s="62" t="s">
        <v>153</v>
      </c>
      <c r="DV72" s="62" t="s">
        <v>153</v>
      </c>
      <c r="DW72" s="60"/>
      <c r="DX72" s="62">
        <v>0</v>
      </c>
      <c r="DY72" s="62">
        <v>2</v>
      </c>
      <c r="DZ72" s="62">
        <v>0</v>
      </c>
      <c r="EA72" s="62">
        <v>0</v>
      </c>
      <c r="EB72" s="62"/>
      <c r="EC72" s="62"/>
      <c r="ED72" s="62"/>
      <c r="EE72" s="60">
        <v>8.3333333333333321</v>
      </c>
      <c r="EF72" s="62"/>
      <c r="EG72" s="62"/>
      <c r="EH72" s="62"/>
      <c r="EI72" s="62"/>
      <c r="EJ72" s="62"/>
      <c r="EK72" s="62"/>
      <c r="EL72" s="62"/>
      <c r="EM72" s="62"/>
      <c r="EN72" s="62"/>
      <c r="EO72" s="62"/>
      <c r="EP72" s="62"/>
      <c r="EQ72" s="68">
        <v>31125</v>
      </c>
      <c r="ER72" s="68">
        <v>9225</v>
      </c>
      <c r="ES72" s="68">
        <v>0</v>
      </c>
      <c r="ET72" s="68">
        <v>0</v>
      </c>
      <c r="EU72" s="68">
        <v>0</v>
      </c>
      <c r="EV72" s="68">
        <v>0</v>
      </c>
      <c r="EW72" s="68">
        <v>0</v>
      </c>
      <c r="EX72" s="68">
        <v>0</v>
      </c>
      <c r="EY72" s="68">
        <v>0</v>
      </c>
      <c r="EZ72" s="68">
        <v>0</v>
      </c>
      <c r="FA72" s="68">
        <v>0</v>
      </c>
      <c r="FB72" s="68">
        <v>2</v>
      </c>
      <c r="FC72" s="68">
        <v>0</v>
      </c>
      <c r="FD72" s="68">
        <v>0</v>
      </c>
      <c r="FE72" s="68">
        <v>2</v>
      </c>
      <c r="FF72" s="68">
        <v>0</v>
      </c>
      <c r="FG72" s="68">
        <v>0</v>
      </c>
      <c r="FH72" s="68">
        <v>0</v>
      </c>
      <c r="FI72" s="68">
        <v>0</v>
      </c>
      <c r="FJ72" s="68">
        <v>0</v>
      </c>
      <c r="FK72" s="68">
        <v>0</v>
      </c>
      <c r="FL72" s="68">
        <v>0</v>
      </c>
      <c r="FM72" s="65"/>
      <c r="FN72" s="65" t="s">
        <v>466</v>
      </c>
      <c r="FO72" s="69" t="b">
        <f t="shared" si="1"/>
        <v>1</v>
      </c>
    </row>
    <row r="73" spans="1:171" s="67" customFormat="1" ht="12.75" x14ac:dyDescent="0.2">
      <c r="A73" s="60" t="s">
        <v>437</v>
      </c>
      <c r="B73" s="61">
        <v>31125</v>
      </c>
      <c r="C73" s="62">
        <v>1</v>
      </c>
      <c r="D73" s="62">
        <v>0</v>
      </c>
      <c r="E73" s="63" t="s">
        <v>846</v>
      </c>
      <c r="F73" s="62" t="s">
        <v>847</v>
      </c>
      <c r="G73" s="62"/>
      <c r="H73" s="62" t="s">
        <v>848</v>
      </c>
      <c r="I73" s="62">
        <v>2</v>
      </c>
      <c r="J73" s="62" t="s">
        <v>849</v>
      </c>
      <c r="K73" s="62" t="s">
        <v>447</v>
      </c>
      <c r="L73" s="62" t="s">
        <v>448</v>
      </c>
      <c r="M73" s="62" t="s">
        <v>447</v>
      </c>
      <c r="N73" s="62">
        <v>2</v>
      </c>
      <c r="O73" s="62">
        <v>71</v>
      </c>
      <c r="P73" s="62">
        <v>26</v>
      </c>
      <c r="Q73" s="62" t="s">
        <v>153</v>
      </c>
      <c r="R73" s="62" t="s">
        <v>153</v>
      </c>
      <c r="S73" s="62" t="s">
        <v>153</v>
      </c>
      <c r="T73" s="62" t="s">
        <v>851</v>
      </c>
      <c r="U73" s="62" t="s">
        <v>153</v>
      </c>
      <c r="V73" s="62" t="s">
        <v>153</v>
      </c>
      <c r="W73" s="62" t="s">
        <v>153</v>
      </c>
      <c r="X73" s="62" t="s">
        <v>153</v>
      </c>
      <c r="Y73" s="62" t="s">
        <v>153</v>
      </c>
      <c r="Z73" s="60"/>
      <c r="AA73" s="60" t="s">
        <v>452</v>
      </c>
      <c r="AB73" s="60" t="s">
        <v>846</v>
      </c>
      <c r="AC73" s="60" t="s">
        <v>847</v>
      </c>
      <c r="AD73" s="60" t="s">
        <v>848</v>
      </c>
      <c r="AE73" s="60" t="s">
        <v>849</v>
      </c>
      <c r="AF73" s="62">
        <v>2</v>
      </c>
      <c r="AG73" s="62">
        <v>71</v>
      </c>
      <c r="AH73" s="62">
        <v>26</v>
      </c>
      <c r="AI73" s="62">
        <v>0</v>
      </c>
      <c r="AJ73" s="62" t="s">
        <v>153</v>
      </c>
      <c r="AK73" s="62" t="s">
        <v>153</v>
      </c>
      <c r="AL73" s="62" t="s">
        <v>153</v>
      </c>
      <c r="AM73" s="62" t="s">
        <v>851</v>
      </c>
      <c r="AN73" s="62" t="s">
        <v>153</v>
      </c>
      <c r="AO73" s="62" t="s">
        <v>153</v>
      </c>
      <c r="AP73" s="62" t="s">
        <v>153</v>
      </c>
      <c r="AQ73" s="62" t="s">
        <v>153</v>
      </c>
      <c r="AR73" s="62" t="s">
        <v>153</v>
      </c>
      <c r="AS73" s="62">
        <v>2015</v>
      </c>
      <c r="AT73" s="62" t="s">
        <v>153</v>
      </c>
      <c r="AU73" s="62" t="s">
        <v>153</v>
      </c>
      <c r="AV73" s="62" t="s">
        <v>153</v>
      </c>
      <c r="AW73" s="62" t="s">
        <v>153</v>
      </c>
      <c r="AX73" s="62" t="s">
        <v>153</v>
      </c>
      <c r="AY73" s="60"/>
      <c r="AZ73" s="60" t="s">
        <v>153</v>
      </c>
      <c r="BA73" s="62">
        <v>9225</v>
      </c>
      <c r="BB73" s="62">
        <v>0</v>
      </c>
      <c r="BC73" s="62"/>
      <c r="BD73" s="62"/>
      <c r="BE73" s="62"/>
      <c r="BF73" s="62"/>
      <c r="BG73" s="62"/>
      <c r="BH73" s="62"/>
      <c r="BI73" s="62"/>
      <c r="BJ73" s="60"/>
      <c r="BK73" s="62"/>
      <c r="BL73" s="62"/>
      <c r="BM73" s="62"/>
      <c r="BN73" s="62" t="s">
        <v>815</v>
      </c>
      <c r="BO73" s="62"/>
      <c r="BP73" s="62"/>
      <c r="BQ73" s="62" t="s">
        <v>815</v>
      </c>
      <c r="BR73" s="62"/>
      <c r="BS73" s="62"/>
      <c r="BT73" s="62"/>
      <c r="BU73" s="62"/>
      <c r="BV73" s="62"/>
      <c r="BW73" s="62"/>
      <c r="BX73" s="62"/>
      <c r="BY73" s="62"/>
      <c r="BZ73" s="62"/>
      <c r="CA73" s="62"/>
      <c r="CB73" s="62"/>
      <c r="CC73" s="62"/>
      <c r="CD73" s="62"/>
      <c r="CE73" s="62"/>
      <c r="CF73" s="62"/>
      <c r="CG73" s="62"/>
      <c r="CH73" s="62"/>
      <c r="CI73" s="62">
        <v>2017</v>
      </c>
      <c r="CJ73" s="62" t="s">
        <v>448</v>
      </c>
      <c r="CK73" s="62" t="s">
        <v>464</v>
      </c>
      <c r="CL73" s="62" t="s">
        <v>464</v>
      </c>
      <c r="CM73" s="62" t="s">
        <v>464</v>
      </c>
      <c r="CN73" s="62" t="s">
        <v>464</v>
      </c>
      <c r="CO73" s="62" t="s">
        <v>465</v>
      </c>
      <c r="CP73" s="62">
        <v>0</v>
      </c>
      <c r="CQ73" s="62">
        <v>0</v>
      </c>
      <c r="CR73" s="62">
        <v>0</v>
      </c>
      <c r="CS73" s="62">
        <v>0</v>
      </c>
      <c r="CT73" s="62">
        <v>0</v>
      </c>
      <c r="CU73" s="62">
        <v>0</v>
      </c>
      <c r="CV73" s="62">
        <v>0</v>
      </c>
      <c r="CW73" s="62">
        <v>0</v>
      </c>
      <c r="CX73" s="62">
        <v>0</v>
      </c>
      <c r="CY73" s="62">
        <v>0</v>
      </c>
      <c r="CZ73" s="62">
        <v>0</v>
      </c>
      <c r="DA73" s="62">
        <v>0</v>
      </c>
      <c r="DB73" s="62">
        <v>0</v>
      </c>
      <c r="DC73" s="62" t="s">
        <v>153</v>
      </c>
      <c r="DD73" s="62" t="s">
        <v>153</v>
      </c>
      <c r="DE73" s="62" t="s">
        <v>153</v>
      </c>
      <c r="DF73" s="62">
        <v>0</v>
      </c>
      <c r="DG73" s="62" t="s">
        <v>465</v>
      </c>
      <c r="DH73" s="62">
        <v>2</v>
      </c>
      <c r="DI73" s="62">
        <v>0</v>
      </c>
      <c r="DJ73" s="62">
        <v>0</v>
      </c>
      <c r="DK73" s="62">
        <v>2</v>
      </c>
      <c r="DL73" s="62">
        <v>0</v>
      </c>
      <c r="DM73" s="62">
        <v>0</v>
      </c>
      <c r="DN73" s="62">
        <v>0</v>
      </c>
      <c r="DO73" s="62">
        <v>0</v>
      </c>
      <c r="DP73" s="62">
        <v>0</v>
      </c>
      <c r="DQ73" s="62">
        <v>1</v>
      </c>
      <c r="DR73" s="62">
        <v>0</v>
      </c>
      <c r="DS73" s="62">
        <v>1</v>
      </c>
      <c r="DT73" s="62">
        <v>0</v>
      </c>
      <c r="DU73" s="62" t="s">
        <v>153</v>
      </c>
      <c r="DV73" s="62" t="s">
        <v>153</v>
      </c>
      <c r="DW73" s="60"/>
      <c r="DX73" s="62">
        <v>0</v>
      </c>
      <c r="DY73" s="62">
        <v>2</v>
      </c>
      <c r="DZ73" s="62">
        <v>0</v>
      </c>
      <c r="EA73" s="62">
        <v>0</v>
      </c>
      <c r="EB73" s="62"/>
      <c r="EC73" s="62"/>
      <c r="ED73" s="62"/>
      <c r="EE73" s="60">
        <v>8.3333333333333321</v>
      </c>
      <c r="EF73" s="62"/>
      <c r="EG73" s="62"/>
      <c r="EH73" s="62"/>
      <c r="EI73" s="62"/>
      <c r="EJ73" s="62"/>
      <c r="EK73" s="62"/>
      <c r="EL73" s="62"/>
      <c r="EM73" s="62"/>
      <c r="EN73" s="62"/>
      <c r="EO73" s="62"/>
      <c r="EP73" s="62"/>
      <c r="EQ73" s="68">
        <v>31125</v>
      </c>
      <c r="ER73" s="68">
        <v>9225</v>
      </c>
      <c r="ES73" s="68">
        <v>0</v>
      </c>
      <c r="ET73" s="68">
        <v>0</v>
      </c>
      <c r="EU73" s="68">
        <v>0</v>
      </c>
      <c r="EV73" s="68">
        <v>0</v>
      </c>
      <c r="EW73" s="65"/>
      <c r="EX73" s="65"/>
      <c r="EY73" s="65"/>
      <c r="EZ73" s="65"/>
      <c r="FA73" s="65"/>
      <c r="FB73" s="65"/>
      <c r="FC73" s="65"/>
      <c r="FD73" s="65"/>
      <c r="FE73" s="65"/>
      <c r="FF73" s="65"/>
      <c r="FG73" s="65"/>
      <c r="FH73" s="65"/>
      <c r="FI73" s="65"/>
      <c r="FJ73" s="65"/>
      <c r="FK73" s="65"/>
      <c r="FL73" s="65"/>
      <c r="FM73" s="65"/>
      <c r="FN73" s="65" t="s">
        <v>466</v>
      </c>
      <c r="FO73" s="69" t="b">
        <f t="shared" si="1"/>
        <v>1</v>
      </c>
    </row>
    <row r="74" spans="1:171" s="67" customFormat="1" ht="12.75" x14ac:dyDescent="0.2">
      <c r="A74" s="60" t="s">
        <v>437</v>
      </c>
      <c r="B74" s="61">
        <v>70379</v>
      </c>
      <c r="C74" s="62">
        <v>0</v>
      </c>
      <c r="D74" s="62">
        <v>1</v>
      </c>
      <c r="E74" s="63" t="s">
        <v>855</v>
      </c>
      <c r="F74" s="62" t="s">
        <v>856</v>
      </c>
      <c r="G74" s="62"/>
      <c r="H74" s="62" t="s">
        <v>857</v>
      </c>
      <c r="I74" s="62">
        <v>2</v>
      </c>
      <c r="J74" s="62" t="s">
        <v>858</v>
      </c>
      <c r="K74" s="62" t="s">
        <v>447</v>
      </c>
      <c r="L74" s="62" t="s">
        <v>448</v>
      </c>
      <c r="M74" s="62" t="s">
        <v>447</v>
      </c>
      <c r="N74" s="62">
        <v>1</v>
      </c>
      <c r="O74" s="62">
        <v>72</v>
      </c>
      <c r="P74" s="62">
        <v>15</v>
      </c>
      <c r="Q74" s="62" t="s">
        <v>153</v>
      </c>
      <c r="R74" s="62" t="s">
        <v>153</v>
      </c>
      <c r="S74" s="62" t="s">
        <v>859</v>
      </c>
      <c r="T74" s="62" t="s">
        <v>860</v>
      </c>
      <c r="U74" s="62" t="s">
        <v>861</v>
      </c>
      <c r="V74" s="62" t="s">
        <v>862</v>
      </c>
      <c r="W74" s="62" t="s">
        <v>153</v>
      </c>
      <c r="X74" s="62" t="s">
        <v>863</v>
      </c>
      <c r="Y74" s="62" t="s">
        <v>722</v>
      </c>
      <c r="Z74" s="60"/>
      <c r="AA74" s="60" t="s">
        <v>452</v>
      </c>
      <c r="AB74" s="60" t="s">
        <v>855</v>
      </c>
      <c r="AC74" s="60" t="s">
        <v>856</v>
      </c>
      <c r="AD74" s="60" t="s">
        <v>857</v>
      </c>
      <c r="AE74" s="60" t="s">
        <v>858</v>
      </c>
      <c r="AF74" s="62">
        <v>1</v>
      </c>
      <c r="AG74" s="62">
        <v>74</v>
      </c>
      <c r="AH74" s="62">
        <v>17</v>
      </c>
      <c r="AI74" s="62">
        <v>1</v>
      </c>
      <c r="AJ74" s="62" t="s">
        <v>153</v>
      </c>
      <c r="AK74" s="62" t="s">
        <v>153</v>
      </c>
      <c r="AL74" s="62" t="s">
        <v>859</v>
      </c>
      <c r="AM74" s="62" t="s">
        <v>860</v>
      </c>
      <c r="AN74" s="62" t="s">
        <v>863</v>
      </c>
      <c r="AO74" s="62" t="s">
        <v>722</v>
      </c>
      <c r="AP74" s="62" t="s">
        <v>861</v>
      </c>
      <c r="AQ74" s="62" t="s">
        <v>862</v>
      </c>
      <c r="AR74" s="62" t="s">
        <v>153</v>
      </c>
      <c r="AS74" s="62">
        <v>2015</v>
      </c>
      <c r="AT74" s="62" t="s">
        <v>153</v>
      </c>
      <c r="AU74" s="62" t="s">
        <v>153</v>
      </c>
      <c r="AV74" s="62" t="s">
        <v>153</v>
      </c>
      <c r="AW74" s="62" t="s">
        <v>153</v>
      </c>
      <c r="AX74" s="62" t="s">
        <v>439</v>
      </c>
      <c r="AY74" s="60"/>
      <c r="AZ74" s="60" t="s">
        <v>153</v>
      </c>
      <c r="BA74" s="62">
        <v>8565</v>
      </c>
      <c r="BB74" s="62">
        <v>0</v>
      </c>
      <c r="BC74" s="62"/>
      <c r="BD74" s="62"/>
      <c r="BE74" s="62"/>
      <c r="BF74" s="62"/>
      <c r="BG74" s="62"/>
      <c r="BH74" s="62" t="s">
        <v>532</v>
      </c>
      <c r="BI74" s="62"/>
      <c r="BJ74" s="60">
        <v>-2.7027027027027026</v>
      </c>
      <c r="BK74" s="62"/>
      <c r="BL74" s="62"/>
      <c r="BM74" s="62"/>
      <c r="BN74" s="62" t="s">
        <v>583</v>
      </c>
      <c r="BO74" s="62"/>
      <c r="BP74" s="62"/>
      <c r="BQ74" s="62" t="s">
        <v>583</v>
      </c>
      <c r="BR74" s="62"/>
      <c r="BS74" s="62"/>
      <c r="BT74" s="62"/>
      <c r="BU74" s="62"/>
      <c r="BV74" s="62"/>
      <c r="BW74" s="62"/>
      <c r="BX74" s="62"/>
      <c r="BY74" s="62"/>
      <c r="BZ74" s="62"/>
      <c r="CA74" s="62"/>
      <c r="CB74" s="62"/>
      <c r="CC74" s="62"/>
      <c r="CD74" s="62"/>
      <c r="CE74" s="62"/>
      <c r="CF74" s="62" t="s">
        <v>462</v>
      </c>
      <c r="CG74" s="62"/>
      <c r="CH74" s="62"/>
      <c r="CI74" s="62">
        <v>2017</v>
      </c>
      <c r="CJ74" s="62" t="s">
        <v>448</v>
      </c>
      <c r="CK74" s="62" t="s">
        <v>501</v>
      </c>
      <c r="CL74" s="62" t="s">
        <v>501</v>
      </c>
      <c r="CM74" s="62" t="s">
        <v>501</v>
      </c>
      <c r="CN74" s="62" t="s">
        <v>501</v>
      </c>
      <c r="CO74" s="62" t="s">
        <v>465</v>
      </c>
      <c r="CP74" s="62">
        <v>0</v>
      </c>
      <c r="CQ74" s="62">
        <v>0</v>
      </c>
      <c r="CR74" s="62">
        <v>0</v>
      </c>
      <c r="CS74" s="62">
        <v>0</v>
      </c>
      <c r="CT74" s="62">
        <v>0</v>
      </c>
      <c r="CU74" s="62">
        <v>0</v>
      </c>
      <c r="CV74" s="62">
        <v>0</v>
      </c>
      <c r="CW74" s="62">
        <v>0</v>
      </c>
      <c r="CX74" s="62">
        <v>0</v>
      </c>
      <c r="CY74" s="62">
        <v>0</v>
      </c>
      <c r="CZ74" s="62">
        <v>0</v>
      </c>
      <c r="DA74" s="62">
        <v>0</v>
      </c>
      <c r="DB74" s="62">
        <v>0</v>
      </c>
      <c r="DC74" s="62" t="s">
        <v>153</v>
      </c>
      <c r="DD74" s="62" t="s">
        <v>153</v>
      </c>
      <c r="DE74" s="62" t="s">
        <v>153</v>
      </c>
      <c r="DF74" s="62">
        <v>0</v>
      </c>
      <c r="DG74" s="62" t="s">
        <v>465</v>
      </c>
      <c r="DH74" s="62">
        <v>0</v>
      </c>
      <c r="DI74" s="62">
        <v>0</v>
      </c>
      <c r="DJ74" s="62">
        <v>0</v>
      </c>
      <c r="DK74" s="62">
        <v>0</v>
      </c>
      <c r="DL74" s="62">
        <v>0</v>
      </c>
      <c r="DM74" s="62">
        <v>0</v>
      </c>
      <c r="DN74" s="62">
        <v>0</v>
      </c>
      <c r="DO74" s="62">
        <v>0</v>
      </c>
      <c r="DP74" s="62">
        <v>0</v>
      </c>
      <c r="DQ74" s="62">
        <v>0</v>
      </c>
      <c r="DR74" s="62">
        <v>0</v>
      </c>
      <c r="DS74" s="62">
        <v>0</v>
      </c>
      <c r="DT74" s="62">
        <v>0</v>
      </c>
      <c r="DU74" s="62" t="s">
        <v>153</v>
      </c>
      <c r="DV74" s="62" t="s">
        <v>153</v>
      </c>
      <c r="DW74" s="60"/>
      <c r="DX74" s="62">
        <v>2</v>
      </c>
      <c r="DY74" s="62">
        <v>2</v>
      </c>
      <c r="DZ74" s="62">
        <v>0</v>
      </c>
      <c r="EA74" s="62">
        <v>1</v>
      </c>
      <c r="EB74" s="62"/>
      <c r="EC74" s="62"/>
      <c r="ED74" s="62"/>
      <c r="EE74" s="60"/>
      <c r="EF74" s="62"/>
      <c r="EG74" s="62"/>
      <c r="EH74" s="62"/>
      <c r="EI74" s="62"/>
      <c r="EJ74" s="62"/>
      <c r="EK74" s="62">
        <v>-1</v>
      </c>
      <c r="EL74" s="62"/>
      <c r="EM74" s="62"/>
      <c r="EN74" s="62"/>
      <c r="EO74" s="62"/>
      <c r="EP74" s="62"/>
      <c r="EQ74" s="68">
        <v>70379</v>
      </c>
      <c r="ER74" s="68">
        <v>8565</v>
      </c>
      <c r="ES74" s="68">
        <v>0</v>
      </c>
      <c r="ET74" s="68">
        <v>0</v>
      </c>
      <c r="EU74" s="68">
        <v>0</v>
      </c>
      <c r="EV74" s="68">
        <v>0</v>
      </c>
      <c r="EW74" s="68">
        <v>0</v>
      </c>
      <c r="EX74" s="68">
        <v>0</v>
      </c>
      <c r="EY74" s="68">
        <v>0</v>
      </c>
      <c r="EZ74" s="68">
        <v>0</v>
      </c>
      <c r="FA74" s="68">
        <v>0</v>
      </c>
      <c r="FB74" s="68">
        <v>0</v>
      </c>
      <c r="FC74" s="68">
        <v>0</v>
      </c>
      <c r="FD74" s="68">
        <v>0</v>
      </c>
      <c r="FE74" s="68">
        <v>0</v>
      </c>
      <c r="FF74" s="68">
        <v>0</v>
      </c>
      <c r="FG74" s="68">
        <v>0</v>
      </c>
      <c r="FH74" s="68">
        <v>0</v>
      </c>
      <c r="FI74" s="68">
        <v>0</v>
      </c>
      <c r="FJ74" s="68">
        <v>0</v>
      </c>
      <c r="FK74" s="68">
        <v>0</v>
      </c>
      <c r="FL74" s="68">
        <v>0</v>
      </c>
      <c r="FM74" s="65"/>
      <c r="FN74" s="65" t="s">
        <v>466</v>
      </c>
      <c r="FO74" s="69" t="b">
        <f t="shared" si="1"/>
        <v>1</v>
      </c>
    </row>
    <row r="75" spans="1:171" s="67" customFormat="1" ht="12.75" x14ac:dyDescent="0.2">
      <c r="A75" s="60" t="s">
        <v>437</v>
      </c>
      <c r="B75" s="61">
        <v>70379</v>
      </c>
      <c r="C75" s="62">
        <v>1</v>
      </c>
      <c r="D75" s="62">
        <v>0</v>
      </c>
      <c r="E75" s="63" t="s">
        <v>855</v>
      </c>
      <c r="F75" s="62" t="s">
        <v>856</v>
      </c>
      <c r="G75" s="62"/>
      <c r="H75" s="62" t="s">
        <v>857</v>
      </c>
      <c r="I75" s="62">
        <v>2</v>
      </c>
      <c r="J75" s="62" t="s">
        <v>858</v>
      </c>
      <c r="K75" s="62" t="s">
        <v>447</v>
      </c>
      <c r="L75" s="62" t="s">
        <v>448</v>
      </c>
      <c r="M75" s="62" t="s">
        <v>447</v>
      </c>
      <c r="N75" s="62">
        <v>1</v>
      </c>
      <c r="O75" s="62">
        <v>72</v>
      </c>
      <c r="P75" s="62">
        <v>15</v>
      </c>
      <c r="Q75" s="62" t="s">
        <v>153</v>
      </c>
      <c r="R75" s="62" t="s">
        <v>153</v>
      </c>
      <c r="S75" s="62" t="s">
        <v>153</v>
      </c>
      <c r="T75" s="62" t="s">
        <v>860</v>
      </c>
      <c r="U75" s="62" t="s">
        <v>153</v>
      </c>
      <c r="V75" s="62" t="s">
        <v>153</v>
      </c>
      <c r="W75" s="62" t="s">
        <v>153</v>
      </c>
      <c r="X75" s="62" t="s">
        <v>153</v>
      </c>
      <c r="Y75" s="62" t="s">
        <v>153</v>
      </c>
      <c r="Z75" s="60"/>
      <c r="AA75" s="60" t="s">
        <v>452</v>
      </c>
      <c r="AB75" s="60" t="s">
        <v>855</v>
      </c>
      <c r="AC75" s="60" t="s">
        <v>856</v>
      </c>
      <c r="AD75" s="60" t="s">
        <v>857</v>
      </c>
      <c r="AE75" s="60" t="s">
        <v>858</v>
      </c>
      <c r="AF75" s="62">
        <v>1</v>
      </c>
      <c r="AG75" s="62">
        <v>74</v>
      </c>
      <c r="AH75" s="62">
        <v>17</v>
      </c>
      <c r="AI75" s="62">
        <v>0</v>
      </c>
      <c r="AJ75" s="62" t="s">
        <v>153</v>
      </c>
      <c r="AK75" s="62" t="s">
        <v>153</v>
      </c>
      <c r="AL75" s="62" t="s">
        <v>153</v>
      </c>
      <c r="AM75" s="62" t="s">
        <v>860</v>
      </c>
      <c r="AN75" s="62" t="s">
        <v>153</v>
      </c>
      <c r="AO75" s="62" t="s">
        <v>153</v>
      </c>
      <c r="AP75" s="62" t="s">
        <v>153</v>
      </c>
      <c r="AQ75" s="62" t="s">
        <v>153</v>
      </c>
      <c r="AR75" s="62" t="s">
        <v>153</v>
      </c>
      <c r="AS75" s="62">
        <v>2015</v>
      </c>
      <c r="AT75" s="62" t="s">
        <v>153</v>
      </c>
      <c r="AU75" s="62" t="s">
        <v>153</v>
      </c>
      <c r="AV75" s="62" t="s">
        <v>153</v>
      </c>
      <c r="AW75" s="62" t="s">
        <v>153</v>
      </c>
      <c r="AX75" s="62" t="s">
        <v>439</v>
      </c>
      <c r="AY75" s="60"/>
      <c r="AZ75" s="60" t="s">
        <v>153</v>
      </c>
      <c r="BA75" s="62">
        <v>8565</v>
      </c>
      <c r="BB75" s="62">
        <v>0</v>
      </c>
      <c r="BC75" s="62"/>
      <c r="BD75" s="62"/>
      <c r="BE75" s="62"/>
      <c r="BF75" s="62"/>
      <c r="BG75" s="62"/>
      <c r="BH75" s="62"/>
      <c r="BI75" s="62"/>
      <c r="BJ75" s="60">
        <v>-2.7027027027027026</v>
      </c>
      <c r="BK75" s="62"/>
      <c r="BL75" s="62"/>
      <c r="BM75" s="62"/>
      <c r="BN75" s="62" t="s">
        <v>583</v>
      </c>
      <c r="BO75" s="62"/>
      <c r="BP75" s="62"/>
      <c r="BQ75" s="62" t="s">
        <v>583</v>
      </c>
      <c r="BR75" s="62"/>
      <c r="BS75" s="62"/>
      <c r="BT75" s="62"/>
      <c r="BU75" s="62"/>
      <c r="BV75" s="62"/>
      <c r="BW75" s="62"/>
      <c r="BX75" s="62"/>
      <c r="BY75" s="62"/>
      <c r="BZ75" s="62"/>
      <c r="CA75" s="62"/>
      <c r="CB75" s="62"/>
      <c r="CC75" s="62"/>
      <c r="CD75" s="62"/>
      <c r="CE75" s="62"/>
      <c r="CF75" s="62"/>
      <c r="CG75" s="62"/>
      <c r="CH75" s="62"/>
      <c r="CI75" s="62">
        <v>2017</v>
      </c>
      <c r="CJ75" s="62" t="s">
        <v>448</v>
      </c>
      <c r="CK75" s="62" t="s">
        <v>501</v>
      </c>
      <c r="CL75" s="62" t="s">
        <v>501</v>
      </c>
      <c r="CM75" s="62" t="s">
        <v>501</v>
      </c>
      <c r="CN75" s="62" t="s">
        <v>501</v>
      </c>
      <c r="CO75" s="62" t="s">
        <v>465</v>
      </c>
      <c r="CP75" s="62">
        <v>0</v>
      </c>
      <c r="CQ75" s="62">
        <v>0</v>
      </c>
      <c r="CR75" s="62">
        <v>0</v>
      </c>
      <c r="CS75" s="62">
        <v>0</v>
      </c>
      <c r="CT75" s="62">
        <v>0</v>
      </c>
      <c r="CU75" s="62">
        <v>0</v>
      </c>
      <c r="CV75" s="62">
        <v>0</v>
      </c>
      <c r="CW75" s="62">
        <v>0</v>
      </c>
      <c r="CX75" s="62">
        <v>0</v>
      </c>
      <c r="CY75" s="62">
        <v>0</v>
      </c>
      <c r="CZ75" s="62">
        <v>0</v>
      </c>
      <c r="DA75" s="62">
        <v>0</v>
      </c>
      <c r="DB75" s="62">
        <v>0</v>
      </c>
      <c r="DC75" s="62" t="s">
        <v>153</v>
      </c>
      <c r="DD75" s="62" t="s">
        <v>153</v>
      </c>
      <c r="DE75" s="62" t="s">
        <v>153</v>
      </c>
      <c r="DF75" s="62">
        <v>0</v>
      </c>
      <c r="DG75" s="62" t="s">
        <v>465</v>
      </c>
      <c r="DH75" s="62">
        <v>0</v>
      </c>
      <c r="DI75" s="62">
        <v>0</v>
      </c>
      <c r="DJ75" s="62">
        <v>0</v>
      </c>
      <c r="DK75" s="62">
        <v>0</v>
      </c>
      <c r="DL75" s="62">
        <v>0</v>
      </c>
      <c r="DM75" s="62">
        <v>0</v>
      </c>
      <c r="DN75" s="62">
        <v>0</v>
      </c>
      <c r="DO75" s="62">
        <v>0</v>
      </c>
      <c r="DP75" s="62">
        <v>0</v>
      </c>
      <c r="DQ75" s="62">
        <v>0</v>
      </c>
      <c r="DR75" s="62">
        <v>0</v>
      </c>
      <c r="DS75" s="62">
        <v>0</v>
      </c>
      <c r="DT75" s="62">
        <v>0</v>
      </c>
      <c r="DU75" s="62" t="s">
        <v>153</v>
      </c>
      <c r="DV75" s="62" t="s">
        <v>153</v>
      </c>
      <c r="DW75" s="60"/>
      <c r="DX75" s="62">
        <v>2</v>
      </c>
      <c r="DY75" s="62">
        <v>2</v>
      </c>
      <c r="DZ75" s="62">
        <v>0</v>
      </c>
      <c r="EA75" s="62">
        <v>1</v>
      </c>
      <c r="EB75" s="62"/>
      <c r="EC75" s="62"/>
      <c r="ED75" s="62"/>
      <c r="EE75" s="60"/>
      <c r="EF75" s="62"/>
      <c r="EG75" s="62"/>
      <c r="EH75" s="62"/>
      <c r="EI75" s="62"/>
      <c r="EJ75" s="62"/>
      <c r="EK75" s="62">
        <v>-1</v>
      </c>
      <c r="EL75" s="62"/>
      <c r="EM75" s="62"/>
      <c r="EN75" s="62"/>
      <c r="EO75" s="62"/>
      <c r="EP75" s="62"/>
      <c r="EQ75" s="68">
        <v>70379</v>
      </c>
      <c r="ER75" s="68">
        <v>8565</v>
      </c>
      <c r="ES75" s="68">
        <v>0</v>
      </c>
      <c r="ET75" s="68">
        <v>0</v>
      </c>
      <c r="EU75" s="68">
        <v>0</v>
      </c>
      <c r="EV75" s="68">
        <v>0</v>
      </c>
      <c r="EW75" s="65"/>
      <c r="EX75" s="65"/>
      <c r="EY75" s="65"/>
      <c r="EZ75" s="65"/>
      <c r="FA75" s="65"/>
      <c r="FB75" s="65"/>
      <c r="FC75" s="65"/>
      <c r="FD75" s="65"/>
      <c r="FE75" s="65"/>
      <c r="FF75" s="65"/>
      <c r="FG75" s="65"/>
      <c r="FH75" s="65"/>
      <c r="FI75" s="65"/>
      <c r="FJ75" s="65"/>
      <c r="FK75" s="65"/>
      <c r="FL75" s="65"/>
      <c r="FM75" s="65"/>
      <c r="FN75" s="65" t="s">
        <v>466</v>
      </c>
      <c r="FO75" s="69" t="b">
        <f t="shared" si="1"/>
        <v>1</v>
      </c>
    </row>
    <row r="76" spans="1:171" s="67" customFormat="1" ht="12.75" x14ac:dyDescent="0.2">
      <c r="A76" s="60" t="s">
        <v>437</v>
      </c>
      <c r="B76" s="61">
        <v>63087</v>
      </c>
      <c r="C76" s="62">
        <v>0</v>
      </c>
      <c r="D76" s="62">
        <v>2</v>
      </c>
      <c r="E76" s="63" t="s">
        <v>864</v>
      </c>
      <c r="F76" s="62" t="s">
        <v>865</v>
      </c>
      <c r="G76" s="62"/>
      <c r="H76" s="62" t="s">
        <v>866</v>
      </c>
      <c r="I76" s="62">
        <v>2</v>
      </c>
      <c r="J76" s="62" t="s">
        <v>867</v>
      </c>
      <c r="K76" s="62" t="s">
        <v>447</v>
      </c>
      <c r="L76" s="62" t="s">
        <v>472</v>
      </c>
      <c r="M76" s="62" t="s">
        <v>447</v>
      </c>
      <c r="N76" s="62">
        <v>2</v>
      </c>
      <c r="O76" s="62">
        <v>73</v>
      </c>
      <c r="P76" s="62">
        <v>15</v>
      </c>
      <c r="Q76" s="62" t="s">
        <v>153</v>
      </c>
      <c r="R76" s="62" t="s">
        <v>153</v>
      </c>
      <c r="S76" s="62" t="s">
        <v>868</v>
      </c>
      <c r="T76" s="62" t="s">
        <v>869</v>
      </c>
      <c r="U76" s="62" t="s">
        <v>870</v>
      </c>
      <c r="V76" s="62" t="s">
        <v>871</v>
      </c>
      <c r="W76" s="62" t="s">
        <v>153</v>
      </c>
      <c r="X76" s="62" t="s">
        <v>872</v>
      </c>
      <c r="Y76" s="62" t="s">
        <v>546</v>
      </c>
      <c r="Z76" s="60"/>
      <c r="AA76" s="60" t="s">
        <v>452</v>
      </c>
      <c r="AB76" s="60" t="s">
        <v>864</v>
      </c>
      <c r="AC76" s="60" t="s">
        <v>865</v>
      </c>
      <c r="AD76" s="60" t="s">
        <v>866</v>
      </c>
      <c r="AE76" s="60" t="s">
        <v>867</v>
      </c>
      <c r="AF76" s="62">
        <v>2</v>
      </c>
      <c r="AG76" s="62">
        <v>75</v>
      </c>
      <c r="AH76" s="62">
        <v>16</v>
      </c>
      <c r="AI76" s="62">
        <v>2</v>
      </c>
      <c r="AJ76" s="62" t="s">
        <v>153</v>
      </c>
      <c r="AK76" s="62" t="s">
        <v>153</v>
      </c>
      <c r="AL76" s="62" t="s">
        <v>868</v>
      </c>
      <c r="AM76" s="62" t="s">
        <v>869</v>
      </c>
      <c r="AN76" s="62" t="s">
        <v>872</v>
      </c>
      <c r="AO76" s="62" t="s">
        <v>546</v>
      </c>
      <c r="AP76" s="62" t="s">
        <v>870</v>
      </c>
      <c r="AQ76" s="62" t="s">
        <v>871</v>
      </c>
      <c r="AR76" s="62" t="s">
        <v>153</v>
      </c>
      <c r="AS76" s="62">
        <v>2015</v>
      </c>
      <c r="AT76" s="62" t="s">
        <v>153</v>
      </c>
      <c r="AU76" s="62" t="s">
        <v>153</v>
      </c>
      <c r="AV76" s="62" t="s">
        <v>153</v>
      </c>
      <c r="AW76" s="62" t="s">
        <v>153</v>
      </c>
      <c r="AX76" s="62" t="s">
        <v>153</v>
      </c>
      <c r="AY76" s="60"/>
      <c r="AZ76" s="60" t="s">
        <v>153</v>
      </c>
      <c r="BA76" s="62">
        <v>8477</v>
      </c>
      <c r="BB76" s="62">
        <v>0</v>
      </c>
      <c r="BC76" s="62"/>
      <c r="BD76" s="62"/>
      <c r="BE76" s="62"/>
      <c r="BF76" s="62"/>
      <c r="BG76" s="62"/>
      <c r="BH76" s="62" t="s">
        <v>532</v>
      </c>
      <c r="BI76" s="62"/>
      <c r="BJ76" s="60">
        <v>-2.666666666666667</v>
      </c>
      <c r="BK76" s="62"/>
      <c r="BL76" s="62"/>
      <c r="BM76" s="62"/>
      <c r="BN76" s="62" t="s">
        <v>873</v>
      </c>
      <c r="BO76" s="62"/>
      <c r="BP76" s="62"/>
      <c r="BQ76" s="62" t="s">
        <v>873</v>
      </c>
      <c r="BR76" s="62"/>
      <c r="BS76" s="62"/>
      <c r="BT76" s="62"/>
      <c r="BU76" s="62"/>
      <c r="BV76" s="62"/>
      <c r="BW76" s="62"/>
      <c r="BX76" s="62"/>
      <c r="BY76" s="62"/>
      <c r="BZ76" s="62"/>
      <c r="CA76" s="62"/>
      <c r="CB76" s="62"/>
      <c r="CC76" s="62"/>
      <c r="CD76" s="62"/>
      <c r="CE76" s="62"/>
      <c r="CF76" s="62" t="s">
        <v>462</v>
      </c>
      <c r="CG76" s="62"/>
      <c r="CH76" s="62"/>
      <c r="CI76" s="62">
        <v>2017</v>
      </c>
      <c r="CJ76" s="62" t="s">
        <v>472</v>
      </c>
      <c r="CK76" s="62" t="s">
        <v>501</v>
      </c>
      <c r="CL76" s="62" t="s">
        <v>464</v>
      </c>
      <c r="CM76" s="62" t="s">
        <v>464</v>
      </c>
      <c r="CN76" s="62" t="s">
        <v>463</v>
      </c>
      <c r="CO76" s="62" t="s">
        <v>465</v>
      </c>
      <c r="CP76" s="62">
        <v>2</v>
      </c>
      <c r="CQ76" s="62">
        <v>0</v>
      </c>
      <c r="CR76" s="62">
        <v>0</v>
      </c>
      <c r="CS76" s="62">
        <v>2</v>
      </c>
      <c r="CT76" s="62">
        <v>0</v>
      </c>
      <c r="CU76" s="62">
        <v>1</v>
      </c>
      <c r="CV76" s="62">
        <v>0</v>
      </c>
      <c r="CW76" s="62">
        <v>0</v>
      </c>
      <c r="CX76" s="62">
        <v>0</v>
      </c>
      <c r="CY76" s="62">
        <v>0</v>
      </c>
      <c r="CZ76" s="62">
        <v>0</v>
      </c>
      <c r="DA76" s="62">
        <v>1</v>
      </c>
      <c r="DB76" s="62">
        <v>0</v>
      </c>
      <c r="DC76" s="62" t="s">
        <v>153</v>
      </c>
      <c r="DD76" s="62" t="s">
        <v>153</v>
      </c>
      <c r="DE76" s="62" t="s">
        <v>153</v>
      </c>
      <c r="DF76" s="62">
        <v>0</v>
      </c>
      <c r="DG76" s="62" t="s">
        <v>465</v>
      </c>
      <c r="DH76" s="62">
        <v>1</v>
      </c>
      <c r="DI76" s="62">
        <v>0</v>
      </c>
      <c r="DJ76" s="62">
        <v>0</v>
      </c>
      <c r="DK76" s="62">
        <v>1</v>
      </c>
      <c r="DL76" s="62">
        <v>0</v>
      </c>
      <c r="DM76" s="62">
        <v>0</v>
      </c>
      <c r="DN76" s="62">
        <v>0</v>
      </c>
      <c r="DO76" s="62">
        <v>0</v>
      </c>
      <c r="DP76" s="62">
        <v>0</v>
      </c>
      <c r="DQ76" s="62">
        <v>0</v>
      </c>
      <c r="DR76" s="62">
        <v>0</v>
      </c>
      <c r="DS76" s="62">
        <v>1</v>
      </c>
      <c r="DT76" s="62">
        <v>0</v>
      </c>
      <c r="DU76" s="62" t="s">
        <v>153</v>
      </c>
      <c r="DV76" s="62" t="s">
        <v>153</v>
      </c>
      <c r="DW76" s="60"/>
      <c r="DX76" s="62">
        <v>0</v>
      </c>
      <c r="DY76" s="62">
        <v>2</v>
      </c>
      <c r="DZ76" s="62">
        <v>0</v>
      </c>
      <c r="EA76" s="62">
        <v>0</v>
      </c>
      <c r="EB76" s="62"/>
      <c r="EC76" s="62"/>
      <c r="ED76" s="62"/>
      <c r="EE76" s="60">
        <v>-6.25</v>
      </c>
      <c r="EF76" s="62"/>
      <c r="EG76" s="62"/>
      <c r="EH76" s="62"/>
      <c r="EI76" s="62"/>
      <c r="EJ76" s="62"/>
      <c r="EK76" s="62"/>
      <c r="EL76" s="62"/>
      <c r="EM76" s="62"/>
      <c r="EN76" s="62"/>
      <c r="EO76" s="62"/>
      <c r="EP76" s="62"/>
      <c r="EQ76" s="68">
        <v>63087</v>
      </c>
      <c r="ER76" s="68">
        <v>8477</v>
      </c>
      <c r="ES76" s="68">
        <v>0</v>
      </c>
      <c r="ET76" s="68">
        <v>0</v>
      </c>
      <c r="EU76" s="68">
        <v>0</v>
      </c>
      <c r="EV76" s="68">
        <v>0</v>
      </c>
      <c r="EW76" s="68">
        <v>2</v>
      </c>
      <c r="EX76" s="68">
        <v>1</v>
      </c>
      <c r="EY76" s="68">
        <v>1</v>
      </c>
      <c r="EZ76" s="68">
        <v>0</v>
      </c>
      <c r="FA76" s="68">
        <v>0</v>
      </c>
      <c r="FB76" s="68">
        <v>1</v>
      </c>
      <c r="FC76" s="68">
        <v>1</v>
      </c>
      <c r="FD76" s="68">
        <v>0</v>
      </c>
      <c r="FE76" s="68">
        <v>0</v>
      </c>
      <c r="FF76" s="68">
        <v>0</v>
      </c>
      <c r="FG76" s="68">
        <v>0</v>
      </c>
      <c r="FH76" s="68">
        <v>0</v>
      </c>
      <c r="FI76" s="68">
        <v>0</v>
      </c>
      <c r="FJ76" s="68">
        <v>0</v>
      </c>
      <c r="FK76" s="68">
        <v>0</v>
      </c>
      <c r="FL76" s="68">
        <v>0</v>
      </c>
      <c r="FM76" s="65"/>
      <c r="FN76" s="65" t="s">
        <v>466</v>
      </c>
      <c r="FO76" s="69" t="b">
        <f t="shared" si="1"/>
        <v>1</v>
      </c>
    </row>
    <row r="77" spans="1:171" s="67" customFormat="1" ht="12.75" x14ac:dyDescent="0.2">
      <c r="A77" s="60" t="s">
        <v>437</v>
      </c>
      <c r="B77" s="61">
        <v>63087</v>
      </c>
      <c r="C77" s="62">
        <v>1</v>
      </c>
      <c r="D77" s="62">
        <v>0</v>
      </c>
      <c r="E77" s="63" t="s">
        <v>864</v>
      </c>
      <c r="F77" s="62" t="s">
        <v>865</v>
      </c>
      <c r="G77" s="62"/>
      <c r="H77" s="62" t="s">
        <v>866</v>
      </c>
      <c r="I77" s="62">
        <v>2</v>
      </c>
      <c r="J77" s="62" t="s">
        <v>867</v>
      </c>
      <c r="K77" s="62" t="s">
        <v>447</v>
      </c>
      <c r="L77" s="62" t="s">
        <v>472</v>
      </c>
      <c r="M77" s="62" t="s">
        <v>447</v>
      </c>
      <c r="N77" s="62">
        <v>2</v>
      </c>
      <c r="O77" s="62">
        <v>73</v>
      </c>
      <c r="P77" s="62">
        <v>15</v>
      </c>
      <c r="Q77" s="62" t="s">
        <v>153</v>
      </c>
      <c r="R77" s="62" t="s">
        <v>153</v>
      </c>
      <c r="S77" s="62" t="s">
        <v>153</v>
      </c>
      <c r="T77" s="62" t="s">
        <v>869</v>
      </c>
      <c r="U77" s="62" t="s">
        <v>153</v>
      </c>
      <c r="V77" s="62" t="s">
        <v>153</v>
      </c>
      <c r="W77" s="62" t="s">
        <v>153</v>
      </c>
      <c r="X77" s="62" t="s">
        <v>153</v>
      </c>
      <c r="Y77" s="62" t="s">
        <v>153</v>
      </c>
      <c r="Z77" s="60"/>
      <c r="AA77" s="60" t="s">
        <v>452</v>
      </c>
      <c r="AB77" s="60" t="s">
        <v>864</v>
      </c>
      <c r="AC77" s="60" t="s">
        <v>865</v>
      </c>
      <c r="AD77" s="60" t="s">
        <v>866</v>
      </c>
      <c r="AE77" s="60" t="s">
        <v>867</v>
      </c>
      <c r="AF77" s="62">
        <v>2</v>
      </c>
      <c r="AG77" s="62">
        <v>75</v>
      </c>
      <c r="AH77" s="62">
        <v>16</v>
      </c>
      <c r="AI77" s="62">
        <v>0</v>
      </c>
      <c r="AJ77" s="62" t="s">
        <v>153</v>
      </c>
      <c r="AK77" s="62" t="s">
        <v>153</v>
      </c>
      <c r="AL77" s="62" t="s">
        <v>153</v>
      </c>
      <c r="AM77" s="62" t="s">
        <v>869</v>
      </c>
      <c r="AN77" s="62" t="s">
        <v>153</v>
      </c>
      <c r="AO77" s="62" t="s">
        <v>153</v>
      </c>
      <c r="AP77" s="62" t="s">
        <v>153</v>
      </c>
      <c r="AQ77" s="62" t="s">
        <v>153</v>
      </c>
      <c r="AR77" s="62" t="s">
        <v>153</v>
      </c>
      <c r="AS77" s="62">
        <v>2015</v>
      </c>
      <c r="AT77" s="62" t="s">
        <v>153</v>
      </c>
      <c r="AU77" s="62" t="s">
        <v>153</v>
      </c>
      <c r="AV77" s="62" t="s">
        <v>153</v>
      </c>
      <c r="AW77" s="62" t="s">
        <v>153</v>
      </c>
      <c r="AX77" s="62" t="s">
        <v>153</v>
      </c>
      <c r="AY77" s="60"/>
      <c r="AZ77" s="60" t="s">
        <v>153</v>
      </c>
      <c r="BA77" s="62">
        <v>8477</v>
      </c>
      <c r="BB77" s="62">
        <v>0</v>
      </c>
      <c r="BC77" s="62"/>
      <c r="BD77" s="62"/>
      <c r="BE77" s="62"/>
      <c r="BF77" s="62"/>
      <c r="BG77" s="62"/>
      <c r="BH77" s="62"/>
      <c r="BI77" s="62"/>
      <c r="BJ77" s="60">
        <v>-2.666666666666667</v>
      </c>
      <c r="BK77" s="62"/>
      <c r="BL77" s="62"/>
      <c r="BM77" s="62"/>
      <c r="BN77" s="62" t="s">
        <v>873</v>
      </c>
      <c r="BO77" s="62"/>
      <c r="BP77" s="62"/>
      <c r="BQ77" s="62" t="s">
        <v>873</v>
      </c>
      <c r="BR77" s="62"/>
      <c r="BS77" s="62"/>
      <c r="BT77" s="62"/>
      <c r="BU77" s="62"/>
      <c r="BV77" s="62"/>
      <c r="BW77" s="62"/>
      <c r="BX77" s="62"/>
      <c r="BY77" s="62"/>
      <c r="BZ77" s="62"/>
      <c r="CA77" s="62"/>
      <c r="CB77" s="62"/>
      <c r="CC77" s="62"/>
      <c r="CD77" s="62"/>
      <c r="CE77" s="62"/>
      <c r="CF77" s="62"/>
      <c r="CG77" s="62"/>
      <c r="CH77" s="62"/>
      <c r="CI77" s="62">
        <v>2017</v>
      </c>
      <c r="CJ77" s="62" t="s">
        <v>472</v>
      </c>
      <c r="CK77" s="62" t="s">
        <v>501</v>
      </c>
      <c r="CL77" s="62" t="s">
        <v>464</v>
      </c>
      <c r="CM77" s="62" t="s">
        <v>464</v>
      </c>
      <c r="CN77" s="62" t="s">
        <v>463</v>
      </c>
      <c r="CO77" s="62" t="s">
        <v>465</v>
      </c>
      <c r="CP77" s="62">
        <v>2</v>
      </c>
      <c r="CQ77" s="62">
        <v>0</v>
      </c>
      <c r="CR77" s="62">
        <v>0</v>
      </c>
      <c r="CS77" s="62">
        <v>2</v>
      </c>
      <c r="CT77" s="62">
        <v>0</v>
      </c>
      <c r="CU77" s="62">
        <v>1</v>
      </c>
      <c r="CV77" s="62">
        <v>0</v>
      </c>
      <c r="CW77" s="62">
        <v>0</v>
      </c>
      <c r="CX77" s="62">
        <v>0</v>
      </c>
      <c r="CY77" s="62">
        <v>0</v>
      </c>
      <c r="CZ77" s="62">
        <v>0</v>
      </c>
      <c r="DA77" s="62">
        <v>1</v>
      </c>
      <c r="DB77" s="62">
        <v>0</v>
      </c>
      <c r="DC77" s="62" t="s">
        <v>153</v>
      </c>
      <c r="DD77" s="62" t="s">
        <v>153</v>
      </c>
      <c r="DE77" s="62" t="s">
        <v>153</v>
      </c>
      <c r="DF77" s="62">
        <v>0</v>
      </c>
      <c r="DG77" s="62" t="s">
        <v>465</v>
      </c>
      <c r="DH77" s="62">
        <v>1</v>
      </c>
      <c r="DI77" s="62">
        <v>0</v>
      </c>
      <c r="DJ77" s="62">
        <v>0</v>
      </c>
      <c r="DK77" s="62">
        <v>1</v>
      </c>
      <c r="DL77" s="62">
        <v>0</v>
      </c>
      <c r="DM77" s="62">
        <v>0</v>
      </c>
      <c r="DN77" s="62">
        <v>0</v>
      </c>
      <c r="DO77" s="62">
        <v>0</v>
      </c>
      <c r="DP77" s="62">
        <v>0</v>
      </c>
      <c r="DQ77" s="62">
        <v>0</v>
      </c>
      <c r="DR77" s="62">
        <v>0</v>
      </c>
      <c r="DS77" s="62">
        <v>1</v>
      </c>
      <c r="DT77" s="62">
        <v>0</v>
      </c>
      <c r="DU77" s="62" t="s">
        <v>153</v>
      </c>
      <c r="DV77" s="62" t="s">
        <v>153</v>
      </c>
      <c r="DW77" s="60"/>
      <c r="DX77" s="62">
        <v>0</v>
      </c>
      <c r="DY77" s="62">
        <v>2</v>
      </c>
      <c r="DZ77" s="62">
        <v>0</v>
      </c>
      <c r="EA77" s="62">
        <v>0</v>
      </c>
      <c r="EB77" s="62"/>
      <c r="EC77" s="62"/>
      <c r="ED77" s="62"/>
      <c r="EE77" s="60">
        <v>-6.25</v>
      </c>
      <c r="EF77" s="62"/>
      <c r="EG77" s="62"/>
      <c r="EH77" s="62"/>
      <c r="EI77" s="62"/>
      <c r="EJ77" s="62"/>
      <c r="EK77" s="62"/>
      <c r="EL77" s="62"/>
      <c r="EM77" s="62"/>
      <c r="EN77" s="62"/>
      <c r="EO77" s="62"/>
      <c r="EP77" s="62"/>
      <c r="EQ77" s="68">
        <v>63087</v>
      </c>
      <c r="ER77" s="68">
        <v>8477</v>
      </c>
      <c r="ES77" s="68">
        <v>0</v>
      </c>
      <c r="ET77" s="68">
        <v>0</v>
      </c>
      <c r="EU77" s="68">
        <v>0</v>
      </c>
      <c r="EV77" s="68">
        <v>0</v>
      </c>
      <c r="EW77" s="65"/>
      <c r="EX77" s="65"/>
      <c r="EY77" s="65"/>
      <c r="EZ77" s="65"/>
      <c r="FA77" s="65"/>
      <c r="FB77" s="65"/>
      <c r="FC77" s="65"/>
      <c r="FD77" s="65"/>
      <c r="FE77" s="65"/>
      <c r="FF77" s="65"/>
      <c r="FG77" s="65"/>
      <c r="FH77" s="65"/>
      <c r="FI77" s="65"/>
      <c r="FJ77" s="65"/>
      <c r="FK77" s="65"/>
      <c r="FL77" s="65"/>
      <c r="FM77" s="65"/>
      <c r="FN77" s="65" t="s">
        <v>466</v>
      </c>
      <c r="FO77" s="69" t="b">
        <f t="shared" si="1"/>
        <v>1</v>
      </c>
    </row>
    <row r="78" spans="1:171" s="67" customFormat="1" ht="12.75" x14ac:dyDescent="0.2">
      <c r="A78" s="60" t="s">
        <v>437</v>
      </c>
      <c r="B78" s="61">
        <v>60655</v>
      </c>
      <c r="C78" s="62">
        <v>0</v>
      </c>
      <c r="D78" s="62">
        <v>1</v>
      </c>
      <c r="E78" s="63" t="s">
        <v>874</v>
      </c>
      <c r="F78" s="62" t="s">
        <v>875</v>
      </c>
      <c r="G78" s="62"/>
      <c r="H78" s="62" t="s">
        <v>876</v>
      </c>
      <c r="I78" s="62">
        <v>2</v>
      </c>
      <c r="J78" s="62" t="s">
        <v>877</v>
      </c>
      <c r="K78" s="62" t="s">
        <v>447</v>
      </c>
      <c r="L78" s="62" t="s">
        <v>448</v>
      </c>
      <c r="M78" s="62" t="s">
        <v>447</v>
      </c>
      <c r="N78" s="62">
        <v>1</v>
      </c>
      <c r="O78" s="62">
        <v>74</v>
      </c>
      <c r="P78" s="62">
        <v>6</v>
      </c>
      <c r="Q78" s="62" t="s">
        <v>153</v>
      </c>
      <c r="R78" s="62" t="s">
        <v>153</v>
      </c>
      <c r="S78" s="62" t="s">
        <v>878</v>
      </c>
      <c r="T78" s="62" t="s">
        <v>579</v>
      </c>
      <c r="U78" s="62" t="s">
        <v>879</v>
      </c>
      <c r="V78" s="62" t="s">
        <v>880</v>
      </c>
      <c r="W78" s="62" t="s">
        <v>153</v>
      </c>
      <c r="X78" s="62" t="s">
        <v>881</v>
      </c>
      <c r="Y78" s="62" t="s">
        <v>529</v>
      </c>
      <c r="Z78" s="60"/>
      <c r="AA78" s="60" t="s">
        <v>452</v>
      </c>
      <c r="AB78" s="60" t="s">
        <v>874</v>
      </c>
      <c r="AC78" s="60" t="s">
        <v>875</v>
      </c>
      <c r="AD78" s="60" t="s">
        <v>876</v>
      </c>
      <c r="AE78" s="60" t="s">
        <v>877</v>
      </c>
      <c r="AF78" s="62">
        <v>1</v>
      </c>
      <c r="AG78" s="62">
        <v>72</v>
      </c>
      <c r="AH78" s="62">
        <v>7</v>
      </c>
      <c r="AI78" s="62">
        <v>1</v>
      </c>
      <c r="AJ78" s="62" t="s">
        <v>153</v>
      </c>
      <c r="AK78" s="62" t="s">
        <v>153</v>
      </c>
      <c r="AL78" s="62" t="s">
        <v>878</v>
      </c>
      <c r="AM78" s="62" t="s">
        <v>579</v>
      </c>
      <c r="AN78" s="62" t="s">
        <v>881</v>
      </c>
      <c r="AO78" s="62" t="s">
        <v>529</v>
      </c>
      <c r="AP78" s="62" t="s">
        <v>879</v>
      </c>
      <c r="AQ78" s="62" t="s">
        <v>880</v>
      </c>
      <c r="AR78" s="62" t="s">
        <v>153</v>
      </c>
      <c r="AS78" s="62">
        <v>2015</v>
      </c>
      <c r="AT78" s="62" t="s">
        <v>882</v>
      </c>
      <c r="AU78" s="62" t="s">
        <v>153</v>
      </c>
      <c r="AV78" s="62" t="s">
        <v>153</v>
      </c>
      <c r="AW78" s="62" t="s">
        <v>153</v>
      </c>
      <c r="AX78" s="62" t="s">
        <v>153</v>
      </c>
      <c r="AY78" s="60"/>
      <c r="AZ78" s="60" t="s">
        <v>153</v>
      </c>
      <c r="BA78" s="62">
        <v>6824</v>
      </c>
      <c r="BB78" s="62">
        <v>0</v>
      </c>
      <c r="BC78" s="62"/>
      <c r="BD78" s="62"/>
      <c r="BE78" s="62"/>
      <c r="BF78" s="62"/>
      <c r="BG78" s="62"/>
      <c r="BH78" s="62" t="s">
        <v>532</v>
      </c>
      <c r="BI78" s="62"/>
      <c r="BJ78" s="60">
        <v>2.7777777777777777</v>
      </c>
      <c r="BK78" s="62"/>
      <c r="BL78" s="62"/>
      <c r="BM78" s="62"/>
      <c r="BN78" s="62" t="s">
        <v>533</v>
      </c>
      <c r="BO78" s="62"/>
      <c r="BP78" s="62"/>
      <c r="BQ78" s="62" t="s">
        <v>533</v>
      </c>
      <c r="BR78" s="62"/>
      <c r="BS78" s="62"/>
      <c r="BT78" s="62"/>
      <c r="BU78" s="62"/>
      <c r="BV78" s="62"/>
      <c r="BW78" s="62"/>
      <c r="BX78" s="62"/>
      <c r="BY78" s="62"/>
      <c r="BZ78" s="62"/>
      <c r="CA78" s="62"/>
      <c r="CB78" s="62"/>
      <c r="CC78" s="62"/>
      <c r="CD78" s="62"/>
      <c r="CE78" s="62"/>
      <c r="CF78" s="62" t="s">
        <v>462</v>
      </c>
      <c r="CG78" s="62"/>
      <c r="CH78" s="62"/>
      <c r="CI78" s="62">
        <v>2017</v>
      </c>
      <c r="CJ78" s="62" t="s">
        <v>448</v>
      </c>
      <c r="CK78" s="62" t="s">
        <v>464</v>
      </c>
      <c r="CL78" s="62" t="s">
        <v>464</v>
      </c>
      <c r="CM78" s="62" t="s">
        <v>464</v>
      </c>
      <c r="CN78" s="62" t="s">
        <v>464</v>
      </c>
      <c r="CO78" s="62" t="s">
        <v>465</v>
      </c>
      <c r="CP78" s="62">
        <v>0</v>
      </c>
      <c r="CQ78" s="62">
        <v>0</v>
      </c>
      <c r="CR78" s="62">
        <v>0</v>
      </c>
      <c r="CS78" s="62">
        <v>0</v>
      </c>
      <c r="CT78" s="62">
        <v>0</v>
      </c>
      <c r="CU78" s="62">
        <v>0</v>
      </c>
      <c r="CV78" s="62">
        <v>0</v>
      </c>
      <c r="CW78" s="62">
        <v>0</v>
      </c>
      <c r="CX78" s="62">
        <v>0</v>
      </c>
      <c r="CY78" s="62">
        <v>0</v>
      </c>
      <c r="CZ78" s="62">
        <v>0</v>
      </c>
      <c r="DA78" s="62">
        <v>0</v>
      </c>
      <c r="DB78" s="62">
        <v>0</v>
      </c>
      <c r="DC78" s="62" t="s">
        <v>153</v>
      </c>
      <c r="DD78" s="62" t="s">
        <v>153</v>
      </c>
      <c r="DE78" s="62" t="s">
        <v>153</v>
      </c>
      <c r="DF78" s="62">
        <v>0</v>
      </c>
      <c r="DG78" s="62" t="s">
        <v>465</v>
      </c>
      <c r="DH78" s="62">
        <v>0</v>
      </c>
      <c r="DI78" s="62">
        <v>0</v>
      </c>
      <c r="DJ78" s="62">
        <v>0</v>
      </c>
      <c r="DK78" s="62">
        <v>0</v>
      </c>
      <c r="DL78" s="62">
        <v>0</v>
      </c>
      <c r="DM78" s="62">
        <v>0</v>
      </c>
      <c r="DN78" s="62">
        <v>0</v>
      </c>
      <c r="DO78" s="62">
        <v>0</v>
      </c>
      <c r="DP78" s="62">
        <v>0</v>
      </c>
      <c r="DQ78" s="62">
        <v>0</v>
      </c>
      <c r="DR78" s="62">
        <v>0</v>
      </c>
      <c r="DS78" s="62">
        <v>0</v>
      </c>
      <c r="DT78" s="62">
        <v>0</v>
      </c>
      <c r="DU78" s="62" t="s">
        <v>153</v>
      </c>
      <c r="DV78" s="62" t="s">
        <v>153</v>
      </c>
      <c r="DW78" s="60"/>
      <c r="DX78" s="62">
        <v>0</v>
      </c>
      <c r="DY78" s="62">
        <v>1</v>
      </c>
      <c r="DZ78" s="62">
        <v>0</v>
      </c>
      <c r="EA78" s="62">
        <v>0</v>
      </c>
      <c r="EB78" s="62"/>
      <c r="EC78" s="62"/>
      <c r="ED78" s="62"/>
      <c r="EE78" s="60"/>
      <c r="EF78" s="62"/>
      <c r="EG78" s="62"/>
      <c r="EH78" s="62"/>
      <c r="EI78" s="62"/>
      <c r="EJ78" s="62"/>
      <c r="EK78" s="62"/>
      <c r="EL78" s="62"/>
      <c r="EM78" s="62"/>
      <c r="EN78" s="62"/>
      <c r="EO78" s="62"/>
      <c r="EP78" s="62"/>
      <c r="EQ78" s="68">
        <v>60655</v>
      </c>
      <c r="ER78" s="68">
        <v>6824</v>
      </c>
      <c r="ES78" s="68">
        <v>0</v>
      </c>
      <c r="ET78" s="68">
        <v>0</v>
      </c>
      <c r="EU78" s="68">
        <v>0</v>
      </c>
      <c r="EV78" s="68">
        <v>0</v>
      </c>
      <c r="EW78" s="68">
        <v>0</v>
      </c>
      <c r="EX78" s="68">
        <v>0</v>
      </c>
      <c r="EY78" s="68">
        <v>0</v>
      </c>
      <c r="EZ78" s="68">
        <v>0</v>
      </c>
      <c r="FA78" s="68">
        <v>0</v>
      </c>
      <c r="FB78" s="68">
        <v>0</v>
      </c>
      <c r="FC78" s="68">
        <v>0</v>
      </c>
      <c r="FD78" s="68">
        <v>0</v>
      </c>
      <c r="FE78" s="68">
        <v>0</v>
      </c>
      <c r="FF78" s="68">
        <v>0</v>
      </c>
      <c r="FG78" s="68">
        <v>0</v>
      </c>
      <c r="FH78" s="68">
        <v>0</v>
      </c>
      <c r="FI78" s="68">
        <v>0</v>
      </c>
      <c r="FJ78" s="68">
        <v>0</v>
      </c>
      <c r="FK78" s="68">
        <v>0</v>
      </c>
      <c r="FL78" s="68">
        <v>0</v>
      </c>
      <c r="FM78" s="65"/>
      <c r="FN78" s="65" t="s">
        <v>466</v>
      </c>
      <c r="FO78" s="69" t="b">
        <f t="shared" si="1"/>
        <v>1</v>
      </c>
    </row>
    <row r="79" spans="1:171" s="67" customFormat="1" ht="12.75" x14ac:dyDescent="0.2">
      <c r="A79" s="60" t="s">
        <v>437</v>
      </c>
      <c r="B79" s="61">
        <v>60655</v>
      </c>
      <c r="C79" s="62">
        <v>1</v>
      </c>
      <c r="D79" s="62">
        <v>0</v>
      </c>
      <c r="E79" s="63" t="s">
        <v>874</v>
      </c>
      <c r="F79" s="62" t="s">
        <v>875</v>
      </c>
      <c r="G79" s="62"/>
      <c r="H79" s="62" t="s">
        <v>876</v>
      </c>
      <c r="I79" s="62">
        <v>2</v>
      </c>
      <c r="J79" s="62" t="s">
        <v>877</v>
      </c>
      <c r="K79" s="62" t="s">
        <v>447</v>
      </c>
      <c r="L79" s="62" t="s">
        <v>448</v>
      </c>
      <c r="M79" s="62" t="s">
        <v>447</v>
      </c>
      <c r="N79" s="62">
        <v>1</v>
      </c>
      <c r="O79" s="62">
        <v>74</v>
      </c>
      <c r="P79" s="62">
        <v>6</v>
      </c>
      <c r="Q79" s="62" t="s">
        <v>153</v>
      </c>
      <c r="R79" s="62" t="s">
        <v>153</v>
      </c>
      <c r="S79" s="62" t="s">
        <v>153</v>
      </c>
      <c r="T79" s="62" t="s">
        <v>579</v>
      </c>
      <c r="U79" s="62" t="s">
        <v>153</v>
      </c>
      <c r="V79" s="62" t="s">
        <v>153</v>
      </c>
      <c r="W79" s="62" t="s">
        <v>153</v>
      </c>
      <c r="X79" s="62" t="s">
        <v>153</v>
      </c>
      <c r="Y79" s="62" t="s">
        <v>153</v>
      </c>
      <c r="Z79" s="60"/>
      <c r="AA79" s="60" t="s">
        <v>452</v>
      </c>
      <c r="AB79" s="60" t="s">
        <v>874</v>
      </c>
      <c r="AC79" s="60" t="s">
        <v>875</v>
      </c>
      <c r="AD79" s="60" t="s">
        <v>876</v>
      </c>
      <c r="AE79" s="60" t="s">
        <v>877</v>
      </c>
      <c r="AF79" s="62">
        <v>1</v>
      </c>
      <c r="AG79" s="62">
        <v>72</v>
      </c>
      <c r="AH79" s="62">
        <v>7</v>
      </c>
      <c r="AI79" s="62">
        <v>0</v>
      </c>
      <c r="AJ79" s="62" t="s">
        <v>153</v>
      </c>
      <c r="AK79" s="62" t="s">
        <v>153</v>
      </c>
      <c r="AL79" s="62" t="s">
        <v>153</v>
      </c>
      <c r="AM79" s="62" t="s">
        <v>579</v>
      </c>
      <c r="AN79" s="62" t="s">
        <v>153</v>
      </c>
      <c r="AO79" s="62" t="s">
        <v>153</v>
      </c>
      <c r="AP79" s="62" t="s">
        <v>153</v>
      </c>
      <c r="AQ79" s="62" t="s">
        <v>153</v>
      </c>
      <c r="AR79" s="62" t="s">
        <v>153</v>
      </c>
      <c r="AS79" s="62">
        <v>2015</v>
      </c>
      <c r="AT79" s="62" t="s">
        <v>882</v>
      </c>
      <c r="AU79" s="62" t="s">
        <v>153</v>
      </c>
      <c r="AV79" s="62" t="s">
        <v>153</v>
      </c>
      <c r="AW79" s="62" t="s">
        <v>153</v>
      </c>
      <c r="AX79" s="62" t="s">
        <v>153</v>
      </c>
      <c r="AY79" s="60"/>
      <c r="AZ79" s="60" t="s">
        <v>153</v>
      </c>
      <c r="BA79" s="62">
        <v>6824</v>
      </c>
      <c r="BB79" s="62">
        <v>0</v>
      </c>
      <c r="BC79" s="62"/>
      <c r="BD79" s="62"/>
      <c r="BE79" s="62"/>
      <c r="BF79" s="62"/>
      <c r="BG79" s="62"/>
      <c r="BH79" s="62"/>
      <c r="BI79" s="62"/>
      <c r="BJ79" s="60">
        <v>2.7777777777777777</v>
      </c>
      <c r="BK79" s="62"/>
      <c r="BL79" s="62"/>
      <c r="BM79" s="62"/>
      <c r="BN79" s="62" t="s">
        <v>533</v>
      </c>
      <c r="BO79" s="62"/>
      <c r="BP79" s="62"/>
      <c r="BQ79" s="62" t="s">
        <v>533</v>
      </c>
      <c r="BR79" s="62"/>
      <c r="BS79" s="62"/>
      <c r="BT79" s="62"/>
      <c r="BU79" s="62"/>
      <c r="BV79" s="62"/>
      <c r="BW79" s="62"/>
      <c r="BX79" s="62"/>
      <c r="BY79" s="62"/>
      <c r="BZ79" s="62"/>
      <c r="CA79" s="62"/>
      <c r="CB79" s="62"/>
      <c r="CC79" s="62"/>
      <c r="CD79" s="62"/>
      <c r="CE79" s="62"/>
      <c r="CF79" s="62"/>
      <c r="CG79" s="62"/>
      <c r="CH79" s="62"/>
      <c r="CI79" s="62">
        <v>2017</v>
      </c>
      <c r="CJ79" s="62" t="s">
        <v>448</v>
      </c>
      <c r="CK79" s="62" t="s">
        <v>464</v>
      </c>
      <c r="CL79" s="62" t="s">
        <v>464</v>
      </c>
      <c r="CM79" s="62" t="s">
        <v>464</v>
      </c>
      <c r="CN79" s="62" t="s">
        <v>464</v>
      </c>
      <c r="CO79" s="62" t="s">
        <v>465</v>
      </c>
      <c r="CP79" s="62">
        <v>0</v>
      </c>
      <c r="CQ79" s="62">
        <v>0</v>
      </c>
      <c r="CR79" s="62">
        <v>0</v>
      </c>
      <c r="CS79" s="62">
        <v>0</v>
      </c>
      <c r="CT79" s="62">
        <v>0</v>
      </c>
      <c r="CU79" s="62">
        <v>0</v>
      </c>
      <c r="CV79" s="62">
        <v>0</v>
      </c>
      <c r="CW79" s="62">
        <v>0</v>
      </c>
      <c r="CX79" s="62">
        <v>0</v>
      </c>
      <c r="CY79" s="62">
        <v>0</v>
      </c>
      <c r="CZ79" s="62">
        <v>0</v>
      </c>
      <c r="DA79" s="62">
        <v>0</v>
      </c>
      <c r="DB79" s="62">
        <v>0</v>
      </c>
      <c r="DC79" s="62" t="s">
        <v>153</v>
      </c>
      <c r="DD79" s="62" t="s">
        <v>153</v>
      </c>
      <c r="DE79" s="62" t="s">
        <v>153</v>
      </c>
      <c r="DF79" s="62">
        <v>0</v>
      </c>
      <c r="DG79" s="62" t="s">
        <v>465</v>
      </c>
      <c r="DH79" s="62">
        <v>0</v>
      </c>
      <c r="DI79" s="62">
        <v>0</v>
      </c>
      <c r="DJ79" s="62">
        <v>0</v>
      </c>
      <c r="DK79" s="62">
        <v>0</v>
      </c>
      <c r="DL79" s="62">
        <v>0</v>
      </c>
      <c r="DM79" s="62">
        <v>0</v>
      </c>
      <c r="DN79" s="62">
        <v>0</v>
      </c>
      <c r="DO79" s="62">
        <v>0</v>
      </c>
      <c r="DP79" s="62">
        <v>0</v>
      </c>
      <c r="DQ79" s="62">
        <v>0</v>
      </c>
      <c r="DR79" s="62">
        <v>0</v>
      </c>
      <c r="DS79" s="62">
        <v>0</v>
      </c>
      <c r="DT79" s="62">
        <v>0</v>
      </c>
      <c r="DU79" s="62" t="s">
        <v>153</v>
      </c>
      <c r="DV79" s="62" t="s">
        <v>153</v>
      </c>
      <c r="DW79" s="60"/>
      <c r="DX79" s="62">
        <v>0</v>
      </c>
      <c r="DY79" s="62">
        <v>1</v>
      </c>
      <c r="DZ79" s="62">
        <v>0</v>
      </c>
      <c r="EA79" s="62">
        <v>0</v>
      </c>
      <c r="EB79" s="62"/>
      <c r="EC79" s="62"/>
      <c r="ED79" s="62"/>
      <c r="EE79" s="60"/>
      <c r="EF79" s="62"/>
      <c r="EG79" s="62"/>
      <c r="EH79" s="62"/>
      <c r="EI79" s="62"/>
      <c r="EJ79" s="62"/>
      <c r="EK79" s="62"/>
      <c r="EL79" s="62"/>
      <c r="EM79" s="62"/>
      <c r="EN79" s="62"/>
      <c r="EO79" s="62"/>
      <c r="EP79" s="62"/>
      <c r="EQ79" s="68">
        <v>60655</v>
      </c>
      <c r="ER79" s="68">
        <v>6824</v>
      </c>
      <c r="ES79" s="68">
        <v>0</v>
      </c>
      <c r="ET79" s="68">
        <v>0</v>
      </c>
      <c r="EU79" s="68">
        <v>0</v>
      </c>
      <c r="EV79" s="68">
        <v>0</v>
      </c>
      <c r="EW79" s="65"/>
      <c r="EX79" s="65"/>
      <c r="EY79" s="65"/>
      <c r="EZ79" s="65"/>
      <c r="FA79" s="65"/>
      <c r="FB79" s="65"/>
      <c r="FC79" s="65"/>
      <c r="FD79" s="65"/>
      <c r="FE79" s="65"/>
      <c r="FF79" s="65"/>
      <c r="FG79" s="65"/>
      <c r="FH79" s="65"/>
      <c r="FI79" s="65"/>
      <c r="FJ79" s="65"/>
      <c r="FK79" s="65"/>
      <c r="FL79" s="65"/>
      <c r="FM79" s="65"/>
      <c r="FN79" s="65" t="s">
        <v>466</v>
      </c>
      <c r="FO79" s="69" t="b">
        <f t="shared" si="1"/>
        <v>1</v>
      </c>
    </row>
    <row r="80" spans="1:171" s="67" customFormat="1" ht="12.75" x14ac:dyDescent="0.2">
      <c r="A80" s="60" t="s">
        <v>437</v>
      </c>
      <c r="B80" s="61">
        <v>6481</v>
      </c>
      <c r="C80" s="62">
        <v>0</v>
      </c>
      <c r="D80" s="62">
        <v>2</v>
      </c>
      <c r="E80" s="63" t="s">
        <v>883</v>
      </c>
      <c r="F80" s="62" t="s">
        <v>884</v>
      </c>
      <c r="G80" s="62"/>
      <c r="H80" s="62" t="s">
        <v>885</v>
      </c>
      <c r="I80" s="62">
        <v>2</v>
      </c>
      <c r="J80" s="62" t="s">
        <v>886</v>
      </c>
      <c r="K80" s="62" t="s">
        <v>447</v>
      </c>
      <c r="L80" s="62" t="s">
        <v>472</v>
      </c>
      <c r="M80" s="62" t="s">
        <v>447</v>
      </c>
      <c r="N80" s="62">
        <v>2</v>
      </c>
      <c r="O80" s="62">
        <v>75</v>
      </c>
      <c r="P80" s="62">
        <v>7</v>
      </c>
      <c r="Q80" s="62" t="s">
        <v>153</v>
      </c>
      <c r="R80" s="62" t="s">
        <v>153</v>
      </c>
      <c r="S80" s="62" t="s">
        <v>887</v>
      </c>
      <c r="T80" s="62" t="s">
        <v>888</v>
      </c>
      <c r="U80" s="62" t="s">
        <v>889</v>
      </c>
      <c r="V80" s="62" t="s">
        <v>890</v>
      </c>
      <c r="W80" s="62" t="s">
        <v>153</v>
      </c>
      <c r="X80" s="62" t="s">
        <v>891</v>
      </c>
      <c r="Y80" s="62" t="s">
        <v>88</v>
      </c>
      <c r="Z80" s="60"/>
      <c r="AA80" s="60" t="s">
        <v>452</v>
      </c>
      <c r="AB80" s="60" t="s">
        <v>883</v>
      </c>
      <c r="AC80" s="60" t="s">
        <v>884</v>
      </c>
      <c r="AD80" s="60" t="s">
        <v>885</v>
      </c>
      <c r="AE80" s="60" t="s">
        <v>886</v>
      </c>
      <c r="AF80" s="62">
        <v>2</v>
      </c>
      <c r="AG80" s="62">
        <v>80</v>
      </c>
      <c r="AH80" s="62">
        <v>7</v>
      </c>
      <c r="AI80" s="62">
        <v>2</v>
      </c>
      <c r="AJ80" s="62" t="s">
        <v>153</v>
      </c>
      <c r="AK80" s="62" t="s">
        <v>153</v>
      </c>
      <c r="AL80" s="62" t="s">
        <v>887</v>
      </c>
      <c r="AM80" s="62" t="s">
        <v>888</v>
      </c>
      <c r="AN80" s="62" t="s">
        <v>891</v>
      </c>
      <c r="AO80" s="62" t="s">
        <v>88</v>
      </c>
      <c r="AP80" s="62" t="s">
        <v>889</v>
      </c>
      <c r="AQ80" s="62" t="s">
        <v>890</v>
      </c>
      <c r="AR80" s="62" t="s">
        <v>153</v>
      </c>
      <c r="AS80" s="62">
        <v>2015</v>
      </c>
      <c r="AT80" s="62" t="s">
        <v>153</v>
      </c>
      <c r="AU80" s="62" t="s">
        <v>153</v>
      </c>
      <c r="AV80" s="62" t="s">
        <v>153</v>
      </c>
      <c r="AW80" s="62" t="s">
        <v>153</v>
      </c>
      <c r="AX80" s="62" t="s">
        <v>153</v>
      </c>
      <c r="AY80" s="60"/>
      <c r="AZ80" s="60" t="s">
        <v>153</v>
      </c>
      <c r="BA80" s="62">
        <v>6838</v>
      </c>
      <c r="BB80" s="62">
        <v>0</v>
      </c>
      <c r="BC80" s="62"/>
      <c r="BD80" s="62"/>
      <c r="BE80" s="62"/>
      <c r="BF80" s="62"/>
      <c r="BG80" s="62"/>
      <c r="BH80" s="62" t="s">
        <v>532</v>
      </c>
      <c r="BI80" s="62"/>
      <c r="BJ80" s="60">
        <v>-6.25</v>
      </c>
      <c r="BK80" s="62"/>
      <c r="BL80" s="62"/>
      <c r="BM80" s="62"/>
      <c r="BN80" s="62" t="s">
        <v>691</v>
      </c>
      <c r="BO80" s="62"/>
      <c r="BP80" s="62"/>
      <c r="BQ80" s="62" t="s">
        <v>691</v>
      </c>
      <c r="BR80" s="62"/>
      <c r="BS80" s="62"/>
      <c r="BT80" s="62"/>
      <c r="BU80" s="62"/>
      <c r="BV80" s="62"/>
      <c r="BW80" s="62"/>
      <c r="BX80" s="62"/>
      <c r="BY80" s="62"/>
      <c r="BZ80" s="62"/>
      <c r="CA80" s="62"/>
      <c r="CB80" s="62"/>
      <c r="CC80" s="62"/>
      <c r="CD80" s="62"/>
      <c r="CE80" s="62"/>
      <c r="CF80" s="62" t="s">
        <v>462</v>
      </c>
      <c r="CG80" s="62"/>
      <c r="CH80" s="62"/>
      <c r="CI80" s="62">
        <v>2017</v>
      </c>
      <c r="CJ80" s="62" t="s">
        <v>472</v>
      </c>
      <c r="CK80" s="62" t="s">
        <v>501</v>
      </c>
      <c r="CL80" s="62" t="s">
        <v>464</v>
      </c>
      <c r="CM80" s="62" t="s">
        <v>464</v>
      </c>
      <c r="CN80" s="62" t="s">
        <v>464</v>
      </c>
      <c r="CO80" s="62" t="s">
        <v>465</v>
      </c>
      <c r="CP80" s="62">
        <v>0</v>
      </c>
      <c r="CQ80" s="62">
        <v>0</v>
      </c>
      <c r="CR80" s="62">
        <v>0</v>
      </c>
      <c r="CS80" s="62">
        <v>0</v>
      </c>
      <c r="CT80" s="62">
        <v>0</v>
      </c>
      <c r="CU80" s="62">
        <v>0</v>
      </c>
      <c r="CV80" s="62">
        <v>0</v>
      </c>
      <c r="CW80" s="62">
        <v>0</v>
      </c>
      <c r="CX80" s="62">
        <v>0</v>
      </c>
      <c r="CY80" s="62">
        <v>0</v>
      </c>
      <c r="CZ80" s="62">
        <v>0</v>
      </c>
      <c r="DA80" s="62">
        <v>0</v>
      </c>
      <c r="DB80" s="62">
        <v>0</v>
      </c>
      <c r="DC80" s="62" t="s">
        <v>153</v>
      </c>
      <c r="DD80" s="62" t="s">
        <v>153</v>
      </c>
      <c r="DE80" s="62" t="s">
        <v>153</v>
      </c>
      <c r="DF80" s="62">
        <v>0</v>
      </c>
      <c r="DG80" s="62" t="s">
        <v>465</v>
      </c>
      <c r="DH80" s="62">
        <v>0</v>
      </c>
      <c r="DI80" s="62">
        <v>0</v>
      </c>
      <c r="DJ80" s="62">
        <v>0</v>
      </c>
      <c r="DK80" s="62">
        <v>0</v>
      </c>
      <c r="DL80" s="62">
        <v>0</v>
      </c>
      <c r="DM80" s="62">
        <v>0</v>
      </c>
      <c r="DN80" s="62">
        <v>0</v>
      </c>
      <c r="DO80" s="62">
        <v>0</v>
      </c>
      <c r="DP80" s="62">
        <v>0</v>
      </c>
      <c r="DQ80" s="62">
        <v>0</v>
      </c>
      <c r="DR80" s="62">
        <v>0</v>
      </c>
      <c r="DS80" s="62">
        <v>0</v>
      </c>
      <c r="DT80" s="62">
        <v>0</v>
      </c>
      <c r="DU80" s="62" t="s">
        <v>153</v>
      </c>
      <c r="DV80" s="62" t="s">
        <v>153</v>
      </c>
      <c r="DW80" s="60"/>
      <c r="DX80" s="62">
        <v>0</v>
      </c>
      <c r="DY80" s="62">
        <v>0</v>
      </c>
      <c r="DZ80" s="62">
        <v>0</v>
      </c>
      <c r="EA80" s="62">
        <v>0</v>
      </c>
      <c r="EB80" s="62"/>
      <c r="EC80" s="62"/>
      <c r="ED80" s="62"/>
      <c r="EE80" s="60"/>
      <c r="EF80" s="62"/>
      <c r="EG80" s="62"/>
      <c r="EH80" s="62"/>
      <c r="EI80" s="62"/>
      <c r="EJ80" s="62"/>
      <c r="EK80" s="62"/>
      <c r="EL80" s="62"/>
      <c r="EM80" s="62"/>
      <c r="EN80" s="62"/>
      <c r="EO80" s="62"/>
      <c r="EP80" s="62"/>
      <c r="EQ80" s="68">
        <v>6481</v>
      </c>
      <c r="ER80" s="68">
        <v>6838</v>
      </c>
      <c r="ES80" s="68">
        <v>0</v>
      </c>
      <c r="ET80" s="68">
        <v>0</v>
      </c>
      <c r="EU80" s="68">
        <v>0</v>
      </c>
      <c r="EV80" s="68">
        <v>0</v>
      </c>
      <c r="EW80" s="68">
        <v>0</v>
      </c>
      <c r="EX80" s="68">
        <v>0</v>
      </c>
      <c r="EY80" s="68">
        <v>0</v>
      </c>
      <c r="EZ80" s="68">
        <v>0</v>
      </c>
      <c r="FA80" s="68">
        <v>0</v>
      </c>
      <c r="FB80" s="68">
        <v>0</v>
      </c>
      <c r="FC80" s="68">
        <v>0</v>
      </c>
      <c r="FD80" s="68">
        <v>0</v>
      </c>
      <c r="FE80" s="68">
        <v>0</v>
      </c>
      <c r="FF80" s="68">
        <v>0</v>
      </c>
      <c r="FG80" s="68">
        <v>0</v>
      </c>
      <c r="FH80" s="68">
        <v>0</v>
      </c>
      <c r="FI80" s="68">
        <v>0</v>
      </c>
      <c r="FJ80" s="68">
        <v>0</v>
      </c>
      <c r="FK80" s="68">
        <v>0</v>
      </c>
      <c r="FL80" s="68">
        <v>0</v>
      </c>
      <c r="FM80" s="65"/>
      <c r="FN80" s="65" t="s">
        <v>466</v>
      </c>
      <c r="FO80" s="69" t="b">
        <f t="shared" si="1"/>
        <v>1</v>
      </c>
    </row>
    <row r="81" spans="1:171" s="67" customFormat="1" ht="12.75" x14ac:dyDescent="0.2">
      <c r="A81" s="60" t="s">
        <v>437</v>
      </c>
      <c r="B81" s="61">
        <v>6481</v>
      </c>
      <c r="C81" s="62">
        <v>1</v>
      </c>
      <c r="D81" s="62">
        <v>0</v>
      </c>
      <c r="E81" s="63" t="s">
        <v>883</v>
      </c>
      <c r="F81" s="62" t="s">
        <v>884</v>
      </c>
      <c r="G81" s="62"/>
      <c r="H81" s="62" t="s">
        <v>885</v>
      </c>
      <c r="I81" s="62">
        <v>2</v>
      </c>
      <c r="J81" s="62" t="s">
        <v>886</v>
      </c>
      <c r="K81" s="62" t="s">
        <v>447</v>
      </c>
      <c r="L81" s="62" t="s">
        <v>472</v>
      </c>
      <c r="M81" s="62" t="s">
        <v>447</v>
      </c>
      <c r="N81" s="62">
        <v>2</v>
      </c>
      <c r="O81" s="62">
        <v>75</v>
      </c>
      <c r="P81" s="62">
        <v>7</v>
      </c>
      <c r="Q81" s="62" t="s">
        <v>153</v>
      </c>
      <c r="R81" s="62" t="s">
        <v>153</v>
      </c>
      <c r="S81" s="62" t="s">
        <v>153</v>
      </c>
      <c r="T81" s="62" t="s">
        <v>888</v>
      </c>
      <c r="U81" s="62" t="s">
        <v>153</v>
      </c>
      <c r="V81" s="62" t="s">
        <v>153</v>
      </c>
      <c r="W81" s="62" t="s">
        <v>153</v>
      </c>
      <c r="X81" s="62" t="s">
        <v>153</v>
      </c>
      <c r="Y81" s="62" t="s">
        <v>153</v>
      </c>
      <c r="Z81" s="60"/>
      <c r="AA81" s="60" t="s">
        <v>452</v>
      </c>
      <c r="AB81" s="60" t="s">
        <v>883</v>
      </c>
      <c r="AC81" s="60" t="s">
        <v>884</v>
      </c>
      <c r="AD81" s="60" t="s">
        <v>885</v>
      </c>
      <c r="AE81" s="60" t="s">
        <v>886</v>
      </c>
      <c r="AF81" s="62">
        <v>2</v>
      </c>
      <c r="AG81" s="62">
        <v>80</v>
      </c>
      <c r="AH81" s="62">
        <v>7</v>
      </c>
      <c r="AI81" s="62">
        <v>0</v>
      </c>
      <c r="AJ81" s="62" t="s">
        <v>153</v>
      </c>
      <c r="AK81" s="62" t="s">
        <v>153</v>
      </c>
      <c r="AL81" s="62" t="s">
        <v>153</v>
      </c>
      <c r="AM81" s="62" t="s">
        <v>888</v>
      </c>
      <c r="AN81" s="62" t="s">
        <v>153</v>
      </c>
      <c r="AO81" s="62" t="s">
        <v>153</v>
      </c>
      <c r="AP81" s="62" t="s">
        <v>153</v>
      </c>
      <c r="AQ81" s="62" t="s">
        <v>153</v>
      </c>
      <c r="AR81" s="62" t="s">
        <v>153</v>
      </c>
      <c r="AS81" s="62">
        <v>2015</v>
      </c>
      <c r="AT81" s="62" t="s">
        <v>153</v>
      </c>
      <c r="AU81" s="62" t="s">
        <v>153</v>
      </c>
      <c r="AV81" s="62" t="s">
        <v>153</v>
      </c>
      <c r="AW81" s="62" t="s">
        <v>153</v>
      </c>
      <c r="AX81" s="62" t="s">
        <v>153</v>
      </c>
      <c r="AY81" s="60"/>
      <c r="AZ81" s="60" t="s">
        <v>153</v>
      </c>
      <c r="BA81" s="62">
        <v>6838</v>
      </c>
      <c r="BB81" s="62">
        <v>0</v>
      </c>
      <c r="BC81" s="62"/>
      <c r="BD81" s="62"/>
      <c r="BE81" s="62"/>
      <c r="BF81" s="62"/>
      <c r="BG81" s="62"/>
      <c r="BH81" s="62"/>
      <c r="BI81" s="62"/>
      <c r="BJ81" s="60">
        <v>-6.25</v>
      </c>
      <c r="BK81" s="62"/>
      <c r="BL81" s="62"/>
      <c r="BM81" s="62"/>
      <c r="BN81" s="62" t="s">
        <v>691</v>
      </c>
      <c r="BO81" s="62"/>
      <c r="BP81" s="62"/>
      <c r="BQ81" s="62" t="s">
        <v>691</v>
      </c>
      <c r="BR81" s="62"/>
      <c r="BS81" s="62"/>
      <c r="BT81" s="62"/>
      <c r="BU81" s="62"/>
      <c r="BV81" s="62"/>
      <c r="BW81" s="62"/>
      <c r="BX81" s="62"/>
      <c r="BY81" s="62"/>
      <c r="BZ81" s="62"/>
      <c r="CA81" s="62"/>
      <c r="CB81" s="62"/>
      <c r="CC81" s="62"/>
      <c r="CD81" s="62"/>
      <c r="CE81" s="62"/>
      <c r="CF81" s="62"/>
      <c r="CG81" s="62"/>
      <c r="CH81" s="62"/>
      <c r="CI81" s="62">
        <v>2017</v>
      </c>
      <c r="CJ81" s="62" t="s">
        <v>472</v>
      </c>
      <c r="CK81" s="62" t="s">
        <v>501</v>
      </c>
      <c r="CL81" s="62" t="s">
        <v>464</v>
      </c>
      <c r="CM81" s="62" t="s">
        <v>464</v>
      </c>
      <c r="CN81" s="62" t="s">
        <v>464</v>
      </c>
      <c r="CO81" s="62" t="s">
        <v>465</v>
      </c>
      <c r="CP81" s="62">
        <v>0</v>
      </c>
      <c r="CQ81" s="62">
        <v>0</v>
      </c>
      <c r="CR81" s="62">
        <v>0</v>
      </c>
      <c r="CS81" s="62">
        <v>0</v>
      </c>
      <c r="CT81" s="62">
        <v>0</v>
      </c>
      <c r="CU81" s="62">
        <v>0</v>
      </c>
      <c r="CV81" s="62">
        <v>0</v>
      </c>
      <c r="CW81" s="62">
        <v>0</v>
      </c>
      <c r="CX81" s="62">
        <v>0</v>
      </c>
      <c r="CY81" s="62">
        <v>0</v>
      </c>
      <c r="CZ81" s="62">
        <v>0</v>
      </c>
      <c r="DA81" s="62">
        <v>0</v>
      </c>
      <c r="DB81" s="62">
        <v>0</v>
      </c>
      <c r="DC81" s="62" t="s">
        <v>153</v>
      </c>
      <c r="DD81" s="62" t="s">
        <v>153</v>
      </c>
      <c r="DE81" s="62" t="s">
        <v>153</v>
      </c>
      <c r="DF81" s="62">
        <v>0</v>
      </c>
      <c r="DG81" s="62" t="s">
        <v>465</v>
      </c>
      <c r="DH81" s="62">
        <v>0</v>
      </c>
      <c r="DI81" s="62">
        <v>0</v>
      </c>
      <c r="DJ81" s="62">
        <v>0</v>
      </c>
      <c r="DK81" s="62">
        <v>0</v>
      </c>
      <c r="DL81" s="62">
        <v>0</v>
      </c>
      <c r="DM81" s="62">
        <v>0</v>
      </c>
      <c r="DN81" s="62">
        <v>0</v>
      </c>
      <c r="DO81" s="62">
        <v>0</v>
      </c>
      <c r="DP81" s="62">
        <v>0</v>
      </c>
      <c r="DQ81" s="62">
        <v>0</v>
      </c>
      <c r="DR81" s="62">
        <v>0</v>
      </c>
      <c r="DS81" s="62">
        <v>0</v>
      </c>
      <c r="DT81" s="62">
        <v>0</v>
      </c>
      <c r="DU81" s="62" t="s">
        <v>153</v>
      </c>
      <c r="DV81" s="62" t="s">
        <v>153</v>
      </c>
      <c r="DW81" s="60"/>
      <c r="DX81" s="62">
        <v>0</v>
      </c>
      <c r="DY81" s="62">
        <v>0</v>
      </c>
      <c r="DZ81" s="62">
        <v>0</v>
      </c>
      <c r="EA81" s="62">
        <v>0</v>
      </c>
      <c r="EB81" s="62"/>
      <c r="EC81" s="62"/>
      <c r="ED81" s="62"/>
      <c r="EE81" s="60"/>
      <c r="EF81" s="62"/>
      <c r="EG81" s="62"/>
      <c r="EH81" s="62"/>
      <c r="EI81" s="62"/>
      <c r="EJ81" s="62"/>
      <c r="EK81" s="62"/>
      <c r="EL81" s="62"/>
      <c r="EM81" s="62"/>
      <c r="EN81" s="62"/>
      <c r="EO81" s="62"/>
      <c r="EP81" s="62"/>
      <c r="EQ81" s="68">
        <v>6481</v>
      </c>
      <c r="ER81" s="68">
        <v>6838</v>
      </c>
      <c r="ES81" s="68">
        <v>0</v>
      </c>
      <c r="ET81" s="68">
        <v>0</v>
      </c>
      <c r="EU81" s="68">
        <v>0</v>
      </c>
      <c r="EV81" s="68">
        <v>0</v>
      </c>
      <c r="EW81" s="65"/>
      <c r="EX81" s="65"/>
      <c r="EY81" s="65"/>
      <c r="EZ81" s="65"/>
      <c r="FA81" s="65"/>
      <c r="FB81" s="65"/>
      <c r="FC81" s="65"/>
      <c r="FD81" s="65"/>
      <c r="FE81" s="65"/>
      <c r="FF81" s="65"/>
      <c r="FG81" s="65"/>
      <c r="FH81" s="65"/>
      <c r="FI81" s="65"/>
      <c r="FJ81" s="65"/>
      <c r="FK81" s="65"/>
      <c r="FL81" s="65"/>
      <c r="FM81" s="65"/>
      <c r="FN81" s="65" t="s">
        <v>466</v>
      </c>
      <c r="FO81" s="69" t="b">
        <f t="shared" si="1"/>
        <v>1</v>
      </c>
    </row>
    <row r="82" spans="1:171" s="67" customFormat="1" ht="12.75" x14ac:dyDescent="0.2">
      <c r="A82" s="60" t="s">
        <v>437</v>
      </c>
      <c r="B82" s="61">
        <v>30479</v>
      </c>
      <c r="C82" s="62">
        <v>0</v>
      </c>
      <c r="D82" s="62">
        <v>1</v>
      </c>
      <c r="E82" s="63" t="s">
        <v>892</v>
      </c>
      <c r="F82" s="62" t="s">
        <v>817</v>
      </c>
      <c r="G82" s="62"/>
      <c r="H82" s="62" t="s">
        <v>893</v>
      </c>
      <c r="I82" s="62">
        <v>2</v>
      </c>
      <c r="J82" s="62" t="s">
        <v>894</v>
      </c>
      <c r="K82" s="62" t="s">
        <v>447</v>
      </c>
      <c r="L82" s="62" t="s">
        <v>448</v>
      </c>
      <c r="M82" s="62" t="s">
        <v>447</v>
      </c>
      <c r="N82" s="62">
        <v>1</v>
      </c>
      <c r="O82" s="62">
        <v>75</v>
      </c>
      <c r="P82" s="62">
        <v>7</v>
      </c>
      <c r="Q82" s="62" t="s">
        <v>153</v>
      </c>
      <c r="R82" s="62" t="s">
        <v>153</v>
      </c>
      <c r="S82" s="62" t="s">
        <v>895</v>
      </c>
      <c r="T82" s="62" t="s">
        <v>896</v>
      </c>
      <c r="U82" s="62" t="s">
        <v>897</v>
      </c>
      <c r="V82" s="62" t="s">
        <v>898</v>
      </c>
      <c r="W82" s="62" t="s">
        <v>153</v>
      </c>
      <c r="X82" s="62" t="s">
        <v>899</v>
      </c>
      <c r="Y82" s="62" t="s">
        <v>245</v>
      </c>
      <c r="Z82" s="60"/>
      <c r="AA82" s="60" t="s">
        <v>452</v>
      </c>
      <c r="AB82" s="60" t="s">
        <v>892</v>
      </c>
      <c r="AC82" s="60" t="s">
        <v>817</v>
      </c>
      <c r="AD82" s="60" t="s">
        <v>893</v>
      </c>
      <c r="AE82" s="60" t="s">
        <v>894</v>
      </c>
      <c r="AF82" s="62">
        <v>1</v>
      </c>
      <c r="AG82" s="62">
        <v>75</v>
      </c>
      <c r="AH82" s="62">
        <v>8</v>
      </c>
      <c r="AI82" s="62">
        <v>1</v>
      </c>
      <c r="AJ82" s="62" t="s">
        <v>153</v>
      </c>
      <c r="AK82" s="62" t="s">
        <v>153</v>
      </c>
      <c r="AL82" s="62" t="s">
        <v>895</v>
      </c>
      <c r="AM82" s="62" t="s">
        <v>896</v>
      </c>
      <c r="AN82" s="62" t="s">
        <v>899</v>
      </c>
      <c r="AO82" s="62" t="s">
        <v>245</v>
      </c>
      <c r="AP82" s="62" t="s">
        <v>897</v>
      </c>
      <c r="AQ82" s="62" t="s">
        <v>898</v>
      </c>
      <c r="AR82" s="62" t="s">
        <v>153</v>
      </c>
      <c r="AS82" s="62">
        <v>2015</v>
      </c>
      <c r="AT82" s="62" t="s">
        <v>900</v>
      </c>
      <c r="AU82" s="62" t="s">
        <v>153</v>
      </c>
      <c r="AV82" s="62" t="s">
        <v>153</v>
      </c>
      <c r="AW82" s="62" t="s">
        <v>153</v>
      </c>
      <c r="AX82" s="62" t="s">
        <v>153</v>
      </c>
      <c r="AY82" s="60"/>
      <c r="AZ82" s="60" t="s">
        <v>153</v>
      </c>
      <c r="BA82" s="62">
        <v>7123</v>
      </c>
      <c r="BB82" s="62">
        <v>0</v>
      </c>
      <c r="BC82" s="62"/>
      <c r="BD82" s="62"/>
      <c r="BE82" s="62"/>
      <c r="BF82" s="62"/>
      <c r="BG82" s="62"/>
      <c r="BH82" s="62"/>
      <c r="BI82" s="62"/>
      <c r="BJ82" s="60"/>
      <c r="BK82" s="62"/>
      <c r="BL82" s="62"/>
      <c r="BM82" s="62"/>
      <c r="BN82" s="62" t="s">
        <v>460</v>
      </c>
      <c r="BO82" s="62"/>
      <c r="BP82" s="62"/>
      <c r="BQ82" s="62" t="s">
        <v>460</v>
      </c>
      <c r="BR82" s="62"/>
      <c r="BS82" s="62"/>
      <c r="BT82" s="62"/>
      <c r="BU82" s="62"/>
      <c r="BV82" s="62"/>
      <c r="BW82" s="62"/>
      <c r="BX82" s="62"/>
      <c r="BY82" s="62"/>
      <c r="BZ82" s="62"/>
      <c r="CA82" s="62"/>
      <c r="CB82" s="62"/>
      <c r="CC82" s="62"/>
      <c r="CD82" s="62"/>
      <c r="CE82" s="62"/>
      <c r="CF82" s="62" t="s">
        <v>462</v>
      </c>
      <c r="CG82" s="62"/>
      <c r="CH82" s="62"/>
      <c r="CI82" s="62">
        <v>2017</v>
      </c>
      <c r="CJ82" s="62" t="s">
        <v>448</v>
      </c>
      <c r="CK82" s="62" t="s">
        <v>464</v>
      </c>
      <c r="CL82" s="62" t="s">
        <v>464</v>
      </c>
      <c r="CM82" s="62" t="s">
        <v>464</v>
      </c>
      <c r="CN82" s="62" t="s">
        <v>464</v>
      </c>
      <c r="CO82" s="62" t="s">
        <v>465</v>
      </c>
      <c r="CP82" s="62">
        <v>0</v>
      </c>
      <c r="CQ82" s="62">
        <v>0</v>
      </c>
      <c r="CR82" s="62">
        <v>0</v>
      </c>
      <c r="CS82" s="62">
        <v>0</v>
      </c>
      <c r="CT82" s="62">
        <v>0</v>
      </c>
      <c r="CU82" s="62">
        <v>0</v>
      </c>
      <c r="CV82" s="62">
        <v>0</v>
      </c>
      <c r="CW82" s="62">
        <v>0</v>
      </c>
      <c r="CX82" s="62">
        <v>0</v>
      </c>
      <c r="CY82" s="62">
        <v>0</v>
      </c>
      <c r="CZ82" s="62">
        <v>0</v>
      </c>
      <c r="DA82" s="62">
        <v>0</v>
      </c>
      <c r="DB82" s="62">
        <v>0</v>
      </c>
      <c r="DC82" s="62" t="s">
        <v>153</v>
      </c>
      <c r="DD82" s="62" t="s">
        <v>153</v>
      </c>
      <c r="DE82" s="62" t="s">
        <v>153</v>
      </c>
      <c r="DF82" s="62">
        <v>0</v>
      </c>
      <c r="DG82" s="62" t="s">
        <v>465</v>
      </c>
      <c r="DH82" s="62">
        <v>0</v>
      </c>
      <c r="DI82" s="62">
        <v>0</v>
      </c>
      <c r="DJ82" s="62">
        <v>0</v>
      </c>
      <c r="DK82" s="62">
        <v>0</v>
      </c>
      <c r="DL82" s="62">
        <v>0</v>
      </c>
      <c r="DM82" s="62">
        <v>0</v>
      </c>
      <c r="DN82" s="62">
        <v>0</v>
      </c>
      <c r="DO82" s="62">
        <v>0</v>
      </c>
      <c r="DP82" s="62">
        <v>0</v>
      </c>
      <c r="DQ82" s="62">
        <v>0</v>
      </c>
      <c r="DR82" s="62">
        <v>0</v>
      </c>
      <c r="DS82" s="62">
        <v>0</v>
      </c>
      <c r="DT82" s="62">
        <v>0</v>
      </c>
      <c r="DU82" s="62" t="s">
        <v>153</v>
      </c>
      <c r="DV82" s="62" t="s">
        <v>153</v>
      </c>
      <c r="DW82" s="60"/>
      <c r="DX82" s="62">
        <v>0</v>
      </c>
      <c r="DY82" s="62">
        <v>0</v>
      </c>
      <c r="DZ82" s="62">
        <v>0</v>
      </c>
      <c r="EA82" s="62">
        <v>0</v>
      </c>
      <c r="EB82" s="62"/>
      <c r="EC82" s="62"/>
      <c r="ED82" s="62"/>
      <c r="EE82" s="60">
        <v>-12.5</v>
      </c>
      <c r="EF82" s="62"/>
      <c r="EG82" s="62"/>
      <c r="EH82" s="62"/>
      <c r="EI82" s="62"/>
      <c r="EJ82" s="62"/>
      <c r="EK82" s="62"/>
      <c r="EL82" s="62"/>
      <c r="EM82" s="62"/>
      <c r="EN82" s="62"/>
      <c r="EO82" s="62"/>
      <c r="EP82" s="62"/>
      <c r="EQ82" s="68">
        <v>30479</v>
      </c>
      <c r="ER82" s="68">
        <v>7123</v>
      </c>
      <c r="ES82" s="68">
        <v>0</v>
      </c>
      <c r="ET82" s="68">
        <v>0</v>
      </c>
      <c r="EU82" s="68">
        <v>0</v>
      </c>
      <c r="EV82" s="68">
        <v>0</v>
      </c>
      <c r="EW82" s="68">
        <v>0</v>
      </c>
      <c r="EX82" s="68">
        <v>0</v>
      </c>
      <c r="EY82" s="68">
        <v>0</v>
      </c>
      <c r="EZ82" s="68">
        <v>0</v>
      </c>
      <c r="FA82" s="68">
        <v>0</v>
      </c>
      <c r="FB82" s="68">
        <v>0</v>
      </c>
      <c r="FC82" s="68">
        <v>0</v>
      </c>
      <c r="FD82" s="68">
        <v>0</v>
      </c>
      <c r="FE82" s="68">
        <v>0</v>
      </c>
      <c r="FF82" s="68">
        <v>0</v>
      </c>
      <c r="FG82" s="68">
        <v>0</v>
      </c>
      <c r="FH82" s="68">
        <v>0</v>
      </c>
      <c r="FI82" s="68">
        <v>0</v>
      </c>
      <c r="FJ82" s="68">
        <v>0</v>
      </c>
      <c r="FK82" s="68">
        <v>0</v>
      </c>
      <c r="FL82" s="68">
        <v>0</v>
      </c>
      <c r="FM82" s="65"/>
      <c r="FN82" s="65" t="s">
        <v>466</v>
      </c>
      <c r="FO82" s="69" t="b">
        <f t="shared" si="1"/>
        <v>1</v>
      </c>
    </row>
    <row r="83" spans="1:171" s="67" customFormat="1" ht="12.75" x14ac:dyDescent="0.2">
      <c r="A83" s="60" t="s">
        <v>437</v>
      </c>
      <c r="B83" s="61">
        <v>30479</v>
      </c>
      <c r="C83" s="62">
        <v>1</v>
      </c>
      <c r="D83" s="62">
        <v>0</v>
      </c>
      <c r="E83" s="63" t="s">
        <v>892</v>
      </c>
      <c r="F83" s="62" t="s">
        <v>817</v>
      </c>
      <c r="G83" s="62"/>
      <c r="H83" s="62" t="s">
        <v>893</v>
      </c>
      <c r="I83" s="62">
        <v>2</v>
      </c>
      <c r="J83" s="62" t="s">
        <v>894</v>
      </c>
      <c r="K83" s="62" t="s">
        <v>447</v>
      </c>
      <c r="L83" s="62" t="s">
        <v>448</v>
      </c>
      <c r="M83" s="62" t="s">
        <v>447</v>
      </c>
      <c r="N83" s="62">
        <v>1</v>
      </c>
      <c r="O83" s="62">
        <v>75</v>
      </c>
      <c r="P83" s="62">
        <v>7</v>
      </c>
      <c r="Q83" s="62" t="s">
        <v>153</v>
      </c>
      <c r="R83" s="62" t="s">
        <v>153</v>
      </c>
      <c r="S83" s="62" t="s">
        <v>153</v>
      </c>
      <c r="T83" s="62" t="s">
        <v>896</v>
      </c>
      <c r="U83" s="62" t="s">
        <v>153</v>
      </c>
      <c r="V83" s="62" t="s">
        <v>153</v>
      </c>
      <c r="W83" s="62" t="s">
        <v>153</v>
      </c>
      <c r="X83" s="62" t="s">
        <v>153</v>
      </c>
      <c r="Y83" s="62" t="s">
        <v>153</v>
      </c>
      <c r="Z83" s="60"/>
      <c r="AA83" s="60" t="s">
        <v>452</v>
      </c>
      <c r="AB83" s="60" t="s">
        <v>892</v>
      </c>
      <c r="AC83" s="60" t="s">
        <v>817</v>
      </c>
      <c r="AD83" s="60" t="s">
        <v>893</v>
      </c>
      <c r="AE83" s="60" t="s">
        <v>894</v>
      </c>
      <c r="AF83" s="62">
        <v>1</v>
      </c>
      <c r="AG83" s="62">
        <v>75</v>
      </c>
      <c r="AH83" s="62">
        <v>8</v>
      </c>
      <c r="AI83" s="62">
        <v>0</v>
      </c>
      <c r="AJ83" s="62" t="s">
        <v>153</v>
      </c>
      <c r="AK83" s="62" t="s">
        <v>153</v>
      </c>
      <c r="AL83" s="62" t="s">
        <v>153</v>
      </c>
      <c r="AM83" s="62" t="s">
        <v>896</v>
      </c>
      <c r="AN83" s="62" t="s">
        <v>153</v>
      </c>
      <c r="AO83" s="62" t="s">
        <v>153</v>
      </c>
      <c r="AP83" s="62" t="s">
        <v>153</v>
      </c>
      <c r="AQ83" s="62" t="s">
        <v>153</v>
      </c>
      <c r="AR83" s="62" t="s">
        <v>153</v>
      </c>
      <c r="AS83" s="62">
        <v>2015</v>
      </c>
      <c r="AT83" s="62" t="s">
        <v>900</v>
      </c>
      <c r="AU83" s="62" t="s">
        <v>153</v>
      </c>
      <c r="AV83" s="62" t="s">
        <v>153</v>
      </c>
      <c r="AW83" s="62" t="s">
        <v>153</v>
      </c>
      <c r="AX83" s="62" t="s">
        <v>153</v>
      </c>
      <c r="AY83" s="60"/>
      <c r="AZ83" s="60" t="s">
        <v>153</v>
      </c>
      <c r="BA83" s="62">
        <v>7123</v>
      </c>
      <c r="BB83" s="62">
        <v>0</v>
      </c>
      <c r="BC83" s="62"/>
      <c r="BD83" s="62"/>
      <c r="BE83" s="62"/>
      <c r="BF83" s="62"/>
      <c r="BG83" s="62"/>
      <c r="BH83" s="62"/>
      <c r="BI83" s="62"/>
      <c r="BJ83" s="60"/>
      <c r="BK83" s="62"/>
      <c r="BL83" s="62"/>
      <c r="BM83" s="62"/>
      <c r="BN83" s="62" t="s">
        <v>460</v>
      </c>
      <c r="BO83" s="62"/>
      <c r="BP83" s="62"/>
      <c r="BQ83" s="62" t="s">
        <v>460</v>
      </c>
      <c r="BR83" s="62"/>
      <c r="BS83" s="62"/>
      <c r="BT83" s="62"/>
      <c r="BU83" s="62"/>
      <c r="BV83" s="62"/>
      <c r="BW83" s="62"/>
      <c r="BX83" s="62"/>
      <c r="BY83" s="62"/>
      <c r="BZ83" s="62"/>
      <c r="CA83" s="62"/>
      <c r="CB83" s="62"/>
      <c r="CC83" s="62"/>
      <c r="CD83" s="62"/>
      <c r="CE83" s="62"/>
      <c r="CF83" s="62"/>
      <c r="CG83" s="62"/>
      <c r="CH83" s="62"/>
      <c r="CI83" s="62">
        <v>2017</v>
      </c>
      <c r="CJ83" s="62" t="s">
        <v>448</v>
      </c>
      <c r="CK83" s="62" t="s">
        <v>464</v>
      </c>
      <c r="CL83" s="62" t="s">
        <v>464</v>
      </c>
      <c r="CM83" s="62" t="s">
        <v>464</v>
      </c>
      <c r="CN83" s="62" t="s">
        <v>464</v>
      </c>
      <c r="CO83" s="62" t="s">
        <v>465</v>
      </c>
      <c r="CP83" s="62">
        <v>0</v>
      </c>
      <c r="CQ83" s="62">
        <v>0</v>
      </c>
      <c r="CR83" s="62">
        <v>0</v>
      </c>
      <c r="CS83" s="62">
        <v>0</v>
      </c>
      <c r="CT83" s="62">
        <v>0</v>
      </c>
      <c r="CU83" s="62">
        <v>0</v>
      </c>
      <c r="CV83" s="62">
        <v>0</v>
      </c>
      <c r="CW83" s="62">
        <v>0</v>
      </c>
      <c r="CX83" s="62">
        <v>0</v>
      </c>
      <c r="CY83" s="62">
        <v>0</v>
      </c>
      <c r="CZ83" s="62">
        <v>0</v>
      </c>
      <c r="DA83" s="62">
        <v>0</v>
      </c>
      <c r="DB83" s="62">
        <v>0</v>
      </c>
      <c r="DC83" s="62" t="s">
        <v>153</v>
      </c>
      <c r="DD83" s="62" t="s">
        <v>153</v>
      </c>
      <c r="DE83" s="62" t="s">
        <v>153</v>
      </c>
      <c r="DF83" s="62">
        <v>0</v>
      </c>
      <c r="DG83" s="62" t="s">
        <v>465</v>
      </c>
      <c r="DH83" s="62">
        <v>0</v>
      </c>
      <c r="DI83" s="62">
        <v>0</v>
      </c>
      <c r="DJ83" s="62">
        <v>0</v>
      </c>
      <c r="DK83" s="62">
        <v>0</v>
      </c>
      <c r="DL83" s="62">
        <v>0</v>
      </c>
      <c r="DM83" s="62">
        <v>0</v>
      </c>
      <c r="DN83" s="62">
        <v>0</v>
      </c>
      <c r="DO83" s="62">
        <v>0</v>
      </c>
      <c r="DP83" s="62">
        <v>0</v>
      </c>
      <c r="DQ83" s="62">
        <v>0</v>
      </c>
      <c r="DR83" s="62">
        <v>0</v>
      </c>
      <c r="DS83" s="62">
        <v>0</v>
      </c>
      <c r="DT83" s="62">
        <v>0</v>
      </c>
      <c r="DU83" s="62" t="s">
        <v>153</v>
      </c>
      <c r="DV83" s="62" t="s">
        <v>153</v>
      </c>
      <c r="DW83" s="60"/>
      <c r="DX83" s="62">
        <v>0</v>
      </c>
      <c r="DY83" s="62">
        <v>0</v>
      </c>
      <c r="DZ83" s="62">
        <v>0</v>
      </c>
      <c r="EA83" s="62">
        <v>0</v>
      </c>
      <c r="EB83" s="62"/>
      <c r="EC83" s="62"/>
      <c r="ED83" s="62"/>
      <c r="EE83" s="60">
        <v>-12.5</v>
      </c>
      <c r="EF83" s="62"/>
      <c r="EG83" s="62"/>
      <c r="EH83" s="62"/>
      <c r="EI83" s="62"/>
      <c r="EJ83" s="62"/>
      <c r="EK83" s="62"/>
      <c r="EL83" s="62"/>
      <c r="EM83" s="62"/>
      <c r="EN83" s="62"/>
      <c r="EO83" s="62"/>
      <c r="EP83" s="62"/>
      <c r="EQ83" s="68">
        <v>30479</v>
      </c>
      <c r="ER83" s="68">
        <v>7123</v>
      </c>
      <c r="ES83" s="68">
        <v>0</v>
      </c>
      <c r="ET83" s="68">
        <v>0</v>
      </c>
      <c r="EU83" s="68">
        <v>0</v>
      </c>
      <c r="EV83" s="68">
        <v>0</v>
      </c>
      <c r="EW83" s="65"/>
      <c r="EX83" s="65"/>
      <c r="EY83" s="65"/>
      <c r="EZ83" s="65"/>
      <c r="FA83" s="65"/>
      <c r="FB83" s="65"/>
      <c r="FC83" s="65"/>
      <c r="FD83" s="65"/>
      <c r="FE83" s="65"/>
      <c r="FF83" s="65"/>
      <c r="FG83" s="65"/>
      <c r="FH83" s="65"/>
      <c r="FI83" s="65"/>
      <c r="FJ83" s="65"/>
      <c r="FK83" s="65"/>
      <c r="FL83" s="65"/>
      <c r="FM83" s="65"/>
      <c r="FN83" s="65" t="s">
        <v>466</v>
      </c>
      <c r="FO83" s="69" t="b">
        <f t="shared" si="1"/>
        <v>1</v>
      </c>
    </row>
    <row r="84" spans="1:171" s="67" customFormat="1" ht="12.75" x14ac:dyDescent="0.2">
      <c r="A84" s="60" t="s">
        <v>437</v>
      </c>
      <c r="B84" s="61">
        <v>70360</v>
      </c>
      <c r="C84" s="62">
        <v>0</v>
      </c>
      <c r="D84" s="62">
        <v>1</v>
      </c>
      <c r="E84" s="63" t="s">
        <v>901</v>
      </c>
      <c r="F84" s="62" t="s">
        <v>902</v>
      </c>
      <c r="G84" s="62"/>
      <c r="H84" s="62" t="s">
        <v>903</v>
      </c>
      <c r="I84" s="62">
        <v>2</v>
      </c>
      <c r="J84" s="62" t="s">
        <v>904</v>
      </c>
      <c r="K84" s="62" t="s">
        <v>447</v>
      </c>
      <c r="L84" s="62" t="s">
        <v>472</v>
      </c>
      <c r="M84" s="62" t="s">
        <v>447</v>
      </c>
      <c r="N84" s="62">
        <v>1</v>
      </c>
      <c r="O84" s="62">
        <v>75</v>
      </c>
      <c r="P84" s="62">
        <v>9</v>
      </c>
      <c r="Q84" s="62" t="s">
        <v>153</v>
      </c>
      <c r="R84" s="62" t="s">
        <v>153</v>
      </c>
      <c r="S84" s="62" t="s">
        <v>905</v>
      </c>
      <c r="T84" s="62" t="s">
        <v>906</v>
      </c>
      <c r="U84" s="62" t="s">
        <v>907</v>
      </c>
      <c r="V84" s="62" t="s">
        <v>908</v>
      </c>
      <c r="W84" s="62" t="s">
        <v>909</v>
      </c>
      <c r="X84" s="62" t="s">
        <v>910</v>
      </c>
      <c r="Y84" s="62" t="s">
        <v>911</v>
      </c>
      <c r="Z84" s="60"/>
      <c r="AA84" s="60" t="s">
        <v>452</v>
      </c>
      <c r="AB84" s="60" t="s">
        <v>901</v>
      </c>
      <c r="AC84" s="60" t="s">
        <v>902</v>
      </c>
      <c r="AD84" s="60" t="s">
        <v>903</v>
      </c>
      <c r="AE84" s="60" t="s">
        <v>904</v>
      </c>
      <c r="AF84" s="62">
        <v>1</v>
      </c>
      <c r="AG84" s="62">
        <v>73</v>
      </c>
      <c r="AH84" s="62">
        <v>9</v>
      </c>
      <c r="AI84" s="62">
        <v>1</v>
      </c>
      <c r="AJ84" s="62" t="s">
        <v>153</v>
      </c>
      <c r="AK84" s="62" t="s">
        <v>153</v>
      </c>
      <c r="AL84" s="62" t="s">
        <v>905</v>
      </c>
      <c r="AM84" s="62" t="s">
        <v>906</v>
      </c>
      <c r="AN84" s="62" t="s">
        <v>910</v>
      </c>
      <c r="AO84" s="62" t="s">
        <v>911</v>
      </c>
      <c r="AP84" s="62" t="s">
        <v>907</v>
      </c>
      <c r="AQ84" s="62" t="s">
        <v>908</v>
      </c>
      <c r="AR84" s="62" t="s">
        <v>153</v>
      </c>
      <c r="AS84" s="62">
        <v>2015</v>
      </c>
      <c r="AT84" s="62" t="s">
        <v>153</v>
      </c>
      <c r="AU84" s="62" t="s">
        <v>153</v>
      </c>
      <c r="AV84" s="62" t="s">
        <v>153</v>
      </c>
      <c r="AW84" s="62" t="s">
        <v>153</v>
      </c>
      <c r="AX84" s="62" t="s">
        <v>153</v>
      </c>
      <c r="AY84" s="60"/>
      <c r="AZ84" s="60" t="s">
        <v>153</v>
      </c>
      <c r="BA84" s="62">
        <v>7333</v>
      </c>
      <c r="BB84" s="62">
        <v>0</v>
      </c>
      <c r="BC84" s="62"/>
      <c r="BD84" s="62"/>
      <c r="BE84" s="62"/>
      <c r="BF84" s="62"/>
      <c r="BG84" s="62"/>
      <c r="BH84" s="62" t="s">
        <v>532</v>
      </c>
      <c r="BI84" s="62"/>
      <c r="BJ84" s="60">
        <v>2.7397260273972601</v>
      </c>
      <c r="BK84" s="62"/>
      <c r="BL84" s="62"/>
      <c r="BM84" s="62"/>
      <c r="BN84" s="62" t="s">
        <v>912</v>
      </c>
      <c r="BO84" s="62"/>
      <c r="BP84" s="62"/>
      <c r="BQ84" s="62" t="s">
        <v>912</v>
      </c>
      <c r="BR84" s="62"/>
      <c r="BS84" s="62"/>
      <c r="BT84" s="62"/>
      <c r="BU84" s="62"/>
      <c r="BV84" s="62"/>
      <c r="BW84" s="62"/>
      <c r="BX84" s="62"/>
      <c r="BY84" s="62"/>
      <c r="BZ84" s="62"/>
      <c r="CA84" s="62"/>
      <c r="CB84" s="62"/>
      <c r="CC84" s="62"/>
      <c r="CD84" s="62"/>
      <c r="CE84" s="62" t="s">
        <v>489</v>
      </c>
      <c r="CF84" s="62"/>
      <c r="CG84" s="62"/>
      <c r="CH84" s="62"/>
      <c r="CI84" s="62">
        <v>2017</v>
      </c>
      <c r="CJ84" s="62" t="s">
        <v>472</v>
      </c>
      <c r="CK84" s="62" t="s">
        <v>463</v>
      </c>
      <c r="CL84" s="62" t="s">
        <v>464</v>
      </c>
      <c r="CM84" s="62" t="s">
        <v>464</v>
      </c>
      <c r="CN84" s="62" t="s">
        <v>464</v>
      </c>
      <c r="CO84" s="62" t="s">
        <v>465</v>
      </c>
      <c r="CP84" s="62">
        <v>1</v>
      </c>
      <c r="CQ84" s="62">
        <v>0</v>
      </c>
      <c r="CR84" s="62">
        <v>0</v>
      </c>
      <c r="CS84" s="62">
        <v>1</v>
      </c>
      <c r="CT84" s="62">
        <v>0</v>
      </c>
      <c r="CU84" s="62">
        <v>0</v>
      </c>
      <c r="CV84" s="62">
        <v>0</v>
      </c>
      <c r="CW84" s="62">
        <v>0</v>
      </c>
      <c r="CX84" s="62">
        <v>0</v>
      </c>
      <c r="CY84" s="62">
        <v>1</v>
      </c>
      <c r="CZ84" s="62">
        <v>0</v>
      </c>
      <c r="DA84" s="62">
        <v>0</v>
      </c>
      <c r="DB84" s="62">
        <v>0</v>
      </c>
      <c r="DC84" s="62" t="s">
        <v>153</v>
      </c>
      <c r="DD84" s="62" t="s">
        <v>153</v>
      </c>
      <c r="DE84" s="62" t="s">
        <v>153</v>
      </c>
      <c r="DF84" s="62">
        <v>0</v>
      </c>
      <c r="DG84" s="62" t="s">
        <v>465</v>
      </c>
      <c r="DH84" s="62">
        <v>0</v>
      </c>
      <c r="DI84" s="62">
        <v>0</v>
      </c>
      <c r="DJ84" s="62">
        <v>0</v>
      </c>
      <c r="DK84" s="62">
        <v>0</v>
      </c>
      <c r="DL84" s="62">
        <v>0</v>
      </c>
      <c r="DM84" s="62">
        <v>0</v>
      </c>
      <c r="DN84" s="62">
        <v>0</v>
      </c>
      <c r="DO84" s="62">
        <v>0</v>
      </c>
      <c r="DP84" s="62">
        <v>0</v>
      </c>
      <c r="DQ84" s="62">
        <v>0</v>
      </c>
      <c r="DR84" s="62">
        <v>0</v>
      </c>
      <c r="DS84" s="62">
        <v>0</v>
      </c>
      <c r="DT84" s="62">
        <v>0</v>
      </c>
      <c r="DU84" s="62" t="s">
        <v>153</v>
      </c>
      <c r="DV84" s="62" t="s">
        <v>153</v>
      </c>
      <c r="DW84" s="60"/>
      <c r="DX84" s="62">
        <v>0</v>
      </c>
      <c r="DY84" s="62">
        <v>1</v>
      </c>
      <c r="DZ84" s="62">
        <v>0</v>
      </c>
      <c r="EA84" s="62">
        <v>0</v>
      </c>
      <c r="EB84" s="62"/>
      <c r="EC84" s="62"/>
      <c r="ED84" s="62"/>
      <c r="EE84" s="60"/>
      <c r="EF84" s="62"/>
      <c r="EG84" s="62"/>
      <c r="EH84" s="62"/>
      <c r="EI84" s="62"/>
      <c r="EJ84" s="62"/>
      <c r="EK84" s="62"/>
      <c r="EL84" s="62"/>
      <c r="EM84" s="62"/>
      <c r="EN84" s="62"/>
      <c r="EO84" s="62"/>
      <c r="EP84" s="62"/>
      <c r="EQ84" s="68">
        <v>70360</v>
      </c>
      <c r="ER84" s="68">
        <v>7333</v>
      </c>
      <c r="ES84" s="68">
        <v>0</v>
      </c>
      <c r="ET84" s="68">
        <v>0</v>
      </c>
      <c r="EU84" s="68">
        <v>0</v>
      </c>
      <c r="EV84" s="68">
        <v>0</v>
      </c>
      <c r="EW84" s="68">
        <v>1</v>
      </c>
      <c r="EX84" s="68">
        <v>1</v>
      </c>
      <c r="EY84" s="68">
        <v>0</v>
      </c>
      <c r="EZ84" s="68">
        <v>0</v>
      </c>
      <c r="FA84" s="68">
        <v>0</v>
      </c>
      <c r="FB84" s="68">
        <v>0</v>
      </c>
      <c r="FC84" s="68">
        <v>0</v>
      </c>
      <c r="FD84" s="68">
        <v>0</v>
      </c>
      <c r="FE84" s="68">
        <v>0</v>
      </c>
      <c r="FF84" s="68">
        <v>0</v>
      </c>
      <c r="FG84" s="68">
        <v>0</v>
      </c>
      <c r="FH84" s="68">
        <v>0</v>
      </c>
      <c r="FI84" s="68">
        <v>1</v>
      </c>
      <c r="FJ84" s="68">
        <v>0</v>
      </c>
      <c r="FK84" s="68">
        <v>0</v>
      </c>
      <c r="FL84" s="68">
        <v>0</v>
      </c>
      <c r="FM84" s="65"/>
      <c r="FN84" s="65" t="s">
        <v>466</v>
      </c>
      <c r="FO84" s="69" t="b">
        <f t="shared" si="1"/>
        <v>1</v>
      </c>
    </row>
    <row r="85" spans="1:171" s="67" customFormat="1" ht="12.75" x14ac:dyDescent="0.2">
      <c r="A85" s="60" t="s">
        <v>437</v>
      </c>
      <c r="B85" s="61">
        <v>70360</v>
      </c>
      <c r="C85" s="62">
        <v>1</v>
      </c>
      <c r="D85" s="62">
        <v>0</v>
      </c>
      <c r="E85" s="63" t="s">
        <v>901</v>
      </c>
      <c r="F85" s="62" t="s">
        <v>902</v>
      </c>
      <c r="G85" s="62"/>
      <c r="H85" s="62" t="s">
        <v>903</v>
      </c>
      <c r="I85" s="62">
        <v>2</v>
      </c>
      <c r="J85" s="62" t="s">
        <v>904</v>
      </c>
      <c r="K85" s="62" t="s">
        <v>447</v>
      </c>
      <c r="L85" s="62" t="s">
        <v>472</v>
      </c>
      <c r="M85" s="62" t="s">
        <v>447</v>
      </c>
      <c r="N85" s="62">
        <v>1</v>
      </c>
      <c r="O85" s="62">
        <v>75</v>
      </c>
      <c r="P85" s="62">
        <v>9</v>
      </c>
      <c r="Q85" s="62" t="s">
        <v>153</v>
      </c>
      <c r="R85" s="62" t="s">
        <v>153</v>
      </c>
      <c r="S85" s="62" t="s">
        <v>153</v>
      </c>
      <c r="T85" s="62" t="s">
        <v>906</v>
      </c>
      <c r="U85" s="62" t="s">
        <v>153</v>
      </c>
      <c r="V85" s="62" t="s">
        <v>153</v>
      </c>
      <c r="W85" s="62" t="s">
        <v>153</v>
      </c>
      <c r="X85" s="62" t="s">
        <v>153</v>
      </c>
      <c r="Y85" s="62" t="s">
        <v>153</v>
      </c>
      <c r="Z85" s="60"/>
      <c r="AA85" s="60" t="s">
        <v>452</v>
      </c>
      <c r="AB85" s="60" t="s">
        <v>901</v>
      </c>
      <c r="AC85" s="60" t="s">
        <v>902</v>
      </c>
      <c r="AD85" s="60" t="s">
        <v>903</v>
      </c>
      <c r="AE85" s="60" t="s">
        <v>904</v>
      </c>
      <c r="AF85" s="62">
        <v>1</v>
      </c>
      <c r="AG85" s="62">
        <v>73</v>
      </c>
      <c r="AH85" s="62">
        <v>9</v>
      </c>
      <c r="AI85" s="62">
        <v>0</v>
      </c>
      <c r="AJ85" s="62" t="s">
        <v>153</v>
      </c>
      <c r="AK85" s="62" t="s">
        <v>153</v>
      </c>
      <c r="AL85" s="62" t="s">
        <v>153</v>
      </c>
      <c r="AM85" s="62" t="s">
        <v>906</v>
      </c>
      <c r="AN85" s="62" t="s">
        <v>153</v>
      </c>
      <c r="AO85" s="62" t="s">
        <v>153</v>
      </c>
      <c r="AP85" s="62" t="s">
        <v>153</v>
      </c>
      <c r="AQ85" s="62" t="s">
        <v>153</v>
      </c>
      <c r="AR85" s="62" t="s">
        <v>153</v>
      </c>
      <c r="AS85" s="62">
        <v>2015</v>
      </c>
      <c r="AT85" s="62" t="s">
        <v>153</v>
      </c>
      <c r="AU85" s="62" t="s">
        <v>153</v>
      </c>
      <c r="AV85" s="62" t="s">
        <v>153</v>
      </c>
      <c r="AW85" s="62" t="s">
        <v>153</v>
      </c>
      <c r="AX85" s="62" t="s">
        <v>153</v>
      </c>
      <c r="AY85" s="60"/>
      <c r="AZ85" s="60" t="s">
        <v>153</v>
      </c>
      <c r="BA85" s="62">
        <v>7333</v>
      </c>
      <c r="BB85" s="62">
        <v>0</v>
      </c>
      <c r="BC85" s="62"/>
      <c r="BD85" s="62"/>
      <c r="BE85" s="62"/>
      <c r="BF85" s="62"/>
      <c r="BG85" s="62"/>
      <c r="BH85" s="62"/>
      <c r="BI85" s="62"/>
      <c r="BJ85" s="60">
        <v>2.7397260273972601</v>
      </c>
      <c r="BK85" s="62"/>
      <c r="BL85" s="62"/>
      <c r="BM85" s="62"/>
      <c r="BN85" s="62" t="s">
        <v>912</v>
      </c>
      <c r="BO85" s="62"/>
      <c r="BP85" s="62"/>
      <c r="BQ85" s="62" t="s">
        <v>912</v>
      </c>
      <c r="BR85" s="62"/>
      <c r="BS85" s="62"/>
      <c r="BT85" s="62"/>
      <c r="BU85" s="62"/>
      <c r="BV85" s="62"/>
      <c r="BW85" s="62"/>
      <c r="BX85" s="62"/>
      <c r="BY85" s="62"/>
      <c r="BZ85" s="62"/>
      <c r="CA85" s="62"/>
      <c r="CB85" s="62"/>
      <c r="CC85" s="62"/>
      <c r="CD85" s="62"/>
      <c r="CE85" s="62"/>
      <c r="CF85" s="62"/>
      <c r="CG85" s="62"/>
      <c r="CH85" s="62"/>
      <c r="CI85" s="62">
        <v>2017</v>
      </c>
      <c r="CJ85" s="62" t="s">
        <v>472</v>
      </c>
      <c r="CK85" s="62" t="s">
        <v>463</v>
      </c>
      <c r="CL85" s="62" t="s">
        <v>464</v>
      </c>
      <c r="CM85" s="62" t="s">
        <v>464</v>
      </c>
      <c r="CN85" s="62" t="s">
        <v>464</v>
      </c>
      <c r="CO85" s="62" t="s">
        <v>465</v>
      </c>
      <c r="CP85" s="62">
        <v>1</v>
      </c>
      <c r="CQ85" s="62">
        <v>0</v>
      </c>
      <c r="CR85" s="62">
        <v>0</v>
      </c>
      <c r="CS85" s="62">
        <v>1</v>
      </c>
      <c r="CT85" s="62">
        <v>0</v>
      </c>
      <c r="CU85" s="62">
        <v>0</v>
      </c>
      <c r="CV85" s="62">
        <v>0</v>
      </c>
      <c r="CW85" s="62">
        <v>0</v>
      </c>
      <c r="CX85" s="62">
        <v>0</v>
      </c>
      <c r="CY85" s="62">
        <v>1</v>
      </c>
      <c r="CZ85" s="62">
        <v>0</v>
      </c>
      <c r="DA85" s="62">
        <v>0</v>
      </c>
      <c r="DB85" s="62">
        <v>0</v>
      </c>
      <c r="DC85" s="62" t="s">
        <v>153</v>
      </c>
      <c r="DD85" s="62" t="s">
        <v>153</v>
      </c>
      <c r="DE85" s="62" t="s">
        <v>153</v>
      </c>
      <c r="DF85" s="62">
        <v>0</v>
      </c>
      <c r="DG85" s="62" t="s">
        <v>465</v>
      </c>
      <c r="DH85" s="62">
        <v>0</v>
      </c>
      <c r="DI85" s="62">
        <v>0</v>
      </c>
      <c r="DJ85" s="62">
        <v>0</v>
      </c>
      <c r="DK85" s="62">
        <v>0</v>
      </c>
      <c r="DL85" s="62">
        <v>0</v>
      </c>
      <c r="DM85" s="62">
        <v>0</v>
      </c>
      <c r="DN85" s="62">
        <v>0</v>
      </c>
      <c r="DO85" s="62">
        <v>0</v>
      </c>
      <c r="DP85" s="62">
        <v>0</v>
      </c>
      <c r="DQ85" s="62">
        <v>0</v>
      </c>
      <c r="DR85" s="62">
        <v>0</v>
      </c>
      <c r="DS85" s="62">
        <v>0</v>
      </c>
      <c r="DT85" s="62">
        <v>0</v>
      </c>
      <c r="DU85" s="62" t="s">
        <v>153</v>
      </c>
      <c r="DV85" s="62" t="s">
        <v>153</v>
      </c>
      <c r="DW85" s="60"/>
      <c r="DX85" s="62">
        <v>0</v>
      </c>
      <c r="DY85" s="62">
        <v>1</v>
      </c>
      <c r="DZ85" s="62">
        <v>0</v>
      </c>
      <c r="EA85" s="62">
        <v>0</v>
      </c>
      <c r="EB85" s="62"/>
      <c r="EC85" s="62"/>
      <c r="ED85" s="62"/>
      <c r="EE85" s="60"/>
      <c r="EF85" s="62"/>
      <c r="EG85" s="62"/>
      <c r="EH85" s="62"/>
      <c r="EI85" s="62"/>
      <c r="EJ85" s="62"/>
      <c r="EK85" s="62"/>
      <c r="EL85" s="62"/>
      <c r="EM85" s="62"/>
      <c r="EN85" s="62"/>
      <c r="EO85" s="62"/>
      <c r="EP85" s="62"/>
      <c r="EQ85" s="68">
        <v>70360</v>
      </c>
      <c r="ER85" s="68">
        <v>7333</v>
      </c>
      <c r="ES85" s="68">
        <v>0</v>
      </c>
      <c r="ET85" s="68">
        <v>0</v>
      </c>
      <c r="EU85" s="68">
        <v>0</v>
      </c>
      <c r="EV85" s="68">
        <v>0</v>
      </c>
      <c r="EW85" s="65"/>
      <c r="EX85" s="65"/>
      <c r="EY85" s="65"/>
      <c r="EZ85" s="65"/>
      <c r="FA85" s="65"/>
      <c r="FB85" s="65"/>
      <c r="FC85" s="65"/>
      <c r="FD85" s="65"/>
      <c r="FE85" s="65"/>
      <c r="FF85" s="65"/>
      <c r="FG85" s="65"/>
      <c r="FH85" s="65"/>
      <c r="FI85" s="65"/>
      <c r="FJ85" s="65"/>
      <c r="FK85" s="65"/>
      <c r="FL85" s="65"/>
      <c r="FM85" s="65"/>
      <c r="FN85" s="65" t="s">
        <v>466</v>
      </c>
      <c r="FO85" s="69" t="b">
        <f t="shared" si="1"/>
        <v>1</v>
      </c>
    </row>
    <row r="86" spans="1:171" s="67" customFormat="1" ht="12.75" x14ac:dyDescent="0.2">
      <c r="A86" s="60" t="s">
        <v>437</v>
      </c>
      <c r="B86" s="61">
        <v>57015</v>
      </c>
      <c r="C86" s="62">
        <v>0</v>
      </c>
      <c r="D86" s="62">
        <v>1</v>
      </c>
      <c r="E86" s="63" t="s">
        <v>913</v>
      </c>
      <c r="F86" s="62" t="s">
        <v>914</v>
      </c>
      <c r="G86" s="62"/>
      <c r="H86" s="62" t="s">
        <v>915</v>
      </c>
      <c r="I86" s="62">
        <v>2</v>
      </c>
      <c r="J86" s="62" t="s">
        <v>916</v>
      </c>
      <c r="K86" s="62" t="s">
        <v>447</v>
      </c>
      <c r="L86" s="62" t="s">
        <v>472</v>
      </c>
      <c r="M86" s="62" t="s">
        <v>447</v>
      </c>
      <c r="N86" s="62">
        <v>1</v>
      </c>
      <c r="O86" s="62">
        <v>76</v>
      </c>
      <c r="P86" s="62">
        <v>7</v>
      </c>
      <c r="Q86" s="62" t="s">
        <v>153</v>
      </c>
      <c r="R86" s="62" t="s">
        <v>153</v>
      </c>
      <c r="S86" s="62" t="s">
        <v>917</v>
      </c>
      <c r="T86" s="62" t="s">
        <v>918</v>
      </c>
      <c r="U86" s="62" t="s">
        <v>919</v>
      </c>
      <c r="V86" s="62" t="s">
        <v>920</v>
      </c>
      <c r="W86" s="62" t="s">
        <v>153</v>
      </c>
      <c r="X86" s="62" t="s">
        <v>921</v>
      </c>
      <c r="Y86" s="62" t="s">
        <v>133</v>
      </c>
      <c r="Z86" s="60"/>
      <c r="AA86" s="60" t="s">
        <v>452</v>
      </c>
      <c r="AB86" s="60" t="s">
        <v>913</v>
      </c>
      <c r="AC86" s="60" t="s">
        <v>914</v>
      </c>
      <c r="AD86" s="60" t="s">
        <v>915</v>
      </c>
      <c r="AE86" s="60" t="s">
        <v>916</v>
      </c>
      <c r="AF86" s="62">
        <v>1</v>
      </c>
      <c r="AG86" s="62">
        <v>76</v>
      </c>
      <c r="AH86" s="62">
        <v>7</v>
      </c>
      <c r="AI86" s="62">
        <v>1</v>
      </c>
      <c r="AJ86" s="62" t="s">
        <v>153</v>
      </c>
      <c r="AK86" s="62" t="s">
        <v>153</v>
      </c>
      <c r="AL86" s="62" t="s">
        <v>917</v>
      </c>
      <c r="AM86" s="62" t="s">
        <v>918</v>
      </c>
      <c r="AN86" s="62" t="s">
        <v>922</v>
      </c>
      <c r="AO86" s="62" t="s">
        <v>217</v>
      </c>
      <c r="AP86" s="62" t="s">
        <v>923</v>
      </c>
      <c r="AQ86" s="62" t="s">
        <v>920</v>
      </c>
      <c r="AR86" s="62" t="s">
        <v>153</v>
      </c>
      <c r="AS86" s="62">
        <v>2015</v>
      </c>
      <c r="AT86" s="62" t="s">
        <v>153</v>
      </c>
      <c r="AU86" s="62" t="s">
        <v>153</v>
      </c>
      <c r="AV86" s="62" t="s">
        <v>153</v>
      </c>
      <c r="AW86" s="62" t="s">
        <v>153</v>
      </c>
      <c r="AX86" s="62" t="s">
        <v>153</v>
      </c>
      <c r="AY86" s="60"/>
      <c r="AZ86" s="60" t="s">
        <v>153</v>
      </c>
      <c r="BA86" s="62">
        <v>6830</v>
      </c>
      <c r="BB86" s="62">
        <v>0</v>
      </c>
      <c r="BC86" s="62"/>
      <c r="BD86" s="62"/>
      <c r="BE86" s="62"/>
      <c r="BF86" s="62"/>
      <c r="BG86" s="62"/>
      <c r="BH86" s="62"/>
      <c r="BI86" s="62"/>
      <c r="BJ86" s="60"/>
      <c r="BK86" s="62"/>
      <c r="BL86" s="62"/>
      <c r="BM86" s="62"/>
      <c r="BN86" s="62" t="s">
        <v>460</v>
      </c>
      <c r="BO86" s="62"/>
      <c r="BP86" s="62"/>
      <c r="BQ86" s="62" t="s">
        <v>460</v>
      </c>
      <c r="BR86" s="62"/>
      <c r="BS86" s="62"/>
      <c r="BT86" s="62"/>
      <c r="BU86" s="62"/>
      <c r="BV86" s="62"/>
      <c r="BW86" s="62"/>
      <c r="BX86" s="62"/>
      <c r="BY86" s="62"/>
      <c r="BZ86" s="62"/>
      <c r="CA86" s="62" t="s">
        <v>534</v>
      </c>
      <c r="CB86" s="62"/>
      <c r="CC86" s="62"/>
      <c r="CD86" s="62"/>
      <c r="CE86" s="62"/>
      <c r="CF86" s="62" t="s">
        <v>462</v>
      </c>
      <c r="CG86" s="62"/>
      <c r="CH86" s="62" t="s">
        <v>535</v>
      </c>
      <c r="CI86" s="62">
        <v>2017</v>
      </c>
      <c r="CJ86" s="62" t="s">
        <v>472</v>
      </c>
      <c r="CK86" s="62" t="s">
        <v>464</v>
      </c>
      <c r="CL86" s="62" t="s">
        <v>464</v>
      </c>
      <c r="CM86" s="62" t="s">
        <v>464</v>
      </c>
      <c r="CN86" s="62" t="s">
        <v>464</v>
      </c>
      <c r="CO86" s="62" t="s">
        <v>465</v>
      </c>
      <c r="CP86" s="62">
        <v>0</v>
      </c>
      <c r="CQ86" s="62">
        <v>0</v>
      </c>
      <c r="CR86" s="62">
        <v>0</v>
      </c>
      <c r="CS86" s="62">
        <v>0</v>
      </c>
      <c r="CT86" s="62">
        <v>0</v>
      </c>
      <c r="CU86" s="62">
        <v>0</v>
      </c>
      <c r="CV86" s="62">
        <v>0</v>
      </c>
      <c r="CW86" s="62">
        <v>0</v>
      </c>
      <c r="CX86" s="62">
        <v>0</v>
      </c>
      <c r="CY86" s="62">
        <v>0</v>
      </c>
      <c r="CZ86" s="62">
        <v>0</v>
      </c>
      <c r="DA86" s="62">
        <v>0</v>
      </c>
      <c r="DB86" s="62">
        <v>0</v>
      </c>
      <c r="DC86" s="62" t="s">
        <v>153</v>
      </c>
      <c r="DD86" s="62" t="s">
        <v>153</v>
      </c>
      <c r="DE86" s="62" t="s">
        <v>153</v>
      </c>
      <c r="DF86" s="62">
        <v>0</v>
      </c>
      <c r="DG86" s="62" t="s">
        <v>465</v>
      </c>
      <c r="DH86" s="62">
        <v>2</v>
      </c>
      <c r="DI86" s="62">
        <v>0</v>
      </c>
      <c r="DJ86" s="62">
        <v>2</v>
      </c>
      <c r="DK86" s="62">
        <v>0</v>
      </c>
      <c r="DL86" s="62">
        <v>0</v>
      </c>
      <c r="DM86" s="62">
        <v>0</v>
      </c>
      <c r="DN86" s="62">
        <v>1</v>
      </c>
      <c r="DO86" s="62">
        <v>0</v>
      </c>
      <c r="DP86" s="62">
        <v>0</v>
      </c>
      <c r="DQ86" s="62">
        <v>0</v>
      </c>
      <c r="DR86" s="62">
        <v>1</v>
      </c>
      <c r="DS86" s="62">
        <v>0</v>
      </c>
      <c r="DT86" s="62">
        <v>0</v>
      </c>
      <c r="DU86" s="62" t="s">
        <v>153</v>
      </c>
      <c r="DV86" s="62" t="s">
        <v>153</v>
      </c>
      <c r="DW86" s="60"/>
      <c r="DX86" s="62">
        <v>0</v>
      </c>
      <c r="DY86" s="62">
        <v>0</v>
      </c>
      <c r="DZ86" s="62">
        <v>0</v>
      </c>
      <c r="EA86" s="62">
        <v>0</v>
      </c>
      <c r="EB86" s="62"/>
      <c r="EC86" s="62"/>
      <c r="ED86" s="62"/>
      <c r="EE86" s="60"/>
      <c r="EF86" s="62"/>
      <c r="EG86" s="62"/>
      <c r="EH86" s="62"/>
      <c r="EI86" s="62"/>
      <c r="EJ86" s="62"/>
      <c r="EK86" s="62"/>
      <c r="EL86" s="62"/>
      <c r="EM86" s="62"/>
      <c r="EN86" s="62"/>
      <c r="EO86" s="62"/>
      <c r="EP86" s="62"/>
      <c r="EQ86" s="68">
        <v>57015</v>
      </c>
      <c r="ER86" s="68">
        <v>6830</v>
      </c>
      <c r="ES86" s="68">
        <v>0</v>
      </c>
      <c r="ET86" s="68">
        <v>0</v>
      </c>
      <c r="EU86" s="68">
        <v>0</v>
      </c>
      <c r="EV86" s="68">
        <v>0</v>
      </c>
      <c r="EW86" s="68">
        <v>0</v>
      </c>
      <c r="EX86" s="68">
        <v>0</v>
      </c>
      <c r="EY86" s="68">
        <v>0</v>
      </c>
      <c r="EZ86" s="68">
        <v>0</v>
      </c>
      <c r="FA86" s="68">
        <v>0</v>
      </c>
      <c r="FB86" s="68">
        <v>0</v>
      </c>
      <c r="FC86" s="68">
        <v>0</v>
      </c>
      <c r="FD86" s="68">
        <v>0</v>
      </c>
      <c r="FE86" s="68">
        <v>0</v>
      </c>
      <c r="FF86" s="68">
        <v>0</v>
      </c>
      <c r="FG86" s="68">
        <v>0</v>
      </c>
      <c r="FH86" s="68">
        <v>0</v>
      </c>
      <c r="FI86" s="68">
        <v>0</v>
      </c>
      <c r="FJ86" s="68">
        <v>0</v>
      </c>
      <c r="FK86" s="68">
        <v>0</v>
      </c>
      <c r="FL86" s="68">
        <v>0</v>
      </c>
      <c r="FM86" s="65"/>
      <c r="FN86" s="65" t="s">
        <v>536</v>
      </c>
      <c r="FO86" s="69" t="b">
        <f t="shared" si="1"/>
        <v>1</v>
      </c>
    </row>
    <row r="87" spans="1:171" s="67" customFormat="1" ht="12.75" x14ac:dyDescent="0.2">
      <c r="A87" s="60" t="s">
        <v>437</v>
      </c>
      <c r="B87" s="61">
        <v>57015</v>
      </c>
      <c r="C87" s="62">
        <v>1</v>
      </c>
      <c r="D87" s="62">
        <v>0</v>
      </c>
      <c r="E87" s="63" t="s">
        <v>913</v>
      </c>
      <c r="F87" s="62" t="s">
        <v>914</v>
      </c>
      <c r="G87" s="62"/>
      <c r="H87" s="62" t="s">
        <v>915</v>
      </c>
      <c r="I87" s="62">
        <v>2</v>
      </c>
      <c r="J87" s="62" t="s">
        <v>916</v>
      </c>
      <c r="K87" s="62" t="s">
        <v>447</v>
      </c>
      <c r="L87" s="62" t="s">
        <v>472</v>
      </c>
      <c r="M87" s="62" t="s">
        <v>447</v>
      </c>
      <c r="N87" s="62">
        <v>1</v>
      </c>
      <c r="O87" s="62">
        <v>76</v>
      </c>
      <c r="P87" s="62">
        <v>7</v>
      </c>
      <c r="Q87" s="62" t="s">
        <v>153</v>
      </c>
      <c r="R87" s="62" t="s">
        <v>153</v>
      </c>
      <c r="S87" s="62" t="s">
        <v>153</v>
      </c>
      <c r="T87" s="62" t="s">
        <v>918</v>
      </c>
      <c r="U87" s="62" t="s">
        <v>153</v>
      </c>
      <c r="V87" s="62" t="s">
        <v>153</v>
      </c>
      <c r="W87" s="62" t="s">
        <v>153</v>
      </c>
      <c r="X87" s="62" t="s">
        <v>153</v>
      </c>
      <c r="Y87" s="62" t="s">
        <v>153</v>
      </c>
      <c r="Z87" s="60"/>
      <c r="AA87" s="60" t="s">
        <v>452</v>
      </c>
      <c r="AB87" s="60" t="s">
        <v>913</v>
      </c>
      <c r="AC87" s="60" t="s">
        <v>914</v>
      </c>
      <c r="AD87" s="60" t="s">
        <v>915</v>
      </c>
      <c r="AE87" s="60" t="s">
        <v>916</v>
      </c>
      <c r="AF87" s="62">
        <v>1</v>
      </c>
      <c r="AG87" s="62">
        <v>76</v>
      </c>
      <c r="AH87" s="62">
        <v>7</v>
      </c>
      <c r="AI87" s="62">
        <v>0</v>
      </c>
      <c r="AJ87" s="62" t="s">
        <v>153</v>
      </c>
      <c r="AK87" s="62" t="s">
        <v>153</v>
      </c>
      <c r="AL87" s="62" t="s">
        <v>153</v>
      </c>
      <c r="AM87" s="62" t="s">
        <v>918</v>
      </c>
      <c r="AN87" s="62" t="s">
        <v>153</v>
      </c>
      <c r="AO87" s="62" t="s">
        <v>153</v>
      </c>
      <c r="AP87" s="62" t="s">
        <v>153</v>
      </c>
      <c r="AQ87" s="62" t="s">
        <v>153</v>
      </c>
      <c r="AR87" s="62" t="s">
        <v>153</v>
      </c>
      <c r="AS87" s="62">
        <v>2015</v>
      </c>
      <c r="AT87" s="62" t="s">
        <v>153</v>
      </c>
      <c r="AU87" s="62" t="s">
        <v>153</v>
      </c>
      <c r="AV87" s="62" t="s">
        <v>153</v>
      </c>
      <c r="AW87" s="62" t="s">
        <v>153</v>
      </c>
      <c r="AX87" s="62" t="s">
        <v>153</v>
      </c>
      <c r="AY87" s="60"/>
      <c r="AZ87" s="60" t="s">
        <v>153</v>
      </c>
      <c r="BA87" s="62">
        <v>6830</v>
      </c>
      <c r="BB87" s="62">
        <v>0</v>
      </c>
      <c r="BC87" s="62"/>
      <c r="BD87" s="62"/>
      <c r="BE87" s="62"/>
      <c r="BF87" s="62"/>
      <c r="BG87" s="62"/>
      <c r="BH87" s="62"/>
      <c r="BI87" s="62"/>
      <c r="BJ87" s="60"/>
      <c r="BK87" s="62"/>
      <c r="BL87" s="62"/>
      <c r="BM87" s="62"/>
      <c r="BN87" s="62" t="s">
        <v>460</v>
      </c>
      <c r="BO87" s="62"/>
      <c r="BP87" s="62"/>
      <c r="BQ87" s="62" t="s">
        <v>460</v>
      </c>
      <c r="BR87" s="62"/>
      <c r="BS87" s="62"/>
      <c r="BT87" s="62"/>
      <c r="BU87" s="62"/>
      <c r="BV87" s="62"/>
      <c r="BW87" s="62"/>
      <c r="BX87" s="62"/>
      <c r="BY87" s="62"/>
      <c r="BZ87" s="62"/>
      <c r="CA87" s="62"/>
      <c r="CB87" s="62"/>
      <c r="CC87" s="62"/>
      <c r="CD87" s="62"/>
      <c r="CE87" s="62"/>
      <c r="CF87" s="62"/>
      <c r="CG87" s="62"/>
      <c r="CH87" s="62"/>
      <c r="CI87" s="62">
        <v>2017</v>
      </c>
      <c r="CJ87" s="62" t="s">
        <v>472</v>
      </c>
      <c r="CK87" s="62" t="s">
        <v>464</v>
      </c>
      <c r="CL87" s="62" t="s">
        <v>464</v>
      </c>
      <c r="CM87" s="62" t="s">
        <v>464</v>
      </c>
      <c r="CN87" s="62" t="s">
        <v>464</v>
      </c>
      <c r="CO87" s="62" t="s">
        <v>465</v>
      </c>
      <c r="CP87" s="62">
        <v>0</v>
      </c>
      <c r="CQ87" s="62">
        <v>0</v>
      </c>
      <c r="CR87" s="62">
        <v>0</v>
      </c>
      <c r="CS87" s="62">
        <v>0</v>
      </c>
      <c r="CT87" s="62">
        <v>0</v>
      </c>
      <c r="CU87" s="62">
        <v>0</v>
      </c>
      <c r="CV87" s="62">
        <v>0</v>
      </c>
      <c r="CW87" s="62">
        <v>0</v>
      </c>
      <c r="CX87" s="62">
        <v>0</v>
      </c>
      <c r="CY87" s="62">
        <v>0</v>
      </c>
      <c r="CZ87" s="62">
        <v>0</v>
      </c>
      <c r="DA87" s="62">
        <v>0</v>
      </c>
      <c r="DB87" s="62">
        <v>0</v>
      </c>
      <c r="DC87" s="62" t="s">
        <v>153</v>
      </c>
      <c r="DD87" s="62" t="s">
        <v>153</v>
      </c>
      <c r="DE87" s="62" t="s">
        <v>153</v>
      </c>
      <c r="DF87" s="62">
        <v>0</v>
      </c>
      <c r="DG87" s="62" t="s">
        <v>465</v>
      </c>
      <c r="DH87" s="62">
        <v>2</v>
      </c>
      <c r="DI87" s="62">
        <v>0</v>
      </c>
      <c r="DJ87" s="62">
        <v>2</v>
      </c>
      <c r="DK87" s="62">
        <v>0</v>
      </c>
      <c r="DL87" s="62">
        <v>0</v>
      </c>
      <c r="DM87" s="62">
        <v>0</v>
      </c>
      <c r="DN87" s="62">
        <v>1</v>
      </c>
      <c r="DO87" s="62">
        <v>0</v>
      </c>
      <c r="DP87" s="62">
        <v>0</v>
      </c>
      <c r="DQ87" s="62">
        <v>0</v>
      </c>
      <c r="DR87" s="62">
        <v>1</v>
      </c>
      <c r="DS87" s="62">
        <v>0</v>
      </c>
      <c r="DT87" s="62">
        <v>0</v>
      </c>
      <c r="DU87" s="62" t="s">
        <v>153</v>
      </c>
      <c r="DV87" s="62" t="s">
        <v>153</v>
      </c>
      <c r="DW87" s="60"/>
      <c r="DX87" s="62">
        <v>0</v>
      </c>
      <c r="DY87" s="62">
        <v>0</v>
      </c>
      <c r="DZ87" s="62">
        <v>0</v>
      </c>
      <c r="EA87" s="62">
        <v>0</v>
      </c>
      <c r="EB87" s="62"/>
      <c r="EC87" s="62"/>
      <c r="ED87" s="62"/>
      <c r="EE87" s="60"/>
      <c r="EF87" s="62"/>
      <c r="EG87" s="62"/>
      <c r="EH87" s="62"/>
      <c r="EI87" s="62"/>
      <c r="EJ87" s="62"/>
      <c r="EK87" s="62"/>
      <c r="EL87" s="62"/>
      <c r="EM87" s="62"/>
      <c r="EN87" s="62"/>
      <c r="EO87" s="62"/>
      <c r="EP87" s="62"/>
      <c r="EQ87" s="68">
        <v>57015</v>
      </c>
      <c r="ER87" s="68">
        <v>6830</v>
      </c>
      <c r="ES87" s="68">
        <v>0</v>
      </c>
      <c r="ET87" s="68">
        <v>0</v>
      </c>
      <c r="EU87" s="68">
        <v>0</v>
      </c>
      <c r="EV87" s="68">
        <v>0</v>
      </c>
      <c r="EW87" s="65"/>
      <c r="EX87" s="65"/>
      <c r="EY87" s="65"/>
      <c r="EZ87" s="65"/>
      <c r="FA87" s="65"/>
      <c r="FB87" s="65"/>
      <c r="FC87" s="65"/>
      <c r="FD87" s="65"/>
      <c r="FE87" s="65"/>
      <c r="FF87" s="65"/>
      <c r="FG87" s="65"/>
      <c r="FH87" s="65"/>
      <c r="FI87" s="65"/>
      <c r="FJ87" s="65"/>
      <c r="FK87" s="65"/>
      <c r="FL87" s="65"/>
      <c r="FM87" s="65"/>
      <c r="FN87" s="65" t="s">
        <v>536</v>
      </c>
      <c r="FO87" s="69" t="b">
        <f t="shared" si="1"/>
        <v>1</v>
      </c>
    </row>
    <row r="88" spans="1:171" s="67" customFormat="1" ht="12.75" x14ac:dyDescent="0.2">
      <c r="A88" s="60" t="s">
        <v>437</v>
      </c>
      <c r="B88" s="61">
        <v>59756</v>
      </c>
      <c r="C88" s="62">
        <v>0</v>
      </c>
      <c r="D88" s="62">
        <v>1</v>
      </c>
      <c r="E88" s="63" t="s">
        <v>924</v>
      </c>
      <c r="F88" s="62" t="s">
        <v>442</v>
      </c>
      <c r="G88" s="62"/>
      <c r="H88" s="62" t="s">
        <v>925</v>
      </c>
      <c r="I88" s="62">
        <v>2</v>
      </c>
      <c r="J88" s="62" t="s">
        <v>926</v>
      </c>
      <c r="K88" s="62" t="s">
        <v>447</v>
      </c>
      <c r="L88" s="62" t="s">
        <v>472</v>
      </c>
      <c r="M88" s="62" t="s">
        <v>447</v>
      </c>
      <c r="N88" s="62">
        <v>1</v>
      </c>
      <c r="O88" s="62">
        <v>77</v>
      </c>
      <c r="P88" s="62">
        <v>6</v>
      </c>
      <c r="Q88" s="62" t="s">
        <v>153</v>
      </c>
      <c r="R88" s="62" t="s">
        <v>153</v>
      </c>
      <c r="S88" s="62" t="s">
        <v>927</v>
      </c>
      <c r="T88" s="62" t="s">
        <v>928</v>
      </c>
      <c r="U88" s="62" t="s">
        <v>929</v>
      </c>
      <c r="V88" s="62" t="s">
        <v>930</v>
      </c>
      <c r="W88" s="62" t="s">
        <v>153</v>
      </c>
      <c r="X88" s="62" t="s">
        <v>931</v>
      </c>
      <c r="Y88" s="62" t="s">
        <v>133</v>
      </c>
      <c r="Z88" s="60"/>
      <c r="AA88" s="60" t="s">
        <v>452</v>
      </c>
      <c r="AB88" s="60" t="s">
        <v>924</v>
      </c>
      <c r="AC88" s="60" t="s">
        <v>442</v>
      </c>
      <c r="AD88" s="60" t="s">
        <v>925</v>
      </c>
      <c r="AE88" s="60" t="s">
        <v>926</v>
      </c>
      <c r="AF88" s="62">
        <v>1</v>
      </c>
      <c r="AG88" s="62">
        <v>77</v>
      </c>
      <c r="AH88" s="62">
        <v>6</v>
      </c>
      <c r="AI88" s="62">
        <v>1</v>
      </c>
      <c r="AJ88" s="62" t="s">
        <v>153</v>
      </c>
      <c r="AK88" s="62" t="s">
        <v>153</v>
      </c>
      <c r="AL88" s="62" t="s">
        <v>927</v>
      </c>
      <c r="AM88" s="62" t="s">
        <v>928</v>
      </c>
      <c r="AN88" s="62" t="s">
        <v>931</v>
      </c>
      <c r="AO88" s="62" t="s">
        <v>133</v>
      </c>
      <c r="AP88" s="62" t="s">
        <v>932</v>
      </c>
      <c r="AQ88" s="62" t="s">
        <v>930</v>
      </c>
      <c r="AR88" s="62" t="s">
        <v>153</v>
      </c>
      <c r="AS88" s="62">
        <v>2015</v>
      </c>
      <c r="AT88" s="62" t="s">
        <v>933</v>
      </c>
      <c r="AU88" s="62" t="s">
        <v>153</v>
      </c>
      <c r="AV88" s="62" t="s">
        <v>153</v>
      </c>
      <c r="AW88" s="62" t="s">
        <v>153</v>
      </c>
      <c r="AX88" s="62" t="s">
        <v>153</v>
      </c>
      <c r="AY88" s="60"/>
      <c r="AZ88" s="60" t="s">
        <v>153</v>
      </c>
      <c r="BA88" s="62">
        <v>6531</v>
      </c>
      <c r="BB88" s="62">
        <v>0</v>
      </c>
      <c r="BC88" s="62"/>
      <c r="BD88" s="62"/>
      <c r="BE88" s="62"/>
      <c r="BF88" s="62"/>
      <c r="BG88" s="62"/>
      <c r="BH88" s="62"/>
      <c r="BI88" s="62"/>
      <c r="BJ88" s="60"/>
      <c r="BK88" s="62"/>
      <c r="BL88" s="62"/>
      <c r="BM88" s="62"/>
      <c r="BN88" s="62" t="s">
        <v>460</v>
      </c>
      <c r="BO88" s="62"/>
      <c r="BP88" s="62"/>
      <c r="BQ88" s="62" t="s">
        <v>460</v>
      </c>
      <c r="BR88" s="62"/>
      <c r="BS88" s="62"/>
      <c r="BT88" s="62"/>
      <c r="BU88" s="62"/>
      <c r="BV88" s="62"/>
      <c r="BW88" s="62"/>
      <c r="BX88" s="62"/>
      <c r="BY88" s="62"/>
      <c r="BZ88" s="62"/>
      <c r="CA88" s="62" t="s">
        <v>534</v>
      </c>
      <c r="CB88" s="62"/>
      <c r="CC88" s="62"/>
      <c r="CD88" s="62"/>
      <c r="CE88" s="62"/>
      <c r="CF88" s="62" t="s">
        <v>462</v>
      </c>
      <c r="CG88" s="62"/>
      <c r="CH88" s="62"/>
      <c r="CI88" s="62">
        <v>2017</v>
      </c>
      <c r="CJ88" s="62" t="s">
        <v>472</v>
      </c>
      <c r="CK88" s="62" t="s">
        <v>464</v>
      </c>
      <c r="CL88" s="62" t="s">
        <v>464</v>
      </c>
      <c r="CM88" s="62" t="s">
        <v>464</v>
      </c>
      <c r="CN88" s="62" t="s">
        <v>501</v>
      </c>
      <c r="CO88" s="62" t="s">
        <v>465</v>
      </c>
      <c r="CP88" s="62">
        <v>0</v>
      </c>
      <c r="CQ88" s="62">
        <v>0</v>
      </c>
      <c r="CR88" s="62">
        <v>0</v>
      </c>
      <c r="CS88" s="62">
        <v>0</v>
      </c>
      <c r="CT88" s="62">
        <v>0</v>
      </c>
      <c r="CU88" s="62">
        <v>0</v>
      </c>
      <c r="CV88" s="62">
        <v>0</v>
      </c>
      <c r="CW88" s="62">
        <v>0</v>
      </c>
      <c r="CX88" s="62">
        <v>0</v>
      </c>
      <c r="CY88" s="62">
        <v>0</v>
      </c>
      <c r="CZ88" s="62">
        <v>0</v>
      </c>
      <c r="DA88" s="62">
        <v>0</v>
      </c>
      <c r="DB88" s="62">
        <v>0</v>
      </c>
      <c r="DC88" s="62" t="s">
        <v>153</v>
      </c>
      <c r="DD88" s="62" t="s">
        <v>153</v>
      </c>
      <c r="DE88" s="62" t="s">
        <v>153</v>
      </c>
      <c r="DF88" s="62">
        <v>0</v>
      </c>
      <c r="DG88" s="62" t="s">
        <v>465</v>
      </c>
      <c r="DH88" s="62">
        <v>0</v>
      </c>
      <c r="DI88" s="62">
        <v>0</v>
      </c>
      <c r="DJ88" s="62">
        <v>0</v>
      </c>
      <c r="DK88" s="62">
        <v>0</v>
      </c>
      <c r="DL88" s="62">
        <v>0</v>
      </c>
      <c r="DM88" s="62">
        <v>0</v>
      </c>
      <c r="DN88" s="62">
        <v>0</v>
      </c>
      <c r="DO88" s="62">
        <v>0</v>
      </c>
      <c r="DP88" s="62">
        <v>0</v>
      </c>
      <c r="DQ88" s="62">
        <v>0</v>
      </c>
      <c r="DR88" s="62">
        <v>0</v>
      </c>
      <c r="DS88" s="62">
        <v>0</v>
      </c>
      <c r="DT88" s="62">
        <v>0</v>
      </c>
      <c r="DU88" s="62" t="s">
        <v>153</v>
      </c>
      <c r="DV88" s="62" t="s">
        <v>153</v>
      </c>
      <c r="DW88" s="60"/>
      <c r="DX88" s="62">
        <v>0</v>
      </c>
      <c r="DY88" s="62">
        <v>0</v>
      </c>
      <c r="DZ88" s="62">
        <v>0</v>
      </c>
      <c r="EA88" s="62">
        <v>0</v>
      </c>
      <c r="EB88" s="62"/>
      <c r="EC88" s="62"/>
      <c r="ED88" s="62"/>
      <c r="EE88" s="60"/>
      <c r="EF88" s="62"/>
      <c r="EG88" s="62"/>
      <c r="EH88" s="62"/>
      <c r="EI88" s="62"/>
      <c r="EJ88" s="62"/>
      <c r="EK88" s="62"/>
      <c r="EL88" s="62"/>
      <c r="EM88" s="62"/>
      <c r="EN88" s="62"/>
      <c r="EO88" s="62"/>
      <c r="EP88" s="62"/>
      <c r="EQ88" s="68">
        <v>59756</v>
      </c>
      <c r="ER88" s="68">
        <v>6531</v>
      </c>
      <c r="ES88" s="68">
        <v>0</v>
      </c>
      <c r="ET88" s="68">
        <v>0</v>
      </c>
      <c r="EU88" s="68">
        <v>0</v>
      </c>
      <c r="EV88" s="68">
        <v>0</v>
      </c>
      <c r="EW88" s="68">
        <v>0</v>
      </c>
      <c r="EX88" s="68">
        <v>0</v>
      </c>
      <c r="EY88" s="68">
        <v>0</v>
      </c>
      <c r="EZ88" s="68">
        <v>0</v>
      </c>
      <c r="FA88" s="68">
        <v>0</v>
      </c>
      <c r="FB88" s="68">
        <v>0</v>
      </c>
      <c r="FC88" s="68">
        <v>0</v>
      </c>
      <c r="FD88" s="68">
        <v>0</v>
      </c>
      <c r="FE88" s="68">
        <v>0</v>
      </c>
      <c r="FF88" s="68">
        <v>0</v>
      </c>
      <c r="FG88" s="68">
        <v>0</v>
      </c>
      <c r="FH88" s="68">
        <v>0</v>
      </c>
      <c r="FI88" s="68">
        <v>0</v>
      </c>
      <c r="FJ88" s="68">
        <v>0</v>
      </c>
      <c r="FK88" s="68">
        <v>0</v>
      </c>
      <c r="FL88" s="68">
        <v>0</v>
      </c>
      <c r="FM88" s="65"/>
      <c r="FN88" s="65" t="s">
        <v>466</v>
      </c>
      <c r="FO88" s="69" t="b">
        <f t="shared" si="1"/>
        <v>1</v>
      </c>
    </row>
    <row r="89" spans="1:171" s="67" customFormat="1" ht="12.75" x14ac:dyDescent="0.2">
      <c r="A89" s="60" t="s">
        <v>437</v>
      </c>
      <c r="B89" s="61">
        <v>59756</v>
      </c>
      <c r="C89" s="62">
        <v>1</v>
      </c>
      <c r="D89" s="62">
        <v>0</v>
      </c>
      <c r="E89" s="63" t="s">
        <v>924</v>
      </c>
      <c r="F89" s="62" t="s">
        <v>442</v>
      </c>
      <c r="G89" s="62"/>
      <c r="H89" s="62" t="s">
        <v>925</v>
      </c>
      <c r="I89" s="62">
        <v>2</v>
      </c>
      <c r="J89" s="62" t="s">
        <v>926</v>
      </c>
      <c r="K89" s="62" t="s">
        <v>447</v>
      </c>
      <c r="L89" s="62" t="s">
        <v>472</v>
      </c>
      <c r="M89" s="62" t="s">
        <v>447</v>
      </c>
      <c r="N89" s="62">
        <v>1</v>
      </c>
      <c r="O89" s="62">
        <v>77</v>
      </c>
      <c r="P89" s="62">
        <v>6</v>
      </c>
      <c r="Q89" s="62" t="s">
        <v>153</v>
      </c>
      <c r="R89" s="62" t="s">
        <v>153</v>
      </c>
      <c r="S89" s="62" t="s">
        <v>153</v>
      </c>
      <c r="T89" s="62" t="s">
        <v>928</v>
      </c>
      <c r="U89" s="62" t="s">
        <v>153</v>
      </c>
      <c r="V89" s="62" t="s">
        <v>153</v>
      </c>
      <c r="W89" s="62" t="s">
        <v>153</v>
      </c>
      <c r="X89" s="62" t="s">
        <v>153</v>
      </c>
      <c r="Y89" s="62" t="s">
        <v>153</v>
      </c>
      <c r="Z89" s="60"/>
      <c r="AA89" s="60" t="s">
        <v>452</v>
      </c>
      <c r="AB89" s="60" t="s">
        <v>924</v>
      </c>
      <c r="AC89" s="60" t="s">
        <v>442</v>
      </c>
      <c r="AD89" s="60" t="s">
        <v>925</v>
      </c>
      <c r="AE89" s="60" t="s">
        <v>926</v>
      </c>
      <c r="AF89" s="62">
        <v>1</v>
      </c>
      <c r="AG89" s="62">
        <v>77</v>
      </c>
      <c r="AH89" s="62">
        <v>6</v>
      </c>
      <c r="AI89" s="62">
        <v>0</v>
      </c>
      <c r="AJ89" s="62" t="s">
        <v>153</v>
      </c>
      <c r="AK89" s="62" t="s">
        <v>153</v>
      </c>
      <c r="AL89" s="62" t="s">
        <v>153</v>
      </c>
      <c r="AM89" s="62" t="s">
        <v>928</v>
      </c>
      <c r="AN89" s="62" t="s">
        <v>153</v>
      </c>
      <c r="AO89" s="62" t="s">
        <v>153</v>
      </c>
      <c r="AP89" s="62" t="s">
        <v>153</v>
      </c>
      <c r="AQ89" s="62" t="s">
        <v>153</v>
      </c>
      <c r="AR89" s="62" t="s">
        <v>153</v>
      </c>
      <c r="AS89" s="62">
        <v>2015</v>
      </c>
      <c r="AT89" s="62" t="s">
        <v>933</v>
      </c>
      <c r="AU89" s="62" t="s">
        <v>153</v>
      </c>
      <c r="AV89" s="62" t="s">
        <v>153</v>
      </c>
      <c r="AW89" s="62" t="s">
        <v>153</v>
      </c>
      <c r="AX89" s="62" t="s">
        <v>153</v>
      </c>
      <c r="AY89" s="60"/>
      <c r="AZ89" s="60" t="s">
        <v>153</v>
      </c>
      <c r="BA89" s="62">
        <v>6531</v>
      </c>
      <c r="BB89" s="62">
        <v>0</v>
      </c>
      <c r="BC89" s="62"/>
      <c r="BD89" s="62"/>
      <c r="BE89" s="62"/>
      <c r="BF89" s="62"/>
      <c r="BG89" s="62"/>
      <c r="BH89" s="62"/>
      <c r="BI89" s="62"/>
      <c r="BJ89" s="60"/>
      <c r="BK89" s="62"/>
      <c r="BL89" s="62"/>
      <c r="BM89" s="62"/>
      <c r="BN89" s="62" t="s">
        <v>460</v>
      </c>
      <c r="BO89" s="62"/>
      <c r="BP89" s="62"/>
      <c r="BQ89" s="62" t="s">
        <v>460</v>
      </c>
      <c r="BR89" s="62"/>
      <c r="BS89" s="62"/>
      <c r="BT89" s="62"/>
      <c r="BU89" s="62"/>
      <c r="BV89" s="62"/>
      <c r="BW89" s="62"/>
      <c r="BX89" s="62"/>
      <c r="BY89" s="62"/>
      <c r="BZ89" s="62"/>
      <c r="CA89" s="62"/>
      <c r="CB89" s="62"/>
      <c r="CC89" s="62"/>
      <c r="CD89" s="62"/>
      <c r="CE89" s="62"/>
      <c r="CF89" s="62"/>
      <c r="CG89" s="62"/>
      <c r="CH89" s="62"/>
      <c r="CI89" s="62">
        <v>2017</v>
      </c>
      <c r="CJ89" s="62" t="s">
        <v>472</v>
      </c>
      <c r="CK89" s="62" t="s">
        <v>464</v>
      </c>
      <c r="CL89" s="62" t="s">
        <v>464</v>
      </c>
      <c r="CM89" s="62" t="s">
        <v>464</v>
      </c>
      <c r="CN89" s="62" t="s">
        <v>501</v>
      </c>
      <c r="CO89" s="62" t="s">
        <v>465</v>
      </c>
      <c r="CP89" s="62">
        <v>0</v>
      </c>
      <c r="CQ89" s="62">
        <v>0</v>
      </c>
      <c r="CR89" s="62">
        <v>0</v>
      </c>
      <c r="CS89" s="62">
        <v>0</v>
      </c>
      <c r="CT89" s="62">
        <v>0</v>
      </c>
      <c r="CU89" s="62">
        <v>0</v>
      </c>
      <c r="CV89" s="62">
        <v>0</v>
      </c>
      <c r="CW89" s="62">
        <v>0</v>
      </c>
      <c r="CX89" s="62">
        <v>0</v>
      </c>
      <c r="CY89" s="62">
        <v>0</v>
      </c>
      <c r="CZ89" s="62">
        <v>0</v>
      </c>
      <c r="DA89" s="62">
        <v>0</v>
      </c>
      <c r="DB89" s="62">
        <v>0</v>
      </c>
      <c r="DC89" s="62" t="s">
        <v>153</v>
      </c>
      <c r="DD89" s="62" t="s">
        <v>153</v>
      </c>
      <c r="DE89" s="62" t="s">
        <v>153</v>
      </c>
      <c r="DF89" s="62">
        <v>0</v>
      </c>
      <c r="DG89" s="62" t="s">
        <v>465</v>
      </c>
      <c r="DH89" s="62">
        <v>0</v>
      </c>
      <c r="DI89" s="62">
        <v>0</v>
      </c>
      <c r="DJ89" s="62">
        <v>0</v>
      </c>
      <c r="DK89" s="62">
        <v>0</v>
      </c>
      <c r="DL89" s="62">
        <v>0</v>
      </c>
      <c r="DM89" s="62">
        <v>0</v>
      </c>
      <c r="DN89" s="62">
        <v>0</v>
      </c>
      <c r="DO89" s="62">
        <v>0</v>
      </c>
      <c r="DP89" s="62">
        <v>0</v>
      </c>
      <c r="DQ89" s="62">
        <v>0</v>
      </c>
      <c r="DR89" s="62">
        <v>0</v>
      </c>
      <c r="DS89" s="62">
        <v>0</v>
      </c>
      <c r="DT89" s="62">
        <v>0</v>
      </c>
      <c r="DU89" s="62" t="s">
        <v>153</v>
      </c>
      <c r="DV89" s="62" t="s">
        <v>153</v>
      </c>
      <c r="DW89" s="60"/>
      <c r="DX89" s="62">
        <v>0</v>
      </c>
      <c r="DY89" s="62">
        <v>0</v>
      </c>
      <c r="DZ89" s="62">
        <v>0</v>
      </c>
      <c r="EA89" s="62">
        <v>0</v>
      </c>
      <c r="EB89" s="62"/>
      <c r="EC89" s="62"/>
      <c r="ED89" s="62"/>
      <c r="EE89" s="60"/>
      <c r="EF89" s="62"/>
      <c r="EG89" s="62"/>
      <c r="EH89" s="62"/>
      <c r="EI89" s="62"/>
      <c r="EJ89" s="62"/>
      <c r="EK89" s="62"/>
      <c r="EL89" s="62"/>
      <c r="EM89" s="62"/>
      <c r="EN89" s="62"/>
      <c r="EO89" s="62"/>
      <c r="EP89" s="62"/>
      <c r="EQ89" s="68">
        <v>59756</v>
      </c>
      <c r="ER89" s="68">
        <v>6531</v>
      </c>
      <c r="ES89" s="68">
        <v>0</v>
      </c>
      <c r="ET89" s="68">
        <v>0</v>
      </c>
      <c r="EU89" s="68">
        <v>0</v>
      </c>
      <c r="EV89" s="68">
        <v>0</v>
      </c>
      <c r="EW89" s="65"/>
      <c r="EX89" s="65"/>
      <c r="EY89" s="65"/>
      <c r="EZ89" s="65"/>
      <c r="FA89" s="65"/>
      <c r="FB89" s="65"/>
      <c r="FC89" s="65"/>
      <c r="FD89" s="65"/>
      <c r="FE89" s="65"/>
      <c r="FF89" s="65"/>
      <c r="FG89" s="65"/>
      <c r="FH89" s="65"/>
      <c r="FI89" s="65"/>
      <c r="FJ89" s="65"/>
      <c r="FK89" s="65"/>
      <c r="FL89" s="65"/>
      <c r="FM89" s="65"/>
      <c r="FN89" s="65" t="s">
        <v>466</v>
      </c>
      <c r="FO89" s="69" t="b">
        <f t="shared" si="1"/>
        <v>1</v>
      </c>
    </row>
    <row r="90" spans="1:171" s="67" customFormat="1" ht="12.75" x14ac:dyDescent="0.2">
      <c r="A90" s="60" t="s">
        <v>437</v>
      </c>
      <c r="B90" s="61">
        <v>68555</v>
      </c>
      <c r="C90" s="62">
        <v>0</v>
      </c>
      <c r="D90" s="62">
        <v>1</v>
      </c>
      <c r="E90" s="63" t="s">
        <v>934</v>
      </c>
      <c r="F90" s="62" t="s">
        <v>935</v>
      </c>
      <c r="G90" s="62"/>
      <c r="H90" s="62" t="s">
        <v>936</v>
      </c>
      <c r="I90" s="62">
        <v>2</v>
      </c>
      <c r="J90" s="62" t="s">
        <v>937</v>
      </c>
      <c r="K90" s="62" t="s">
        <v>447</v>
      </c>
      <c r="L90" s="62" t="s">
        <v>448</v>
      </c>
      <c r="M90" s="62" t="s">
        <v>447</v>
      </c>
      <c r="N90" s="62">
        <v>1</v>
      </c>
      <c r="O90" s="62">
        <v>77</v>
      </c>
      <c r="P90" s="62">
        <v>9</v>
      </c>
      <c r="Q90" s="62" t="s">
        <v>153</v>
      </c>
      <c r="R90" s="62" t="s">
        <v>153</v>
      </c>
      <c r="S90" s="62" t="s">
        <v>938</v>
      </c>
      <c r="T90" s="62" t="s">
        <v>939</v>
      </c>
      <c r="U90" s="62" t="s">
        <v>940</v>
      </c>
      <c r="V90" s="62" t="s">
        <v>941</v>
      </c>
      <c r="W90" s="62" t="s">
        <v>153</v>
      </c>
      <c r="X90" s="62" t="s">
        <v>942</v>
      </c>
      <c r="Y90" s="62" t="s">
        <v>546</v>
      </c>
      <c r="Z90" s="60"/>
      <c r="AA90" s="60" t="s">
        <v>452</v>
      </c>
      <c r="AB90" s="60" t="s">
        <v>934</v>
      </c>
      <c r="AC90" s="60" t="s">
        <v>935</v>
      </c>
      <c r="AD90" s="60" t="s">
        <v>936</v>
      </c>
      <c r="AE90" s="60" t="s">
        <v>937</v>
      </c>
      <c r="AF90" s="62">
        <v>1</v>
      </c>
      <c r="AG90" s="62">
        <v>78</v>
      </c>
      <c r="AH90" s="62">
        <v>10</v>
      </c>
      <c r="AI90" s="62">
        <v>1</v>
      </c>
      <c r="AJ90" s="62" t="s">
        <v>153</v>
      </c>
      <c r="AK90" s="62" t="s">
        <v>153</v>
      </c>
      <c r="AL90" s="62" t="s">
        <v>938</v>
      </c>
      <c r="AM90" s="62" t="s">
        <v>939</v>
      </c>
      <c r="AN90" s="62" t="s">
        <v>942</v>
      </c>
      <c r="AO90" s="62" t="s">
        <v>546</v>
      </c>
      <c r="AP90" s="62" t="s">
        <v>940</v>
      </c>
      <c r="AQ90" s="62" t="s">
        <v>941</v>
      </c>
      <c r="AR90" s="62" t="s">
        <v>153</v>
      </c>
      <c r="AS90" s="62">
        <v>2015</v>
      </c>
      <c r="AT90" s="62" t="s">
        <v>153</v>
      </c>
      <c r="AU90" s="62" t="s">
        <v>153</v>
      </c>
      <c r="AV90" s="62" t="s">
        <v>153</v>
      </c>
      <c r="AW90" s="62" t="s">
        <v>153</v>
      </c>
      <c r="AX90" s="62" t="s">
        <v>439</v>
      </c>
      <c r="AY90" s="60"/>
      <c r="AZ90" s="60" t="s">
        <v>153</v>
      </c>
      <c r="BA90" s="62">
        <v>7581</v>
      </c>
      <c r="BB90" s="62">
        <v>0</v>
      </c>
      <c r="BC90" s="62"/>
      <c r="BD90" s="62"/>
      <c r="BE90" s="62"/>
      <c r="BF90" s="62"/>
      <c r="BG90" s="62"/>
      <c r="BH90" s="62" t="s">
        <v>532</v>
      </c>
      <c r="BI90" s="62"/>
      <c r="BJ90" s="60">
        <v>-1.2820512820512819</v>
      </c>
      <c r="BK90" s="62"/>
      <c r="BL90" s="62"/>
      <c r="BM90" s="62"/>
      <c r="BN90" s="62" t="s">
        <v>701</v>
      </c>
      <c r="BO90" s="62"/>
      <c r="BP90" s="62"/>
      <c r="BQ90" s="62" t="s">
        <v>701</v>
      </c>
      <c r="BR90" s="62"/>
      <c r="BS90" s="62"/>
      <c r="BT90" s="62"/>
      <c r="BU90" s="62"/>
      <c r="BV90" s="62"/>
      <c r="BW90" s="62"/>
      <c r="BX90" s="62"/>
      <c r="BY90" s="62"/>
      <c r="BZ90" s="62"/>
      <c r="CA90" s="62"/>
      <c r="CB90" s="62"/>
      <c r="CC90" s="62"/>
      <c r="CD90" s="62"/>
      <c r="CE90" s="62"/>
      <c r="CF90" s="62" t="s">
        <v>462</v>
      </c>
      <c r="CG90" s="62"/>
      <c r="CH90" s="62"/>
      <c r="CI90" s="62">
        <v>2017</v>
      </c>
      <c r="CJ90" s="62" t="s">
        <v>448</v>
      </c>
      <c r="CK90" s="62" t="s">
        <v>501</v>
      </c>
      <c r="CL90" s="62" t="s">
        <v>501</v>
      </c>
      <c r="CM90" s="62" t="s">
        <v>464</v>
      </c>
      <c r="CN90" s="62" t="s">
        <v>464</v>
      </c>
      <c r="CO90" s="62" t="s">
        <v>465</v>
      </c>
      <c r="CP90" s="62">
        <v>0</v>
      </c>
      <c r="CQ90" s="62">
        <v>0</v>
      </c>
      <c r="CR90" s="62">
        <v>0</v>
      </c>
      <c r="CS90" s="62">
        <v>0</v>
      </c>
      <c r="CT90" s="62">
        <v>0</v>
      </c>
      <c r="CU90" s="62">
        <v>0</v>
      </c>
      <c r="CV90" s="62">
        <v>0</v>
      </c>
      <c r="CW90" s="62">
        <v>0</v>
      </c>
      <c r="CX90" s="62">
        <v>0</v>
      </c>
      <c r="CY90" s="62">
        <v>0</v>
      </c>
      <c r="CZ90" s="62">
        <v>0</v>
      </c>
      <c r="DA90" s="62">
        <v>0</v>
      </c>
      <c r="DB90" s="62">
        <v>0</v>
      </c>
      <c r="DC90" s="62" t="s">
        <v>153</v>
      </c>
      <c r="DD90" s="62" t="s">
        <v>153</v>
      </c>
      <c r="DE90" s="62" t="s">
        <v>153</v>
      </c>
      <c r="DF90" s="62">
        <v>0</v>
      </c>
      <c r="DG90" s="62" t="s">
        <v>465</v>
      </c>
      <c r="DH90" s="62">
        <v>0</v>
      </c>
      <c r="DI90" s="62">
        <v>0</v>
      </c>
      <c r="DJ90" s="62">
        <v>0</v>
      </c>
      <c r="DK90" s="62">
        <v>0</v>
      </c>
      <c r="DL90" s="62">
        <v>0</v>
      </c>
      <c r="DM90" s="62">
        <v>0</v>
      </c>
      <c r="DN90" s="62">
        <v>0</v>
      </c>
      <c r="DO90" s="62">
        <v>0</v>
      </c>
      <c r="DP90" s="62">
        <v>0</v>
      </c>
      <c r="DQ90" s="62">
        <v>0</v>
      </c>
      <c r="DR90" s="62">
        <v>0</v>
      </c>
      <c r="DS90" s="62">
        <v>0</v>
      </c>
      <c r="DT90" s="62">
        <v>0</v>
      </c>
      <c r="DU90" s="62" t="s">
        <v>153</v>
      </c>
      <c r="DV90" s="62" t="s">
        <v>153</v>
      </c>
      <c r="DW90" s="60"/>
      <c r="DX90" s="62">
        <v>0</v>
      </c>
      <c r="DY90" s="62">
        <v>1</v>
      </c>
      <c r="DZ90" s="62">
        <v>0</v>
      </c>
      <c r="EA90" s="62">
        <v>1</v>
      </c>
      <c r="EB90" s="62"/>
      <c r="EC90" s="62"/>
      <c r="ED90" s="62"/>
      <c r="EE90" s="60"/>
      <c r="EF90" s="62"/>
      <c r="EG90" s="62"/>
      <c r="EH90" s="62"/>
      <c r="EI90" s="62"/>
      <c r="EJ90" s="62"/>
      <c r="EK90" s="62">
        <v>-1</v>
      </c>
      <c r="EL90" s="62"/>
      <c r="EM90" s="62"/>
      <c r="EN90" s="62"/>
      <c r="EO90" s="62"/>
      <c r="EP90" s="62"/>
      <c r="EQ90" s="68">
        <v>68555</v>
      </c>
      <c r="ER90" s="68">
        <v>7581</v>
      </c>
      <c r="ES90" s="68">
        <v>0</v>
      </c>
      <c r="ET90" s="68">
        <v>0</v>
      </c>
      <c r="EU90" s="68">
        <v>0</v>
      </c>
      <c r="EV90" s="68">
        <v>0</v>
      </c>
      <c r="EW90" s="68">
        <v>0</v>
      </c>
      <c r="EX90" s="68">
        <v>0</v>
      </c>
      <c r="EY90" s="68">
        <v>0</v>
      </c>
      <c r="EZ90" s="68">
        <v>0</v>
      </c>
      <c r="FA90" s="68">
        <v>0</v>
      </c>
      <c r="FB90" s="68">
        <v>0</v>
      </c>
      <c r="FC90" s="68">
        <v>0</v>
      </c>
      <c r="FD90" s="68">
        <v>0</v>
      </c>
      <c r="FE90" s="68">
        <v>0</v>
      </c>
      <c r="FF90" s="68">
        <v>0</v>
      </c>
      <c r="FG90" s="68">
        <v>0</v>
      </c>
      <c r="FH90" s="68">
        <v>0</v>
      </c>
      <c r="FI90" s="68">
        <v>0</v>
      </c>
      <c r="FJ90" s="68">
        <v>0</v>
      </c>
      <c r="FK90" s="68">
        <v>0</v>
      </c>
      <c r="FL90" s="68">
        <v>0</v>
      </c>
      <c r="FM90" s="65"/>
      <c r="FN90" s="65" t="s">
        <v>466</v>
      </c>
      <c r="FO90" s="69" t="b">
        <f t="shared" si="1"/>
        <v>1</v>
      </c>
    </row>
    <row r="91" spans="1:171" s="67" customFormat="1" ht="12.75" x14ac:dyDescent="0.2">
      <c r="A91" s="60" t="s">
        <v>437</v>
      </c>
      <c r="B91" s="61">
        <v>68555</v>
      </c>
      <c r="C91" s="62">
        <v>1</v>
      </c>
      <c r="D91" s="62">
        <v>0</v>
      </c>
      <c r="E91" s="63" t="s">
        <v>934</v>
      </c>
      <c r="F91" s="62" t="s">
        <v>935</v>
      </c>
      <c r="G91" s="62"/>
      <c r="H91" s="62" t="s">
        <v>936</v>
      </c>
      <c r="I91" s="62">
        <v>2</v>
      </c>
      <c r="J91" s="62" t="s">
        <v>937</v>
      </c>
      <c r="K91" s="62" t="s">
        <v>447</v>
      </c>
      <c r="L91" s="62" t="s">
        <v>448</v>
      </c>
      <c r="M91" s="62" t="s">
        <v>447</v>
      </c>
      <c r="N91" s="62">
        <v>1</v>
      </c>
      <c r="O91" s="62">
        <v>77</v>
      </c>
      <c r="P91" s="62">
        <v>9</v>
      </c>
      <c r="Q91" s="62" t="s">
        <v>153</v>
      </c>
      <c r="R91" s="62" t="s">
        <v>153</v>
      </c>
      <c r="S91" s="62" t="s">
        <v>153</v>
      </c>
      <c r="T91" s="62" t="s">
        <v>939</v>
      </c>
      <c r="U91" s="62" t="s">
        <v>153</v>
      </c>
      <c r="V91" s="62" t="s">
        <v>153</v>
      </c>
      <c r="W91" s="62" t="s">
        <v>153</v>
      </c>
      <c r="X91" s="62" t="s">
        <v>153</v>
      </c>
      <c r="Y91" s="62" t="s">
        <v>153</v>
      </c>
      <c r="Z91" s="60"/>
      <c r="AA91" s="60" t="s">
        <v>452</v>
      </c>
      <c r="AB91" s="60" t="s">
        <v>934</v>
      </c>
      <c r="AC91" s="60" t="s">
        <v>935</v>
      </c>
      <c r="AD91" s="60" t="s">
        <v>936</v>
      </c>
      <c r="AE91" s="60" t="s">
        <v>937</v>
      </c>
      <c r="AF91" s="62">
        <v>1</v>
      </c>
      <c r="AG91" s="62">
        <v>78</v>
      </c>
      <c r="AH91" s="62">
        <v>10</v>
      </c>
      <c r="AI91" s="62">
        <v>0</v>
      </c>
      <c r="AJ91" s="62" t="s">
        <v>153</v>
      </c>
      <c r="AK91" s="62" t="s">
        <v>153</v>
      </c>
      <c r="AL91" s="62" t="s">
        <v>153</v>
      </c>
      <c r="AM91" s="62" t="s">
        <v>939</v>
      </c>
      <c r="AN91" s="62" t="s">
        <v>153</v>
      </c>
      <c r="AO91" s="62" t="s">
        <v>153</v>
      </c>
      <c r="AP91" s="62" t="s">
        <v>153</v>
      </c>
      <c r="AQ91" s="62" t="s">
        <v>153</v>
      </c>
      <c r="AR91" s="62" t="s">
        <v>153</v>
      </c>
      <c r="AS91" s="62">
        <v>2015</v>
      </c>
      <c r="AT91" s="62" t="s">
        <v>153</v>
      </c>
      <c r="AU91" s="62" t="s">
        <v>153</v>
      </c>
      <c r="AV91" s="62" t="s">
        <v>153</v>
      </c>
      <c r="AW91" s="62" t="s">
        <v>153</v>
      </c>
      <c r="AX91" s="62" t="s">
        <v>439</v>
      </c>
      <c r="AY91" s="60"/>
      <c r="AZ91" s="60" t="s">
        <v>153</v>
      </c>
      <c r="BA91" s="62">
        <v>7581</v>
      </c>
      <c r="BB91" s="62">
        <v>0</v>
      </c>
      <c r="BC91" s="62"/>
      <c r="BD91" s="62"/>
      <c r="BE91" s="62"/>
      <c r="BF91" s="62"/>
      <c r="BG91" s="62"/>
      <c r="BH91" s="62"/>
      <c r="BI91" s="62"/>
      <c r="BJ91" s="60">
        <v>-1.2820512820512819</v>
      </c>
      <c r="BK91" s="62"/>
      <c r="BL91" s="62"/>
      <c r="BM91" s="62"/>
      <c r="BN91" s="62" t="s">
        <v>701</v>
      </c>
      <c r="BO91" s="62"/>
      <c r="BP91" s="62"/>
      <c r="BQ91" s="62" t="s">
        <v>701</v>
      </c>
      <c r="BR91" s="62"/>
      <c r="BS91" s="62"/>
      <c r="BT91" s="62"/>
      <c r="BU91" s="62"/>
      <c r="BV91" s="62"/>
      <c r="BW91" s="62"/>
      <c r="BX91" s="62"/>
      <c r="BY91" s="62"/>
      <c r="BZ91" s="62"/>
      <c r="CA91" s="62"/>
      <c r="CB91" s="62"/>
      <c r="CC91" s="62"/>
      <c r="CD91" s="62"/>
      <c r="CE91" s="62"/>
      <c r="CF91" s="62"/>
      <c r="CG91" s="62"/>
      <c r="CH91" s="62"/>
      <c r="CI91" s="62">
        <v>2017</v>
      </c>
      <c r="CJ91" s="62" t="s">
        <v>448</v>
      </c>
      <c r="CK91" s="62" t="s">
        <v>501</v>
      </c>
      <c r="CL91" s="62" t="s">
        <v>501</v>
      </c>
      <c r="CM91" s="62" t="s">
        <v>464</v>
      </c>
      <c r="CN91" s="62" t="s">
        <v>464</v>
      </c>
      <c r="CO91" s="62" t="s">
        <v>465</v>
      </c>
      <c r="CP91" s="62">
        <v>0</v>
      </c>
      <c r="CQ91" s="62">
        <v>0</v>
      </c>
      <c r="CR91" s="62">
        <v>0</v>
      </c>
      <c r="CS91" s="62">
        <v>0</v>
      </c>
      <c r="CT91" s="62">
        <v>0</v>
      </c>
      <c r="CU91" s="62">
        <v>0</v>
      </c>
      <c r="CV91" s="62">
        <v>0</v>
      </c>
      <c r="CW91" s="62">
        <v>0</v>
      </c>
      <c r="CX91" s="62">
        <v>0</v>
      </c>
      <c r="CY91" s="62">
        <v>0</v>
      </c>
      <c r="CZ91" s="62">
        <v>0</v>
      </c>
      <c r="DA91" s="62">
        <v>0</v>
      </c>
      <c r="DB91" s="62">
        <v>0</v>
      </c>
      <c r="DC91" s="62" t="s">
        <v>153</v>
      </c>
      <c r="DD91" s="62" t="s">
        <v>153</v>
      </c>
      <c r="DE91" s="62" t="s">
        <v>153</v>
      </c>
      <c r="DF91" s="62">
        <v>0</v>
      </c>
      <c r="DG91" s="62" t="s">
        <v>465</v>
      </c>
      <c r="DH91" s="62">
        <v>0</v>
      </c>
      <c r="DI91" s="62">
        <v>0</v>
      </c>
      <c r="DJ91" s="62">
        <v>0</v>
      </c>
      <c r="DK91" s="62">
        <v>0</v>
      </c>
      <c r="DL91" s="62">
        <v>0</v>
      </c>
      <c r="DM91" s="62">
        <v>0</v>
      </c>
      <c r="DN91" s="62">
        <v>0</v>
      </c>
      <c r="DO91" s="62">
        <v>0</v>
      </c>
      <c r="DP91" s="62">
        <v>0</v>
      </c>
      <c r="DQ91" s="62">
        <v>0</v>
      </c>
      <c r="DR91" s="62">
        <v>0</v>
      </c>
      <c r="DS91" s="62">
        <v>0</v>
      </c>
      <c r="DT91" s="62">
        <v>0</v>
      </c>
      <c r="DU91" s="62" t="s">
        <v>153</v>
      </c>
      <c r="DV91" s="62" t="s">
        <v>153</v>
      </c>
      <c r="DW91" s="60"/>
      <c r="DX91" s="62">
        <v>0</v>
      </c>
      <c r="DY91" s="62">
        <v>1</v>
      </c>
      <c r="DZ91" s="62">
        <v>0</v>
      </c>
      <c r="EA91" s="62">
        <v>1</v>
      </c>
      <c r="EB91" s="62"/>
      <c r="EC91" s="62"/>
      <c r="ED91" s="62"/>
      <c r="EE91" s="60"/>
      <c r="EF91" s="62"/>
      <c r="EG91" s="62"/>
      <c r="EH91" s="62"/>
      <c r="EI91" s="62"/>
      <c r="EJ91" s="62"/>
      <c r="EK91" s="62">
        <v>-1</v>
      </c>
      <c r="EL91" s="62"/>
      <c r="EM91" s="62"/>
      <c r="EN91" s="62"/>
      <c r="EO91" s="62"/>
      <c r="EP91" s="62"/>
      <c r="EQ91" s="68">
        <v>68555</v>
      </c>
      <c r="ER91" s="68">
        <v>7581</v>
      </c>
      <c r="ES91" s="68">
        <v>0</v>
      </c>
      <c r="ET91" s="68">
        <v>0</v>
      </c>
      <c r="EU91" s="68">
        <v>0</v>
      </c>
      <c r="EV91" s="68">
        <v>0</v>
      </c>
      <c r="EW91" s="65"/>
      <c r="EX91" s="65"/>
      <c r="EY91" s="65"/>
      <c r="EZ91" s="65"/>
      <c r="FA91" s="65"/>
      <c r="FB91" s="65"/>
      <c r="FC91" s="65"/>
      <c r="FD91" s="65"/>
      <c r="FE91" s="65"/>
      <c r="FF91" s="65"/>
      <c r="FG91" s="65"/>
      <c r="FH91" s="65"/>
      <c r="FI91" s="65"/>
      <c r="FJ91" s="65"/>
      <c r="FK91" s="65"/>
      <c r="FL91" s="65"/>
      <c r="FM91" s="65"/>
      <c r="FN91" s="65" t="s">
        <v>466</v>
      </c>
      <c r="FO91" s="69" t="b">
        <f t="shared" si="1"/>
        <v>1</v>
      </c>
    </row>
    <row r="92" spans="1:171" s="67" customFormat="1" ht="12.75" x14ac:dyDescent="0.2">
      <c r="A92" s="60" t="s">
        <v>437</v>
      </c>
      <c r="B92" s="61">
        <v>70930</v>
      </c>
      <c r="C92" s="62">
        <v>0</v>
      </c>
      <c r="D92" s="62">
        <v>1</v>
      </c>
      <c r="E92" s="63" t="s">
        <v>943</v>
      </c>
      <c r="F92" s="62" t="s">
        <v>944</v>
      </c>
      <c r="G92" s="62"/>
      <c r="H92" s="62" t="s">
        <v>945</v>
      </c>
      <c r="I92" s="62">
        <v>2</v>
      </c>
      <c r="J92" s="62" t="s">
        <v>946</v>
      </c>
      <c r="K92" s="62" t="s">
        <v>447</v>
      </c>
      <c r="L92" s="62" t="s">
        <v>448</v>
      </c>
      <c r="M92" s="62" t="s">
        <v>447</v>
      </c>
      <c r="N92" s="62">
        <v>1</v>
      </c>
      <c r="O92" s="62">
        <v>77</v>
      </c>
      <c r="P92" s="62">
        <v>25</v>
      </c>
      <c r="Q92" s="62" t="s">
        <v>153</v>
      </c>
      <c r="R92" s="62" t="s">
        <v>947</v>
      </c>
      <c r="S92" s="62" t="s">
        <v>948</v>
      </c>
      <c r="T92" s="62" t="s">
        <v>949</v>
      </c>
      <c r="U92" s="62" t="s">
        <v>950</v>
      </c>
      <c r="V92" s="62" t="s">
        <v>951</v>
      </c>
      <c r="W92" s="62" t="s">
        <v>153</v>
      </c>
      <c r="X92" s="62" t="s">
        <v>952</v>
      </c>
      <c r="Y92" s="62" t="s">
        <v>546</v>
      </c>
      <c r="Z92" s="60"/>
      <c r="AA92" s="60" t="s">
        <v>452</v>
      </c>
      <c r="AB92" s="60" t="s">
        <v>943</v>
      </c>
      <c r="AC92" s="60" t="s">
        <v>944</v>
      </c>
      <c r="AD92" s="60" t="s">
        <v>945</v>
      </c>
      <c r="AE92" s="60" t="s">
        <v>946</v>
      </c>
      <c r="AF92" s="62">
        <v>1</v>
      </c>
      <c r="AG92" s="62">
        <v>70</v>
      </c>
      <c r="AH92" s="62">
        <v>17</v>
      </c>
      <c r="AI92" s="62">
        <v>1</v>
      </c>
      <c r="AJ92" s="62" t="s">
        <v>153</v>
      </c>
      <c r="AK92" s="62" t="s">
        <v>947</v>
      </c>
      <c r="AL92" s="62" t="s">
        <v>948</v>
      </c>
      <c r="AM92" s="62" t="s">
        <v>949</v>
      </c>
      <c r="AN92" s="62" t="s">
        <v>952</v>
      </c>
      <c r="AO92" s="62" t="s">
        <v>546</v>
      </c>
      <c r="AP92" s="62" t="s">
        <v>950</v>
      </c>
      <c r="AQ92" s="62" t="s">
        <v>951</v>
      </c>
      <c r="AR92" s="62" t="s">
        <v>153</v>
      </c>
      <c r="AS92" s="62">
        <v>2014</v>
      </c>
      <c r="AT92" s="62" t="s">
        <v>153</v>
      </c>
      <c r="AU92" s="62" t="s">
        <v>153</v>
      </c>
      <c r="AV92" s="62" t="s">
        <v>153</v>
      </c>
      <c r="AW92" s="62" t="s">
        <v>439</v>
      </c>
      <c r="AX92" s="62" t="s">
        <v>153</v>
      </c>
      <c r="AY92" s="60"/>
      <c r="AZ92" s="60" t="s">
        <v>153</v>
      </c>
      <c r="BA92" s="62">
        <v>8562</v>
      </c>
      <c r="BB92" s="62">
        <v>0</v>
      </c>
      <c r="BC92" s="62"/>
      <c r="BD92" s="62"/>
      <c r="BE92" s="62"/>
      <c r="BF92" s="62"/>
      <c r="BG92" s="62"/>
      <c r="BH92" s="62" t="s">
        <v>532</v>
      </c>
      <c r="BI92" s="62"/>
      <c r="BJ92" s="60">
        <v>10</v>
      </c>
      <c r="BK92" s="62"/>
      <c r="BL92" s="62"/>
      <c r="BM92" s="62"/>
      <c r="BN92" s="62" t="s">
        <v>778</v>
      </c>
      <c r="BO92" s="62"/>
      <c r="BP92" s="62"/>
      <c r="BQ92" s="62" t="s">
        <v>778</v>
      </c>
      <c r="BR92" s="62"/>
      <c r="BS92" s="62"/>
      <c r="BT92" s="62"/>
      <c r="BU92" s="62"/>
      <c r="BV92" s="62"/>
      <c r="BW92" s="62"/>
      <c r="BX92" s="62"/>
      <c r="BY92" s="62"/>
      <c r="BZ92" s="62"/>
      <c r="CA92" s="62"/>
      <c r="CB92" s="62"/>
      <c r="CC92" s="62"/>
      <c r="CD92" s="62"/>
      <c r="CE92" s="62"/>
      <c r="CF92" s="62" t="s">
        <v>462</v>
      </c>
      <c r="CG92" s="62"/>
      <c r="CH92" s="62"/>
      <c r="CI92" s="62">
        <v>2017</v>
      </c>
      <c r="CJ92" s="62" t="s">
        <v>448</v>
      </c>
      <c r="CK92" s="62" t="s">
        <v>463</v>
      </c>
      <c r="CL92" s="62" t="s">
        <v>463</v>
      </c>
      <c r="CM92" s="62" t="s">
        <v>463</v>
      </c>
      <c r="CN92" s="62" t="s">
        <v>463</v>
      </c>
      <c r="CO92" s="62" t="s">
        <v>465</v>
      </c>
      <c r="CP92" s="62">
        <v>4</v>
      </c>
      <c r="CQ92" s="62">
        <v>0</v>
      </c>
      <c r="CR92" s="62">
        <v>0</v>
      </c>
      <c r="CS92" s="62">
        <v>4</v>
      </c>
      <c r="CT92" s="62">
        <v>0</v>
      </c>
      <c r="CU92" s="62">
        <v>0</v>
      </c>
      <c r="CV92" s="62">
        <v>0</v>
      </c>
      <c r="CW92" s="62">
        <v>3</v>
      </c>
      <c r="CX92" s="62">
        <v>0</v>
      </c>
      <c r="CY92" s="62">
        <v>0</v>
      </c>
      <c r="CZ92" s="62">
        <v>0</v>
      </c>
      <c r="DA92" s="62">
        <v>1</v>
      </c>
      <c r="DB92" s="62">
        <v>0</v>
      </c>
      <c r="DC92" s="62" t="s">
        <v>153</v>
      </c>
      <c r="DD92" s="62" t="s">
        <v>153</v>
      </c>
      <c r="DE92" s="62" t="s">
        <v>153</v>
      </c>
      <c r="DF92" s="62">
        <v>1</v>
      </c>
      <c r="DG92" s="62" t="s">
        <v>465</v>
      </c>
      <c r="DH92" s="62">
        <v>2</v>
      </c>
      <c r="DI92" s="62">
        <v>0</v>
      </c>
      <c r="DJ92" s="62">
        <v>0</v>
      </c>
      <c r="DK92" s="62">
        <v>2</v>
      </c>
      <c r="DL92" s="62">
        <v>0</v>
      </c>
      <c r="DM92" s="62">
        <v>1</v>
      </c>
      <c r="DN92" s="62">
        <v>0</v>
      </c>
      <c r="DO92" s="62">
        <v>1</v>
      </c>
      <c r="DP92" s="62">
        <v>0</v>
      </c>
      <c r="DQ92" s="62">
        <v>0</v>
      </c>
      <c r="DR92" s="62">
        <v>0</v>
      </c>
      <c r="DS92" s="62">
        <v>0</v>
      </c>
      <c r="DT92" s="62">
        <v>0</v>
      </c>
      <c r="DU92" s="62" t="s">
        <v>153</v>
      </c>
      <c r="DV92" s="62" t="s">
        <v>153</v>
      </c>
      <c r="DW92" s="60"/>
      <c r="DX92" s="62">
        <v>0</v>
      </c>
      <c r="DY92" s="62">
        <v>3</v>
      </c>
      <c r="DZ92" s="62">
        <v>1</v>
      </c>
      <c r="EA92" s="62">
        <v>0</v>
      </c>
      <c r="EB92" s="62"/>
      <c r="EC92" s="62"/>
      <c r="ED92" s="62"/>
      <c r="EE92" s="60">
        <v>31.578947368421051</v>
      </c>
      <c r="EF92" s="62"/>
      <c r="EG92" s="62"/>
      <c r="EH92" s="62"/>
      <c r="EI92" s="62"/>
      <c r="EJ92" s="62"/>
      <c r="EK92" s="62">
        <v>1</v>
      </c>
      <c r="EL92" s="62"/>
      <c r="EM92" s="62"/>
      <c r="EN92" s="62"/>
      <c r="EO92" s="62"/>
      <c r="EP92" s="62"/>
      <c r="EQ92" s="68">
        <v>70930</v>
      </c>
      <c r="ER92" s="68">
        <v>8562</v>
      </c>
      <c r="ES92" s="68">
        <v>0</v>
      </c>
      <c r="ET92" s="68">
        <v>0</v>
      </c>
      <c r="EU92" s="68">
        <v>0</v>
      </c>
      <c r="EV92" s="68">
        <v>0</v>
      </c>
      <c r="EW92" s="68">
        <v>4</v>
      </c>
      <c r="EX92" s="68">
        <v>2</v>
      </c>
      <c r="EY92" s="68">
        <v>0</v>
      </c>
      <c r="EZ92" s="68">
        <v>2</v>
      </c>
      <c r="FA92" s="68">
        <v>0</v>
      </c>
      <c r="FB92" s="68">
        <v>2</v>
      </c>
      <c r="FC92" s="68">
        <v>2</v>
      </c>
      <c r="FD92" s="68">
        <v>0</v>
      </c>
      <c r="FE92" s="68">
        <v>0</v>
      </c>
      <c r="FF92" s="68">
        <v>0</v>
      </c>
      <c r="FG92" s="68">
        <v>0</v>
      </c>
      <c r="FH92" s="68">
        <v>0</v>
      </c>
      <c r="FI92" s="68">
        <v>6</v>
      </c>
      <c r="FJ92" s="68">
        <v>0</v>
      </c>
      <c r="FK92" s="68">
        <v>0</v>
      </c>
      <c r="FL92" s="68">
        <v>0</v>
      </c>
      <c r="FM92" s="65"/>
      <c r="FN92" s="65" t="s">
        <v>466</v>
      </c>
      <c r="FO92" s="69" t="b">
        <f t="shared" si="1"/>
        <v>1</v>
      </c>
    </row>
    <row r="93" spans="1:171" s="67" customFormat="1" ht="12.75" x14ac:dyDescent="0.2">
      <c r="A93" s="60" t="s">
        <v>437</v>
      </c>
      <c r="B93" s="61">
        <v>70930</v>
      </c>
      <c r="C93" s="62">
        <v>1</v>
      </c>
      <c r="D93" s="62">
        <v>0</v>
      </c>
      <c r="E93" s="63" t="s">
        <v>943</v>
      </c>
      <c r="F93" s="62" t="s">
        <v>944</v>
      </c>
      <c r="G93" s="62"/>
      <c r="H93" s="62" t="s">
        <v>945</v>
      </c>
      <c r="I93" s="62">
        <v>2</v>
      </c>
      <c r="J93" s="62" t="s">
        <v>946</v>
      </c>
      <c r="K93" s="62" t="s">
        <v>447</v>
      </c>
      <c r="L93" s="62" t="s">
        <v>448</v>
      </c>
      <c r="M93" s="62" t="s">
        <v>447</v>
      </c>
      <c r="N93" s="62">
        <v>1</v>
      </c>
      <c r="O93" s="62">
        <v>77</v>
      </c>
      <c r="P93" s="62">
        <v>25</v>
      </c>
      <c r="Q93" s="62" t="s">
        <v>153</v>
      </c>
      <c r="R93" s="62" t="s">
        <v>153</v>
      </c>
      <c r="S93" s="62" t="s">
        <v>153</v>
      </c>
      <c r="T93" s="62" t="s">
        <v>949</v>
      </c>
      <c r="U93" s="62" t="s">
        <v>153</v>
      </c>
      <c r="V93" s="62" t="s">
        <v>153</v>
      </c>
      <c r="W93" s="62" t="s">
        <v>153</v>
      </c>
      <c r="X93" s="62" t="s">
        <v>153</v>
      </c>
      <c r="Y93" s="62" t="s">
        <v>153</v>
      </c>
      <c r="Z93" s="60"/>
      <c r="AA93" s="60" t="s">
        <v>452</v>
      </c>
      <c r="AB93" s="60" t="s">
        <v>943</v>
      </c>
      <c r="AC93" s="60" t="s">
        <v>944</v>
      </c>
      <c r="AD93" s="60" t="s">
        <v>945</v>
      </c>
      <c r="AE93" s="60" t="s">
        <v>946</v>
      </c>
      <c r="AF93" s="62">
        <v>1</v>
      </c>
      <c r="AG93" s="62">
        <v>70</v>
      </c>
      <c r="AH93" s="62">
        <v>17</v>
      </c>
      <c r="AI93" s="62">
        <v>0</v>
      </c>
      <c r="AJ93" s="62" t="s">
        <v>153</v>
      </c>
      <c r="AK93" s="62" t="s">
        <v>153</v>
      </c>
      <c r="AL93" s="62" t="s">
        <v>153</v>
      </c>
      <c r="AM93" s="62" t="s">
        <v>949</v>
      </c>
      <c r="AN93" s="62" t="s">
        <v>153</v>
      </c>
      <c r="AO93" s="62" t="s">
        <v>153</v>
      </c>
      <c r="AP93" s="62" t="s">
        <v>153</v>
      </c>
      <c r="AQ93" s="62" t="s">
        <v>153</v>
      </c>
      <c r="AR93" s="62" t="s">
        <v>153</v>
      </c>
      <c r="AS93" s="62">
        <v>2014</v>
      </c>
      <c r="AT93" s="62" t="s">
        <v>153</v>
      </c>
      <c r="AU93" s="62" t="s">
        <v>153</v>
      </c>
      <c r="AV93" s="62" t="s">
        <v>153</v>
      </c>
      <c r="AW93" s="62" t="s">
        <v>439</v>
      </c>
      <c r="AX93" s="62" t="s">
        <v>153</v>
      </c>
      <c r="AY93" s="60"/>
      <c r="AZ93" s="60" t="s">
        <v>153</v>
      </c>
      <c r="BA93" s="62">
        <v>8562</v>
      </c>
      <c r="BB93" s="62">
        <v>0</v>
      </c>
      <c r="BC93" s="62"/>
      <c r="BD93" s="62"/>
      <c r="BE93" s="62"/>
      <c r="BF93" s="62"/>
      <c r="BG93" s="62"/>
      <c r="BH93" s="62"/>
      <c r="BI93" s="62"/>
      <c r="BJ93" s="60">
        <v>10</v>
      </c>
      <c r="BK93" s="62"/>
      <c r="BL93" s="62"/>
      <c r="BM93" s="62"/>
      <c r="BN93" s="62" t="s">
        <v>778</v>
      </c>
      <c r="BO93" s="62"/>
      <c r="BP93" s="62"/>
      <c r="BQ93" s="62" t="s">
        <v>778</v>
      </c>
      <c r="BR93" s="62"/>
      <c r="BS93" s="62"/>
      <c r="BT93" s="62"/>
      <c r="BU93" s="62"/>
      <c r="BV93" s="62"/>
      <c r="BW93" s="62"/>
      <c r="BX93" s="62"/>
      <c r="BY93" s="62"/>
      <c r="BZ93" s="62"/>
      <c r="CA93" s="62"/>
      <c r="CB93" s="62"/>
      <c r="CC93" s="62"/>
      <c r="CD93" s="62"/>
      <c r="CE93" s="62"/>
      <c r="CF93" s="62"/>
      <c r="CG93" s="62"/>
      <c r="CH93" s="62"/>
      <c r="CI93" s="62">
        <v>2017</v>
      </c>
      <c r="CJ93" s="62" t="s">
        <v>448</v>
      </c>
      <c r="CK93" s="62" t="s">
        <v>463</v>
      </c>
      <c r="CL93" s="62" t="s">
        <v>463</v>
      </c>
      <c r="CM93" s="62" t="s">
        <v>463</v>
      </c>
      <c r="CN93" s="62" t="s">
        <v>463</v>
      </c>
      <c r="CO93" s="62" t="s">
        <v>465</v>
      </c>
      <c r="CP93" s="62">
        <v>4</v>
      </c>
      <c r="CQ93" s="62">
        <v>0</v>
      </c>
      <c r="CR93" s="62">
        <v>0</v>
      </c>
      <c r="CS93" s="62">
        <v>4</v>
      </c>
      <c r="CT93" s="62">
        <v>0</v>
      </c>
      <c r="CU93" s="62">
        <v>0</v>
      </c>
      <c r="CV93" s="62">
        <v>0</v>
      </c>
      <c r="CW93" s="62">
        <v>3</v>
      </c>
      <c r="CX93" s="62">
        <v>0</v>
      </c>
      <c r="CY93" s="62">
        <v>0</v>
      </c>
      <c r="CZ93" s="62">
        <v>0</v>
      </c>
      <c r="DA93" s="62">
        <v>1</v>
      </c>
      <c r="DB93" s="62">
        <v>0</v>
      </c>
      <c r="DC93" s="62" t="s">
        <v>153</v>
      </c>
      <c r="DD93" s="62" t="s">
        <v>153</v>
      </c>
      <c r="DE93" s="62" t="s">
        <v>153</v>
      </c>
      <c r="DF93" s="62">
        <v>1</v>
      </c>
      <c r="DG93" s="62" t="s">
        <v>465</v>
      </c>
      <c r="DH93" s="62">
        <v>2</v>
      </c>
      <c r="DI93" s="62">
        <v>0</v>
      </c>
      <c r="DJ93" s="62">
        <v>0</v>
      </c>
      <c r="DK93" s="62">
        <v>2</v>
      </c>
      <c r="DL93" s="62">
        <v>0</v>
      </c>
      <c r="DM93" s="62">
        <v>1</v>
      </c>
      <c r="DN93" s="62">
        <v>0</v>
      </c>
      <c r="DO93" s="62">
        <v>1</v>
      </c>
      <c r="DP93" s="62">
        <v>0</v>
      </c>
      <c r="DQ93" s="62">
        <v>0</v>
      </c>
      <c r="DR93" s="62">
        <v>0</v>
      </c>
      <c r="DS93" s="62">
        <v>0</v>
      </c>
      <c r="DT93" s="62">
        <v>0</v>
      </c>
      <c r="DU93" s="62" t="s">
        <v>153</v>
      </c>
      <c r="DV93" s="62" t="s">
        <v>153</v>
      </c>
      <c r="DW93" s="60"/>
      <c r="DX93" s="62">
        <v>0</v>
      </c>
      <c r="DY93" s="62">
        <v>3</v>
      </c>
      <c r="DZ93" s="62">
        <v>1</v>
      </c>
      <c r="EA93" s="62">
        <v>0</v>
      </c>
      <c r="EB93" s="62"/>
      <c r="EC93" s="62"/>
      <c r="ED93" s="62"/>
      <c r="EE93" s="60">
        <v>31.578947368421051</v>
      </c>
      <c r="EF93" s="62"/>
      <c r="EG93" s="62"/>
      <c r="EH93" s="62"/>
      <c r="EI93" s="62"/>
      <c r="EJ93" s="62"/>
      <c r="EK93" s="62">
        <v>1</v>
      </c>
      <c r="EL93" s="62"/>
      <c r="EM93" s="62"/>
      <c r="EN93" s="62"/>
      <c r="EO93" s="62"/>
      <c r="EP93" s="62"/>
      <c r="EQ93" s="68">
        <v>70930</v>
      </c>
      <c r="ER93" s="68">
        <v>8562</v>
      </c>
      <c r="ES93" s="68">
        <v>0</v>
      </c>
      <c r="ET93" s="68">
        <v>0</v>
      </c>
      <c r="EU93" s="68">
        <v>0</v>
      </c>
      <c r="EV93" s="68">
        <v>0</v>
      </c>
      <c r="EW93" s="65"/>
      <c r="EX93" s="65"/>
      <c r="EY93" s="65"/>
      <c r="EZ93" s="65"/>
      <c r="FA93" s="65"/>
      <c r="FB93" s="65"/>
      <c r="FC93" s="65"/>
      <c r="FD93" s="65"/>
      <c r="FE93" s="65"/>
      <c r="FF93" s="65"/>
      <c r="FG93" s="65"/>
      <c r="FH93" s="65"/>
      <c r="FI93" s="65"/>
      <c r="FJ93" s="65"/>
      <c r="FK93" s="65"/>
      <c r="FL93" s="65"/>
      <c r="FM93" s="65"/>
      <c r="FN93" s="65" t="s">
        <v>466</v>
      </c>
      <c r="FO93" s="69" t="b">
        <f t="shared" si="1"/>
        <v>1</v>
      </c>
    </row>
    <row r="94" spans="1:171" s="67" customFormat="1" ht="12.75" x14ac:dyDescent="0.2">
      <c r="A94" s="60" t="s">
        <v>437</v>
      </c>
      <c r="B94" s="61">
        <v>28089</v>
      </c>
      <c r="C94" s="62">
        <v>0</v>
      </c>
      <c r="D94" s="62">
        <v>1</v>
      </c>
      <c r="E94" s="63" t="s">
        <v>953</v>
      </c>
      <c r="F94" s="62" t="s">
        <v>954</v>
      </c>
      <c r="G94" s="62"/>
      <c r="H94" s="62" t="s">
        <v>955</v>
      </c>
      <c r="I94" s="62">
        <v>2</v>
      </c>
      <c r="J94" s="62" t="s">
        <v>956</v>
      </c>
      <c r="K94" s="62" t="s">
        <v>447</v>
      </c>
      <c r="L94" s="62" t="s">
        <v>448</v>
      </c>
      <c r="M94" s="62" t="s">
        <v>447</v>
      </c>
      <c r="N94" s="62">
        <v>1</v>
      </c>
      <c r="O94" s="62">
        <v>78</v>
      </c>
      <c r="P94" s="62">
        <v>43</v>
      </c>
      <c r="Q94" s="62" t="s">
        <v>153</v>
      </c>
      <c r="R94" s="62" t="s">
        <v>153</v>
      </c>
      <c r="S94" s="62" t="s">
        <v>957</v>
      </c>
      <c r="T94" s="62" t="s">
        <v>958</v>
      </c>
      <c r="U94" s="62" t="s">
        <v>959</v>
      </c>
      <c r="V94" s="62" t="s">
        <v>960</v>
      </c>
      <c r="W94" s="62" t="s">
        <v>153</v>
      </c>
      <c r="X94" s="62" t="s">
        <v>961</v>
      </c>
      <c r="Y94" s="62" t="s">
        <v>249</v>
      </c>
      <c r="Z94" s="60"/>
      <c r="AA94" s="60" t="s">
        <v>452</v>
      </c>
      <c r="AB94" s="60" t="s">
        <v>953</v>
      </c>
      <c r="AC94" s="60" t="s">
        <v>954</v>
      </c>
      <c r="AD94" s="60" t="s">
        <v>955</v>
      </c>
      <c r="AE94" s="60" t="s">
        <v>956</v>
      </c>
      <c r="AF94" s="62">
        <v>1</v>
      </c>
      <c r="AG94" s="62">
        <v>68</v>
      </c>
      <c r="AH94" s="62">
        <v>33</v>
      </c>
      <c r="AI94" s="62">
        <v>1</v>
      </c>
      <c r="AJ94" s="62" t="s">
        <v>153</v>
      </c>
      <c r="AK94" s="62" t="s">
        <v>153</v>
      </c>
      <c r="AL94" s="62" t="s">
        <v>957</v>
      </c>
      <c r="AM94" s="62" t="s">
        <v>958</v>
      </c>
      <c r="AN94" s="62" t="s">
        <v>961</v>
      </c>
      <c r="AO94" s="62" t="s">
        <v>962</v>
      </c>
      <c r="AP94" s="62" t="s">
        <v>959</v>
      </c>
      <c r="AQ94" s="62" t="s">
        <v>960</v>
      </c>
      <c r="AR94" s="62" t="s">
        <v>153</v>
      </c>
      <c r="AS94" s="62">
        <v>2015</v>
      </c>
      <c r="AT94" s="62" t="s">
        <v>153</v>
      </c>
      <c r="AU94" s="62" t="s">
        <v>153</v>
      </c>
      <c r="AV94" s="62" t="s">
        <v>153</v>
      </c>
      <c r="AW94" s="62" t="s">
        <v>153</v>
      </c>
      <c r="AX94" s="62" t="s">
        <v>153</v>
      </c>
      <c r="AY94" s="60"/>
      <c r="AZ94" s="60" t="s">
        <v>153</v>
      </c>
      <c r="BA94" s="62">
        <v>9517</v>
      </c>
      <c r="BB94" s="62">
        <v>0</v>
      </c>
      <c r="BC94" s="62"/>
      <c r="BD94" s="62"/>
      <c r="BE94" s="62"/>
      <c r="BF94" s="62"/>
      <c r="BG94" s="62"/>
      <c r="BH94" s="62" t="s">
        <v>532</v>
      </c>
      <c r="BI94" s="62"/>
      <c r="BJ94" s="60">
        <v>14.705882352941178</v>
      </c>
      <c r="BK94" s="62"/>
      <c r="BL94" s="62"/>
      <c r="BM94" s="62"/>
      <c r="BN94" s="62" t="s">
        <v>136</v>
      </c>
      <c r="BO94" s="62"/>
      <c r="BP94" s="62"/>
      <c r="BQ94" s="62" t="s">
        <v>136</v>
      </c>
      <c r="BR94" s="62"/>
      <c r="BS94" s="62"/>
      <c r="BT94" s="62"/>
      <c r="BU94" s="62"/>
      <c r="BV94" s="62"/>
      <c r="BW94" s="62"/>
      <c r="BX94" s="62"/>
      <c r="BY94" s="62"/>
      <c r="BZ94" s="62"/>
      <c r="CA94" s="62"/>
      <c r="CB94" s="62"/>
      <c r="CC94" s="62"/>
      <c r="CD94" s="62"/>
      <c r="CE94" s="62"/>
      <c r="CF94" s="62" t="s">
        <v>462</v>
      </c>
      <c r="CG94" s="62" t="s">
        <v>725</v>
      </c>
      <c r="CH94" s="62"/>
      <c r="CI94" s="62">
        <v>2017</v>
      </c>
      <c r="CJ94" s="62" t="s">
        <v>448</v>
      </c>
      <c r="CK94" s="62" t="s">
        <v>463</v>
      </c>
      <c r="CL94" s="62" t="s">
        <v>463</v>
      </c>
      <c r="CM94" s="62" t="s">
        <v>463</v>
      </c>
      <c r="CN94" s="62" t="s">
        <v>463</v>
      </c>
      <c r="CO94" s="62" t="s">
        <v>465</v>
      </c>
      <c r="CP94" s="62">
        <v>10</v>
      </c>
      <c r="CQ94" s="62">
        <v>1</v>
      </c>
      <c r="CR94" s="62">
        <v>3</v>
      </c>
      <c r="CS94" s="62">
        <v>6</v>
      </c>
      <c r="CT94" s="62">
        <v>0</v>
      </c>
      <c r="CU94" s="62">
        <v>2</v>
      </c>
      <c r="CV94" s="62">
        <v>0</v>
      </c>
      <c r="CW94" s="62">
        <v>5</v>
      </c>
      <c r="CX94" s="62">
        <v>2</v>
      </c>
      <c r="CY94" s="62">
        <v>0</v>
      </c>
      <c r="CZ94" s="62">
        <v>0</v>
      </c>
      <c r="DA94" s="62">
        <v>1</v>
      </c>
      <c r="DB94" s="62">
        <v>0</v>
      </c>
      <c r="DC94" s="62" t="s">
        <v>153</v>
      </c>
      <c r="DD94" s="62" t="s">
        <v>153</v>
      </c>
      <c r="DE94" s="62" t="s">
        <v>153</v>
      </c>
      <c r="DF94" s="62">
        <v>1</v>
      </c>
      <c r="DG94" s="62" t="s">
        <v>465</v>
      </c>
      <c r="DH94" s="62">
        <v>4</v>
      </c>
      <c r="DI94" s="62">
        <v>0</v>
      </c>
      <c r="DJ94" s="62">
        <v>4</v>
      </c>
      <c r="DK94" s="62">
        <v>0</v>
      </c>
      <c r="DL94" s="62">
        <v>0</v>
      </c>
      <c r="DM94" s="62">
        <v>0</v>
      </c>
      <c r="DN94" s="62">
        <v>0</v>
      </c>
      <c r="DO94" s="62">
        <v>4</v>
      </c>
      <c r="DP94" s="62">
        <v>0</v>
      </c>
      <c r="DQ94" s="62">
        <v>0</v>
      </c>
      <c r="DR94" s="62">
        <v>0</v>
      </c>
      <c r="DS94" s="62">
        <v>0</v>
      </c>
      <c r="DT94" s="62">
        <v>0</v>
      </c>
      <c r="DU94" s="62" t="s">
        <v>153</v>
      </c>
      <c r="DV94" s="62" t="s">
        <v>153</v>
      </c>
      <c r="DW94" s="60"/>
      <c r="DX94" s="62">
        <v>0</v>
      </c>
      <c r="DY94" s="62">
        <v>1</v>
      </c>
      <c r="DZ94" s="62">
        <v>0</v>
      </c>
      <c r="EA94" s="62">
        <v>0</v>
      </c>
      <c r="EB94" s="62"/>
      <c r="EC94" s="62"/>
      <c r="ED94" s="62"/>
      <c r="EE94" s="60"/>
      <c r="EF94" s="62"/>
      <c r="EG94" s="62"/>
      <c r="EH94" s="62"/>
      <c r="EI94" s="62"/>
      <c r="EJ94" s="62"/>
      <c r="EK94" s="62"/>
      <c r="EL94" s="62"/>
      <c r="EM94" s="62"/>
      <c r="EN94" s="62"/>
      <c r="EO94" s="62"/>
      <c r="EP94" s="62"/>
      <c r="EQ94" s="68">
        <v>28089</v>
      </c>
      <c r="ER94" s="68">
        <v>9517</v>
      </c>
      <c r="ES94" s="68">
        <v>0</v>
      </c>
      <c r="ET94" s="68">
        <v>0</v>
      </c>
      <c r="EU94" s="68">
        <v>0</v>
      </c>
      <c r="EV94" s="68">
        <v>0</v>
      </c>
      <c r="EW94" s="68">
        <v>6</v>
      </c>
      <c r="EX94" s="68">
        <v>3</v>
      </c>
      <c r="EY94" s="68">
        <v>1</v>
      </c>
      <c r="EZ94" s="68">
        <v>2</v>
      </c>
      <c r="FA94" s="68">
        <v>0</v>
      </c>
      <c r="FB94" s="68">
        <v>0</v>
      </c>
      <c r="FC94" s="68">
        <v>0</v>
      </c>
      <c r="FD94" s="68">
        <v>0</v>
      </c>
      <c r="FE94" s="68">
        <v>0</v>
      </c>
      <c r="FF94" s="68">
        <v>0</v>
      </c>
      <c r="FG94" s="68">
        <v>0</v>
      </c>
      <c r="FH94" s="68">
        <v>0</v>
      </c>
      <c r="FI94" s="68">
        <v>2</v>
      </c>
      <c r="FJ94" s="68">
        <v>1</v>
      </c>
      <c r="FK94" s="68">
        <v>0</v>
      </c>
      <c r="FL94" s="68">
        <v>0</v>
      </c>
      <c r="FM94" s="65"/>
      <c r="FN94" s="65" t="s">
        <v>466</v>
      </c>
      <c r="FO94" s="69" t="b">
        <f t="shared" si="1"/>
        <v>1</v>
      </c>
    </row>
    <row r="95" spans="1:171" s="67" customFormat="1" ht="12.75" x14ac:dyDescent="0.2">
      <c r="A95" s="60" t="s">
        <v>437</v>
      </c>
      <c r="B95" s="61">
        <v>28089</v>
      </c>
      <c r="C95" s="62">
        <v>1</v>
      </c>
      <c r="D95" s="62">
        <v>0</v>
      </c>
      <c r="E95" s="63" t="s">
        <v>953</v>
      </c>
      <c r="F95" s="62" t="s">
        <v>954</v>
      </c>
      <c r="G95" s="62"/>
      <c r="H95" s="62" t="s">
        <v>955</v>
      </c>
      <c r="I95" s="62">
        <v>2</v>
      </c>
      <c r="J95" s="62" t="s">
        <v>956</v>
      </c>
      <c r="K95" s="62" t="s">
        <v>447</v>
      </c>
      <c r="L95" s="62" t="s">
        <v>448</v>
      </c>
      <c r="M95" s="62" t="s">
        <v>447</v>
      </c>
      <c r="N95" s="62">
        <v>1</v>
      </c>
      <c r="O95" s="62">
        <v>78</v>
      </c>
      <c r="P95" s="62">
        <v>43</v>
      </c>
      <c r="Q95" s="62" t="s">
        <v>153</v>
      </c>
      <c r="R95" s="62" t="s">
        <v>153</v>
      </c>
      <c r="S95" s="62" t="s">
        <v>153</v>
      </c>
      <c r="T95" s="62" t="s">
        <v>958</v>
      </c>
      <c r="U95" s="62" t="s">
        <v>153</v>
      </c>
      <c r="V95" s="62" t="s">
        <v>153</v>
      </c>
      <c r="W95" s="62" t="s">
        <v>153</v>
      </c>
      <c r="X95" s="62" t="s">
        <v>153</v>
      </c>
      <c r="Y95" s="62" t="s">
        <v>153</v>
      </c>
      <c r="Z95" s="60"/>
      <c r="AA95" s="60" t="s">
        <v>452</v>
      </c>
      <c r="AB95" s="60" t="s">
        <v>953</v>
      </c>
      <c r="AC95" s="60" t="s">
        <v>954</v>
      </c>
      <c r="AD95" s="60" t="s">
        <v>955</v>
      </c>
      <c r="AE95" s="60" t="s">
        <v>956</v>
      </c>
      <c r="AF95" s="62">
        <v>1</v>
      </c>
      <c r="AG95" s="62">
        <v>68</v>
      </c>
      <c r="AH95" s="62">
        <v>33</v>
      </c>
      <c r="AI95" s="62">
        <v>0</v>
      </c>
      <c r="AJ95" s="62" t="s">
        <v>153</v>
      </c>
      <c r="AK95" s="62" t="s">
        <v>153</v>
      </c>
      <c r="AL95" s="62" t="s">
        <v>153</v>
      </c>
      <c r="AM95" s="62" t="s">
        <v>958</v>
      </c>
      <c r="AN95" s="62" t="s">
        <v>153</v>
      </c>
      <c r="AO95" s="62" t="s">
        <v>153</v>
      </c>
      <c r="AP95" s="62" t="s">
        <v>153</v>
      </c>
      <c r="AQ95" s="62" t="s">
        <v>153</v>
      </c>
      <c r="AR95" s="62" t="s">
        <v>153</v>
      </c>
      <c r="AS95" s="62">
        <v>2015</v>
      </c>
      <c r="AT95" s="62" t="s">
        <v>153</v>
      </c>
      <c r="AU95" s="62" t="s">
        <v>153</v>
      </c>
      <c r="AV95" s="62" t="s">
        <v>153</v>
      </c>
      <c r="AW95" s="62" t="s">
        <v>153</v>
      </c>
      <c r="AX95" s="62" t="s">
        <v>153</v>
      </c>
      <c r="AY95" s="60"/>
      <c r="AZ95" s="60" t="s">
        <v>153</v>
      </c>
      <c r="BA95" s="62">
        <v>9517</v>
      </c>
      <c r="BB95" s="62">
        <v>0</v>
      </c>
      <c r="BC95" s="62"/>
      <c r="BD95" s="62"/>
      <c r="BE95" s="62"/>
      <c r="BF95" s="62"/>
      <c r="BG95" s="62"/>
      <c r="BH95" s="62"/>
      <c r="BI95" s="62"/>
      <c r="BJ95" s="60">
        <v>14.705882352941178</v>
      </c>
      <c r="BK95" s="62"/>
      <c r="BL95" s="62"/>
      <c r="BM95" s="62"/>
      <c r="BN95" s="62" t="s">
        <v>136</v>
      </c>
      <c r="BO95" s="62"/>
      <c r="BP95" s="62"/>
      <c r="BQ95" s="62" t="s">
        <v>136</v>
      </c>
      <c r="BR95" s="62"/>
      <c r="BS95" s="62"/>
      <c r="BT95" s="62"/>
      <c r="BU95" s="62"/>
      <c r="BV95" s="62"/>
      <c r="BW95" s="62"/>
      <c r="BX95" s="62"/>
      <c r="BY95" s="62"/>
      <c r="BZ95" s="62"/>
      <c r="CA95" s="62"/>
      <c r="CB95" s="62"/>
      <c r="CC95" s="62"/>
      <c r="CD95" s="62"/>
      <c r="CE95" s="62"/>
      <c r="CF95" s="62"/>
      <c r="CG95" s="62"/>
      <c r="CH95" s="62"/>
      <c r="CI95" s="62">
        <v>2017</v>
      </c>
      <c r="CJ95" s="62" t="s">
        <v>448</v>
      </c>
      <c r="CK95" s="62" t="s">
        <v>463</v>
      </c>
      <c r="CL95" s="62" t="s">
        <v>463</v>
      </c>
      <c r="CM95" s="62" t="s">
        <v>463</v>
      </c>
      <c r="CN95" s="62" t="s">
        <v>463</v>
      </c>
      <c r="CO95" s="62" t="s">
        <v>465</v>
      </c>
      <c r="CP95" s="62">
        <v>10</v>
      </c>
      <c r="CQ95" s="62">
        <v>1</v>
      </c>
      <c r="CR95" s="62">
        <v>3</v>
      </c>
      <c r="CS95" s="62">
        <v>6</v>
      </c>
      <c r="CT95" s="62">
        <v>0</v>
      </c>
      <c r="CU95" s="62">
        <v>2</v>
      </c>
      <c r="CV95" s="62">
        <v>0</v>
      </c>
      <c r="CW95" s="62">
        <v>5</v>
      </c>
      <c r="CX95" s="62">
        <v>2</v>
      </c>
      <c r="CY95" s="62">
        <v>0</v>
      </c>
      <c r="CZ95" s="62">
        <v>0</v>
      </c>
      <c r="DA95" s="62">
        <v>1</v>
      </c>
      <c r="DB95" s="62">
        <v>0</v>
      </c>
      <c r="DC95" s="62" t="s">
        <v>153</v>
      </c>
      <c r="DD95" s="62" t="s">
        <v>153</v>
      </c>
      <c r="DE95" s="62" t="s">
        <v>153</v>
      </c>
      <c r="DF95" s="62">
        <v>1</v>
      </c>
      <c r="DG95" s="62" t="s">
        <v>465</v>
      </c>
      <c r="DH95" s="62">
        <v>4</v>
      </c>
      <c r="DI95" s="62">
        <v>0</v>
      </c>
      <c r="DJ95" s="62">
        <v>4</v>
      </c>
      <c r="DK95" s="62">
        <v>0</v>
      </c>
      <c r="DL95" s="62">
        <v>0</v>
      </c>
      <c r="DM95" s="62">
        <v>0</v>
      </c>
      <c r="DN95" s="62">
        <v>0</v>
      </c>
      <c r="DO95" s="62">
        <v>4</v>
      </c>
      <c r="DP95" s="62">
        <v>0</v>
      </c>
      <c r="DQ95" s="62">
        <v>0</v>
      </c>
      <c r="DR95" s="62">
        <v>0</v>
      </c>
      <c r="DS95" s="62">
        <v>0</v>
      </c>
      <c r="DT95" s="62">
        <v>0</v>
      </c>
      <c r="DU95" s="62" t="s">
        <v>153</v>
      </c>
      <c r="DV95" s="62" t="s">
        <v>153</v>
      </c>
      <c r="DW95" s="60"/>
      <c r="DX95" s="62">
        <v>0</v>
      </c>
      <c r="DY95" s="62">
        <v>1</v>
      </c>
      <c r="DZ95" s="62">
        <v>0</v>
      </c>
      <c r="EA95" s="62">
        <v>0</v>
      </c>
      <c r="EB95" s="62"/>
      <c r="EC95" s="62"/>
      <c r="ED95" s="62"/>
      <c r="EE95" s="60"/>
      <c r="EF95" s="62"/>
      <c r="EG95" s="62"/>
      <c r="EH95" s="62"/>
      <c r="EI95" s="62"/>
      <c r="EJ95" s="62"/>
      <c r="EK95" s="62"/>
      <c r="EL95" s="62"/>
      <c r="EM95" s="62"/>
      <c r="EN95" s="62"/>
      <c r="EO95" s="62"/>
      <c r="EP95" s="62"/>
      <c r="EQ95" s="68">
        <v>28089</v>
      </c>
      <c r="ER95" s="68">
        <v>9517</v>
      </c>
      <c r="ES95" s="68">
        <v>0</v>
      </c>
      <c r="ET95" s="68">
        <v>0</v>
      </c>
      <c r="EU95" s="68">
        <v>0</v>
      </c>
      <c r="EV95" s="68">
        <v>0</v>
      </c>
      <c r="EW95" s="65"/>
      <c r="EX95" s="65"/>
      <c r="EY95" s="65"/>
      <c r="EZ95" s="65"/>
      <c r="FA95" s="65"/>
      <c r="FB95" s="65"/>
      <c r="FC95" s="65"/>
      <c r="FD95" s="65"/>
      <c r="FE95" s="65"/>
      <c r="FF95" s="65"/>
      <c r="FG95" s="65"/>
      <c r="FH95" s="65"/>
      <c r="FI95" s="65"/>
      <c r="FJ95" s="65"/>
      <c r="FK95" s="65"/>
      <c r="FL95" s="65"/>
      <c r="FM95" s="65"/>
      <c r="FN95" s="65" t="s">
        <v>466</v>
      </c>
      <c r="FO95" s="69" t="b">
        <f t="shared" si="1"/>
        <v>1</v>
      </c>
    </row>
    <row r="96" spans="1:171" s="67" customFormat="1" ht="12.75" x14ac:dyDescent="0.2">
      <c r="A96" s="60" t="s">
        <v>437</v>
      </c>
      <c r="B96" s="61">
        <v>70710</v>
      </c>
      <c r="C96" s="62">
        <v>0</v>
      </c>
      <c r="D96" s="62">
        <v>2</v>
      </c>
      <c r="E96" s="63">
        <v>56020086700011</v>
      </c>
      <c r="F96" s="62" t="s">
        <v>479</v>
      </c>
      <c r="G96" s="62"/>
      <c r="H96" s="62" t="s">
        <v>963</v>
      </c>
      <c r="I96" s="62">
        <v>2</v>
      </c>
      <c r="J96" s="62" t="s">
        <v>964</v>
      </c>
      <c r="K96" s="62" t="s">
        <v>447</v>
      </c>
      <c r="L96" s="62" t="s">
        <v>472</v>
      </c>
      <c r="M96" s="62" t="s">
        <v>447</v>
      </c>
      <c r="N96" s="62">
        <v>2</v>
      </c>
      <c r="O96" s="62">
        <v>78</v>
      </c>
      <c r="P96" s="62">
        <v>12</v>
      </c>
      <c r="Q96" s="62" t="s">
        <v>153</v>
      </c>
      <c r="R96" s="62" t="s">
        <v>153</v>
      </c>
      <c r="S96" s="62" t="s">
        <v>965</v>
      </c>
      <c r="T96" s="62" t="s">
        <v>966</v>
      </c>
      <c r="U96" s="62" t="s">
        <v>967</v>
      </c>
      <c r="V96" s="62" t="s">
        <v>968</v>
      </c>
      <c r="W96" s="62" t="s">
        <v>153</v>
      </c>
      <c r="X96" s="62" t="s">
        <v>969</v>
      </c>
      <c r="Y96" s="62" t="s">
        <v>133</v>
      </c>
      <c r="Z96" s="60"/>
      <c r="AA96" s="60" t="s">
        <v>452</v>
      </c>
      <c r="AB96" s="60" t="s">
        <v>970</v>
      </c>
      <c r="AC96" s="60" t="s">
        <v>479</v>
      </c>
      <c r="AD96" s="60" t="s">
        <v>963</v>
      </c>
      <c r="AE96" s="60" t="s">
        <v>964</v>
      </c>
      <c r="AF96" s="62">
        <v>1</v>
      </c>
      <c r="AG96" s="62">
        <v>86</v>
      </c>
      <c r="AH96" s="62">
        <v>12</v>
      </c>
      <c r="AI96" s="62">
        <v>1</v>
      </c>
      <c r="AJ96" s="62" t="s">
        <v>153</v>
      </c>
      <c r="AK96" s="62" t="s">
        <v>153</v>
      </c>
      <c r="AL96" s="62" t="s">
        <v>965</v>
      </c>
      <c r="AM96" s="62" t="s">
        <v>966</v>
      </c>
      <c r="AN96" s="62" t="s">
        <v>969</v>
      </c>
      <c r="AO96" s="62" t="s">
        <v>133</v>
      </c>
      <c r="AP96" s="62" t="s">
        <v>967</v>
      </c>
      <c r="AQ96" s="62" t="s">
        <v>968</v>
      </c>
      <c r="AR96" s="62" t="s">
        <v>153</v>
      </c>
      <c r="AS96" s="62">
        <v>2015</v>
      </c>
      <c r="AT96" s="62" t="s">
        <v>153</v>
      </c>
      <c r="AU96" s="62" t="s">
        <v>153</v>
      </c>
      <c r="AV96" s="62" t="s">
        <v>153</v>
      </c>
      <c r="AW96" s="62" t="s">
        <v>153</v>
      </c>
      <c r="AX96" s="62" t="s">
        <v>153</v>
      </c>
      <c r="AY96" s="60"/>
      <c r="AZ96" s="60" t="s">
        <v>153</v>
      </c>
      <c r="BA96" s="62">
        <v>7955</v>
      </c>
      <c r="BB96" s="62">
        <v>0</v>
      </c>
      <c r="BC96" s="62"/>
      <c r="BD96" s="62"/>
      <c r="BE96" s="62"/>
      <c r="BF96" s="62" t="s">
        <v>500</v>
      </c>
      <c r="BG96" s="62" t="s">
        <v>607</v>
      </c>
      <c r="BH96" s="62"/>
      <c r="BI96" s="62"/>
      <c r="BJ96" s="60">
        <v>-9.3023255813953494</v>
      </c>
      <c r="BK96" s="62"/>
      <c r="BL96" s="62"/>
      <c r="BM96" s="62"/>
      <c r="BN96" s="62" t="s">
        <v>460</v>
      </c>
      <c r="BO96" s="62"/>
      <c r="BP96" s="62"/>
      <c r="BQ96" s="62" t="s">
        <v>460</v>
      </c>
      <c r="BR96" s="62"/>
      <c r="BS96" s="62"/>
      <c r="BT96" s="62"/>
      <c r="BU96" s="62"/>
      <c r="BV96" s="62"/>
      <c r="BW96" s="62"/>
      <c r="BX96" s="62"/>
      <c r="BY96" s="62"/>
      <c r="BZ96" s="62"/>
      <c r="CA96" s="62"/>
      <c r="CB96" s="62"/>
      <c r="CC96" s="62"/>
      <c r="CD96" s="62"/>
      <c r="CE96" s="62"/>
      <c r="CF96" s="62" t="s">
        <v>462</v>
      </c>
      <c r="CG96" s="62"/>
      <c r="CH96" s="62"/>
      <c r="CI96" s="62">
        <v>2017</v>
      </c>
      <c r="CJ96" s="62" t="s">
        <v>472</v>
      </c>
      <c r="CK96" s="62" t="s">
        <v>501</v>
      </c>
      <c r="CL96" s="62" t="s">
        <v>464</v>
      </c>
      <c r="CM96" s="62" t="s">
        <v>464</v>
      </c>
      <c r="CN96" s="62" t="s">
        <v>464</v>
      </c>
      <c r="CO96" s="62" t="s">
        <v>465</v>
      </c>
      <c r="CP96" s="62">
        <v>0</v>
      </c>
      <c r="CQ96" s="62">
        <v>0</v>
      </c>
      <c r="CR96" s="62">
        <v>0</v>
      </c>
      <c r="CS96" s="62">
        <v>0</v>
      </c>
      <c r="CT96" s="62">
        <v>0</v>
      </c>
      <c r="CU96" s="62">
        <v>0</v>
      </c>
      <c r="CV96" s="62">
        <v>0</v>
      </c>
      <c r="CW96" s="62">
        <v>0</v>
      </c>
      <c r="CX96" s="62">
        <v>0</v>
      </c>
      <c r="CY96" s="62">
        <v>0</v>
      </c>
      <c r="CZ96" s="62">
        <v>0</v>
      </c>
      <c r="DA96" s="62">
        <v>0</v>
      </c>
      <c r="DB96" s="62">
        <v>0</v>
      </c>
      <c r="DC96" s="62" t="s">
        <v>153</v>
      </c>
      <c r="DD96" s="62" t="s">
        <v>153</v>
      </c>
      <c r="DE96" s="62" t="s">
        <v>153</v>
      </c>
      <c r="DF96" s="62">
        <v>0</v>
      </c>
      <c r="DG96" s="62" t="s">
        <v>465</v>
      </c>
      <c r="DH96" s="62">
        <v>0</v>
      </c>
      <c r="DI96" s="62">
        <v>0</v>
      </c>
      <c r="DJ96" s="62">
        <v>0</v>
      </c>
      <c r="DK96" s="62">
        <v>0</v>
      </c>
      <c r="DL96" s="62">
        <v>0</v>
      </c>
      <c r="DM96" s="62">
        <v>0</v>
      </c>
      <c r="DN96" s="62">
        <v>0</v>
      </c>
      <c r="DO96" s="62">
        <v>0</v>
      </c>
      <c r="DP96" s="62">
        <v>0</v>
      </c>
      <c r="DQ96" s="62">
        <v>0</v>
      </c>
      <c r="DR96" s="62">
        <v>0</v>
      </c>
      <c r="DS96" s="62">
        <v>0</v>
      </c>
      <c r="DT96" s="62">
        <v>0</v>
      </c>
      <c r="DU96" s="62" t="s">
        <v>153</v>
      </c>
      <c r="DV96" s="62" t="s">
        <v>153</v>
      </c>
      <c r="DW96" s="60"/>
      <c r="DX96" s="62">
        <v>0</v>
      </c>
      <c r="DY96" s="62">
        <v>0</v>
      </c>
      <c r="DZ96" s="62">
        <v>0</v>
      </c>
      <c r="EA96" s="62">
        <v>0</v>
      </c>
      <c r="EB96" s="62"/>
      <c r="EC96" s="62"/>
      <c r="ED96" s="62"/>
      <c r="EE96" s="60"/>
      <c r="EF96" s="62"/>
      <c r="EG96" s="62"/>
      <c r="EH96" s="62"/>
      <c r="EI96" s="62"/>
      <c r="EJ96" s="62"/>
      <c r="EK96" s="62"/>
      <c r="EL96" s="62"/>
      <c r="EM96" s="62"/>
      <c r="EN96" s="62"/>
      <c r="EO96" s="62"/>
      <c r="EP96" s="62"/>
      <c r="EQ96" s="68">
        <v>70710</v>
      </c>
      <c r="ER96" s="68">
        <v>7955</v>
      </c>
      <c r="ES96" s="68">
        <v>0</v>
      </c>
      <c r="ET96" s="68">
        <v>0</v>
      </c>
      <c r="EU96" s="68">
        <v>0</v>
      </c>
      <c r="EV96" s="68">
        <v>0</v>
      </c>
      <c r="EW96" s="68">
        <v>0</v>
      </c>
      <c r="EX96" s="68">
        <v>0</v>
      </c>
      <c r="EY96" s="68">
        <v>0</v>
      </c>
      <c r="EZ96" s="68">
        <v>0</v>
      </c>
      <c r="FA96" s="68">
        <v>0</v>
      </c>
      <c r="FB96" s="68">
        <v>0</v>
      </c>
      <c r="FC96" s="68">
        <v>0</v>
      </c>
      <c r="FD96" s="68">
        <v>0</v>
      </c>
      <c r="FE96" s="68">
        <v>0</v>
      </c>
      <c r="FF96" s="68">
        <v>0</v>
      </c>
      <c r="FG96" s="68">
        <v>0</v>
      </c>
      <c r="FH96" s="68">
        <v>0</v>
      </c>
      <c r="FI96" s="68">
        <v>0</v>
      </c>
      <c r="FJ96" s="68">
        <v>0</v>
      </c>
      <c r="FK96" s="68">
        <v>0</v>
      </c>
      <c r="FL96" s="68">
        <v>0</v>
      </c>
      <c r="FM96" s="65"/>
      <c r="FN96" s="65" t="s">
        <v>466</v>
      </c>
      <c r="FO96" s="69" t="b">
        <f t="shared" si="1"/>
        <v>1</v>
      </c>
    </row>
    <row r="97" spans="1:171" s="67" customFormat="1" ht="12.75" x14ac:dyDescent="0.2">
      <c r="A97" s="60" t="s">
        <v>437</v>
      </c>
      <c r="B97" s="61">
        <v>70710</v>
      </c>
      <c r="C97" s="62">
        <v>1</v>
      </c>
      <c r="D97" s="62">
        <v>0</v>
      </c>
      <c r="E97" s="63" t="s">
        <v>970</v>
      </c>
      <c r="F97" s="62" t="s">
        <v>479</v>
      </c>
      <c r="G97" s="62"/>
      <c r="H97" s="62" t="s">
        <v>963</v>
      </c>
      <c r="I97" s="62">
        <v>2</v>
      </c>
      <c r="J97" s="62" t="s">
        <v>964</v>
      </c>
      <c r="K97" s="62" t="s">
        <v>447</v>
      </c>
      <c r="L97" s="62" t="s">
        <v>472</v>
      </c>
      <c r="M97" s="62" t="s">
        <v>447</v>
      </c>
      <c r="N97" s="62">
        <v>2</v>
      </c>
      <c r="O97" s="62">
        <v>78</v>
      </c>
      <c r="P97" s="62">
        <v>12</v>
      </c>
      <c r="Q97" s="62" t="s">
        <v>153</v>
      </c>
      <c r="R97" s="62" t="s">
        <v>153</v>
      </c>
      <c r="S97" s="62" t="s">
        <v>153</v>
      </c>
      <c r="T97" s="62" t="s">
        <v>966</v>
      </c>
      <c r="U97" s="62" t="s">
        <v>153</v>
      </c>
      <c r="V97" s="62" t="s">
        <v>153</v>
      </c>
      <c r="W97" s="62" t="s">
        <v>153</v>
      </c>
      <c r="X97" s="62" t="s">
        <v>153</v>
      </c>
      <c r="Y97" s="62" t="s">
        <v>153</v>
      </c>
      <c r="Z97" s="60"/>
      <c r="AA97" s="60" t="s">
        <v>452</v>
      </c>
      <c r="AB97" s="60" t="s">
        <v>970</v>
      </c>
      <c r="AC97" s="60" t="s">
        <v>479</v>
      </c>
      <c r="AD97" s="60" t="s">
        <v>963</v>
      </c>
      <c r="AE97" s="60" t="s">
        <v>964</v>
      </c>
      <c r="AF97" s="62">
        <v>1</v>
      </c>
      <c r="AG97" s="62">
        <v>86</v>
      </c>
      <c r="AH97" s="62">
        <v>12</v>
      </c>
      <c r="AI97" s="62">
        <v>0</v>
      </c>
      <c r="AJ97" s="62" t="s">
        <v>153</v>
      </c>
      <c r="AK97" s="62" t="s">
        <v>153</v>
      </c>
      <c r="AL97" s="62" t="s">
        <v>153</v>
      </c>
      <c r="AM97" s="62" t="s">
        <v>966</v>
      </c>
      <c r="AN97" s="62" t="s">
        <v>153</v>
      </c>
      <c r="AO97" s="62" t="s">
        <v>153</v>
      </c>
      <c r="AP97" s="62" t="s">
        <v>153</v>
      </c>
      <c r="AQ97" s="62" t="s">
        <v>153</v>
      </c>
      <c r="AR97" s="62" t="s">
        <v>153</v>
      </c>
      <c r="AS97" s="62">
        <v>2015</v>
      </c>
      <c r="AT97" s="62" t="s">
        <v>153</v>
      </c>
      <c r="AU97" s="62" t="s">
        <v>153</v>
      </c>
      <c r="AV97" s="62" t="s">
        <v>153</v>
      </c>
      <c r="AW97" s="62" t="s">
        <v>153</v>
      </c>
      <c r="AX97" s="62" t="s">
        <v>153</v>
      </c>
      <c r="AY97" s="60"/>
      <c r="AZ97" s="60" t="s">
        <v>153</v>
      </c>
      <c r="BA97" s="62">
        <v>7955</v>
      </c>
      <c r="BB97" s="62">
        <v>0</v>
      </c>
      <c r="BC97" s="62"/>
      <c r="BD97" s="62"/>
      <c r="BE97" s="62"/>
      <c r="BF97" s="62"/>
      <c r="BG97" s="62"/>
      <c r="BH97" s="62"/>
      <c r="BI97" s="62"/>
      <c r="BJ97" s="60">
        <v>-9.3023255813953494</v>
      </c>
      <c r="BK97" s="62"/>
      <c r="BL97" s="62"/>
      <c r="BM97" s="62"/>
      <c r="BN97" s="62" t="s">
        <v>460</v>
      </c>
      <c r="BO97" s="62"/>
      <c r="BP97" s="62"/>
      <c r="BQ97" s="62" t="s">
        <v>460</v>
      </c>
      <c r="BR97" s="62"/>
      <c r="BS97" s="62"/>
      <c r="BT97" s="62"/>
      <c r="BU97" s="62"/>
      <c r="BV97" s="62"/>
      <c r="BW97" s="62"/>
      <c r="BX97" s="62"/>
      <c r="BY97" s="62"/>
      <c r="BZ97" s="62"/>
      <c r="CA97" s="62"/>
      <c r="CB97" s="62"/>
      <c r="CC97" s="62"/>
      <c r="CD97" s="62"/>
      <c r="CE97" s="62"/>
      <c r="CF97" s="62"/>
      <c r="CG97" s="62"/>
      <c r="CH97" s="62"/>
      <c r="CI97" s="62">
        <v>2017</v>
      </c>
      <c r="CJ97" s="62" t="s">
        <v>472</v>
      </c>
      <c r="CK97" s="62" t="s">
        <v>501</v>
      </c>
      <c r="CL97" s="62" t="s">
        <v>464</v>
      </c>
      <c r="CM97" s="62" t="s">
        <v>464</v>
      </c>
      <c r="CN97" s="62" t="s">
        <v>464</v>
      </c>
      <c r="CO97" s="62" t="s">
        <v>465</v>
      </c>
      <c r="CP97" s="62">
        <v>0</v>
      </c>
      <c r="CQ97" s="62">
        <v>0</v>
      </c>
      <c r="CR97" s="62">
        <v>0</v>
      </c>
      <c r="CS97" s="62">
        <v>0</v>
      </c>
      <c r="CT97" s="62">
        <v>0</v>
      </c>
      <c r="CU97" s="62">
        <v>0</v>
      </c>
      <c r="CV97" s="62">
        <v>0</v>
      </c>
      <c r="CW97" s="62">
        <v>0</v>
      </c>
      <c r="CX97" s="62">
        <v>0</v>
      </c>
      <c r="CY97" s="62">
        <v>0</v>
      </c>
      <c r="CZ97" s="62">
        <v>0</v>
      </c>
      <c r="DA97" s="62">
        <v>0</v>
      </c>
      <c r="DB97" s="62">
        <v>0</v>
      </c>
      <c r="DC97" s="62" t="s">
        <v>153</v>
      </c>
      <c r="DD97" s="62" t="s">
        <v>153</v>
      </c>
      <c r="DE97" s="62" t="s">
        <v>153</v>
      </c>
      <c r="DF97" s="62">
        <v>0</v>
      </c>
      <c r="DG97" s="62" t="s">
        <v>465</v>
      </c>
      <c r="DH97" s="62">
        <v>0</v>
      </c>
      <c r="DI97" s="62">
        <v>0</v>
      </c>
      <c r="DJ97" s="62">
        <v>0</v>
      </c>
      <c r="DK97" s="62">
        <v>0</v>
      </c>
      <c r="DL97" s="62">
        <v>0</v>
      </c>
      <c r="DM97" s="62">
        <v>0</v>
      </c>
      <c r="DN97" s="62">
        <v>0</v>
      </c>
      <c r="DO97" s="62">
        <v>0</v>
      </c>
      <c r="DP97" s="62">
        <v>0</v>
      </c>
      <c r="DQ97" s="62">
        <v>0</v>
      </c>
      <c r="DR97" s="62">
        <v>0</v>
      </c>
      <c r="DS97" s="62">
        <v>0</v>
      </c>
      <c r="DT97" s="62">
        <v>0</v>
      </c>
      <c r="DU97" s="62" t="s">
        <v>153</v>
      </c>
      <c r="DV97" s="62" t="s">
        <v>153</v>
      </c>
      <c r="DW97" s="60"/>
      <c r="DX97" s="62">
        <v>0</v>
      </c>
      <c r="DY97" s="62">
        <v>0</v>
      </c>
      <c r="DZ97" s="62">
        <v>0</v>
      </c>
      <c r="EA97" s="62">
        <v>0</v>
      </c>
      <c r="EB97" s="62"/>
      <c r="EC97" s="62"/>
      <c r="ED97" s="62"/>
      <c r="EE97" s="60"/>
      <c r="EF97" s="62"/>
      <c r="EG97" s="62"/>
      <c r="EH97" s="62"/>
      <c r="EI97" s="62"/>
      <c r="EJ97" s="62"/>
      <c r="EK97" s="62"/>
      <c r="EL97" s="62"/>
      <c r="EM97" s="62"/>
      <c r="EN97" s="62"/>
      <c r="EO97" s="62"/>
      <c r="EP97" s="62"/>
      <c r="EQ97" s="68">
        <v>70710</v>
      </c>
      <c r="ER97" s="68">
        <v>7955</v>
      </c>
      <c r="ES97" s="68">
        <v>0</v>
      </c>
      <c r="ET97" s="68">
        <v>0</v>
      </c>
      <c r="EU97" s="68">
        <v>0</v>
      </c>
      <c r="EV97" s="68">
        <v>0</v>
      </c>
      <c r="EW97" s="65"/>
      <c r="EX97" s="65"/>
      <c r="EY97" s="65"/>
      <c r="EZ97" s="65"/>
      <c r="FA97" s="65"/>
      <c r="FB97" s="65"/>
      <c r="FC97" s="65"/>
      <c r="FD97" s="65"/>
      <c r="FE97" s="65"/>
      <c r="FF97" s="65"/>
      <c r="FG97" s="65"/>
      <c r="FH97" s="65"/>
      <c r="FI97" s="65"/>
      <c r="FJ97" s="65"/>
      <c r="FK97" s="65"/>
      <c r="FL97" s="65"/>
      <c r="FM97" s="65"/>
      <c r="FN97" s="65" t="s">
        <v>466</v>
      </c>
      <c r="FO97" s="69" t="b">
        <f t="shared" si="1"/>
        <v>1</v>
      </c>
    </row>
    <row r="98" spans="1:171" s="67" customFormat="1" ht="12.75" x14ac:dyDescent="0.2">
      <c r="A98" s="60" t="s">
        <v>437</v>
      </c>
      <c r="B98" s="61">
        <v>58102</v>
      </c>
      <c r="C98" s="62">
        <v>0</v>
      </c>
      <c r="D98" s="62">
        <v>1</v>
      </c>
      <c r="E98" s="63" t="s">
        <v>971</v>
      </c>
      <c r="F98" s="62" t="s">
        <v>972</v>
      </c>
      <c r="G98" s="62"/>
      <c r="H98" s="62" t="s">
        <v>973</v>
      </c>
      <c r="I98" s="62">
        <v>2</v>
      </c>
      <c r="J98" s="62" t="s">
        <v>974</v>
      </c>
      <c r="K98" s="62" t="s">
        <v>447</v>
      </c>
      <c r="L98" s="62" t="s">
        <v>472</v>
      </c>
      <c r="M98" s="62" t="s">
        <v>447</v>
      </c>
      <c r="N98" s="62">
        <v>1</v>
      </c>
      <c r="O98" s="62">
        <v>80</v>
      </c>
      <c r="P98" s="62">
        <v>1</v>
      </c>
      <c r="Q98" s="62" t="s">
        <v>153</v>
      </c>
      <c r="R98" s="62" t="s">
        <v>153</v>
      </c>
      <c r="S98" s="62" t="s">
        <v>975</v>
      </c>
      <c r="T98" s="62" t="s">
        <v>749</v>
      </c>
      <c r="U98" s="62" t="s">
        <v>976</v>
      </c>
      <c r="V98" s="62" t="s">
        <v>977</v>
      </c>
      <c r="W98" s="62" t="s">
        <v>153</v>
      </c>
      <c r="X98" s="62" t="s">
        <v>978</v>
      </c>
      <c r="Y98" s="62" t="s">
        <v>573</v>
      </c>
      <c r="Z98" s="60"/>
      <c r="AA98" s="60" t="s">
        <v>452</v>
      </c>
      <c r="AB98" s="60" t="s">
        <v>971</v>
      </c>
      <c r="AC98" s="60" t="s">
        <v>972</v>
      </c>
      <c r="AD98" s="60" t="s">
        <v>973</v>
      </c>
      <c r="AE98" s="60" t="s">
        <v>974</v>
      </c>
      <c r="AF98" s="62">
        <v>1</v>
      </c>
      <c r="AG98" s="62">
        <v>80</v>
      </c>
      <c r="AH98" s="62">
        <v>1</v>
      </c>
      <c r="AI98" s="62">
        <v>1</v>
      </c>
      <c r="AJ98" s="62" t="s">
        <v>153</v>
      </c>
      <c r="AK98" s="62" t="s">
        <v>153</v>
      </c>
      <c r="AL98" s="62" t="s">
        <v>975</v>
      </c>
      <c r="AM98" s="62" t="s">
        <v>749</v>
      </c>
      <c r="AN98" s="62" t="s">
        <v>979</v>
      </c>
      <c r="AO98" s="62" t="s">
        <v>573</v>
      </c>
      <c r="AP98" s="62" t="s">
        <v>980</v>
      </c>
      <c r="AQ98" s="62" t="s">
        <v>977</v>
      </c>
      <c r="AR98" s="62" t="s">
        <v>153</v>
      </c>
      <c r="AS98" s="62">
        <v>2015</v>
      </c>
      <c r="AT98" s="62" t="s">
        <v>153</v>
      </c>
      <c r="AU98" s="62" t="s">
        <v>153</v>
      </c>
      <c r="AV98" s="62" t="s">
        <v>153</v>
      </c>
      <c r="AW98" s="62" t="s">
        <v>153</v>
      </c>
      <c r="AX98" s="62" t="s">
        <v>153</v>
      </c>
      <c r="AY98" s="60"/>
      <c r="AZ98" s="60" t="s">
        <v>153</v>
      </c>
      <c r="BA98" s="62">
        <v>3169</v>
      </c>
      <c r="BB98" s="62">
        <v>0</v>
      </c>
      <c r="BC98" s="62"/>
      <c r="BD98" s="62"/>
      <c r="BE98" s="62"/>
      <c r="BF98" s="62"/>
      <c r="BG98" s="62"/>
      <c r="BH98" s="62"/>
      <c r="BI98" s="62"/>
      <c r="BJ98" s="60"/>
      <c r="BK98" s="62"/>
      <c r="BL98" s="62"/>
      <c r="BM98" s="62"/>
      <c r="BN98" s="62" t="s">
        <v>547</v>
      </c>
      <c r="BO98" s="62"/>
      <c r="BP98" s="62"/>
      <c r="BQ98" s="62" t="s">
        <v>547</v>
      </c>
      <c r="BR98" s="62"/>
      <c r="BS98" s="62"/>
      <c r="BT98" s="62"/>
      <c r="BU98" s="62"/>
      <c r="BV98" s="62"/>
      <c r="BW98" s="62"/>
      <c r="BX98" s="62"/>
      <c r="BY98" s="62"/>
      <c r="BZ98" s="62"/>
      <c r="CA98" s="62" t="s">
        <v>534</v>
      </c>
      <c r="CB98" s="62"/>
      <c r="CC98" s="62"/>
      <c r="CD98" s="62"/>
      <c r="CE98" s="62"/>
      <c r="CF98" s="62" t="s">
        <v>462</v>
      </c>
      <c r="CG98" s="62"/>
      <c r="CH98" s="62"/>
      <c r="CI98" s="62">
        <v>2017</v>
      </c>
      <c r="CJ98" s="62" t="s">
        <v>472</v>
      </c>
      <c r="CK98" s="62" t="s">
        <v>501</v>
      </c>
      <c r="CL98" s="62" t="s">
        <v>464</v>
      </c>
      <c r="CM98" s="62" t="s">
        <v>464</v>
      </c>
      <c r="CN98" s="62" t="s">
        <v>464</v>
      </c>
      <c r="CO98" s="62" t="s">
        <v>465</v>
      </c>
      <c r="CP98" s="62">
        <v>0</v>
      </c>
      <c r="CQ98" s="62">
        <v>0</v>
      </c>
      <c r="CR98" s="62">
        <v>0</v>
      </c>
      <c r="CS98" s="62">
        <v>0</v>
      </c>
      <c r="CT98" s="62">
        <v>0</v>
      </c>
      <c r="CU98" s="62">
        <v>0</v>
      </c>
      <c r="CV98" s="62">
        <v>0</v>
      </c>
      <c r="CW98" s="62">
        <v>0</v>
      </c>
      <c r="CX98" s="62">
        <v>0</v>
      </c>
      <c r="CY98" s="62">
        <v>0</v>
      </c>
      <c r="CZ98" s="62">
        <v>0</v>
      </c>
      <c r="DA98" s="62">
        <v>0</v>
      </c>
      <c r="DB98" s="62">
        <v>0</v>
      </c>
      <c r="DC98" s="62" t="s">
        <v>153</v>
      </c>
      <c r="DD98" s="62" t="s">
        <v>153</v>
      </c>
      <c r="DE98" s="62" t="s">
        <v>153</v>
      </c>
      <c r="DF98" s="62">
        <v>0</v>
      </c>
      <c r="DG98" s="62" t="s">
        <v>465</v>
      </c>
      <c r="DH98" s="62">
        <v>0</v>
      </c>
      <c r="DI98" s="62">
        <v>0</v>
      </c>
      <c r="DJ98" s="62">
        <v>0</v>
      </c>
      <c r="DK98" s="62">
        <v>0</v>
      </c>
      <c r="DL98" s="62">
        <v>0</v>
      </c>
      <c r="DM98" s="62">
        <v>0</v>
      </c>
      <c r="DN98" s="62">
        <v>0</v>
      </c>
      <c r="DO98" s="62">
        <v>0</v>
      </c>
      <c r="DP98" s="62">
        <v>0</v>
      </c>
      <c r="DQ98" s="62">
        <v>0</v>
      </c>
      <c r="DR98" s="62">
        <v>0</v>
      </c>
      <c r="DS98" s="62">
        <v>0</v>
      </c>
      <c r="DT98" s="62">
        <v>0</v>
      </c>
      <c r="DU98" s="62" t="s">
        <v>153</v>
      </c>
      <c r="DV98" s="62" t="s">
        <v>153</v>
      </c>
      <c r="DW98" s="60"/>
      <c r="DX98" s="62">
        <v>0</v>
      </c>
      <c r="DY98" s="62">
        <v>0</v>
      </c>
      <c r="DZ98" s="62">
        <v>0</v>
      </c>
      <c r="EA98" s="62">
        <v>0</v>
      </c>
      <c r="EB98" s="62"/>
      <c r="EC98" s="62"/>
      <c r="ED98" s="62"/>
      <c r="EE98" s="60"/>
      <c r="EF98" s="62"/>
      <c r="EG98" s="62"/>
      <c r="EH98" s="62"/>
      <c r="EI98" s="62"/>
      <c r="EJ98" s="62"/>
      <c r="EK98" s="62"/>
      <c r="EL98" s="62"/>
      <c r="EM98" s="62"/>
      <c r="EN98" s="62"/>
      <c r="EO98" s="62"/>
      <c r="EP98" s="62"/>
      <c r="EQ98" s="68">
        <v>58102</v>
      </c>
      <c r="ER98" s="68">
        <v>3169</v>
      </c>
      <c r="ES98" s="68">
        <v>0</v>
      </c>
      <c r="ET98" s="68">
        <v>0</v>
      </c>
      <c r="EU98" s="68">
        <v>0</v>
      </c>
      <c r="EV98" s="68">
        <v>0</v>
      </c>
      <c r="EW98" s="68">
        <v>0</v>
      </c>
      <c r="EX98" s="68">
        <v>0</v>
      </c>
      <c r="EY98" s="68">
        <v>0</v>
      </c>
      <c r="EZ98" s="68">
        <v>0</v>
      </c>
      <c r="FA98" s="68">
        <v>0</v>
      </c>
      <c r="FB98" s="68">
        <v>0</v>
      </c>
      <c r="FC98" s="68">
        <v>0</v>
      </c>
      <c r="FD98" s="68">
        <v>0</v>
      </c>
      <c r="FE98" s="68">
        <v>0</v>
      </c>
      <c r="FF98" s="68">
        <v>0</v>
      </c>
      <c r="FG98" s="68">
        <v>0</v>
      </c>
      <c r="FH98" s="68">
        <v>0</v>
      </c>
      <c r="FI98" s="68">
        <v>0</v>
      </c>
      <c r="FJ98" s="68">
        <v>0</v>
      </c>
      <c r="FK98" s="68">
        <v>0</v>
      </c>
      <c r="FL98" s="68">
        <v>0</v>
      </c>
      <c r="FM98" s="65"/>
      <c r="FN98" s="65" t="s">
        <v>466</v>
      </c>
      <c r="FO98" s="69" t="b">
        <f t="shared" si="1"/>
        <v>1</v>
      </c>
    </row>
    <row r="99" spans="1:171" s="67" customFormat="1" ht="12.75" x14ac:dyDescent="0.2">
      <c r="A99" s="60" t="s">
        <v>437</v>
      </c>
      <c r="B99" s="61">
        <v>58102</v>
      </c>
      <c r="C99" s="62">
        <v>1</v>
      </c>
      <c r="D99" s="62">
        <v>0</v>
      </c>
      <c r="E99" s="63" t="s">
        <v>971</v>
      </c>
      <c r="F99" s="62" t="s">
        <v>972</v>
      </c>
      <c r="G99" s="62"/>
      <c r="H99" s="62" t="s">
        <v>973</v>
      </c>
      <c r="I99" s="62">
        <v>2</v>
      </c>
      <c r="J99" s="62" t="s">
        <v>974</v>
      </c>
      <c r="K99" s="62" t="s">
        <v>447</v>
      </c>
      <c r="L99" s="62" t="s">
        <v>472</v>
      </c>
      <c r="M99" s="62" t="s">
        <v>447</v>
      </c>
      <c r="N99" s="62">
        <v>1</v>
      </c>
      <c r="O99" s="62">
        <v>80</v>
      </c>
      <c r="P99" s="62">
        <v>1</v>
      </c>
      <c r="Q99" s="62" t="s">
        <v>153</v>
      </c>
      <c r="R99" s="62" t="s">
        <v>153</v>
      </c>
      <c r="S99" s="62" t="s">
        <v>153</v>
      </c>
      <c r="T99" s="62" t="s">
        <v>749</v>
      </c>
      <c r="U99" s="62" t="s">
        <v>153</v>
      </c>
      <c r="V99" s="62" t="s">
        <v>153</v>
      </c>
      <c r="W99" s="62" t="s">
        <v>153</v>
      </c>
      <c r="X99" s="62" t="s">
        <v>153</v>
      </c>
      <c r="Y99" s="62" t="s">
        <v>153</v>
      </c>
      <c r="Z99" s="60"/>
      <c r="AA99" s="60" t="s">
        <v>452</v>
      </c>
      <c r="AB99" s="60" t="s">
        <v>971</v>
      </c>
      <c r="AC99" s="60" t="s">
        <v>972</v>
      </c>
      <c r="AD99" s="60" t="s">
        <v>973</v>
      </c>
      <c r="AE99" s="60" t="s">
        <v>974</v>
      </c>
      <c r="AF99" s="62">
        <v>1</v>
      </c>
      <c r="AG99" s="62">
        <v>80</v>
      </c>
      <c r="AH99" s="62">
        <v>1</v>
      </c>
      <c r="AI99" s="62">
        <v>0</v>
      </c>
      <c r="AJ99" s="62" t="s">
        <v>153</v>
      </c>
      <c r="AK99" s="62" t="s">
        <v>153</v>
      </c>
      <c r="AL99" s="62" t="s">
        <v>153</v>
      </c>
      <c r="AM99" s="62" t="s">
        <v>749</v>
      </c>
      <c r="AN99" s="62" t="s">
        <v>153</v>
      </c>
      <c r="AO99" s="62" t="s">
        <v>153</v>
      </c>
      <c r="AP99" s="62" t="s">
        <v>153</v>
      </c>
      <c r="AQ99" s="62" t="s">
        <v>153</v>
      </c>
      <c r="AR99" s="62" t="s">
        <v>153</v>
      </c>
      <c r="AS99" s="62">
        <v>2015</v>
      </c>
      <c r="AT99" s="62" t="s">
        <v>153</v>
      </c>
      <c r="AU99" s="62" t="s">
        <v>153</v>
      </c>
      <c r="AV99" s="62" t="s">
        <v>153</v>
      </c>
      <c r="AW99" s="62" t="s">
        <v>153</v>
      </c>
      <c r="AX99" s="62" t="s">
        <v>153</v>
      </c>
      <c r="AY99" s="60"/>
      <c r="AZ99" s="60" t="s">
        <v>153</v>
      </c>
      <c r="BA99" s="62">
        <v>3169</v>
      </c>
      <c r="BB99" s="62">
        <v>0</v>
      </c>
      <c r="BC99" s="62"/>
      <c r="BD99" s="62"/>
      <c r="BE99" s="62"/>
      <c r="BF99" s="62"/>
      <c r="BG99" s="62"/>
      <c r="BH99" s="62"/>
      <c r="BI99" s="62"/>
      <c r="BJ99" s="60"/>
      <c r="BK99" s="62"/>
      <c r="BL99" s="62"/>
      <c r="BM99" s="62"/>
      <c r="BN99" s="62" t="s">
        <v>547</v>
      </c>
      <c r="BO99" s="62"/>
      <c r="BP99" s="62"/>
      <c r="BQ99" s="62" t="s">
        <v>547</v>
      </c>
      <c r="BR99" s="62"/>
      <c r="BS99" s="62"/>
      <c r="BT99" s="62"/>
      <c r="BU99" s="62"/>
      <c r="BV99" s="62"/>
      <c r="BW99" s="62"/>
      <c r="BX99" s="62"/>
      <c r="BY99" s="62"/>
      <c r="BZ99" s="62"/>
      <c r="CA99" s="62"/>
      <c r="CB99" s="62"/>
      <c r="CC99" s="62"/>
      <c r="CD99" s="62"/>
      <c r="CE99" s="62"/>
      <c r="CF99" s="62"/>
      <c r="CG99" s="62"/>
      <c r="CH99" s="62"/>
      <c r="CI99" s="62">
        <v>2017</v>
      </c>
      <c r="CJ99" s="62" t="s">
        <v>472</v>
      </c>
      <c r="CK99" s="62" t="s">
        <v>501</v>
      </c>
      <c r="CL99" s="62" t="s">
        <v>464</v>
      </c>
      <c r="CM99" s="62" t="s">
        <v>464</v>
      </c>
      <c r="CN99" s="62" t="s">
        <v>464</v>
      </c>
      <c r="CO99" s="62" t="s">
        <v>465</v>
      </c>
      <c r="CP99" s="62">
        <v>0</v>
      </c>
      <c r="CQ99" s="62">
        <v>0</v>
      </c>
      <c r="CR99" s="62">
        <v>0</v>
      </c>
      <c r="CS99" s="62">
        <v>0</v>
      </c>
      <c r="CT99" s="62">
        <v>0</v>
      </c>
      <c r="CU99" s="62">
        <v>0</v>
      </c>
      <c r="CV99" s="62">
        <v>0</v>
      </c>
      <c r="CW99" s="62">
        <v>0</v>
      </c>
      <c r="CX99" s="62">
        <v>0</v>
      </c>
      <c r="CY99" s="62">
        <v>0</v>
      </c>
      <c r="CZ99" s="62">
        <v>0</v>
      </c>
      <c r="DA99" s="62">
        <v>0</v>
      </c>
      <c r="DB99" s="62">
        <v>0</v>
      </c>
      <c r="DC99" s="62" t="s">
        <v>153</v>
      </c>
      <c r="DD99" s="62" t="s">
        <v>153</v>
      </c>
      <c r="DE99" s="62" t="s">
        <v>153</v>
      </c>
      <c r="DF99" s="62">
        <v>0</v>
      </c>
      <c r="DG99" s="62" t="s">
        <v>465</v>
      </c>
      <c r="DH99" s="62">
        <v>0</v>
      </c>
      <c r="DI99" s="62">
        <v>0</v>
      </c>
      <c r="DJ99" s="62">
        <v>0</v>
      </c>
      <c r="DK99" s="62">
        <v>0</v>
      </c>
      <c r="DL99" s="62">
        <v>0</v>
      </c>
      <c r="DM99" s="62">
        <v>0</v>
      </c>
      <c r="DN99" s="62">
        <v>0</v>
      </c>
      <c r="DO99" s="62">
        <v>0</v>
      </c>
      <c r="DP99" s="62">
        <v>0</v>
      </c>
      <c r="DQ99" s="62">
        <v>0</v>
      </c>
      <c r="DR99" s="62">
        <v>0</v>
      </c>
      <c r="DS99" s="62">
        <v>0</v>
      </c>
      <c r="DT99" s="62">
        <v>0</v>
      </c>
      <c r="DU99" s="62" t="s">
        <v>153</v>
      </c>
      <c r="DV99" s="62" t="s">
        <v>153</v>
      </c>
      <c r="DW99" s="60"/>
      <c r="DX99" s="62">
        <v>0</v>
      </c>
      <c r="DY99" s="62">
        <v>0</v>
      </c>
      <c r="DZ99" s="62">
        <v>0</v>
      </c>
      <c r="EA99" s="62">
        <v>0</v>
      </c>
      <c r="EB99" s="62"/>
      <c r="EC99" s="62"/>
      <c r="ED99" s="62"/>
      <c r="EE99" s="60"/>
      <c r="EF99" s="62"/>
      <c r="EG99" s="62"/>
      <c r="EH99" s="62"/>
      <c r="EI99" s="62"/>
      <c r="EJ99" s="62"/>
      <c r="EK99" s="62"/>
      <c r="EL99" s="62"/>
      <c r="EM99" s="62"/>
      <c r="EN99" s="62"/>
      <c r="EO99" s="62"/>
      <c r="EP99" s="62"/>
      <c r="EQ99" s="68">
        <v>58102</v>
      </c>
      <c r="ER99" s="68">
        <v>3169</v>
      </c>
      <c r="ES99" s="68">
        <v>0</v>
      </c>
      <c r="ET99" s="68">
        <v>0</v>
      </c>
      <c r="EU99" s="68">
        <v>0</v>
      </c>
      <c r="EV99" s="68">
        <v>0</v>
      </c>
      <c r="EW99" s="65"/>
      <c r="EX99" s="65"/>
      <c r="EY99" s="65"/>
      <c r="EZ99" s="65"/>
      <c r="FA99" s="65"/>
      <c r="FB99" s="65"/>
      <c r="FC99" s="65"/>
      <c r="FD99" s="65"/>
      <c r="FE99" s="65"/>
      <c r="FF99" s="65"/>
      <c r="FG99" s="65"/>
      <c r="FH99" s="65"/>
      <c r="FI99" s="65"/>
      <c r="FJ99" s="65"/>
      <c r="FK99" s="65"/>
      <c r="FL99" s="65"/>
      <c r="FM99" s="65"/>
      <c r="FN99" s="65" t="s">
        <v>466</v>
      </c>
      <c r="FO99" s="69" t="b">
        <f t="shared" si="1"/>
        <v>1</v>
      </c>
    </row>
    <row r="100" spans="1:171" s="67" customFormat="1" ht="12.75" x14ac:dyDescent="0.2">
      <c r="A100" s="60" t="s">
        <v>437</v>
      </c>
      <c r="B100" s="61">
        <v>70938</v>
      </c>
      <c r="C100" s="62">
        <v>0</v>
      </c>
      <c r="D100" s="62">
        <v>2</v>
      </c>
      <c r="E100" s="63" t="s">
        <v>981</v>
      </c>
      <c r="F100" s="62" t="s">
        <v>982</v>
      </c>
      <c r="G100" s="62"/>
      <c r="H100" s="62" t="s">
        <v>983</v>
      </c>
      <c r="I100" s="62">
        <v>2</v>
      </c>
      <c r="J100" s="62" t="s">
        <v>984</v>
      </c>
      <c r="K100" s="62" t="s">
        <v>447</v>
      </c>
      <c r="L100" s="62" t="s">
        <v>448</v>
      </c>
      <c r="M100" s="62" t="s">
        <v>447</v>
      </c>
      <c r="N100" s="62">
        <v>2</v>
      </c>
      <c r="O100" s="62">
        <v>80</v>
      </c>
      <c r="P100" s="62">
        <v>20</v>
      </c>
      <c r="Q100" s="62" t="s">
        <v>153</v>
      </c>
      <c r="R100" s="62" t="s">
        <v>985</v>
      </c>
      <c r="S100" s="62" t="s">
        <v>986</v>
      </c>
      <c r="T100" s="62" t="s">
        <v>987</v>
      </c>
      <c r="U100" s="62" t="s">
        <v>988</v>
      </c>
      <c r="V100" s="62" t="s">
        <v>989</v>
      </c>
      <c r="W100" s="62" t="s">
        <v>153</v>
      </c>
      <c r="X100" s="62" t="s">
        <v>990</v>
      </c>
      <c r="Y100" s="62" t="s">
        <v>546</v>
      </c>
      <c r="Z100" s="60"/>
      <c r="AA100" s="60" t="s">
        <v>452</v>
      </c>
      <c r="AB100" s="60" t="s">
        <v>981</v>
      </c>
      <c r="AC100" s="60" t="s">
        <v>982</v>
      </c>
      <c r="AD100" s="60" t="s">
        <v>983</v>
      </c>
      <c r="AE100" s="60" t="s">
        <v>984</v>
      </c>
      <c r="AF100" s="62">
        <v>2</v>
      </c>
      <c r="AG100" s="62">
        <v>80</v>
      </c>
      <c r="AH100" s="62">
        <v>20</v>
      </c>
      <c r="AI100" s="62">
        <v>2</v>
      </c>
      <c r="AJ100" s="62" t="s">
        <v>153</v>
      </c>
      <c r="AK100" s="62" t="s">
        <v>985</v>
      </c>
      <c r="AL100" s="62" t="s">
        <v>986</v>
      </c>
      <c r="AM100" s="62" t="s">
        <v>987</v>
      </c>
      <c r="AN100" s="62" t="s">
        <v>990</v>
      </c>
      <c r="AO100" s="62" t="s">
        <v>546</v>
      </c>
      <c r="AP100" s="62" t="s">
        <v>988</v>
      </c>
      <c r="AQ100" s="62" t="s">
        <v>989</v>
      </c>
      <c r="AR100" s="62" t="s">
        <v>153</v>
      </c>
      <c r="AS100" s="62">
        <v>2015</v>
      </c>
      <c r="AT100" s="62" t="s">
        <v>153</v>
      </c>
      <c r="AU100" s="62" t="s">
        <v>153</v>
      </c>
      <c r="AV100" s="62" t="s">
        <v>153</v>
      </c>
      <c r="AW100" s="62" t="s">
        <v>153</v>
      </c>
      <c r="AX100" s="62" t="s">
        <v>153</v>
      </c>
      <c r="AY100" s="60"/>
      <c r="AZ100" s="60" t="s">
        <v>153</v>
      </c>
      <c r="BA100" s="62">
        <v>8836</v>
      </c>
      <c r="BB100" s="62">
        <v>0</v>
      </c>
      <c r="BC100" s="62"/>
      <c r="BD100" s="62"/>
      <c r="BE100" s="62"/>
      <c r="BF100" s="62"/>
      <c r="BG100" s="62"/>
      <c r="BH100" s="62"/>
      <c r="BI100" s="62"/>
      <c r="BJ100" s="60"/>
      <c r="BK100" s="62"/>
      <c r="BL100" s="62"/>
      <c r="BM100" s="62"/>
      <c r="BN100" s="62" t="s">
        <v>147</v>
      </c>
      <c r="BO100" s="62"/>
      <c r="BP100" s="62"/>
      <c r="BQ100" s="62" t="s">
        <v>147</v>
      </c>
      <c r="BR100" s="62"/>
      <c r="BS100" s="62"/>
      <c r="BT100" s="62"/>
      <c r="BU100" s="62"/>
      <c r="BV100" s="62"/>
      <c r="BW100" s="62"/>
      <c r="BX100" s="62"/>
      <c r="BY100" s="62"/>
      <c r="BZ100" s="62"/>
      <c r="CA100" s="62"/>
      <c r="CB100" s="62"/>
      <c r="CC100" s="62"/>
      <c r="CD100" s="62"/>
      <c r="CE100" s="62"/>
      <c r="CF100" s="62" t="s">
        <v>462</v>
      </c>
      <c r="CG100" s="62"/>
      <c r="CH100" s="62"/>
      <c r="CI100" s="62">
        <v>2017</v>
      </c>
      <c r="CJ100" s="62" t="s">
        <v>448</v>
      </c>
      <c r="CK100" s="62" t="s">
        <v>463</v>
      </c>
      <c r="CL100" s="62" t="s">
        <v>464</v>
      </c>
      <c r="CM100" s="62" t="s">
        <v>463</v>
      </c>
      <c r="CN100" s="62" t="s">
        <v>464</v>
      </c>
      <c r="CO100" s="62" t="s">
        <v>465</v>
      </c>
      <c r="CP100" s="62">
        <v>1</v>
      </c>
      <c r="CQ100" s="62">
        <v>0</v>
      </c>
      <c r="CR100" s="62">
        <v>0</v>
      </c>
      <c r="CS100" s="62">
        <v>1</v>
      </c>
      <c r="CT100" s="62">
        <v>0</v>
      </c>
      <c r="CU100" s="62">
        <v>0</v>
      </c>
      <c r="CV100" s="62">
        <v>1</v>
      </c>
      <c r="CW100" s="62">
        <v>0</v>
      </c>
      <c r="CX100" s="62">
        <v>0</v>
      </c>
      <c r="CY100" s="62">
        <v>0</v>
      </c>
      <c r="CZ100" s="62">
        <v>0</v>
      </c>
      <c r="DA100" s="62">
        <v>0</v>
      </c>
      <c r="DB100" s="62">
        <v>0</v>
      </c>
      <c r="DC100" s="62" t="s">
        <v>153</v>
      </c>
      <c r="DD100" s="62" t="s">
        <v>153</v>
      </c>
      <c r="DE100" s="62" t="s">
        <v>153</v>
      </c>
      <c r="DF100" s="62">
        <v>1</v>
      </c>
      <c r="DG100" s="62" t="s">
        <v>465</v>
      </c>
      <c r="DH100" s="62">
        <v>0</v>
      </c>
      <c r="DI100" s="62">
        <v>0</v>
      </c>
      <c r="DJ100" s="62">
        <v>0</v>
      </c>
      <c r="DK100" s="62">
        <v>0</v>
      </c>
      <c r="DL100" s="62">
        <v>0</v>
      </c>
      <c r="DM100" s="62">
        <v>0</v>
      </c>
      <c r="DN100" s="62">
        <v>0</v>
      </c>
      <c r="DO100" s="62">
        <v>0</v>
      </c>
      <c r="DP100" s="62">
        <v>0</v>
      </c>
      <c r="DQ100" s="62">
        <v>0</v>
      </c>
      <c r="DR100" s="62">
        <v>0</v>
      </c>
      <c r="DS100" s="62">
        <v>0</v>
      </c>
      <c r="DT100" s="62">
        <v>0</v>
      </c>
      <c r="DU100" s="62" t="s">
        <v>153</v>
      </c>
      <c r="DV100" s="62" t="s">
        <v>153</v>
      </c>
      <c r="DW100" s="60"/>
      <c r="DX100" s="62">
        <v>0</v>
      </c>
      <c r="DY100" s="62">
        <v>2</v>
      </c>
      <c r="DZ100" s="62">
        <v>0</v>
      </c>
      <c r="EA100" s="62">
        <v>0</v>
      </c>
      <c r="EB100" s="62"/>
      <c r="EC100" s="62"/>
      <c r="ED100" s="62"/>
      <c r="EE100" s="60"/>
      <c r="EF100" s="62"/>
      <c r="EG100" s="62"/>
      <c r="EH100" s="62"/>
      <c r="EI100" s="62"/>
      <c r="EJ100" s="62"/>
      <c r="EK100" s="62"/>
      <c r="EL100" s="62"/>
      <c r="EM100" s="62"/>
      <c r="EN100" s="62"/>
      <c r="EO100" s="62"/>
      <c r="EP100" s="62"/>
      <c r="EQ100" s="68">
        <v>70938</v>
      </c>
      <c r="ER100" s="68">
        <v>8836</v>
      </c>
      <c r="ES100" s="68">
        <v>0</v>
      </c>
      <c r="ET100" s="68">
        <v>0</v>
      </c>
      <c r="EU100" s="68">
        <v>0</v>
      </c>
      <c r="EV100" s="68">
        <v>0</v>
      </c>
      <c r="EW100" s="68">
        <v>1</v>
      </c>
      <c r="EX100" s="68">
        <v>1</v>
      </c>
      <c r="EY100" s="68">
        <v>0</v>
      </c>
      <c r="EZ100" s="68">
        <v>0</v>
      </c>
      <c r="FA100" s="68">
        <v>0</v>
      </c>
      <c r="FB100" s="68">
        <v>0</v>
      </c>
      <c r="FC100" s="68">
        <v>0</v>
      </c>
      <c r="FD100" s="68">
        <v>0</v>
      </c>
      <c r="FE100" s="68">
        <v>0</v>
      </c>
      <c r="FF100" s="68">
        <v>0</v>
      </c>
      <c r="FG100" s="68">
        <v>0</v>
      </c>
      <c r="FH100" s="68">
        <v>0</v>
      </c>
      <c r="FI100" s="68">
        <v>0</v>
      </c>
      <c r="FJ100" s="68">
        <v>0</v>
      </c>
      <c r="FK100" s="68">
        <v>0</v>
      </c>
      <c r="FL100" s="68">
        <v>0</v>
      </c>
      <c r="FM100" s="65"/>
      <c r="FN100" s="65" t="s">
        <v>466</v>
      </c>
      <c r="FO100" s="69" t="b">
        <f t="shared" si="1"/>
        <v>1</v>
      </c>
    </row>
    <row r="101" spans="1:171" s="67" customFormat="1" ht="12.75" x14ac:dyDescent="0.2">
      <c r="A101" s="60" t="s">
        <v>437</v>
      </c>
      <c r="B101" s="61">
        <v>70938</v>
      </c>
      <c r="C101" s="62">
        <v>1</v>
      </c>
      <c r="D101" s="62">
        <v>0</v>
      </c>
      <c r="E101" s="63" t="s">
        <v>981</v>
      </c>
      <c r="F101" s="62" t="s">
        <v>982</v>
      </c>
      <c r="G101" s="62"/>
      <c r="H101" s="62" t="s">
        <v>983</v>
      </c>
      <c r="I101" s="62">
        <v>2</v>
      </c>
      <c r="J101" s="62" t="s">
        <v>984</v>
      </c>
      <c r="K101" s="62" t="s">
        <v>447</v>
      </c>
      <c r="L101" s="62" t="s">
        <v>448</v>
      </c>
      <c r="M101" s="62" t="s">
        <v>447</v>
      </c>
      <c r="N101" s="62">
        <v>2</v>
      </c>
      <c r="O101" s="62">
        <v>80</v>
      </c>
      <c r="P101" s="62">
        <v>20</v>
      </c>
      <c r="Q101" s="62" t="s">
        <v>153</v>
      </c>
      <c r="R101" s="62" t="s">
        <v>153</v>
      </c>
      <c r="S101" s="62" t="s">
        <v>153</v>
      </c>
      <c r="T101" s="62" t="s">
        <v>987</v>
      </c>
      <c r="U101" s="62" t="s">
        <v>153</v>
      </c>
      <c r="V101" s="62" t="s">
        <v>153</v>
      </c>
      <c r="W101" s="62" t="s">
        <v>153</v>
      </c>
      <c r="X101" s="62" t="s">
        <v>153</v>
      </c>
      <c r="Y101" s="62" t="s">
        <v>153</v>
      </c>
      <c r="Z101" s="60"/>
      <c r="AA101" s="60" t="s">
        <v>452</v>
      </c>
      <c r="AB101" s="60" t="s">
        <v>981</v>
      </c>
      <c r="AC101" s="60" t="s">
        <v>982</v>
      </c>
      <c r="AD101" s="60" t="s">
        <v>983</v>
      </c>
      <c r="AE101" s="60" t="s">
        <v>984</v>
      </c>
      <c r="AF101" s="62">
        <v>2</v>
      </c>
      <c r="AG101" s="62">
        <v>80</v>
      </c>
      <c r="AH101" s="62">
        <v>20</v>
      </c>
      <c r="AI101" s="62">
        <v>0</v>
      </c>
      <c r="AJ101" s="62" t="s">
        <v>153</v>
      </c>
      <c r="AK101" s="62" t="s">
        <v>153</v>
      </c>
      <c r="AL101" s="62" t="s">
        <v>153</v>
      </c>
      <c r="AM101" s="62" t="s">
        <v>987</v>
      </c>
      <c r="AN101" s="62" t="s">
        <v>153</v>
      </c>
      <c r="AO101" s="62" t="s">
        <v>153</v>
      </c>
      <c r="AP101" s="62" t="s">
        <v>153</v>
      </c>
      <c r="AQ101" s="62" t="s">
        <v>153</v>
      </c>
      <c r="AR101" s="62" t="s">
        <v>153</v>
      </c>
      <c r="AS101" s="62">
        <v>2015</v>
      </c>
      <c r="AT101" s="62" t="s">
        <v>153</v>
      </c>
      <c r="AU101" s="62" t="s">
        <v>153</v>
      </c>
      <c r="AV101" s="62" t="s">
        <v>153</v>
      </c>
      <c r="AW101" s="62" t="s">
        <v>153</v>
      </c>
      <c r="AX101" s="62" t="s">
        <v>153</v>
      </c>
      <c r="AY101" s="60"/>
      <c r="AZ101" s="60" t="s">
        <v>153</v>
      </c>
      <c r="BA101" s="62">
        <v>8836</v>
      </c>
      <c r="BB101" s="62">
        <v>0</v>
      </c>
      <c r="BC101" s="62"/>
      <c r="BD101" s="62"/>
      <c r="BE101" s="62"/>
      <c r="BF101" s="62"/>
      <c r="BG101" s="62"/>
      <c r="BH101" s="62"/>
      <c r="BI101" s="62"/>
      <c r="BJ101" s="60"/>
      <c r="BK101" s="62"/>
      <c r="BL101" s="62"/>
      <c r="BM101" s="62"/>
      <c r="BN101" s="62" t="s">
        <v>147</v>
      </c>
      <c r="BO101" s="62"/>
      <c r="BP101" s="62"/>
      <c r="BQ101" s="62" t="s">
        <v>147</v>
      </c>
      <c r="BR101" s="62"/>
      <c r="BS101" s="62"/>
      <c r="BT101" s="62"/>
      <c r="BU101" s="62"/>
      <c r="BV101" s="62"/>
      <c r="BW101" s="62"/>
      <c r="BX101" s="62"/>
      <c r="BY101" s="62"/>
      <c r="BZ101" s="62"/>
      <c r="CA101" s="62"/>
      <c r="CB101" s="62"/>
      <c r="CC101" s="62"/>
      <c r="CD101" s="62"/>
      <c r="CE101" s="62"/>
      <c r="CF101" s="62"/>
      <c r="CG101" s="62"/>
      <c r="CH101" s="62"/>
      <c r="CI101" s="62">
        <v>2017</v>
      </c>
      <c r="CJ101" s="62" t="s">
        <v>448</v>
      </c>
      <c r="CK101" s="62" t="s">
        <v>463</v>
      </c>
      <c r="CL101" s="62" t="s">
        <v>464</v>
      </c>
      <c r="CM101" s="62" t="s">
        <v>463</v>
      </c>
      <c r="CN101" s="62" t="s">
        <v>464</v>
      </c>
      <c r="CO101" s="62" t="s">
        <v>465</v>
      </c>
      <c r="CP101" s="62">
        <v>1</v>
      </c>
      <c r="CQ101" s="62">
        <v>0</v>
      </c>
      <c r="CR101" s="62">
        <v>0</v>
      </c>
      <c r="CS101" s="62">
        <v>1</v>
      </c>
      <c r="CT101" s="62">
        <v>0</v>
      </c>
      <c r="CU101" s="62">
        <v>0</v>
      </c>
      <c r="CV101" s="62">
        <v>1</v>
      </c>
      <c r="CW101" s="62">
        <v>0</v>
      </c>
      <c r="CX101" s="62">
        <v>0</v>
      </c>
      <c r="CY101" s="62">
        <v>0</v>
      </c>
      <c r="CZ101" s="62">
        <v>0</v>
      </c>
      <c r="DA101" s="62">
        <v>0</v>
      </c>
      <c r="DB101" s="62">
        <v>0</v>
      </c>
      <c r="DC101" s="62" t="s">
        <v>153</v>
      </c>
      <c r="DD101" s="62" t="s">
        <v>153</v>
      </c>
      <c r="DE101" s="62" t="s">
        <v>153</v>
      </c>
      <c r="DF101" s="62">
        <v>1</v>
      </c>
      <c r="DG101" s="62" t="s">
        <v>465</v>
      </c>
      <c r="DH101" s="62">
        <v>0</v>
      </c>
      <c r="DI101" s="62">
        <v>0</v>
      </c>
      <c r="DJ101" s="62">
        <v>0</v>
      </c>
      <c r="DK101" s="62">
        <v>0</v>
      </c>
      <c r="DL101" s="62">
        <v>0</v>
      </c>
      <c r="DM101" s="62">
        <v>0</v>
      </c>
      <c r="DN101" s="62">
        <v>0</v>
      </c>
      <c r="DO101" s="62">
        <v>0</v>
      </c>
      <c r="DP101" s="62">
        <v>0</v>
      </c>
      <c r="DQ101" s="62">
        <v>0</v>
      </c>
      <c r="DR101" s="62">
        <v>0</v>
      </c>
      <c r="DS101" s="62">
        <v>0</v>
      </c>
      <c r="DT101" s="62">
        <v>0</v>
      </c>
      <c r="DU101" s="62" t="s">
        <v>153</v>
      </c>
      <c r="DV101" s="62" t="s">
        <v>153</v>
      </c>
      <c r="DW101" s="60"/>
      <c r="DX101" s="62">
        <v>0</v>
      </c>
      <c r="DY101" s="62">
        <v>2</v>
      </c>
      <c r="DZ101" s="62">
        <v>0</v>
      </c>
      <c r="EA101" s="62">
        <v>0</v>
      </c>
      <c r="EB101" s="62"/>
      <c r="EC101" s="62"/>
      <c r="ED101" s="62"/>
      <c r="EE101" s="60"/>
      <c r="EF101" s="62"/>
      <c r="EG101" s="62"/>
      <c r="EH101" s="62"/>
      <c r="EI101" s="62"/>
      <c r="EJ101" s="62"/>
      <c r="EK101" s="62"/>
      <c r="EL101" s="62"/>
      <c r="EM101" s="62"/>
      <c r="EN101" s="62"/>
      <c r="EO101" s="62"/>
      <c r="EP101" s="62"/>
      <c r="EQ101" s="68">
        <v>70938</v>
      </c>
      <c r="ER101" s="68">
        <v>8836</v>
      </c>
      <c r="ES101" s="68">
        <v>0</v>
      </c>
      <c r="ET101" s="68">
        <v>0</v>
      </c>
      <c r="EU101" s="68">
        <v>0</v>
      </c>
      <c r="EV101" s="68">
        <v>0</v>
      </c>
      <c r="EW101" s="65"/>
      <c r="EX101" s="65"/>
      <c r="EY101" s="65"/>
      <c r="EZ101" s="65"/>
      <c r="FA101" s="65"/>
      <c r="FB101" s="65"/>
      <c r="FC101" s="65"/>
      <c r="FD101" s="65"/>
      <c r="FE101" s="65"/>
      <c r="FF101" s="65"/>
      <c r="FG101" s="65"/>
      <c r="FH101" s="65"/>
      <c r="FI101" s="65"/>
      <c r="FJ101" s="65"/>
      <c r="FK101" s="65"/>
      <c r="FL101" s="65"/>
      <c r="FM101" s="65"/>
      <c r="FN101" s="65" t="s">
        <v>466</v>
      </c>
      <c r="FO101" s="69" t="b">
        <f t="shared" si="1"/>
        <v>1</v>
      </c>
    </row>
    <row r="102" spans="1:171" s="67" customFormat="1" ht="12.75" x14ac:dyDescent="0.2">
      <c r="A102" s="60" t="s">
        <v>437</v>
      </c>
      <c r="B102" s="61">
        <v>55961</v>
      </c>
      <c r="C102" s="62">
        <v>0</v>
      </c>
      <c r="D102" s="62">
        <v>1</v>
      </c>
      <c r="E102" s="63" t="s">
        <v>991</v>
      </c>
      <c r="F102" s="62" t="s">
        <v>992</v>
      </c>
      <c r="G102" s="62"/>
      <c r="H102" s="62" t="s">
        <v>993</v>
      </c>
      <c r="I102" s="62">
        <v>2</v>
      </c>
      <c r="J102" s="62" t="s">
        <v>994</v>
      </c>
      <c r="K102" s="62" t="s">
        <v>447</v>
      </c>
      <c r="L102" s="62" t="s">
        <v>448</v>
      </c>
      <c r="M102" s="62" t="s">
        <v>447</v>
      </c>
      <c r="N102" s="62">
        <v>1</v>
      </c>
      <c r="O102" s="62">
        <v>81</v>
      </c>
      <c r="P102" s="62">
        <v>9</v>
      </c>
      <c r="Q102" s="62" t="s">
        <v>153</v>
      </c>
      <c r="R102" s="62" t="s">
        <v>153</v>
      </c>
      <c r="S102" s="62" t="s">
        <v>995</v>
      </c>
      <c r="T102" s="62" t="s">
        <v>996</v>
      </c>
      <c r="U102" s="62" t="s">
        <v>997</v>
      </c>
      <c r="V102" s="62" t="s">
        <v>998</v>
      </c>
      <c r="W102" s="62" t="s">
        <v>153</v>
      </c>
      <c r="X102" s="62" t="s">
        <v>999</v>
      </c>
      <c r="Y102" s="62" t="s">
        <v>546</v>
      </c>
      <c r="Z102" s="60"/>
      <c r="AA102" s="60" t="s">
        <v>452</v>
      </c>
      <c r="AB102" s="60" t="s">
        <v>991</v>
      </c>
      <c r="AC102" s="60" t="s">
        <v>884</v>
      </c>
      <c r="AD102" s="60" t="s">
        <v>993</v>
      </c>
      <c r="AE102" s="60" t="s">
        <v>994</v>
      </c>
      <c r="AF102" s="62">
        <v>1</v>
      </c>
      <c r="AG102" s="62">
        <v>85</v>
      </c>
      <c r="AH102" s="62">
        <v>10</v>
      </c>
      <c r="AI102" s="62">
        <v>1</v>
      </c>
      <c r="AJ102" s="62" t="s">
        <v>153</v>
      </c>
      <c r="AK102" s="62" t="s">
        <v>153</v>
      </c>
      <c r="AL102" s="62" t="s">
        <v>995</v>
      </c>
      <c r="AM102" s="62" t="s">
        <v>996</v>
      </c>
      <c r="AN102" s="62" t="s">
        <v>999</v>
      </c>
      <c r="AO102" s="62" t="s">
        <v>546</v>
      </c>
      <c r="AP102" s="62" t="s">
        <v>997</v>
      </c>
      <c r="AQ102" s="62" t="s">
        <v>998</v>
      </c>
      <c r="AR102" s="62" t="s">
        <v>153</v>
      </c>
      <c r="AS102" s="62">
        <v>2015</v>
      </c>
      <c r="AT102" s="62" t="s">
        <v>153</v>
      </c>
      <c r="AU102" s="62" t="s">
        <v>153</v>
      </c>
      <c r="AV102" s="62" t="s">
        <v>153</v>
      </c>
      <c r="AW102" s="62" t="s">
        <v>153</v>
      </c>
      <c r="AX102" s="62" t="s">
        <v>153</v>
      </c>
      <c r="AY102" s="60"/>
      <c r="AZ102" s="60" t="s">
        <v>153</v>
      </c>
      <c r="BA102" s="62">
        <v>7590</v>
      </c>
      <c r="BB102" s="62">
        <v>0</v>
      </c>
      <c r="BC102" s="62"/>
      <c r="BD102" s="62"/>
      <c r="BE102" s="62"/>
      <c r="BF102" s="62"/>
      <c r="BG102" s="62"/>
      <c r="BH102" s="62" t="s">
        <v>532</v>
      </c>
      <c r="BI102" s="62"/>
      <c r="BJ102" s="60">
        <v>-4.7058823529411766</v>
      </c>
      <c r="BK102" s="62"/>
      <c r="BL102" s="62"/>
      <c r="BM102" s="62"/>
      <c r="BN102" s="62" t="s">
        <v>691</v>
      </c>
      <c r="BO102" s="62"/>
      <c r="BP102" s="62"/>
      <c r="BQ102" s="62" t="s">
        <v>691</v>
      </c>
      <c r="BR102" s="62"/>
      <c r="BS102" s="62"/>
      <c r="BT102" s="62"/>
      <c r="BU102" s="62"/>
      <c r="BV102" s="62"/>
      <c r="BW102" s="62"/>
      <c r="BX102" s="62"/>
      <c r="BY102" s="62"/>
      <c r="BZ102" s="62"/>
      <c r="CA102" s="62"/>
      <c r="CB102" s="62"/>
      <c r="CC102" s="62"/>
      <c r="CD102" s="62"/>
      <c r="CE102" s="62"/>
      <c r="CF102" s="62" t="s">
        <v>462</v>
      </c>
      <c r="CG102" s="62"/>
      <c r="CH102" s="62"/>
      <c r="CI102" s="62">
        <v>2017</v>
      </c>
      <c r="CJ102" s="62" t="s">
        <v>448</v>
      </c>
      <c r="CK102" s="62" t="s">
        <v>501</v>
      </c>
      <c r="CL102" s="62" t="s">
        <v>501</v>
      </c>
      <c r="CM102" s="62" t="s">
        <v>464</v>
      </c>
      <c r="CN102" s="62" t="s">
        <v>464</v>
      </c>
      <c r="CO102" s="62" t="s">
        <v>465</v>
      </c>
      <c r="CP102" s="62">
        <v>0</v>
      </c>
      <c r="CQ102" s="62">
        <v>0</v>
      </c>
      <c r="CR102" s="62">
        <v>0</v>
      </c>
      <c r="CS102" s="62">
        <v>0</v>
      </c>
      <c r="CT102" s="62">
        <v>0</v>
      </c>
      <c r="CU102" s="62">
        <v>0</v>
      </c>
      <c r="CV102" s="62">
        <v>0</v>
      </c>
      <c r="CW102" s="62">
        <v>0</v>
      </c>
      <c r="CX102" s="62">
        <v>0</v>
      </c>
      <c r="CY102" s="62">
        <v>0</v>
      </c>
      <c r="CZ102" s="62">
        <v>0</v>
      </c>
      <c r="DA102" s="62">
        <v>0</v>
      </c>
      <c r="DB102" s="62">
        <v>0</v>
      </c>
      <c r="DC102" s="62" t="s">
        <v>153</v>
      </c>
      <c r="DD102" s="62" t="s">
        <v>153</v>
      </c>
      <c r="DE102" s="62" t="s">
        <v>153</v>
      </c>
      <c r="DF102" s="62">
        <v>0</v>
      </c>
      <c r="DG102" s="62" t="s">
        <v>465</v>
      </c>
      <c r="DH102" s="62">
        <v>0</v>
      </c>
      <c r="DI102" s="62">
        <v>0</v>
      </c>
      <c r="DJ102" s="62">
        <v>0</v>
      </c>
      <c r="DK102" s="62">
        <v>0</v>
      </c>
      <c r="DL102" s="62">
        <v>0</v>
      </c>
      <c r="DM102" s="62">
        <v>0</v>
      </c>
      <c r="DN102" s="62">
        <v>0</v>
      </c>
      <c r="DO102" s="62">
        <v>0</v>
      </c>
      <c r="DP102" s="62">
        <v>0</v>
      </c>
      <c r="DQ102" s="62">
        <v>0</v>
      </c>
      <c r="DR102" s="62">
        <v>0</v>
      </c>
      <c r="DS102" s="62">
        <v>0</v>
      </c>
      <c r="DT102" s="62">
        <v>0</v>
      </c>
      <c r="DU102" s="62" t="s">
        <v>153</v>
      </c>
      <c r="DV102" s="62" t="s">
        <v>153</v>
      </c>
      <c r="DW102" s="60"/>
      <c r="DX102" s="62">
        <v>0</v>
      </c>
      <c r="DY102" s="62">
        <v>1</v>
      </c>
      <c r="DZ102" s="62">
        <v>0</v>
      </c>
      <c r="EA102" s="62">
        <v>0</v>
      </c>
      <c r="EB102" s="62"/>
      <c r="EC102" s="62"/>
      <c r="ED102" s="62"/>
      <c r="EE102" s="60"/>
      <c r="EF102" s="62"/>
      <c r="EG102" s="62"/>
      <c r="EH102" s="62"/>
      <c r="EI102" s="62"/>
      <c r="EJ102" s="62"/>
      <c r="EK102" s="62"/>
      <c r="EL102" s="62"/>
      <c r="EM102" s="62"/>
      <c r="EN102" s="62"/>
      <c r="EO102" s="62"/>
      <c r="EP102" s="62"/>
      <c r="EQ102" s="68">
        <v>55961</v>
      </c>
      <c r="ER102" s="68">
        <v>7590</v>
      </c>
      <c r="ES102" s="68">
        <v>0</v>
      </c>
      <c r="ET102" s="68">
        <v>0</v>
      </c>
      <c r="EU102" s="68">
        <v>0</v>
      </c>
      <c r="EV102" s="68">
        <v>0</v>
      </c>
      <c r="EW102" s="68">
        <v>0</v>
      </c>
      <c r="EX102" s="68">
        <v>0</v>
      </c>
      <c r="EY102" s="68">
        <v>0</v>
      </c>
      <c r="EZ102" s="68">
        <v>0</v>
      </c>
      <c r="FA102" s="68">
        <v>0</v>
      </c>
      <c r="FB102" s="68">
        <v>0</v>
      </c>
      <c r="FC102" s="68">
        <v>0</v>
      </c>
      <c r="FD102" s="68">
        <v>0</v>
      </c>
      <c r="FE102" s="68">
        <v>0</v>
      </c>
      <c r="FF102" s="68">
        <v>0</v>
      </c>
      <c r="FG102" s="68">
        <v>0</v>
      </c>
      <c r="FH102" s="68">
        <v>0</v>
      </c>
      <c r="FI102" s="68">
        <v>0</v>
      </c>
      <c r="FJ102" s="68">
        <v>0</v>
      </c>
      <c r="FK102" s="68">
        <v>0</v>
      </c>
      <c r="FL102" s="68">
        <v>0</v>
      </c>
      <c r="FM102" s="65"/>
      <c r="FN102" s="65" t="s">
        <v>466</v>
      </c>
      <c r="FO102" s="69" t="b">
        <f t="shared" si="1"/>
        <v>1</v>
      </c>
    </row>
    <row r="103" spans="1:171" s="67" customFormat="1" ht="12.75" x14ac:dyDescent="0.2">
      <c r="A103" s="60" t="s">
        <v>437</v>
      </c>
      <c r="B103" s="61">
        <v>55961</v>
      </c>
      <c r="C103" s="62">
        <v>1</v>
      </c>
      <c r="D103" s="62">
        <v>0</v>
      </c>
      <c r="E103" s="63" t="s">
        <v>991</v>
      </c>
      <c r="F103" s="62" t="s">
        <v>992</v>
      </c>
      <c r="G103" s="62"/>
      <c r="H103" s="62" t="s">
        <v>993</v>
      </c>
      <c r="I103" s="62">
        <v>2</v>
      </c>
      <c r="J103" s="62" t="s">
        <v>994</v>
      </c>
      <c r="K103" s="62" t="s">
        <v>447</v>
      </c>
      <c r="L103" s="62" t="s">
        <v>448</v>
      </c>
      <c r="M103" s="62" t="s">
        <v>447</v>
      </c>
      <c r="N103" s="62">
        <v>1</v>
      </c>
      <c r="O103" s="62">
        <v>81</v>
      </c>
      <c r="P103" s="62">
        <v>9</v>
      </c>
      <c r="Q103" s="62" t="s">
        <v>153</v>
      </c>
      <c r="R103" s="62" t="s">
        <v>153</v>
      </c>
      <c r="S103" s="62" t="s">
        <v>153</v>
      </c>
      <c r="T103" s="62" t="s">
        <v>996</v>
      </c>
      <c r="U103" s="62" t="s">
        <v>153</v>
      </c>
      <c r="V103" s="62" t="s">
        <v>153</v>
      </c>
      <c r="W103" s="62" t="s">
        <v>153</v>
      </c>
      <c r="X103" s="62" t="s">
        <v>153</v>
      </c>
      <c r="Y103" s="62" t="s">
        <v>153</v>
      </c>
      <c r="Z103" s="60"/>
      <c r="AA103" s="60" t="s">
        <v>452</v>
      </c>
      <c r="AB103" s="60" t="s">
        <v>991</v>
      </c>
      <c r="AC103" s="60" t="s">
        <v>884</v>
      </c>
      <c r="AD103" s="60" t="s">
        <v>993</v>
      </c>
      <c r="AE103" s="60" t="s">
        <v>994</v>
      </c>
      <c r="AF103" s="62">
        <v>1</v>
      </c>
      <c r="AG103" s="62">
        <v>85</v>
      </c>
      <c r="AH103" s="62">
        <v>10</v>
      </c>
      <c r="AI103" s="62">
        <v>0</v>
      </c>
      <c r="AJ103" s="62" t="s">
        <v>153</v>
      </c>
      <c r="AK103" s="62" t="s">
        <v>153</v>
      </c>
      <c r="AL103" s="62" t="s">
        <v>153</v>
      </c>
      <c r="AM103" s="62" t="s">
        <v>996</v>
      </c>
      <c r="AN103" s="62" t="s">
        <v>153</v>
      </c>
      <c r="AO103" s="62" t="s">
        <v>153</v>
      </c>
      <c r="AP103" s="62" t="s">
        <v>153</v>
      </c>
      <c r="AQ103" s="62" t="s">
        <v>153</v>
      </c>
      <c r="AR103" s="62" t="s">
        <v>153</v>
      </c>
      <c r="AS103" s="62">
        <v>2015</v>
      </c>
      <c r="AT103" s="62" t="s">
        <v>153</v>
      </c>
      <c r="AU103" s="62" t="s">
        <v>153</v>
      </c>
      <c r="AV103" s="62" t="s">
        <v>153</v>
      </c>
      <c r="AW103" s="62" t="s">
        <v>153</v>
      </c>
      <c r="AX103" s="62" t="s">
        <v>153</v>
      </c>
      <c r="AY103" s="60"/>
      <c r="AZ103" s="60" t="s">
        <v>153</v>
      </c>
      <c r="BA103" s="62">
        <v>7590</v>
      </c>
      <c r="BB103" s="62">
        <v>0</v>
      </c>
      <c r="BC103" s="62"/>
      <c r="BD103" s="62"/>
      <c r="BE103" s="62"/>
      <c r="BF103" s="62"/>
      <c r="BG103" s="62"/>
      <c r="BH103" s="62"/>
      <c r="BI103" s="62"/>
      <c r="BJ103" s="60">
        <v>-4.7058823529411766</v>
      </c>
      <c r="BK103" s="62"/>
      <c r="BL103" s="62"/>
      <c r="BM103" s="62"/>
      <c r="BN103" s="62" t="s">
        <v>691</v>
      </c>
      <c r="BO103" s="62"/>
      <c r="BP103" s="62"/>
      <c r="BQ103" s="62" t="s">
        <v>691</v>
      </c>
      <c r="BR103" s="62"/>
      <c r="BS103" s="62"/>
      <c r="BT103" s="62"/>
      <c r="BU103" s="62"/>
      <c r="BV103" s="62"/>
      <c r="BW103" s="62"/>
      <c r="BX103" s="62"/>
      <c r="BY103" s="62"/>
      <c r="BZ103" s="62"/>
      <c r="CA103" s="62"/>
      <c r="CB103" s="62"/>
      <c r="CC103" s="62"/>
      <c r="CD103" s="62"/>
      <c r="CE103" s="62"/>
      <c r="CF103" s="62"/>
      <c r="CG103" s="62"/>
      <c r="CH103" s="62"/>
      <c r="CI103" s="62">
        <v>2017</v>
      </c>
      <c r="CJ103" s="62" t="s">
        <v>448</v>
      </c>
      <c r="CK103" s="62" t="s">
        <v>501</v>
      </c>
      <c r="CL103" s="62" t="s">
        <v>501</v>
      </c>
      <c r="CM103" s="62" t="s">
        <v>464</v>
      </c>
      <c r="CN103" s="62" t="s">
        <v>464</v>
      </c>
      <c r="CO103" s="62" t="s">
        <v>465</v>
      </c>
      <c r="CP103" s="62">
        <v>0</v>
      </c>
      <c r="CQ103" s="62">
        <v>0</v>
      </c>
      <c r="CR103" s="62">
        <v>0</v>
      </c>
      <c r="CS103" s="62">
        <v>0</v>
      </c>
      <c r="CT103" s="62">
        <v>0</v>
      </c>
      <c r="CU103" s="62">
        <v>0</v>
      </c>
      <c r="CV103" s="62">
        <v>0</v>
      </c>
      <c r="CW103" s="62">
        <v>0</v>
      </c>
      <c r="CX103" s="62">
        <v>0</v>
      </c>
      <c r="CY103" s="62">
        <v>0</v>
      </c>
      <c r="CZ103" s="62">
        <v>0</v>
      </c>
      <c r="DA103" s="62">
        <v>0</v>
      </c>
      <c r="DB103" s="62">
        <v>0</v>
      </c>
      <c r="DC103" s="62" t="s">
        <v>153</v>
      </c>
      <c r="DD103" s="62" t="s">
        <v>153</v>
      </c>
      <c r="DE103" s="62" t="s">
        <v>153</v>
      </c>
      <c r="DF103" s="62">
        <v>0</v>
      </c>
      <c r="DG103" s="62" t="s">
        <v>465</v>
      </c>
      <c r="DH103" s="62">
        <v>0</v>
      </c>
      <c r="DI103" s="62">
        <v>0</v>
      </c>
      <c r="DJ103" s="62">
        <v>0</v>
      </c>
      <c r="DK103" s="62">
        <v>0</v>
      </c>
      <c r="DL103" s="62">
        <v>0</v>
      </c>
      <c r="DM103" s="62">
        <v>0</v>
      </c>
      <c r="DN103" s="62">
        <v>0</v>
      </c>
      <c r="DO103" s="62">
        <v>0</v>
      </c>
      <c r="DP103" s="62">
        <v>0</v>
      </c>
      <c r="DQ103" s="62">
        <v>0</v>
      </c>
      <c r="DR103" s="62">
        <v>0</v>
      </c>
      <c r="DS103" s="62">
        <v>0</v>
      </c>
      <c r="DT103" s="62">
        <v>0</v>
      </c>
      <c r="DU103" s="62" t="s">
        <v>153</v>
      </c>
      <c r="DV103" s="62" t="s">
        <v>153</v>
      </c>
      <c r="DW103" s="60"/>
      <c r="DX103" s="62">
        <v>0</v>
      </c>
      <c r="DY103" s="62">
        <v>1</v>
      </c>
      <c r="DZ103" s="62">
        <v>0</v>
      </c>
      <c r="EA103" s="62">
        <v>0</v>
      </c>
      <c r="EB103" s="62"/>
      <c r="EC103" s="62"/>
      <c r="ED103" s="62"/>
      <c r="EE103" s="60"/>
      <c r="EF103" s="62"/>
      <c r="EG103" s="62"/>
      <c r="EH103" s="62"/>
      <c r="EI103" s="62"/>
      <c r="EJ103" s="62"/>
      <c r="EK103" s="62"/>
      <c r="EL103" s="62"/>
      <c r="EM103" s="62"/>
      <c r="EN103" s="62"/>
      <c r="EO103" s="62"/>
      <c r="EP103" s="62"/>
      <c r="EQ103" s="68">
        <v>55961</v>
      </c>
      <c r="ER103" s="68">
        <v>7590</v>
      </c>
      <c r="ES103" s="68">
        <v>0</v>
      </c>
      <c r="ET103" s="68">
        <v>0</v>
      </c>
      <c r="EU103" s="68">
        <v>0</v>
      </c>
      <c r="EV103" s="68">
        <v>0</v>
      </c>
      <c r="EW103" s="65"/>
      <c r="EX103" s="65"/>
      <c r="EY103" s="65"/>
      <c r="EZ103" s="65"/>
      <c r="FA103" s="65"/>
      <c r="FB103" s="65"/>
      <c r="FC103" s="65"/>
      <c r="FD103" s="65"/>
      <c r="FE103" s="65"/>
      <c r="FF103" s="65"/>
      <c r="FG103" s="65"/>
      <c r="FH103" s="65"/>
      <c r="FI103" s="65"/>
      <c r="FJ103" s="65"/>
      <c r="FK103" s="65"/>
      <c r="FL103" s="65"/>
      <c r="FM103" s="65"/>
      <c r="FN103" s="65" t="s">
        <v>466</v>
      </c>
      <c r="FO103" s="69" t="b">
        <f t="shared" si="1"/>
        <v>1</v>
      </c>
    </row>
    <row r="104" spans="1:171" s="67" customFormat="1" ht="12.75" x14ac:dyDescent="0.2">
      <c r="A104" s="60" t="s">
        <v>437</v>
      </c>
      <c r="B104" s="61">
        <v>70325</v>
      </c>
      <c r="C104" s="62">
        <v>0</v>
      </c>
      <c r="D104" s="62">
        <v>1</v>
      </c>
      <c r="E104" s="63" t="s">
        <v>1000</v>
      </c>
      <c r="F104" s="62" t="s">
        <v>1001</v>
      </c>
      <c r="G104" s="62"/>
      <c r="H104" s="62" t="s">
        <v>1002</v>
      </c>
      <c r="I104" s="62">
        <v>2</v>
      </c>
      <c r="J104" s="62" t="s">
        <v>1003</v>
      </c>
      <c r="K104" s="62" t="s">
        <v>447</v>
      </c>
      <c r="L104" s="62" t="s">
        <v>472</v>
      </c>
      <c r="M104" s="62" t="s">
        <v>447</v>
      </c>
      <c r="N104" s="62">
        <v>1</v>
      </c>
      <c r="O104" s="62">
        <v>82</v>
      </c>
      <c r="P104" s="62">
        <v>8</v>
      </c>
      <c r="Q104" s="62" t="s">
        <v>153</v>
      </c>
      <c r="R104" s="62" t="s">
        <v>153</v>
      </c>
      <c r="S104" s="62" t="s">
        <v>1004</v>
      </c>
      <c r="T104" s="62" t="s">
        <v>1005</v>
      </c>
      <c r="U104" s="62" t="s">
        <v>1006</v>
      </c>
      <c r="V104" s="62" t="s">
        <v>1007</v>
      </c>
      <c r="W104" s="62" t="s">
        <v>153</v>
      </c>
      <c r="X104" s="62" t="s">
        <v>1008</v>
      </c>
      <c r="Y104" s="62" t="s">
        <v>546</v>
      </c>
      <c r="Z104" s="60"/>
      <c r="AA104" s="60" t="s">
        <v>452</v>
      </c>
      <c r="AB104" s="60" t="s">
        <v>1000</v>
      </c>
      <c r="AC104" s="60" t="s">
        <v>1001</v>
      </c>
      <c r="AD104" s="60" t="s">
        <v>1002</v>
      </c>
      <c r="AE104" s="60" t="s">
        <v>1003</v>
      </c>
      <c r="AF104" s="62">
        <v>1</v>
      </c>
      <c r="AG104" s="62">
        <v>78</v>
      </c>
      <c r="AH104" s="62">
        <v>7</v>
      </c>
      <c r="AI104" s="62">
        <v>1</v>
      </c>
      <c r="AJ104" s="62" t="s">
        <v>153</v>
      </c>
      <c r="AK104" s="62" t="s">
        <v>153</v>
      </c>
      <c r="AL104" s="62" t="s">
        <v>1004</v>
      </c>
      <c r="AM104" s="62" t="s">
        <v>1005</v>
      </c>
      <c r="AN104" s="62" t="s">
        <v>1008</v>
      </c>
      <c r="AO104" s="62" t="s">
        <v>546</v>
      </c>
      <c r="AP104" s="62" t="s">
        <v>1006</v>
      </c>
      <c r="AQ104" s="62" t="s">
        <v>1007</v>
      </c>
      <c r="AR104" s="62" t="s">
        <v>153</v>
      </c>
      <c r="AS104" s="62">
        <v>2015</v>
      </c>
      <c r="AT104" s="62" t="s">
        <v>153</v>
      </c>
      <c r="AU104" s="62" t="s">
        <v>153</v>
      </c>
      <c r="AV104" s="62" t="s">
        <v>153</v>
      </c>
      <c r="AW104" s="62" t="s">
        <v>153</v>
      </c>
      <c r="AX104" s="62" t="s">
        <v>153</v>
      </c>
      <c r="AY104" s="60"/>
      <c r="AZ104" s="60" t="s">
        <v>153</v>
      </c>
      <c r="BA104" s="62">
        <v>6834</v>
      </c>
      <c r="BB104" s="62">
        <v>0</v>
      </c>
      <c r="BC104" s="62"/>
      <c r="BD104" s="62"/>
      <c r="BE104" s="62"/>
      <c r="BF104" s="62"/>
      <c r="BG104" s="62"/>
      <c r="BH104" s="62" t="s">
        <v>532</v>
      </c>
      <c r="BI104" s="62"/>
      <c r="BJ104" s="60">
        <v>5.1282051282051277</v>
      </c>
      <c r="BK104" s="62"/>
      <c r="BL104" s="62"/>
      <c r="BM104" s="62"/>
      <c r="BN104" s="62" t="s">
        <v>1009</v>
      </c>
      <c r="BO104" s="62"/>
      <c r="BP104" s="62"/>
      <c r="BQ104" s="62" t="s">
        <v>1009</v>
      </c>
      <c r="BR104" s="62"/>
      <c r="BS104" s="62"/>
      <c r="BT104" s="62"/>
      <c r="BU104" s="62"/>
      <c r="BV104" s="62"/>
      <c r="BW104" s="62"/>
      <c r="BX104" s="62"/>
      <c r="BY104" s="62"/>
      <c r="BZ104" s="62"/>
      <c r="CA104" s="62"/>
      <c r="CB104" s="62"/>
      <c r="CC104" s="62"/>
      <c r="CD104" s="62"/>
      <c r="CE104" s="62"/>
      <c r="CF104" s="62" t="s">
        <v>462</v>
      </c>
      <c r="CG104" s="62"/>
      <c r="CH104" s="62"/>
      <c r="CI104" s="62">
        <v>2017</v>
      </c>
      <c r="CJ104" s="62" t="s">
        <v>472</v>
      </c>
      <c r="CK104" s="62" t="s">
        <v>464</v>
      </c>
      <c r="CL104" s="62" t="s">
        <v>463</v>
      </c>
      <c r="CM104" s="62" t="s">
        <v>463</v>
      </c>
      <c r="CN104" s="62" t="s">
        <v>464</v>
      </c>
      <c r="CO104" s="62" t="s">
        <v>465</v>
      </c>
      <c r="CP104" s="62">
        <v>1</v>
      </c>
      <c r="CQ104" s="62">
        <v>0</v>
      </c>
      <c r="CR104" s="62">
        <v>1</v>
      </c>
      <c r="CS104" s="62">
        <v>0</v>
      </c>
      <c r="CT104" s="62">
        <v>0</v>
      </c>
      <c r="CU104" s="62">
        <v>0</v>
      </c>
      <c r="CV104" s="62">
        <v>0</v>
      </c>
      <c r="CW104" s="62">
        <v>1</v>
      </c>
      <c r="CX104" s="62">
        <v>0</v>
      </c>
      <c r="CY104" s="62">
        <v>0</v>
      </c>
      <c r="CZ104" s="62">
        <v>0</v>
      </c>
      <c r="DA104" s="62">
        <v>0</v>
      </c>
      <c r="DB104" s="62">
        <v>0</v>
      </c>
      <c r="DC104" s="62" t="s">
        <v>153</v>
      </c>
      <c r="DD104" s="62" t="s">
        <v>153</v>
      </c>
      <c r="DE104" s="62" t="s">
        <v>153</v>
      </c>
      <c r="DF104" s="62">
        <v>1</v>
      </c>
      <c r="DG104" s="62" t="s">
        <v>465</v>
      </c>
      <c r="DH104" s="62">
        <v>0</v>
      </c>
      <c r="DI104" s="62">
        <v>0</v>
      </c>
      <c r="DJ104" s="62">
        <v>0</v>
      </c>
      <c r="DK104" s="62">
        <v>0</v>
      </c>
      <c r="DL104" s="62">
        <v>0</v>
      </c>
      <c r="DM104" s="62">
        <v>0</v>
      </c>
      <c r="DN104" s="62">
        <v>0</v>
      </c>
      <c r="DO104" s="62">
        <v>0</v>
      </c>
      <c r="DP104" s="62">
        <v>0</v>
      </c>
      <c r="DQ104" s="62">
        <v>0</v>
      </c>
      <c r="DR104" s="62">
        <v>0</v>
      </c>
      <c r="DS104" s="62">
        <v>0</v>
      </c>
      <c r="DT104" s="62">
        <v>0</v>
      </c>
      <c r="DU104" s="62" t="s">
        <v>153</v>
      </c>
      <c r="DV104" s="62" t="s">
        <v>153</v>
      </c>
      <c r="DW104" s="60"/>
      <c r="DX104" s="62">
        <v>0</v>
      </c>
      <c r="DY104" s="62">
        <v>1</v>
      </c>
      <c r="DZ104" s="62">
        <v>0</v>
      </c>
      <c r="EA104" s="62">
        <v>0</v>
      </c>
      <c r="EB104" s="62"/>
      <c r="EC104" s="62"/>
      <c r="ED104" s="62"/>
      <c r="EE104" s="60"/>
      <c r="EF104" s="62"/>
      <c r="EG104" s="62"/>
      <c r="EH104" s="62"/>
      <c r="EI104" s="62"/>
      <c r="EJ104" s="62"/>
      <c r="EK104" s="62"/>
      <c r="EL104" s="62"/>
      <c r="EM104" s="62"/>
      <c r="EN104" s="62"/>
      <c r="EO104" s="62"/>
      <c r="EP104" s="62"/>
      <c r="EQ104" s="68">
        <v>70325</v>
      </c>
      <c r="ER104" s="68">
        <v>6834</v>
      </c>
      <c r="ES104" s="68">
        <v>0</v>
      </c>
      <c r="ET104" s="68">
        <v>0</v>
      </c>
      <c r="EU104" s="68">
        <v>0</v>
      </c>
      <c r="EV104" s="68">
        <v>0</v>
      </c>
      <c r="EW104" s="68">
        <v>0</v>
      </c>
      <c r="EX104" s="68">
        <v>0</v>
      </c>
      <c r="EY104" s="68">
        <v>0</v>
      </c>
      <c r="EZ104" s="68">
        <v>0</v>
      </c>
      <c r="FA104" s="68">
        <v>0</v>
      </c>
      <c r="FB104" s="68">
        <v>0</v>
      </c>
      <c r="FC104" s="68">
        <v>0</v>
      </c>
      <c r="FD104" s="68">
        <v>0</v>
      </c>
      <c r="FE104" s="68">
        <v>0</v>
      </c>
      <c r="FF104" s="68">
        <v>0</v>
      </c>
      <c r="FG104" s="68">
        <v>0</v>
      </c>
      <c r="FH104" s="68">
        <v>0</v>
      </c>
      <c r="FI104" s="68">
        <v>0</v>
      </c>
      <c r="FJ104" s="68">
        <v>0</v>
      </c>
      <c r="FK104" s="68">
        <v>0</v>
      </c>
      <c r="FL104" s="68">
        <v>0</v>
      </c>
      <c r="FM104" s="65"/>
      <c r="FN104" s="65" t="s">
        <v>466</v>
      </c>
      <c r="FO104" s="69" t="b">
        <f t="shared" si="1"/>
        <v>1</v>
      </c>
    </row>
    <row r="105" spans="1:171" s="67" customFormat="1" ht="12.75" x14ac:dyDescent="0.2">
      <c r="A105" s="60" t="s">
        <v>437</v>
      </c>
      <c r="B105" s="61">
        <v>70325</v>
      </c>
      <c r="C105" s="62">
        <v>1</v>
      </c>
      <c r="D105" s="62">
        <v>0</v>
      </c>
      <c r="E105" s="63" t="s">
        <v>1000</v>
      </c>
      <c r="F105" s="62" t="s">
        <v>1001</v>
      </c>
      <c r="G105" s="62"/>
      <c r="H105" s="62" t="s">
        <v>1002</v>
      </c>
      <c r="I105" s="62">
        <v>2</v>
      </c>
      <c r="J105" s="62" t="s">
        <v>1003</v>
      </c>
      <c r="K105" s="62" t="s">
        <v>447</v>
      </c>
      <c r="L105" s="62" t="s">
        <v>472</v>
      </c>
      <c r="M105" s="62" t="s">
        <v>447</v>
      </c>
      <c r="N105" s="62">
        <v>1</v>
      </c>
      <c r="O105" s="62">
        <v>82</v>
      </c>
      <c r="P105" s="62">
        <v>8</v>
      </c>
      <c r="Q105" s="62" t="s">
        <v>153</v>
      </c>
      <c r="R105" s="62" t="s">
        <v>153</v>
      </c>
      <c r="S105" s="62" t="s">
        <v>153</v>
      </c>
      <c r="T105" s="62" t="s">
        <v>1005</v>
      </c>
      <c r="U105" s="62" t="s">
        <v>153</v>
      </c>
      <c r="V105" s="62" t="s">
        <v>153</v>
      </c>
      <c r="W105" s="62" t="s">
        <v>153</v>
      </c>
      <c r="X105" s="62" t="s">
        <v>153</v>
      </c>
      <c r="Y105" s="62" t="s">
        <v>153</v>
      </c>
      <c r="Z105" s="60"/>
      <c r="AA105" s="60" t="s">
        <v>452</v>
      </c>
      <c r="AB105" s="60" t="s">
        <v>1000</v>
      </c>
      <c r="AC105" s="60" t="s">
        <v>1001</v>
      </c>
      <c r="AD105" s="60" t="s">
        <v>1002</v>
      </c>
      <c r="AE105" s="60" t="s">
        <v>1003</v>
      </c>
      <c r="AF105" s="62">
        <v>1</v>
      </c>
      <c r="AG105" s="62">
        <v>78</v>
      </c>
      <c r="AH105" s="62">
        <v>7</v>
      </c>
      <c r="AI105" s="62">
        <v>0</v>
      </c>
      <c r="AJ105" s="62" t="s">
        <v>153</v>
      </c>
      <c r="AK105" s="62" t="s">
        <v>153</v>
      </c>
      <c r="AL105" s="62" t="s">
        <v>153</v>
      </c>
      <c r="AM105" s="62" t="s">
        <v>1005</v>
      </c>
      <c r="AN105" s="62" t="s">
        <v>153</v>
      </c>
      <c r="AO105" s="62" t="s">
        <v>153</v>
      </c>
      <c r="AP105" s="62" t="s">
        <v>153</v>
      </c>
      <c r="AQ105" s="62" t="s">
        <v>153</v>
      </c>
      <c r="AR105" s="62" t="s">
        <v>153</v>
      </c>
      <c r="AS105" s="62">
        <v>2015</v>
      </c>
      <c r="AT105" s="62" t="s">
        <v>153</v>
      </c>
      <c r="AU105" s="62" t="s">
        <v>153</v>
      </c>
      <c r="AV105" s="62" t="s">
        <v>153</v>
      </c>
      <c r="AW105" s="62" t="s">
        <v>153</v>
      </c>
      <c r="AX105" s="62" t="s">
        <v>153</v>
      </c>
      <c r="AY105" s="60"/>
      <c r="AZ105" s="60" t="s">
        <v>153</v>
      </c>
      <c r="BA105" s="62">
        <v>6834</v>
      </c>
      <c r="BB105" s="62">
        <v>0</v>
      </c>
      <c r="BC105" s="62"/>
      <c r="BD105" s="62"/>
      <c r="BE105" s="62"/>
      <c r="BF105" s="62"/>
      <c r="BG105" s="62"/>
      <c r="BH105" s="62"/>
      <c r="BI105" s="62"/>
      <c r="BJ105" s="60">
        <v>5.1282051282051277</v>
      </c>
      <c r="BK105" s="62"/>
      <c r="BL105" s="62"/>
      <c r="BM105" s="62"/>
      <c r="BN105" s="62" t="s">
        <v>1009</v>
      </c>
      <c r="BO105" s="62"/>
      <c r="BP105" s="62"/>
      <c r="BQ105" s="62" t="s">
        <v>1009</v>
      </c>
      <c r="BR105" s="62"/>
      <c r="BS105" s="62"/>
      <c r="BT105" s="62"/>
      <c r="BU105" s="62"/>
      <c r="BV105" s="62"/>
      <c r="BW105" s="62"/>
      <c r="BX105" s="62"/>
      <c r="BY105" s="62"/>
      <c r="BZ105" s="62"/>
      <c r="CA105" s="62"/>
      <c r="CB105" s="62"/>
      <c r="CC105" s="62"/>
      <c r="CD105" s="62"/>
      <c r="CE105" s="62"/>
      <c r="CF105" s="62"/>
      <c r="CG105" s="62"/>
      <c r="CH105" s="62"/>
      <c r="CI105" s="62">
        <v>2017</v>
      </c>
      <c r="CJ105" s="62" t="s">
        <v>472</v>
      </c>
      <c r="CK105" s="62" t="s">
        <v>464</v>
      </c>
      <c r="CL105" s="62" t="s">
        <v>463</v>
      </c>
      <c r="CM105" s="62" t="s">
        <v>463</v>
      </c>
      <c r="CN105" s="62" t="s">
        <v>464</v>
      </c>
      <c r="CO105" s="62" t="s">
        <v>465</v>
      </c>
      <c r="CP105" s="62">
        <v>1</v>
      </c>
      <c r="CQ105" s="62">
        <v>0</v>
      </c>
      <c r="CR105" s="62">
        <v>1</v>
      </c>
      <c r="CS105" s="62">
        <v>0</v>
      </c>
      <c r="CT105" s="62">
        <v>0</v>
      </c>
      <c r="CU105" s="62">
        <v>0</v>
      </c>
      <c r="CV105" s="62">
        <v>0</v>
      </c>
      <c r="CW105" s="62">
        <v>1</v>
      </c>
      <c r="CX105" s="62">
        <v>0</v>
      </c>
      <c r="CY105" s="62">
        <v>0</v>
      </c>
      <c r="CZ105" s="62">
        <v>0</v>
      </c>
      <c r="DA105" s="62">
        <v>0</v>
      </c>
      <c r="DB105" s="62">
        <v>0</v>
      </c>
      <c r="DC105" s="62" t="s">
        <v>153</v>
      </c>
      <c r="DD105" s="62" t="s">
        <v>153</v>
      </c>
      <c r="DE105" s="62" t="s">
        <v>153</v>
      </c>
      <c r="DF105" s="62">
        <v>1</v>
      </c>
      <c r="DG105" s="62" t="s">
        <v>465</v>
      </c>
      <c r="DH105" s="62">
        <v>0</v>
      </c>
      <c r="DI105" s="62">
        <v>0</v>
      </c>
      <c r="DJ105" s="62">
        <v>0</v>
      </c>
      <c r="DK105" s="62">
        <v>0</v>
      </c>
      <c r="DL105" s="62">
        <v>0</v>
      </c>
      <c r="DM105" s="62">
        <v>0</v>
      </c>
      <c r="DN105" s="62">
        <v>0</v>
      </c>
      <c r="DO105" s="62">
        <v>0</v>
      </c>
      <c r="DP105" s="62">
        <v>0</v>
      </c>
      <c r="DQ105" s="62">
        <v>0</v>
      </c>
      <c r="DR105" s="62">
        <v>0</v>
      </c>
      <c r="DS105" s="62">
        <v>0</v>
      </c>
      <c r="DT105" s="62">
        <v>0</v>
      </c>
      <c r="DU105" s="62" t="s">
        <v>153</v>
      </c>
      <c r="DV105" s="62" t="s">
        <v>153</v>
      </c>
      <c r="DW105" s="60"/>
      <c r="DX105" s="62">
        <v>0</v>
      </c>
      <c r="DY105" s="62">
        <v>1</v>
      </c>
      <c r="DZ105" s="62">
        <v>0</v>
      </c>
      <c r="EA105" s="62">
        <v>0</v>
      </c>
      <c r="EB105" s="62"/>
      <c r="EC105" s="62"/>
      <c r="ED105" s="62"/>
      <c r="EE105" s="60"/>
      <c r="EF105" s="62"/>
      <c r="EG105" s="62"/>
      <c r="EH105" s="62"/>
      <c r="EI105" s="62"/>
      <c r="EJ105" s="62"/>
      <c r="EK105" s="62"/>
      <c r="EL105" s="62"/>
      <c r="EM105" s="62"/>
      <c r="EN105" s="62"/>
      <c r="EO105" s="62"/>
      <c r="EP105" s="62"/>
      <c r="EQ105" s="68">
        <v>70325</v>
      </c>
      <c r="ER105" s="68">
        <v>6834</v>
      </c>
      <c r="ES105" s="68">
        <v>0</v>
      </c>
      <c r="ET105" s="68">
        <v>0</v>
      </c>
      <c r="EU105" s="68">
        <v>0</v>
      </c>
      <c r="EV105" s="68">
        <v>0</v>
      </c>
      <c r="EW105" s="65"/>
      <c r="EX105" s="65"/>
      <c r="EY105" s="65"/>
      <c r="EZ105" s="65"/>
      <c r="FA105" s="65"/>
      <c r="FB105" s="65"/>
      <c r="FC105" s="65"/>
      <c r="FD105" s="65"/>
      <c r="FE105" s="65"/>
      <c r="FF105" s="65"/>
      <c r="FG105" s="65"/>
      <c r="FH105" s="65"/>
      <c r="FI105" s="65"/>
      <c r="FJ105" s="65"/>
      <c r="FK105" s="65"/>
      <c r="FL105" s="65"/>
      <c r="FM105" s="65"/>
      <c r="FN105" s="65" t="s">
        <v>466</v>
      </c>
      <c r="FO105" s="69" t="b">
        <f t="shared" si="1"/>
        <v>1</v>
      </c>
    </row>
    <row r="106" spans="1:171" s="67" customFormat="1" ht="12.75" x14ac:dyDescent="0.2">
      <c r="A106" s="60" t="s">
        <v>437</v>
      </c>
      <c r="B106" s="61">
        <v>32392</v>
      </c>
      <c r="C106" s="62">
        <v>0</v>
      </c>
      <c r="D106" s="62">
        <v>1</v>
      </c>
      <c r="E106" s="63" t="s">
        <v>1010</v>
      </c>
      <c r="F106" s="62" t="s">
        <v>1011</v>
      </c>
      <c r="G106" s="62"/>
      <c r="H106" s="62" t="s">
        <v>1012</v>
      </c>
      <c r="I106" s="62">
        <v>2</v>
      </c>
      <c r="J106" s="62" t="s">
        <v>1013</v>
      </c>
      <c r="K106" s="62" t="s">
        <v>447</v>
      </c>
      <c r="L106" s="62" t="s">
        <v>448</v>
      </c>
      <c r="M106" s="62" t="s">
        <v>447</v>
      </c>
      <c r="N106" s="62">
        <v>1</v>
      </c>
      <c r="O106" s="62">
        <v>83</v>
      </c>
      <c r="P106" s="62">
        <v>3</v>
      </c>
      <c r="Q106" s="62" t="s">
        <v>153</v>
      </c>
      <c r="R106" s="62" t="s">
        <v>153</v>
      </c>
      <c r="S106" s="62" t="s">
        <v>1014</v>
      </c>
      <c r="T106" s="62" t="s">
        <v>1015</v>
      </c>
      <c r="U106" s="62" t="s">
        <v>1016</v>
      </c>
      <c r="V106" s="62" t="s">
        <v>1017</v>
      </c>
      <c r="W106" s="62" t="s">
        <v>153</v>
      </c>
      <c r="X106" s="62" t="s">
        <v>1018</v>
      </c>
      <c r="Y106" s="62" t="s">
        <v>1019</v>
      </c>
      <c r="Z106" s="60"/>
      <c r="AA106" s="60" t="s">
        <v>452</v>
      </c>
      <c r="AB106" s="60" t="s">
        <v>1010</v>
      </c>
      <c r="AC106" s="60" t="s">
        <v>1011</v>
      </c>
      <c r="AD106" s="60" t="s">
        <v>1012</v>
      </c>
      <c r="AE106" s="60" t="s">
        <v>1013</v>
      </c>
      <c r="AF106" s="62">
        <v>1</v>
      </c>
      <c r="AG106" s="62">
        <v>83</v>
      </c>
      <c r="AH106" s="62">
        <v>3</v>
      </c>
      <c r="AI106" s="62">
        <v>1</v>
      </c>
      <c r="AJ106" s="62" t="s">
        <v>153</v>
      </c>
      <c r="AK106" s="62" t="s">
        <v>153</v>
      </c>
      <c r="AL106" s="62" t="s">
        <v>1014</v>
      </c>
      <c r="AM106" s="62" t="s">
        <v>1015</v>
      </c>
      <c r="AN106" s="62" t="s">
        <v>1018</v>
      </c>
      <c r="AO106" s="62" t="s">
        <v>1019</v>
      </c>
      <c r="AP106" s="62" t="s">
        <v>1016</v>
      </c>
      <c r="AQ106" s="62" t="s">
        <v>1017</v>
      </c>
      <c r="AR106" s="62" t="s">
        <v>153</v>
      </c>
      <c r="AS106" s="62">
        <v>2015</v>
      </c>
      <c r="AT106" s="62" t="s">
        <v>153</v>
      </c>
      <c r="AU106" s="62" t="s">
        <v>153</v>
      </c>
      <c r="AV106" s="62" t="s">
        <v>153</v>
      </c>
      <c r="AW106" s="62" t="s">
        <v>153</v>
      </c>
      <c r="AX106" s="62" t="s">
        <v>153</v>
      </c>
      <c r="AY106" s="60"/>
      <c r="AZ106" s="60" t="s">
        <v>153</v>
      </c>
      <c r="BA106" s="62">
        <v>5040</v>
      </c>
      <c r="BB106" s="62">
        <v>0</v>
      </c>
      <c r="BC106" s="62"/>
      <c r="BD106" s="62"/>
      <c r="BE106" s="62"/>
      <c r="BF106" s="62"/>
      <c r="BG106" s="62"/>
      <c r="BH106" s="62"/>
      <c r="BI106" s="62"/>
      <c r="BJ106" s="60"/>
      <c r="BK106" s="62"/>
      <c r="BL106" s="62"/>
      <c r="BM106" s="62"/>
      <c r="BN106" s="62" t="s">
        <v>815</v>
      </c>
      <c r="BO106" s="62"/>
      <c r="BP106" s="62"/>
      <c r="BQ106" s="62" t="s">
        <v>815</v>
      </c>
      <c r="BR106" s="62"/>
      <c r="BS106" s="62"/>
      <c r="BT106" s="62"/>
      <c r="BU106" s="62"/>
      <c r="BV106" s="62"/>
      <c r="BW106" s="62"/>
      <c r="BX106" s="62"/>
      <c r="BY106" s="62"/>
      <c r="BZ106" s="62"/>
      <c r="CA106" s="62"/>
      <c r="CB106" s="62"/>
      <c r="CC106" s="62"/>
      <c r="CD106" s="62"/>
      <c r="CE106" s="62"/>
      <c r="CF106" s="62" t="s">
        <v>462</v>
      </c>
      <c r="CG106" s="62"/>
      <c r="CH106" s="62"/>
      <c r="CI106" s="62">
        <v>2017</v>
      </c>
      <c r="CJ106" s="62" t="s">
        <v>448</v>
      </c>
      <c r="CK106" s="62" t="s">
        <v>464</v>
      </c>
      <c r="CL106" s="62" t="s">
        <v>464</v>
      </c>
      <c r="CM106" s="62" t="s">
        <v>501</v>
      </c>
      <c r="CN106" s="62" t="s">
        <v>464</v>
      </c>
      <c r="CO106" s="62" t="s">
        <v>465</v>
      </c>
      <c r="CP106" s="62">
        <v>1</v>
      </c>
      <c r="CQ106" s="62">
        <v>0</v>
      </c>
      <c r="CR106" s="62">
        <v>1</v>
      </c>
      <c r="CS106" s="62">
        <v>0</v>
      </c>
      <c r="CT106" s="62">
        <v>0</v>
      </c>
      <c r="CU106" s="62">
        <v>0</v>
      </c>
      <c r="CV106" s="62">
        <v>0</v>
      </c>
      <c r="CW106" s="62">
        <v>0</v>
      </c>
      <c r="CX106" s="62">
        <v>0</v>
      </c>
      <c r="CY106" s="62">
        <v>0</v>
      </c>
      <c r="CZ106" s="62">
        <v>0</v>
      </c>
      <c r="DA106" s="62">
        <v>1</v>
      </c>
      <c r="DB106" s="62">
        <v>0</v>
      </c>
      <c r="DC106" s="62" t="s">
        <v>153</v>
      </c>
      <c r="DD106" s="62" t="s">
        <v>153</v>
      </c>
      <c r="DE106" s="62" t="s">
        <v>153</v>
      </c>
      <c r="DF106" s="62">
        <v>0</v>
      </c>
      <c r="DG106" s="62" t="s">
        <v>465</v>
      </c>
      <c r="DH106" s="62">
        <v>0</v>
      </c>
      <c r="DI106" s="62">
        <v>0</v>
      </c>
      <c r="DJ106" s="62">
        <v>0</v>
      </c>
      <c r="DK106" s="62">
        <v>0</v>
      </c>
      <c r="DL106" s="62">
        <v>0</v>
      </c>
      <c r="DM106" s="62">
        <v>0</v>
      </c>
      <c r="DN106" s="62">
        <v>0</v>
      </c>
      <c r="DO106" s="62">
        <v>0</v>
      </c>
      <c r="DP106" s="62">
        <v>0</v>
      </c>
      <c r="DQ106" s="62">
        <v>0</v>
      </c>
      <c r="DR106" s="62">
        <v>0</v>
      </c>
      <c r="DS106" s="62">
        <v>0</v>
      </c>
      <c r="DT106" s="62">
        <v>0</v>
      </c>
      <c r="DU106" s="62" t="s">
        <v>153</v>
      </c>
      <c r="DV106" s="62" t="s">
        <v>153</v>
      </c>
      <c r="DW106" s="60"/>
      <c r="DX106" s="62">
        <v>0</v>
      </c>
      <c r="DY106" s="62">
        <v>1</v>
      </c>
      <c r="DZ106" s="62">
        <v>0</v>
      </c>
      <c r="EA106" s="62">
        <v>0</v>
      </c>
      <c r="EB106" s="62"/>
      <c r="EC106" s="62"/>
      <c r="ED106" s="62"/>
      <c r="EE106" s="60"/>
      <c r="EF106" s="62"/>
      <c r="EG106" s="62"/>
      <c r="EH106" s="62"/>
      <c r="EI106" s="62"/>
      <c r="EJ106" s="62"/>
      <c r="EK106" s="62"/>
      <c r="EL106" s="62"/>
      <c r="EM106" s="62"/>
      <c r="EN106" s="62"/>
      <c r="EO106" s="62"/>
      <c r="EP106" s="62"/>
      <c r="EQ106" s="68">
        <v>32392</v>
      </c>
      <c r="ER106" s="68">
        <v>5040</v>
      </c>
      <c r="ES106" s="68">
        <v>0</v>
      </c>
      <c r="ET106" s="68">
        <v>0</v>
      </c>
      <c r="EU106" s="68">
        <v>0</v>
      </c>
      <c r="EV106" s="68">
        <v>0</v>
      </c>
      <c r="EW106" s="68">
        <v>0</v>
      </c>
      <c r="EX106" s="68">
        <v>0</v>
      </c>
      <c r="EY106" s="68">
        <v>0</v>
      </c>
      <c r="EZ106" s="68">
        <v>0</v>
      </c>
      <c r="FA106" s="68">
        <v>0</v>
      </c>
      <c r="FB106" s="68">
        <v>0</v>
      </c>
      <c r="FC106" s="68">
        <v>0</v>
      </c>
      <c r="FD106" s="68">
        <v>0</v>
      </c>
      <c r="FE106" s="68">
        <v>0</v>
      </c>
      <c r="FF106" s="68">
        <v>0</v>
      </c>
      <c r="FG106" s="68">
        <v>0</v>
      </c>
      <c r="FH106" s="68">
        <v>0</v>
      </c>
      <c r="FI106" s="68">
        <v>5</v>
      </c>
      <c r="FJ106" s="68">
        <v>0</v>
      </c>
      <c r="FK106" s="68">
        <v>0</v>
      </c>
      <c r="FL106" s="68">
        <v>0</v>
      </c>
      <c r="FM106" s="65"/>
      <c r="FN106" s="65" t="s">
        <v>466</v>
      </c>
      <c r="FO106" s="69" t="b">
        <f t="shared" si="1"/>
        <v>1</v>
      </c>
    </row>
    <row r="107" spans="1:171" s="67" customFormat="1" ht="12.75" x14ac:dyDescent="0.2">
      <c r="A107" s="60" t="s">
        <v>437</v>
      </c>
      <c r="B107" s="61">
        <v>32392</v>
      </c>
      <c r="C107" s="62">
        <v>1</v>
      </c>
      <c r="D107" s="62">
        <v>0</v>
      </c>
      <c r="E107" s="63" t="s">
        <v>1010</v>
      </c>
      <c r="F107" s="62" t="s">
        <v>1011</v>
      </c>
      <c r="G107" s="62"/>
      <c r="H107" s="62" t="s">
        <v>1012</v>
      </c>
      <c r="I107" s="62">
        <v>2</v>
      </c>
      <c r="J107" s="62" t="s">
        <v>1013</v>
      </c>
      <c r="K107" s="62" t="s">
        <v>447</v>
      </c>
      <c r="L107" s="62" t="s">
        <v>448</v>
      </c>
      <c r="M107" s="62" t="s">
        <v>447</v>
      </c>
      <c r="N107" s="62">
        <v>1</v>
      </c>
      <c r="O107" s="62">
        <v>83</v>
      </c>
      <c r="P107" s="62">
        <v>3</v>
      </c>
      <c r="Q107" s="62" t="s">
        <v>153</v>
      </c>
      <c r="R107" s="62" t="s">
        <v>153</v>
      </c>
      <c r="S107" s="62" t="s">
        <v>153</v>
      </c>
      <c r="T107" s="62" t="s">
        <v>1015</v>
      </c>
      <c r="U107" s="62" t="s">
        <v>153</v>
      </c>
      <c r="V107" s="62" t="s">
        <v>153</v>
      </c>
      <c r="W107" s="62" t="s">
        <v>153</v>
      </c>
      <c r="X107" s="62" t="s">
        <v>153</v>
      </c>
      <c r="Y107" s="62" t="s">
        <v>153</v>
      </c>
      <c r="Z107" s="60"/>
      <c r="AA107" s="60" t="s">
        <v>452</v>
      </c>
      <c r="AB107" s="60" t="s">
        <v>1010</v>
      </c>
      <c r="AC107" s="60" t="s">
        <v>1011</v>
      </c>
      <c r="AD107" s="60" t="s">
        <v>1012</v>
      </c>
      <c r="AE107" s="60" t="s">
        <v>1013</v>
      </c>
      <c r="AF107" s="62">
        <v>1</v>
      </c>
      <c r="AG107" s="62">
        <v>83</v>
      </c>
      <c r="AH107" s="62">
        <v>3</v>
      </c>
      <c r="AI107" s="62">
        <v>0</v>
      </c>
      <c r="AJ107" s="62" t="s">
        <v>153</v>
      </c>
      <c r="AK107" s="62" t="s">
        <v>153</v>
      </c>
      <c r="AL107" s="62" t="s">
        <v>153</v>
      </c>
      <c r="AM107" s="62" t="s">
        <v>1015</v>
      </c>
      <c r="AN107" s="62" t="s">
        <v>153</v>
      </c>
      <c r="AO107" s="62" t="s">
        <v>153</v>
      </c>
      <c r="AP107" s="62" t="s">
        <v>153</v>
      </c>
      <c r="AQ107" s="62" t="s">
        <v>153</v>
      </c>
      <c r="AR107" s="62" t="s">
        <v>153</v>
      </c>
      <c r="AS107" s="62">
        <v>2015</v>
      </c>
      <c r="AT107" s="62" t="s">
        <v>153</v>
      </c>
      <c r="AU107" s="62" t="s">
        <v>153</v>
      </c>
      <c r="AV107" s="62" t="s">
        <v>153</v>
      </c>
      <c r="AW107" s="62" t="s">
        <v>153</v>
      </c>
      <c r="AX107" s="62" t="s">
        <v>153</v>
      </c>
      <c r="AY107" s="60"/>
      <c r="AZ107" s="60" t="s">
        <v>153</v>
      </c>
      <c r="BA107" s="62">
        <v>5040</v>
      </c>
      <c r="BB107" s="62">
        <v>0</v>
      </c>
      <c r="BC107" s="62"/>
      <c r="BD107" s="62"/>
      <c r="BE107" s="62"/>
      <c r="BF107" s="62"/>
      <c r="BG107" s="62"/>
      <c r="BH107" s="62"/>
      <c r="BI107" s="62"/>
      <c r="BJ107" s="60"/>
      <c r="BK107" s="62"/>
      <c r="BL107" s="62"/>
      <c r="BM107" s="62"/>
      <c r="BN107" s="62" t="s">
        <v>815</v>
      </c>
      <c r="BO107" s="62"/>
      <c r="BP107" s="62"/>
      <c r="BQ107" s="62" t="s">
        <v>815</v>
      </c>
      <c r="BR107" s="62"/>
      <c r="BS107" s="62"/>
      <c r="BT107" s="62"/>
      <c r="BU107" s="62"/>
      <c r="BV107" s="62"/>
      <c r="BW107" s="62"/>
      <c r="BX107" s="62"/>
      <c r="BY107" s="62"/>
      <c r="BZ107" s="62"/>
      <c r="CA107" s="62"/>
      <c r="CB107" s="62"/>
      <c r="CC107" s="62"/>
      <c r="CD107" s="62"/>
      <c r="CE107" s="62"/>
      <c r="CF107" s="62"/>
      <c r="CG107" s="62"/>
      <c r="CH107" s="62"/>
      <c r="CI107" s="62">
        <v>2017</v>
      </c>
      <c r="CJ107" s="62" t="s">
        <v>448</v>
      </c>
      <c r="CK107" s="62" t="s">
        <v>464</v>
      </c>
      <c r="CL107" s="62" t="s">
        <v>464</v>
      </c>
      <c r="CM107" s="62" t="s">
        <v>501</v>
      </c>
      <c r="CN107" s="62" t="s">
        <v>464</v>
      </c>
      <c r="CO107" s="62" t="s">
        <v>465</v>
      </c>
      <c r="CP107" s="62">
        <v>1</v>
      </c>
      <c r="CQ107" s="62">
        <v>0</v>
      </c>
      <c r="CR107" s="62">
        <v>1</v>
      </c>
      <c r="CS107" s="62">
        <v>0</v>
      </c>
      <c r="CT107" s="62">
        <v>0</v>
      </c>
      <c r="CU107" s="62">
        <v>0</v>
      </c>
      <c r="CV107" s="62">
        <v>0</v>
      </c>
      <c r="CW107" s="62">
        <v>0</v>
      </c>
      <c r="CX107" s="62">
        <v>0</v>
      </c>
      <c r="CY107" s="62">
        <v>0</v>
      </c>
      <c r="CZ107" s="62">
        <v>0</v>
      </c>
      <c r="DA107" s="62">
        <v>1</v>
      </c>
      <c r="DB107" s="62">
        <v>0</v>
      </c>
      <c r="DC107" s="62" t="s">
        <v>153</v>
      </c>
      <c r="DD107" s="62" t="s">
        <v>153</v>
      </c>
      <c r="DE107" s="62" t="s">
        <v>153</v>
      </c>
      <c r="DF107" s="62">
        <v>0</v>
      </c>
      <c r="DG107" s="62" t="s">
        <v>465</v>
      </c>
      <c r="DH107" s="62">
        <v>0</v>
      </c>
      <c r="DI107" s="62">
        <v>0</v>
      </c>
      <c r="DJ107" s="62">
        <v>0</v>
      </c>
      <c r="DK107" s="62">
        <v>0</v>
      </c>
      <c r="DL107" s="62">
        <v>0</v>
      </c>
      <c r="DM107" s="62">
        <v>0</v>
      </c>
      <c r="DN107" s="62">
        <v>0</v>
      </c>
      <c r="DO107" s="62">
        <v>0</v>
      </c>
      <c r="DP107" s="62">
        <v>0</v>
      </c>
      <c r="DQ107" s="62">
        <v>0</v>
      </c>
      <c r="DR107" s="62">
        <v>0</v>
      </c>
      <c r="DS107" s="62">
        <v>0</v>
      </c>
      <c r="DT107" s="62">
        <v>0</v>
      </c>
      <c r="DU107" s="62" t="s">
        <v>153</v>
      </c>
      <c r="DV107" s="62" t="s">
        <v>153</v>
      </c>
      <c r="DW107" s="60"/>
      <c r="DX107" s="62">
        <v>0</v>
      </c>
      <c r="DY107" s="62">
        <v>1</v>
      </c>
      <c r="DZ107" s="62">
        <v>0</v>
      </c>
      <c r="EA107" s="62">
        <v>0</v>
      </c>
      <c r="EB107" s="62"/>
      <c r="EC107" s="62"/>
      <c r="ED107" s="62"/>
      <c r="EE107" s="60"/>
      <c r="EF107" s="62"/>
      <c r="EG107" s="62"/>
      <c r="EH107" s="62"/>
      <c r="EI107" s="62"/>
      <c r="EJ107" s="62"/>
      <c r="EK107" s="62"/>
      <c r="EL107" s="62"/>
      <c r="EM107" s="62"/>
      <c r="EN107" s="62"/>
      <c r="EO107" s="62"/>
      <c r="EP107" s="62"/>
      <c r="EQ107" s="68">
        <v>32392</v>
      </c>
      <c r="ER107" s="68">
        <v>5040</v>
      </c>
      <c r="ES107" s="68">
        <v>0</v>
      </c>
      <c r="ET107" s="68">
        <v>0</v>
      </c>
      <c r="EU107" s="68">
        <v>0</v>
      </c>
      <c r="EV107" s="68">
        <v>0</v>
      </c>
      <c r="EW107" s="65"/>
      <c r="EX107" s="65"/>
      <c r="EY107" s="65"/>
      <c r="EZ107" s="65"/>
      <c r="FA107" s="65"/>
      <c r="FB107" s="65"/>
      <c r="FC107" s="65"/>
      <c r="FD107" s="65"/>
      <c r="FE107" s="65"/>
      <c r="FF107" s="65"/>
      <c r="FG107" s="65"/>
      <c r="FH107" s="65"/>
      <c r="FI107" s="65"/>
      <c r="FJ107" s="65"/>
      <c r="FK107" s="65"/>
      <c r="FL107" s="65"/>
      <c r="FM107" s="65"/>
      <c r="FN107" s="65" t="s">
        <v>466</v>
      </c>
      <c r="FO107" s="69" t="b">
        <f t="shared" si="1"/>
        <v>1</v>
      </c>
    </row>
    <row r="108" spans="1:171" s="67" customFormat="1" ht="12.75" x14ac:dyDescent="0.2">
      <c r="A108" s="60" t="s">
        <v>437</v>
      </c>
      <c r="B108" s="61">
        <v>51922</v>
      </c>
      <c r="C108" s="62">
        <v>0</v>
      </c>
      <c r="D108" s="62">
        <v>1</v>
      </c>
      <c r="E108" s="63" t="s">
        <v>1020</v>
      </c>
      <c r="F108" s="62" t="s">
        <v>1021</v>
      </c>
      <c r="G108" s="62"/>
      <c r="H108" s="62" t="s">
        <v>1022</v>
      </c>
      <c r="I108" s="62">
        <v>2</v>
      </c>
      <c r="J108" s="62" t="s">
        <v>1023</v>
      </c>
      <c r="K108" s="62" t="s">
        <v>447</v>
      </c>
      <c r="L108" s="62" t="s">
        <v>472</v>
      </c>
      <c r="M108" s="62" t="s">
        <v>447</v>
      </c>
      <c r="N108" s="62">
        <v>1</v>
      </c>
      <c r="O108" s="62">
        <v>84</v>
      </c>
      <c r="P108" s="62">
        <v>6</v>
      </c>
      <c r="Q108" s="62" t="s">
        <v>153</v>
      </c>
      <c r="R108" s="62" t="s">
        <v>153</v>
      </c>
      <c r="S108" s="62" t="s">
        <v>1024</v>
      </c>
      <c r="T108" s="62" t="s">
        <v>579</v>
      </c>
      <c r="U108" s="62" t="s">
        <v>1025</v>
      </c>
      <c r="V108" s="62" t="s">
        <v>1026</v>
      </c>
      <c r="W108" s="62" t="s">
        <v>153</v>
      </c>
      <c r="X108" s="62" t="s">
        <v>1027</v>
      </c>
      <c r="Y108" s="62" t="s">
        <v>86</v>
      </c>
      <c r="Z108" s="60"/>
      <c r="AA108" s="60" t="s">
        <v>452</v>
      </c>
      <c r="AB108" s="60" t="s">
        <v>1020</v>
      </c>
      <c r="AC108" s="60" t="s">
        <v>1021</v>
      </c>
      <c r="AD108" s="60" t="s">
        <v>1022</v>
      </c>
      <c r="AE108" s="60" t="s">
        <v>1023</v>
      </c>
      <c r="AF108" s="62">
        <v>1</v>
      </c>
      <c r="AG108" s="62">
        <v>88</v>
      </c>
      <c r="AH108" s="62">
        <v>6</v>
      </c>
      <c r="AI108" s="62">
        <v>1</v>
      </c>
      <c r="AJ108" s="62" t="s">
        <v>153</v>
      </c>
      <c r="AK108" s="62" t="s">
        <v>153</v>
      </c>
      <c r="AL108" s="62" t="s">
        <v>1024</v>
      </c>
      <c r="AM108" s="62" t="s">
        <v>579</v>
      </c>
      <c r="AN108" s="62" t="s">
        <v>1028</v>
      </c>
      <c r="AO108" s="62" t="s">
        <v>218</v>
      </c>
      <c r="AP108" s="62" t="s">
        <v>1025</v>
      </c>
      <c r="AQ108" s="62" t="s">
        <v>1026</v>
      </c>
      <c r="AR108" s="62" t="s">
        <v>153</v>
      </c>
      <c r="AS108" s="62">
        <v>2015</v>
      </c>
      <c r="AT108" s="62" t="s">
        <v>153</v>
      </c>
      <c r="AU108" s="62" t="s">
        <v>153</v>
      </c>
      <c r="AV108" s="62" t="s">
        <v>153</v>
      </c>
      <c r="AW108" s="62" t="s">
        <v>153</v>
      </c>
      <c r="AX108" s="62" t="s">
        <v>153</v>
      </c>
      <c r="AY108" s="60"/>
      <c r="AZ108" s="60" t="s">
        <v>153</v>
      </c>
      <c r="BA108" s="62">
        <v>6546</v>
      </c>
      <c r="BB108" s="62">
        <v>0</v>
      </c>
      <c r="BC108" s="62"/>
      <c r="BD108" s="62"/>
      <c r="BE108" s="62"/>
      <c r="BF108" s="62"/>
      <c r="BG108" s="62"/>
      <c r="BH108" s="62" t="s">
        <v>532</v>
      </c>
      <c r="BI108" s="62"/>
      <c r="BJ108" s="60">
        <v>-4.5454545454545459</v>
      </c>
      <c r="BK108" s="62"/>
      <c r="BL108" s="62"/>
      <c r="BM108" s="62"/>
      <c r="BN108" s="62" t="s">
        <v>583</v>
      </c>
      <c r="BO108" s="62"/>
      <c r="BP108" s="62"/>
      <c r="BQ108" s="62" t="s">
        <v>583</v>
      </c>
      <c r="BR108" s="62"/>
      <c r="BS108" s="62"/>
      <c r="BT108" s="62"/>
      <c r="BU108" s="62"/>
      <c r="BV108" s="62"/>
      <c r="BW108" s="62"/>
      <c r="BX108" s="62"/>
      <c r="BY108" s="62"/>
      <c r="BZ108" s="62"/>
      <c r="CA108" s="62"/>
      <c r="CB108" s="62"/>
      <c r="CC108" s="62"/>
      <c r="CD108" s="62"/>
      <c r="CE108" s="62"/>
      <c r="CF108" s="62" t="s">
        <v>462</v>
      </c>
      <c r="CG108" s="62"/>
      <c r="CH108" s="62" t="s">
        <v>535</v>
      </c>
      <c r="CI108" s="62">
        <v>2017</v>
      </c>
      <c r="CJ108" s="62" t="s">
        <v>472</v>
      </c>
      <c r="CK108" s="62" t="s">
        <v>501</v>
      </c>
      <c r="CL108" s="62" t="s">
        <v>464</v>
      </c>
      <c r="CM108" s="62" t="s">
        <v>464</v>
      </c>
      <c r="CN108" s="62" t="s">
        <v>464</v>
      </c>
      <c r="CO108" s="62" t="s">
        <v>465</v>
      </c>
      <c r="CP108" s="62">
        <v>1</v>
      </c>
      <c r="CQ108" s="62">
        <v>0</v>
      </c>
      <c r="CR108" s="62">
        <v>1</v>
      </c>
      <c r="CS108" s="62">
        <v>0</v>
      </c>
      <c r="CT108" s="62">
        <v>0</v>
      </c>
      <c r="CU108" s="62">
        <v>0</v>
      </c>
      <c r="CV108" s="62">
        <v>0</v>
      </c>
      <c r="CW108" s="62">
        <v>0</v>
      </c>
      <c r="CX108" s="62">
        <v>0</v>
      </c>
      <c r="CY108" s="62">
        <v>0</v>
      </c>
      <c r="CZ108" s="62">
        <v>1</v>
      </c>
      <c r="DA108" s="62">
        <v>0</v>
      </c>
      <c r="DB108" s="62">
        <v>0</v>
      </c>
      <c r="DC108" s="62" t="s">
        <v>1029</v>
      </c>
      <c r="DD108" s="62" t="s">
        <v>153</v>
      </c>
      <c r="DE108" s="62" t="s">
        <v>153</v>
      </c>
      <c r="DF108" s="62">
        <v>0</v>
      </c>
      <c r="DG108" s="62" t="s">
        <v>465</v>
      </c>
      <c r="DH108" s="62">
        <v>0</v>
      </c>
      <c r="DI108" s="62">
        <v>0</v>
      </c>
      <c r="DJ108" s="62">
        <v>0</v>
      </c>
      <c r="DK108" s="62">
        <v>0</v>
      </c>
      <c r="DL108" s="62">
        <v>0</v>
      </c>
      <c r="DM108" s="62">
        <v>0</v>
      </c>
      <c r="DN108" s="62">
        <v>0</v>
      </c>
      <c r="DO108" s="62">
        <v>0</v>
      </c>
      <c r="DP108" s="62">
        <v>0</v>
      </c>
      <c r="DQ108" s="62">
        <v>0</v>
      </c>
      <c r="DR108" s="62">
        <v>0</v>
      </c>
      <c r="DS108" s="62">
        <v>0</v>
      </c>
      <c r="DT108" s="62">
        <v>0</v>
      </c>
      <c r="DU108" s="62" t="s">
        <v>153</v>
      </c>
      <c r="DV108" s="62" t="s">
        <v>153</v>
      </c>
      <c r="DW108" s="60"/>
      <c r="DX108" s="62">
        <v>1</v>
      </c>
      <c r="DY108" s="62">
        <v>1</v>
      </c>
      <c r="DZ108" s="62">
        <v>0</v>
      </c>
      <c r="EA108" s="62">
        <v>0</v>
      </c>
      <c r="EB108" s="62"/>
      <c r="EC108" s="62"/>
      <c r="ED108" s="62"/>
      <c r="EE108" s="60"/>
      <c r="EF108" s="62"/>
      <c r="EG108" s="62"/>
      <c r="EH108" s="62"/>
      <c r="EI108" s="62"/>
      <c r="EJ108" s="62"/>
      <c r="EK108" s="62"/>
      <c r="EL108" s="62"/>
      <c r="EM108" s="62"/>
      <c r="EN108" s="62"/>
      <c r="EO108" s="62"/>
      <c r="EP108" s="62"/>
      <c r="EQ108" s="68">
        <v>51922</v>
      </c>
      <c r="ER108" s="68">
        <v>6546</v>
      </c>
      <c r="ES108" s="68">
        <v>0</v>
      </c>
      <c r="ET108" s="68">
        <v>0</v>
      </c>
      <c r="EU108" s="68">
        <v>0</v>
      </c>
      <c r="EV108" s="68">
        <v>0</v>
      </c>
      <c r="EW108" s="68">
        <v>0</v>
      </c>
      <c r="EX108" s="68">
        <v>0</v>
      </c>
      <c r="EY108" s="68">
        <v>0</v>
      </c>
      <c r="EZ108" s="68">
        <v>0</v>
      </c>
      <c r="FA108" s="68">
        <v>0</v>
      </c>
      <c r="FB108" s="68">
        <v>0</v>
      </c>
      <c r="FC108" s="68">
        <v>0</v>
      </c>
      <c r="FD108" s="68">
        <v>0</v>
      </c>
      <c r="FE108" s="68">
        <v>0</v>
      </c>
      <c r="FF108" s="68">
        <v>0</v>
      </c>
      <c r="FG108" s="68">
        <v>0</v>
      </c>
      <c r="FH108" s="68">
        <v>0</v>
      </c>
      <c r="FI108" s="68">
        <v>0</v>
      </c>
      <c r="FJ108" s="68">
        <v>0</v>
      </c>
      <c r="FK108" s="68">
        <v>0</v>
      </c>
      <c r="FL108" s="68">
        <v>0</v>
      </c>
      <c r="FM108" s="65"/>
      <c r="FN108" s="65" t="s">
        <v>536</v>
      </c>
      <c r="FO108" s="69" t="b">
        <f t="shared" si="1"/>
        <v>1</v>
      </c>
    </row>
    <row r="109" spans="1:171" s="67" customFormat="1" ht="12.75" x14ac:dyDescent="0.2">
      <c r="A109" s="60" t="s">
        <v>437</v>
      </c>
      <c r="B109" s="61">
        <v>51922</v>
      </c>
      <c r="C109" s="62">
        <v>1</v>
      </c>
      <c r="D109" s="62">
        <v>0</v>
      </c>
      <c r="E109" s="63" t="s">
        <v>1020</v>
      </c>
      <c r="F109" s="62" t="s">
        <v>1021</v>
      </c>
      <c r="G109" s="62"/>
      <c r="H109" s="62" t="s">
        <v>1022</v>
      </c>
      <c r="I109" s="62">
        <v>2</v>
      </c>
      <c r="J109" s="62" t="s">
        <v>1023</v>
      </c>
      <c r="K109" s="62" t="s">
        <v>447</v>
      </c>
      <c r="L109" s="62" t="s">
        <v>472</v>
      </c>
      <c r="M109" s="62" t="s">
        <v>447</v>
      </c>
      <c r="N109" s="62">
        <v>1</v>
      </c>
      <c r="O109" s="62">
        <v>84</v>
      </c>
      <c r="P109" s="62">
        <v>6</v>
      </c>
      <c r="Q109" s="62" t="s">
        <v>153</v>
      </c>
      <c r="R109" s="62" t="s">
        <v>153</v>
      </c>
      <c r="S109" s="62" t="s">
        <v>153</v>
      </c>
      <c r="T109" s="62" t="s">
        <v>579</v>
      </c>
      <c r="U109" s="62" t="s">
        <v>153</v>
      </c>
      <c r="V109" s="62" t="s">
        <v>153</v>
      </c>
      <c r="W109" s="62" t="s">
        <v>153</v>
      </c>
      <c r="X109" s="62" t="s">
        <v>153</v>
      </c>
      <c r="Y109" s="62" t="s">
        <v>153</v>
      </c>
      <c r="Z109" s="60"/>
      <c r="AA109" s="60" t="s">
        <v>452</v>
      </c>
      <c r="AB109" s="60" t="s">
        <v>1020</v>
      </c>
      <c r="AC109" s="60" t="s">
        <v>1021</v>
      </c>
      <c r="AD109" s="60" t="s">
        <v>1022</v>
      </c>
      <c r="AE109" s="60" t="s">
        <v>1023</v>
      </c>
      <c r="AF109" s="62">
        <v>1</v>
      </c>
      <c r="AG109" s="62">
        <v>88</v>
      </c>
      <c r="AH109" s="62">
        <v>6</v>
      </c>
      <c r="AI109" s="62">
        <v>0</v>
      </c>
      <c r="AJ109" s="62" t="s">
        <v>153</v>
      </c>
      <c r="AK109" s="62" t="s">
        <v>153</v>
      </c>
      <c r="AL109" s="62" t="s">
        <v>153</v>
      </c>
      <c r="AM109" s="62" t="s">
        <v>579</v>
      </c>
      <c r="AN109" s="62" t="s">
        <v>153</v>
      </c>
      <c r="AO109" s="62" t="s">
        <v>153</v>
      </c>
      <c r="AP109" s="62" t="s">
        <v>153</v>
      </c>
      <c r="AQ109" s="62" t="s">
        <v>153</v>
      </c>
      <c r="AR109" s="62" t="s">
        <v>153</v>
      </c>
      <c r="AS109" s="62">
        <v>2015</v>
      </c>
      <c r="AT109" s="62" t="s">
        <v>153</v>
      </c>
      <c r="AU109" s="62" t="s">
        <v>153</v>
      </c>
      <c r="AV109" s="62" t="s">
        <v>153</v>
      </c>
      <c r="AW109" s="62" t="s">
        <v>153</v>
      </c>
      <c r="AX109" s="62" t="s">
        <v>153</v>
      </c>
      <c r="AY109" s="60"/>
      <c r="AZ109" s="60" t="s">
        <v>153</v>
      </c>
      <c r="BA109" s="62">
        <v>6546</v>
      </c>
      <c r="BB109" s="62">
        <v>0</v>
      </c>
      <c r="BC109" s="62"/>
      <c r="BD109" s="62"/>
      <c r="BE109" s="62"/>
      <c r="BF109" s="62"/>
      <c r="BG109" s="62"/>
      <c r="BH109" s="62"/>
      <c r="BI109" s="62"/>
      <c r="BJ109" s="60">
        <v>-4.5454545454545459</v>
      </c>
      <c r="BK109" s="62"/>
      <c r="BL109" s="62"/>
      <c r="BM109" s="62"/>
      <c r="BN109" s="62" t="s">
        <v>583</v>
      </c>
      <c r="BO109" s="62"/>
      <c r="BP109" s="62"/>
      <c r="BQ109" s="62" t="s">
        <v>583</v>
      </c>
      <c r="BR109" s="62"/>
      <c r="BS109" s="62"/>
      <c r="BT109" s="62"/>
      <c r="BU109" s="62"/>
      <c r="BV109" s="62"/>
      <c r="BW109" s="62"/>
      <c r="BX109" s="62"/>
      <c r="BY109" s="62"/>
      <c r="BZ109" s="62"/>
      <c r="CA109" s="62"/>
      <c r="CB109" s="62"/>
      <c r="CC109" s="62"/>
      <c r="CD109" s="62"/>
      <c r="CE109" s="62"/>
      <c r="CF109" s="62"/>
      <c r="CG109" s="62"/>
      <c r="CH109" s="62"/>
      <c r="CI109" s="62">
        <v>2017</v>
      </c>
      <c r="CJ109" s="62" t="s">
        <v>472</v>
      </c>
      <c r="CK109" s="62" t="s">
        <v>501</v>
      </c>
      <c r="CL109" s="62" t="s">
        <v>464</v>
      </c>
      <c r="CM109" s="62" t="s">
        <v>464</v>
      </c>
      <c r="CN109" s="62" t="s">
        <v>464</v>
      </c>
      <c r="CO109" s="62" t="s">
        <v>465</v>
      </c>
      <c r="CP109" s="62">
        <v>1</v>
      </c>
      <c r="CQ109" s="62">
        <v>0</v>
      </c>
      <c r="CR109" s="62">
        <v>1</v>
      </c>
      <c r="CS109" s="62">
        <v>0</v>
      </c>
      <c r="CT109" s="62">
        <v>0</v>
      </c>
      <c r="CU109" s="62">
        <v>0</v>
      </c>
      <c r="CV109" s="62">
        <v>0</v>
      </c>
      <c r="CW109" s="62">
        <v>0</v>
      </c>
      <c r="CX109" s="62">
        <v>0</v>
      </c>
      <c r="CY109" s="62">
        <v>0</v>
      </c>
      <c r="CZ109" s="62">
        <v>1</v>
      </c>
      <c r="DA109" s="62">
        <v>0</v>
      </c>
      <c r="DB109" s="62">
        <v>0</v>
      </c>
      <c r="DC109" s="62" t="s">
        <v>1029</v>
      </c>
      <c r="DD109" s="62" t="s">
        <v>153</v>
      </c>
      <c r="DE109" s="62" t="s">
        <v>153</v>
      </c>
      <c r="DF109" s="62">
        <v>0</v>
      </c>
      <c r="DG109" s="62" t="s">
        <v>465</v>
      </c>
      <c r="DH109" s="62">
        <v>0</v>
      </c>
      <c r="DI109" s="62">
        <v>0</v>
      </c>
      <c r="DJ109" s="62">
        <v>0</v>
      </c>
      <c r="DK109" s="62">
        <v>0</v>
      </c>
      <c r="DL109" s="62">
        <v>0</v>
      </c>
      <c r="DM109" s="62">
        <v>0</v>
      </c>
      <c r="DN109" s="62">
        <v>0</v>
      </c>
      <c r="DO109" s="62">
        <v>0</v>
      </c>
      <c r="DP109" s="62">
        <v>0</v>
      </c>
      <c r="DQ109" s="62">
        <v>0</v>
      </c>
      <c r="DR109" s="62">
        <v>0</v>
      </c>
      <c r="DS109" s="62">
        <v>0</v>
      </c>
      <c r="DT109" s="62">
        <v>0</v>
      </c>
      <c r="DU109" s="62" t="s">
        <v>153</v>
      </c>
      <c r="DV109" s="62" t="s">
        <v>153</v>
      </c>
      <c r="DW109" s="60"/>
      <c r="DX109" s="62">
        <v>1</v>
      </c>
      <c r="DY109" s="62">
        <v>1</v>
      </c>
      <c r="DZ109" s="62">
        <v>0</v>
      </c>
      <c r="EA109" s="62">
        <v>0</v>
      </c>
      <c r="EB109" s="62"/>
      <c r="EC109" s="62"/>
      <c r="ED109" s="62"/>
      <c r="EE109" s="60"/>
      <c r="EF109" s="62"/>
      <c r="EG109" s="62"/>
      <c r="EH109" s="62"/>
      <c r="EI109" s="62"/>
      <c r="EJ109" s="62"/>
      <c r="EK109" s="62"/>
      <c r="EL109" s="62"/>
      <c r="EM109" s="62"/>
      <c r="EN109" s="62"/>
      <c r="EO109" s="62"/>
      <c r="EP109" s="62"/>
      <c r="EQ109" s="68">
        <v>51922</v>
      </c>
      <c r="ER109" s="68">
        <v>6546</v>
      </c>
      <c r="ES109" s="68">
        <v>0</v>
      </c>
      <c r="ET109" s="68">
        <v>0</v>
      </c>
      <c r="EU109" s="68">
        <v>0</v>
      </c>
      <c r="EV109" s="68">
        <v>0</v>
      </c>
      <c r="EW109" s="65"/>
      <c r="EX109" s="65"/>
      <c r="EY109" s="65"/>
      <c r="EZ109" s="65"/>
      <c r="FA109" s="65"/>
      <c r="FB109" s="65"/>
      <c r="FC109" s="65"/>
      <c r="FD109" s="65"/>
      <c r="FE109" s="65"/>
      <c r="FF109" s="65"/>
      <c r="FG109" s="65"/>
      <c r="FH109" s="65"/>
      <c r="FI109" s="65"/>
      <c r="FJ109" s="65"/>
      <c r="FK109" s="65"/>
      <c r="FL109" s="65"/>
      <c r="FM109" s="65"/>
      <c r="FN109" s="65" t="s">
        <v>536</v>
      </c>
      <c r="FO109" s="69" t="b">
        <f t="shared" si="1"/>
        <v>1</v>
      </c>
    </row>
    <row r="110" spans="1:171" s="67" customFormat="1" ht="12.75" x14ac:dyDescent="0.2">
      <c r="A110" s="60" t="s">
        <v>437</v>
      </c>
      <c r="B110" s="61">
        <v>53055</v>
      </c>
      <c r="C110" s="62">
        <v>0</v>
      </c>
      <c r="D110" s="62">
        <v>1</v>
      </c>
      <c r="E110" s="63" t="s">
        <v>1030</v>
      </c>
      <c r="F110" s="62" t="s">
        <v>619</v>
      </c>
      <c r="G110" s="62"/>
      <c r="H110" s="62" t="s">
        <v>1031</v>
      </c>
      <c r="I110" s="62">
        <v>2</v>
      </c>
      <c r="J110" s="62" t="s">
        <v>1032</v>
      </c>
      <c r="K110" s="62" t="s">
        <v>447</v>
      </c>
      <c r="L110" s="62" t="s">
        <v>472</v>
      </c>
      <c r="M110" s="62" t="s">
        <v>447</v>
      </c>
      <c r="N110" s="62">
        <v>1</v>
      </c>
      <c r="O110" s="62">
        <v>85</v>
      </c>
      <c r="P110" s="62">
        <v>4</v>
      </c>
      <c r="Q110" s="62" t="s">
        <v>153</v>
      </c>
      <c r="R110" s="62" t="s">
        <v>153</v>
      </c>
      <c r="S110" s="62" t="s">
        <v>1033</v>
      </c>
      <c r="T110" s="62" t="s">
        <v>1034</v>
      </c>
      <c r="U110" s="62" t="s">
        <v>1035</v>
      </c>
      <c r="V110" s="62" t="s">
        <v>1036</v>
      </c>
      <c r="W110" s="62" t="s">
        <v>153</v>
      </c>
      <c r="X110" s="62" t="s">
        <v>1037</v>
      </c>
      <c r="Y110" s="62" t="s">
        <v>1038</v>
      </c>
      <c r="Z110" s="60"/>
      <c r="AA110" s="60" t="s">
        <v>452</v>
      </c>
      <c r="AB110" s="60" t="s">
        <v>1030</v>
      </c>
      <c r="AC110" s="60" t="s">
        <v>619</v>
      </c>
      <c r="AD110" s="60" t="s">
        <v>1031</v>
      </c>
      <c r="AE110" s="60" t="s">
        <v>1032</v>
      </c>
      <c r="AF110" s="62">
        <v>1</v>
      </c>
      <c r="AG110" s="62">
        <v>85</v>
      </c>
      <c r="AH110" s="62">
        <v>4</v>
      </c>
      <c r="AI110" s="62">
        <v>1</v>
      </c>
      <c r="AJ110" s="62" t="s">
        <v>153</v>
      </c>
      <c r="AK110" s="62" t="s">
        <v>153</v>
      </c>
      <c r="AL110" s="62" t="s">
        <v>1033</v>
      </c>
      <c r="AM110" s="62" t="s">
        <v>1034</v>
      </c>
      <c r="AN110" s="62" t="s">
        <v>1037</v>
      </c>
      <c r="AO110" s="62" t="s">
        <v>1038</v>
      </c>
      <c r="AP110" s="62" t="s">
        <v>1035</v>
      </c>
      <c r="AQ110" s="62" t="s">
        <v>1036</v>
      </c>
      <c r="AR110" s="62" t="s">
        <v>153</v>
      </c>
      <c r="AS110" s="62">
        <v>2015</v>
      </c>
      <c r="AT110" s="62" t="s">
        <v>153</v>
      </c>
      <c r="AU110" s="62" t="s">
        <v>153</v>
      </c>
      <c r="AV110" s="62" t="s">
        <v>153</v>
      </c>
      <c r="AW110" s="62" t="s">
        <v>153</v>
      </c>
      <c r="AX110" s="62" t="s">
        <v>153</v>
      </c>
      <c r="AY110" s="60"/>
      <c r="AZ110" s="60" t="s">
        <v>153</v>
      </c>
      <c r="BA110" s="62">
        <v>5630</v>
      </c>
      <c r="BB110" s="62">
        <v>0</v>
      </c>
      <c r="BC110" s="62"/>
      <c r="BD110" s="62"/>
      <c r="BE110" s="62"/>
      <c r="BF110" s="62"/>
      <c r="BG110" s="62"/>
      <c r="BH110" s="62"/>
      <c r="BI110" s="62"/>
      <c r="BJ110" s="60"/>
      <c r="BK110" s="62"/>
      <c r="BL110" s="62"/>
      <c r="BM110" s="62"/>
      <c r="BN110" s="62" t="s">
        <v>99</v>
      </c>
      <c r="BO110" s="62"/>
      <c r="BP110" s="62"/>
      <c r="BQ110" s="62" t="s">
        <v>99</v>
      </c>
      <c r="BR110" s="62"/>
      <c r="BS110" s="62"/>
      <c r="BT110" s="62"/>
      <c r="BU110" s="62"/>
      <c r="BV110" s="62"/>
      <c r="BW110" s="62"/>
      <c r="BX110" s="62"/>
      <c r="BY110" s="62"/>
      <c r="BZ110" s="62"/>
      <c r="CA110" s="62"/>
      <c r="CB110" s="62"/>
      <c r="CC110" s="62"/>
      <c r="CD110" s="62"/>
      <c r="CE110" s="62"/>
      <c r="CF110" s="62" t="s">
        <v>462</v>
      </c>
      <c r="CG110" s="62"/>
      <c r="CH110" s="62"/>
      <c r="CI110" s="62">
        <v>2017</v>
      </c>
      <c r="CJ110" s="62" t="s">
        <v>472</v>
      </c>
      <c r="CK110" s="62" t="s">
        <v>464</v>
      </c>
      <c r="CL110" s="62" t="s">
        <v>464</v>
      </c>
      <c r="CM110" s="62" t="s">
        <v>464</v>
      </c>
      <c r="CN110" s="62" t="s">
        <v>464</v>
      </c>
      <c r="CO110" s="62" t="s">
        <v>465</v>
      </c>
      <c r="CP110" s="62">
        <v>0</v>
      </c>
      <c r="CQ110" s="62">
        <v>0</v>
      </c>
      <c r="CR110" s="62">
        <v>0</v>
      </c>
      <c r="CS110" s="62">
        <v>0</v>
      </c>
      <c r="CT110" s="62">
        <v>0</v>
      </c>
      <c r="CU110" s="62">
        <v>0</v>
      </c>
      <c r="CV110" s="62">
        <v>0</v>
      </c>
      <c r="CW110" s="62">
        <v>0</v>
      </c>
      <c r="CX110" s="62">
        <v>0</v>
      </c>
      <c r="CY110" s="62">
        <v>0</v>
      </c>
      <c r="CZ110" s="62">
        <v>0</v>
      </c>
      <c r="DA110" s="62">
        <v>0</v>
      </c>
      <c r="DB110" s="62">
        <v>0</v>
      </c>
      <c r="DC110" s="62" t="s">
        <v>153</v>
      </c>
      <c r="DD110" s="62" t="s">
        <v>153</v>
      </c>
      <c r="DE110" s="62" t="s">
        <v>153</v>
      </c>
      <c r="DF110" s="62">
        <v>0</v>
      </c>
      <c r="DG110" s="62" t="s">
        <v>465</v>
      </c>
      <c r="DH110" s="62">
        <v>0</v>
      </c>
      <c r="DI110" s="62">
        <v>0</v>
      </c>
      <c r="DJ110" s="62">
        <v>0</v>
      </c>
      <c r="DK110" s="62">
        <v>0</v>
      </c>
      <c r="DL110" s="62">
        <v>0</v>
      </c>
      <c r="DM110" s="62">
        <v>0</v>
      </c>
      <c r="DN110" s="62">
        <v>0</v>
      </c>
      <c r="DO110" s="62">
        <v>0</v>
      </c>
      <c r="DP110" s="62">
        <v>0</v>
      </c>
      <c r="DQ110" s="62">
        <v>0</v>
      </c>
      <c r="DR110" s="62">
        <v>0</v>
      </c>
      <c r="DS110" s="62">
        <v>0</v>
      </c>
      <c r="DT110" s="62">
        <v>0</v>
      </c>
      <c r="DU110" s="62" t="s">
        <v>153</v>
      </c>
      <c r="DV110" s="62" t="s">
        <v>153</v>
      </c>
      <c r="DW110" s="60"/>
      <c r="DX110" s="62">
        <v>0</v>
      </c>
      <c r="DY110" s="62">
        <v>0</v>
      </c>
      <c r="DZ110" s="62">
        <v>0</v>
      </c>
      <c r="EA110" s="62">
        <v>0</v>
      </c>
      <c r="EB110" s="62"/>
      <c r="EC110" s="62"/>
      <c r="ED110" s="62"/>
      <c r="EE110" s="60"/>
      <c r="EF110" s="62"/>
      <c r="EG110" s="62"/>
      <c r="EH110" s="62"/>
      <c r="EI110" s="62"/>
      <c r="EJ110" s="62"/>
      <c r="EK110" s="62"/>
      <c r="EL110" s="62"/>
      <c r="EM110" s="62"/>
      <c r="EN110" s="62"/>
      <c r="EO110" s="62"/>
      <c r="EP110" s="62"/>
      <c r="EQ110" s="68">
        <v>53055</v>
      </c>
      <c r="ER110" s="68">
        <v>5630</v>
      </c>
      <c r="ES110" s="68">
        <v>0</v>
      </c>
      <c r="ET110" s="68">
        <v>0</v>
      </c>
      <c r="EU110" s="68">
        <v>0</v>
      </c>
      <c r="EV110" s="68">
        <v>0</v>
      </c>
      <c r="EW110" s="68">
        <v>0</v>
      </c>
      <c r="EX110" s="68">
        <v>0</v>
      </c>
      <c r="EY110" s="68">
        <v>0</v>
      </c>
      <c r="EZ110" s="68">
        <v>0</v>
      </c>
      <c r="FA110" s="68">
        <v>0</v>
      </c>
      <c r="FB110" s="68">
        <v>0</v>
      </c>
      <c r="FC110" s="68">
        <v>0</v>
      </c>
      <c r="FD110" s="68">
        <v>0</v>
      </c>
      <c r="FE110" s="68">
        <v>0</v>
      </c>
      <c r="FF110" s="68">
        <v>0</v>
      </c>
      <c r="FG110" s="68">
        <v>0</v>
      </c>
      <c r="FH110" s="68">
        <v>0</v>
      </c>
      <c r="FI110" s="68">
        <v>0</v>
      </c>
      <c r="FJ110" s="68">
        <v>0</v>
      </c>
      <c r="FK110" s="68">
        <v>0</v>
      </c>
      <c r="FL110" s="68">
        <v>0</v>
      </c>
      <c r="FM110" s="65"/>
      <c r="FN110" s="65" t="s">
        <v>466</v>
      </c>
      <c r="FO110" s="69" t="b">
        <f t="shared" si="1"/>
        <v>1</v>
      </c>
    </row>
    <row r="111" spans="1:171" s="67" customFormat="1" ht="12.75" x14ac:dyDescent="0.2">
      <c r="A111" s="60" t="s">
        <v>437</v>
      </c>
      <c r="B111" s="61">
        <v>53055</v>
      </c>
      <c r="C111" s="62">
        <v>1</v>
      </c>
      <c r="D111" s="62">
        <v>0</v>
      </c>
      <c r="E111" s="63" t="s">
        <v>1030</v>
      </c>
      <c r="F111" s="62" t="s">
        <v>619</v>
      </c>
      <c r="G111" s="62"/>
      <c r="H111" s="62" t="s">
        <v>1031</v>
      </c>
      <c r="I111" s="62">
        <v>2</v>
      </c>
      <c r="J111" s="62" t="s">
        <v>1032</v>
      </c>
      <c r="K111" s="62" t="s">
        <v>447</v>
      </c>
      <c r="L111" s="62" t="s">
        <v>472</v>
      </c>
      <c r="M111" s="62" t="s">
        <v>447</v>
      </c>
      <c r="N111" s="62">
        <v>1</v>
      </c>
      <c r="O111" s="62">
        <v>85</v>
      </c>
      <c r="P111" s="62">
        <v>4</v>
      </c>
      <c r="Q111" s="62" t="s">
        <v>153</v>
      </c>
      <c r="R111" s="62" t="s">
        <v>153</v>
      </c>
      <c r="S111" s="62" t="s">
        <v>153</v>
      </c>
      <c r="T111" s="62" t="s">
        <v>1034</v>
      </c>
      <c r="U111" s="62" t="s">
        <v>153</v>
      </c>
      <c r="V111" s="62" t="s">
        <v>153</v>
      </c>
      <c r="W111" s="62" t="s">
        <v>153</v>
      </c>
      <c r="X111" s="62" t="s">
        <v>153</v>
      </c>
      <c r="Y111" s="62" t="s">
        <v>153</v>
      </c>
      <c r="Z111" s="60"/>
      <c r="AA111" s="60" t="s">
        <v>452</v>
      </c>
      <c r="AB111" s="60" t="s">
        <v>1030</v>
      </c>
      <c r="AC111" s="60" t="s">
        <v>619</v>
      </c>
      <c r="AD111" s="60" t="s">
        <v>1031</v>
      </c>
      <c r="AE111" s="60" t="s">
        <v>1032</v>
      </c>
      <c r="AF111" s="62">
        <v>1</v>
      </c>
      <c r="AG111" s="62">
        <v>85</v>
      </c>
      <c r="AH111" s="62">
        <v>4</v>
      </c>
      <c r="AI111" s="62">
        <v>0</v>
      </c>
      <c r="AJ111" s="62" t="s">
        <v>153</v>
      </c>
      <c r="AK111" s="62" t="s">
        <v>153</v>
      </c>
      <c r="AL111" s="62" t="s">
        <v>153</v>
      </c>
      <c r="AM111" s="62" t="s">
        <v>1034</v>
      </c>
      <c r="AN111" s="62" t="s">
        <v>153</v>
      </c>
      <c r="AO111" s="62" t="s">
        <v>153</v>
      </c>
      <c r="AP111" s="62" t="s">
        <v>153</v>
      </c>
      <c r="AQ111" s="62" t="s">
        <v>153</v>
      </c>
      <c r="AR111" s="62" t="s">
        <v>153</v>
      </c>
      <c r="AS111" s="62">
        <v>2015</v>
      </c>
      <c r="AT111" s="62" t="s">
        <v>153</v>
      </c>
      <c r="AU111" s="62" t="s">
        <v>153</v>
      </c>
      <c r="AV111" s="62" t="s">
        <v>153</v>
      </c>
      <c r="AW111" s="62" t="s">
        <v>153</v>
      </c>
      <c r="AX111" s="62" t="s">
        <v>153</v>
      </c>
      <c r="AY111" s="60"/>
      <c r="AZ111" s="60" t="s">
        <v>153</v>
      </c>
      <c r="BA111" s="62">
        <v>5630</v>
      </c>
      <c r="BB111" s="62">
        <v>0</v>
      </c>
      <c r="BC111" s="62"/>
      <c r="BD111" s="62"/>
      <c r="BE111" s="62"/>
      <c r="BF111" s="62"/>
      <c r="BG111" s="62"/>
      <c r="BH111" s="62"/>
      <c r="BI111" s="62"/>
      <c r="BJ111" s="60"/>
      <c r="BK111" s="62"/>
      <c r="BL111" s="62"/>
      <c r="BM111" s="62"/>
      <c r="BN111" s="62" t="s">
        <v>99</v>
      </c>
      <c r="BO111" s="62"/>
      <c r="BP111" s="62"/>
      <c r="BQ111" s="62" t="s">
        <v>99</v>
      </c>
      <c r="BR111" s="62"/>
      <c r="BS111" s="62"/>
      <c r="BT111" s="62"/>
      <c r="BU111" s="62"/>
      <c r="BV111" s="62"/>
      <c r="BW111" s="62"/>
      <c r="BX111" s="62"/>
      <c r="BY111" s="62"/>
      <c r="BZ111" s="62"/>
      <c r="CA111" s="62"/>
      <c r="CB111" s="62"/>
      <c r="CC111" s="62"/>
      <c r="CD111" s="62"/>
      <c r="CE111" s="62"/>
      <c r="CF111" s="62"/>
      <c r="CG111" s="62"/>
      <c r="CH111" s="62"/>
      <c r="CI111" s="62">
        <v>2017</v>
      </c>
      <c r="CJ111" s="62" t="s">
        <v>472</v>
      </c>
      <c r="CK111" s="62" t="s">
        <v>464</v>
      </c>
      <c r="CL111" s="62" t="s">
        <v>464</v>
      </c>
      <c r="CM111" s="62" t="s">
        <v>464</v>
      </c>
      <c r="CN111" s="62" t="s">
        <v>464</v>
      </c>
      <c r="CO111" s="62" t="s">
        <v>465</v>
      </c>
      <c r="CP111" s="62">
        <v>0</v>
      </c>
      <c r="CQ111" s="62">
        <v>0</v>
      </c>
      <c r="CR111" s="62">
        <v>0</v>
      </c>
      <c r="CS111" s="62">
        <v>0</v>
      </c>
      <c r="CT111" s="62">
        <v>0</v>
      </c>
      <c r="CU111" s="62">
        <v>0</v>
      </c>
      <c r="CV111" s="62">
        <v>0</v>
      </c>
      <c r="CW111" s="62">
        <v>0</v>
      </c>
      <c r="CX111" s="62">
        <v>0</v>
      </c>
      <c r="CY111" s="62">
        <v>0</v>
      </c>
      <c r="CZ111" s="62">
        <v>0</v>
      </c>
      <c r="DA111" s="62">
        <v>0</v>
      </c>
      <c r="DB111" s="62">
        <v>0</v>
      </c>
      <c r="DC111" s="62" t="s">
        <v>153</v>
      </c>
      <c r="DD111" s="62" t="s">
        <v>153</v>
      </c>
      <c r="DE111" s="62" t="s">
        <v>153</v>
      </c>
      <c r="DF111" s="62">
        <v>0</v>
      </c>
      <c r="DG111" s="62" t="s">
        <v>465</v>
      </c>
      <c r="DH111" s="62">
        <v>0</v>
      </c>
      <c r="DI111" s="62">
        <v>0</v>
      </c>
      <c r="DJ111" s="62">
        <v>0</v>
      </c>
      <c r="DK111" s="62">
        <v>0</v>
      </c>
      <c r="DL111" s="62">
        <v>0</v>
      </c>
      <c r="DM111" s="62">
        <v>0</v>
      </c>
      <c r="DN111" s="62">
        <v>0</v>
      </c>
      <c r="DO111" s="62">
        <v>0</v>
      </c>
      <c r="DP111" s="62">
        <v>0</v>
      </c>
      <c r="DQ111" s="62">
        <v>0</v>
      </c>
      <c r="DR111" s="62">
        <v>0</v>
      </c>
      <c r="DS111" s="62">
        <v>0</v>
      </c>
      <c r="DT111" s="62">
        <v>0</v>
      </c>
      <c r="DU111" s="62" t="s">
        <v>153</v>
      </c>
      <c r="DV111" s="62" t="s">
        <v>153</v>
      </c>
      <c r="DW111" s="60"/>
      <c r="DX111" s="62">
        <v>0</v>
      </c>
      <c r="DY111" s="62">
        <v>0</v>
      </c>
      <c r="DZ111" s="62">
        <v>0</v>
      </c>
      <c r="EA111" s="62">
        <v>0</v>
      </c>
      <c r="EB111" s="62"/>
      <c r="EC111" s="62"/>
      <c r="ED111" s="62"/>
      <c r="EE111" s="60"/>
      <c r="EF111" s="62"/>
      <c r="EG111" s="62"/>
      <c r="EH111" s="62"/>
      <c r="EI111" s="62"/>
      <c r="EJ111" s="62"/>
      <c r="EK111" s="62"/>
      <c r="EL111" s="62"/>
      <c r="EM111" s="62"/>
      <c r="EN111" s="62"/>
      <c r="EO111" s="62"/>
      <c r="EP111" s="62"/>
      <c r="EQ111" s="68">
        <v>53055</v>
      </c>
      <c r="ER111" s="68">
        <v>5630</v>
      </c>
      <c r="ES111" s="68">
        <v>0</v>
      </c>
      <c r="ET111" s="68">
        <v>0</v>
      </c>
      <c r="EU111" s="68">
        <v>0</v>
      </c>
      <c r="EV111" s="68">
        <v>0</v>
      </c>
      <c r="EW111" s="65"/>
      <c r="EX111" s="65"/>
      <c r="EY111" s="65"/>
      <c r="EZ111" s="65"/>
      <c r="FA111" s="65"/>
      <c r="FB111" s="65"/>
      <c r="FC111" s="65"/>
      <c r="FD111" s="65"/>
      <c r="FE111" s="65"/>
      <c r="FF111" s="65"/>
      <c r="FG111" s="65"/>
      <c r="FH111" s="65"/>
      <c r="FI111" s="65"/>
      <c r="FJ111" s="65"/>
      <c r="FK111" s="65"/>
      <c r="FL111" s="65"/>
      <c r="FM111" s="65"/>
      <c r="FN111" s="65" t="s">
        <v>466</v>
      </c>
      <c r="FO111" s="69" t="b">
        <f t="shared" si="1"/>
        <v>1</v>
      </c>
    </row>
    <row r="112" spans="1:171" s="67" customFormat="1" ht="12.75" x14ac:dyDescent="0.2">
      <c r="A112" s="60" t="s">
        <v>437</v>
      </c>
      <c r="B112" s="61">
        <v>70422</v>
      </c>
      <c r="C112" s="62">
        <v>0</v>
      </c>
      <c r="D112" s="62">
        <v>1</v>
      </c>
      <c r="E112" s="63">
        <v>39044002200023</v>
      </c>
      <c r="F112" s="62" t="s">
        <v>649</v>
      </c>
      <c r="G112" s="62"/>
      <c r="H112" s="62" t="s">
        <v>1039</v>
      </c>
      <c r="I112" s="62">
        <v>2</v>
      </c>
      <c r="J112" s="62" t="s">
        <v>1040</v>
      </c>
      <c r="K112" s="62" t="s">
        <v>447</v>
      </c>
      <c r="L112" s="62" t="s">
        <v>472</v>
      </c>
      <c r="M112" s="62" t="s">
        <v>447</v>
      </c>
      <c r="N112" s="62">
        <v>1</v>
      </c>
      <c r="O112" s="62">
        <v>85</v>
      </c>
      <c r="P112" s="62">
        <v>12</v>
      </c>
      <c r="Q112" s="62" t="s">
        <v>153</v>
      </c>
      <c r="R112" s="62" t="s">
        <v>1041</v>
      </c>
      <c r="S112" s="62" t="s">
        <v>1042</v>
      </c>
      <c r="T112" s="62" t="s">
        <v>1043</v>
      </c>
      <c r="U112" s="62" t="s">
        <v>1044</v>
      </c>
      <c r="V112" s="62" t="s">
        <v>1045</v>
      </c>
      <c r="W112" s="62" t="s">
        <v>153</v>
      </c>
      <c r="X112" s="62" t="s">
        <v>1046</v>
      </c>
      <c r="Y112" s="62" t="s">
        <v>239</v>
      </c>
      <c r="Z112" s="60"/>
      <c r="AA112" s="60" t="s">
        <v>452</v>
      </c>
      <c r="AB112" s="60" t="s">
        <v>1047</v>
      </c>
      <c r="AC112" s="60" t="s">
        <v>649</v>
      </c>
      <c r="AD112" s="60" t="s">
        <v>1039</v>
      </c>
      <c r="AE112" s="60" t="s">
        <v>1040</v>
      </c>
      <c r="AF112" s="62">
        <v>1</v>
      </c>
      <c r="AG112" s="62">
        <v>117</v>
      </c>
      <c r="AH112" s="62">
        <v>16</v>
      </c>
      <c r="AI112" s="62">
        <v>1</v>
      </c>
      <c r="AJ112" s="62" t="s">
        <v>153</v>
      </c>
      <c r="AK112" s="62" t="s">
        <v>1041</v>
      </c>
      <c r="AL112" s="62" t="s">
        <v>1042</v>
      </c>
      <c r="AM112" s="62" t="s">
        <v>1043</v>
      </c>
      <c r="AN112" s="62" t="s">
        <v>1048</v>
      </c>
      <c r="AO112" s="62" t="s">
        <v>239</v>
      </c>
      <c r="AP112" s="62" t="s">
        <v>1049</v>
      </c>
      <c r="AQ112" s="62" t="s">
        <v>1045</v>
      </c>
      <c r="AR112" s="62" t="s">
        <v>153</v>
      </c>
      <c r="AS112" s="62">
        <v>2015</v>
      </c>
      <c r="AT112" s="62" t="s">
        <v>153</v>
      </c>
      <c r="AU112" s="62" t="s">
        <v>562</v>
      </c>
      <c r="AV112" s="62" t="s">
        <v>1050</v>
      </c>
      <c r="AW112" s="62" t="s">
        <v>153</v>
      </c>
      <c r="AX112" s="62" t="s">
        <v>153</v>
      </c>
      <c r="AY112" s="60"/>
      <c r="AZ112" s="60" t="s">
        <v>153</v>
      </c>
      <c r="BA112" s="62">
        <v>8494</v>
      </c>
      <c r="BB112" s="62">
        <v>0</v>
      </c>
      <c r="BC112" s="62"/>
      <c r="BD112" s="62"/>
      <c r="BE112" s="62"/>
      <c r="BF112" s="62"/>
      <c r="BG112" s="62"/>
      <c r="BH112" s="62" t="s">
        <v>532</v>
      </c>
      <c r="BI112" s="62" t="s">
        <v>564</v>
      </c>
      <c r="BJ112" s="60">
        <v>-27.350427350427353</v>
      </c>
      <c r="BK112" s="62"/>
      <c r="BL112" s="62"/>
      <c r="BM112" s="62"/>
      <c r="BN112" s="62" t="s">
        <v>99</v>
      </c>
      <c r="BO112" s="62"/>
      <c r="BP112" s="62"/>
      <c r="BQ112" s="62" t="s">
        <v>99</v>
      </c>
      <c r="BR112" s="62"/>
      <c r="BS112" s="62"/>
      <c r="BT112" s="62"/>
      <c r="BU112" s="62"/>
      <c r="BV112" s="62"/>
      <c r="BW112" s="62"/>
      <c r="BX112" s="62"/>
      <c r="BY112" s="62"/>
      <c r="BZ112" s="62"/>
      <c r="CA112" s="62" t="s">
        <v>534</v>
      </c>
      <c r="CB112" s="62"/>
      <c r="CC112" s="62"/>
      <c r="CD112" s="62"/>
      <c r="CE112" s="62"/>
      <c r="CF112" s="62" t="s">
        <v>462</v>
      </c>
      <c r="CG112" s="62"/>
      <c r="CH112" s="62"/>
      <c r="CI112" s="62">
        <v>2017</v>
      </c>
      <c r="CJ112" s="62" t="s">
        <v>472</v>
      </c>
      <c r="CK112" s="62" t="s">
        <v>501</v>
      </c>
      <c r="CL112" s="62" t="s">
        <v>501</v>
      </c>
      <c r="CM112" s="62" t="s">
        <v>464</v>
      </c>
      <c r="CN112" s="62" t="s">
        <v>464</v>
      </c>
      <c r="CO112" s="62" t="s">
        <v>465</v>
      </c>
      <c r="CP112" s="62">
        <v>0</v>
      </c>
      <c r="CQ112" s="62">
        <v>0</v>
      </c>
      <c r="CR112" s="62">
        <v>0</v>
      </c>
      <c r="CS112" s="62">
        <v>0</v>
      </c>
      <c r="CT112" s="62">
        <v>0</v>
      </c>
      <c r="CU112" s="62">
        <v>0</v>
      </c>
      <c r="CV112" s="62">
        <v>0</v>
      </c>
      <c r="CW112" s="62">
        <v>0</v>
      </c>
      <c r="CX112" s="62">
        <v>0</v>
      </c>
      <c r="CY112" s="62">
        <v>0</v>
      </c>
      <c r="CZ112" s="62">
        <v>0</v>
      </c>
      <c r="DA112" s="62">
        <v>0</v>
      </c>
      <c r="DB112" s="62">
        <v>0</v>
      </c>
      <c r="DC112" s="62" t="s">
        <v>153</v>
      </c>
      <c r="DD112" s="62" t="s">
        <v>153</v>
      </c>
      <c r="DE112" s="62" t="s">
        <v>153</v>
      </c>
      <c r="DF112" s="62">
        <v>0</v>
      </c>
      <c r="DG112" s="62" t="s">
        <v>465</v>
      </c>
      <c r="DH112" s="62">
        <v>0</v>
      </c>
      <c r="DI112" s="62">
        <v>0</v>
      </c>
      <c r="DJ112" s="62">
        <v>0</v>
      </c>
      <c r="DK112" s="62">
        <v>0</v>
      </c>
      <c r="DL112" s="62">
        <v>0</v>
      </c>
      <c r="DM112" s="62">
        <v>0</v>
      </c>
      <c r="DN112" s="62">
        <v>0</v>
      </c>
      <c r="DO112" s="62">
        <v>0</v>
      </c>
      <c r="DP112" s="62">
        <v>0</v>
      </c>
      <c r="DQ112" s="62">
        <v>0</v>
      </c>
      <c r="DR112" s="62">
        <v>0</v>
      </c>
      <c r="DS112" s="62">
        <v>0</v>
      </c>
      <c r="DT112" s="62">
        <v>0</v>
      </c>
      <c r="DU112" s="62" t="s">
        <v>153</v>
      </c>
      <c r="DV112" s="62" t="s">
        <v>153</v>
      </c>
      <c r="DW112" s="60"/>
      <c r="DX112" s="62">
        <v>0</v>
      </c>
      <c r="DY112" s="62">
        <v>4</v>
      </c>
      <c r="DZ112" s="62">
        <v>0</v>
      </c>
      <c r="EA112" s="62">
        <v>0</v>
      </c>
      <c r="EB112" s="62"/>
      <c r="EC112" s="62"/>
      <c r="ED112" s="62"/>
      <c r="EE112" s="60"/>
      <c r="EF112" s="62"/>
      <c r="EG112" s="62"/>
      <c r="EH112" s="62"/>
      <c r="EI112" s="62"/>
      <c r="EJ112" s="62"/>
      <c r="EK112" s="62"/>
      <c r="EL112" s="62"/>
      <c r="EM112" s="62"/>
      <c r="EN112" s="62"/>
      <c r="EO112" s="62"/>
      <c r="EP112" s="62"/>
      <c r="EQ112" s="68">
        <v>70422</v>
      </c>
      <c r="ER112" s="68">
        <v>8494</v>
      </c>
      <c r="ES112" s="68">
        <v>0</v>
      </c>
      <c r="ET112" s="68">
        <v>0</v>
      </c>
      <c r="EU112" s="68">
        <v>0</v>
      </c>
      <c r="EV112" s="68">
        <v>0</v>
      </c>
      <c r="EW112" s="68">
        <v>0</v>
      </c>
      <c r="EX112" s="68">
        <v>0</v>
      </c>
      <c r="EY112" s="68">
        <v>0</v>
      </c>
      <c r="EZ112" s="68">
        <v>0</v>
      </c>
      <c r="FA112" s="68">
        <v>0</v>
      </c>
      <c r="FB112" s="68">
        <v>0</v>
      </c>
      <c r="FC112" s="68">
        <v>0</v>
      </c>
      <c r="FD112" s="68">
        <v>0</v>
      </c>
      <c r="FE112" s="68">
        <v>0</v>
      </c>
      <c r="FF112" s="68">
        <v>0</v>
      </c>
      <c r="FG112" s="68">
        <v>0</v>
      </c>
      <c r="FH112" s="68">
        <v>0</v>
      </c>
      <c r="FI112" s="68">
        <v>0</v>
      </c>
      <c r="FJ112" s="68">
        <v>0</v>
      </c>
      <c r="FK112" s="68">
        <v>0</v>
      </c>
      <c r="FL112" s="68">
        <v>0</v>
      </c>
      <c r="FM112" s="65"/>
      <c r="FN112" s="65" t="s">
        <v>536</v>
      </c>
      <c r="FO112" s="69" t="b">
        <f t="shared" si="1"/>
        <v>1</v>
      </c>
    </row>
    <row r="113" spans="1:171" s="67" customFormat="1" ht="12.75" x14ac:dyDescent="0.2">
      <c r="A113" s="60" t="s">
        <v>437</v>
      </c>
      <c r="B113" s="61">
        <v>70422</v>
      </c>
      <c r="C113" s="62">
        <v>1</v>
      </c>
      <c r="D113" s="62">
        <v>0</v>
      </c>
      <c r="E113" s="63" t="s">
        <v>1047</v>
      </c>
      <c r="F113" s="62" t="s">
        <v>649</v>
      </c>
      <c r="G113" s="62"/>
      <c r="H113" s="62" t="s">
        <v>1039</v>
      </c>
      <c r="I113" s="62">
        <v>2</v>
      </c>
      <c r="J113" s="62" t="s">
        <v>1040</v>
      </c>
      <c r="K113" s="62" t="s">
        <v>447</v>
      </c>
      <c r="L113" s="62" t="s">
        <v>472</v>
      </c>
      <c r="M113" s="62" t="s">
        <v>447</v>
      </c>
      <c r="N113" s="62">
        <v>1</v>
      </c>
      <c r="O113" s="62">
        <v>85</v>
      </c>
      <c r="P113" s="62">
        <v>12</v>
      </c>
      <c r="Q113" s="62" t="s">
        <v>153</v>
      </c>
      <c r="R113" s="62" t="s">
        <v>153</v>
      </c>
      <c r="S113" s="62" t="s">
        <v>153</v>
      </c>
      <c r="T113" s="62" t="s">
        <v>1043</v>
      </c>
      <c r="U113" s="62" t="s">
        <v>153</v>
      </c>
      <c r="V113" s="62" t="s">
        <v>153</v>
      </c>
      <c r="W113" s="62" t="s">
        <v>153</v>
      </c>
      <c r="X113" s="62" t="s">
        <v>153</v>
      </c>
      <c r="Y113" s="62" t="s">
        <v>153</v>
      </c>
      <c r="Z113" s="60"/>
      <c r="AA113" s="60" t="s">
        <v>452</v>
      </c>
      <c r="AB113" s="60" t="s">
        <v>1047</v>
      </c>
      <c r="AC113" s="60" t="s">
        <v>649</v>
      </c>
      <c r="AD113" s="60" t="s">
        <v>1039</v>
      </c>
      <c r="AE113" s="60" t="s">
        <v>1040</v>
      </c>
      <c r="AF113" s="62">
        <v>1</v>
      </c>
      <c r="AG113" s="62">
        <v>117</v>
      </c>
      <c r="AH113" s="62">
        <v>16</v>
      </c>
      <c r="AI113" s="62">
        <v>0</v>
      </c>
      <c r="AJ113" s="62" t="s">
        <v>153</v>
      </c>
      <c r="AK113" s="62" t="s">
        <v>153</v>
      </c>
      <c r="AL113" s="62" t="s">
        <v>153</v>
      </c>
      <c r="AM113" s="62" t="s">
        <v>1043</v>
      </c>
      <c r="AN113" s="62" t="s">
        <v>153</v>
      </c>
      <c r="AO113" s="62" t="s">
        <v>153</v>
      </c>
      <c r="AP113" s="62" t="s">
        <v>153</v>
      </c>
      <c r="AQ113" s="62" t="s">
        <v>153</v>
      </c>
      <c r="AR113" s="62" t="s">
        <v>153</v>
      </c>
      <c r="AS113" s="62">
        <v>2015</v>
      </c>
      <c r="AT113" s="62" t="s">
        <v>153</v>
      </c>
      <c r="AU113" s="62" t="s">
        <v>562</v>
      </c>
      <c r="AV113" s="62" t="s">
        <v>1050</v>
      </c>
      <c r="AW113" s="62" t="s">
        <v>153</v>
      </c>
      <c r="AX113" s="62" t="s">
        <v>153</v>
      </c>
      <c r="AY113" s="60"/>
      <c r="AZ113" s="60" t="s">
        <v>153</v>
      </c>
      <c r="BA113" s="62">
        <v>8494</v>
      </c>
      <c r="BB113" s="62">
        <v>0</v>
      </c>
      <c r="BC113" s="62"/>
      <c r="BD113" s="62"/>
      <c r="BE113" s="62"/>
      <c r="BF113" s="62"/>
      <c r="BG113" s="62"/>
      <c r="BH113" s="62"/>
      <c r="BI113" s="62"/>
      <c r="BJ113" s="60">
        <v>-27.350427350427353</v>
      </c>
      <c r="BK113" s="62"/>
      <c r="BL113" s="62"/>
      <c r="BM113" s="62"/>
      <c r="BN113" s="62" t="s">
        <v>99</v>
      </c>
      <c r="BO113" s="62"/>
      <c r="BP113" s="62"/>
      <c r="BQ113" s="62" t="s">
        <v>99</v>
      </c>
      <c r="BR113" s="62"/>
      <c r="BS113" s="62"/>
      <c r="BT113" s="62"/>
      <c r="BU113" s="62"/>
      <c r="BV113" s="62"/>
      <c r="BW113" s="62"/>
      <c r="BX113" s="62"/>
      <c r="BY113" s="62"/>
      <c r="BZ113" s="62"/>
      <c r="CA113" s="62"/>
      <c r="CB113" s="62"/>
      <c r="CC113" s="62"/>
      <c r="CD113" s="62"/>
      <c r="CE113" s="62"/>
      <c r="CF113" s="62"/>
      <c r="CG113" s="62"/>
      <c r="CH113" s="62"/>
      <c r="CI113" s="62">
        <v>2017</v>
      </c>
      <c r="CJ113" s="62" t="s">
        <v>472</v>
      </c>
      <c r="CK113" s="62" t="s">
        <v>501</v>
      </c>
      <c r="CL113" s="62" t="s">
        <v>501</v>
      </c>
      <c r="CM113" s="62" t="s">
        <v>464</v>
      </c>
      <c r="CN113" s="62" t="s">
        <v>464</v>
      </c>
      <c r="CO113" s="62" t="s">
        <v>465</v>
      </c>
      <c r="CP113" s="62">
        <v>0</v>
      </c>
      <c r="CQ113" s="62">
        <v>0</v>
      </c>
      <c r="CR113" s="62">
        <v>0</v>
      </c>
      <c r="CS113" s="62">
        <v>0</v>
      </c>
      <c r="CT113" s="62">
        <v>0</v>
      </c>
      <c r="CU113" s="62">
        <v>0</v>
      </c>
      <c r="CV113" s="62">
        <v>0</v>
      </c>
      <c r="CW113" s="62">
        <v>0</v>
      </c>
      <c r="CX113" s="62">
        <v>0</v>
      </c>
      <c r="CY113" s="62">
        <v>0</v>
      </c>
      <c r="CZ113" s="62">
        <v>0</v>
      </c>
      <c r="DA113" s="62">
        <v>0</v>
      </c>
      <c r="DB113" s="62">
        <v>0</v>
      </c>
      <c r="DC113" s="62" t="s">
        <v>153</v>
      </c>
      <c r="DD113" s="62" t="s">
        <v>153</v>
      </c>
      <c r="DE113" s="62" t="s">
        <v>153</v>
      </c>
      <c r="DF113" s="62">
        <v>0</v>
      </c>
      <c r="DG113" s="62" t="s">
        <v>465</v>
      </c>
      <c r="DH113" s="62">
        <v>0</v>
      </c>
      <c r="DI113" s="62">
        <v>0</v>
      </c>
      <c r="DJ113" s="62">
        <v>0</v>
      </c>
      <c r="DK113" s="62">
        <v>0</v>
      </c>
      <c r="DL113" s="62">
        <v>0</v>
      </c>
      <c r="DM113" s="62">
        <v>0</v>
      </c>
      <c r="DN113" s="62">
        <v>0</v>
      </c>
      <c r="DO113" s="62">
        <v>0</v>
      </c>
      <c r="DP113" s="62">
        <v>0</v>
      </c>
      <c r="DQ113" s="62">
        <v>0</v>
      </c>
      <c r="DR113" s="62">
        <v>0</v>
      </c>
      <c r="DS113" s="62">
        <v>0</v>
      </c>
      <c r="DT113" s="62">
        <v>0</v>
      </c>
      <c r="DU113" s="62" t="s">
        <v>153</v>
      </c>
      <c r="DV113" s="62" t="s">
        <v>153</v>
      </c>
      <c r="DW113" s="60"/>
      <c r="DX113" s="62">
        <v>0</v>
      </c>
      <c r="DY113" s="62">
        <v>4</v>
      </c>
      <c r="DZ113" s="62">
        <v>0</v>
      </c>
      <c r="EA113" s="62">
        <v>0</v>
      </c>
      <c r="EB113" s="62"/>
      <c r="EC113" s="62"/>
      <c r="ED113" s="62"/>
      <c r="EE113" s="60"/>
      <c r="EF113" s="62"/>
      <c r="EG113" s="62"/>
      <c r="EH113" s="62"/>
      <c r="EI113" s="62"/>
      <c r="EJ113" s="62"/>
      <c r="EK113" s="62"/>
      <c r="EL113" s="62"/>
      <c r="EM113" s="62"/>
      <c r="EN113" s="62"/>
      <c r="EO113" s="62"/>
      <c r="EP113" s="62"/>
      <c r="EQ113" s="68">
        <v>70422</v>
      </c>
      <c r="ER113" s="68">
        <v>8494</v>
      </c>
      <c r="ES113" s="68">
        <v>0</v>
      </c>
      <c r="ET113" s="68">
        <v>0</v>
      </c>
      <c r="EU113" s="68">
        <v>0</v>
      </c>
      <c r="EV113" s="68">
        <v>0</v>
      </c>
      <c r="EW113" s="65"/>
      <c r="EX113" s="65"/>
      <c r="EY113" s="65"/>
      <c r="EZ113" s="65"/>
      <c r="FA113" s="65"/>
      <c r="FB113" s="65"/>
      <c r="FC113" s="65"/>
      <c r="FD113" s="65"/>
      <c r="FE113" s="65"/>
      <c r="FF113" s="65"/>
      <c r="FG113" s="65"/>
      <c r="FH113" s="65"/>
      <c r="FI113" s="65"/>
      <c r="FJ113" s="65"/>
      <c r="FK113" s="65"/>
      <c r="FL113" s="65"/>
      <c r="FM113" s="65"/>
      <c r="FN113" s="65" t="s">
        <v>536</v>
      </c>
      <c r="FO113" s="69" t="b">
        <f t="shared" si="1"/>
        <v>1</v>
      </c>
    </row>
    <row r="114" spans="1:171" s="67" customFormat="1" ht="12.75" x14ac:dyDescent="0.2">
      <c r="A114" s="60" t="s">
        <v>437</v>
      </c>
      <c r="B114" s="61">
        <v>70839</v>
      </c>
      <c r="C114" s="62">
        <v>0</v>
      </c>
      <c r="D114" s="62">
        <v>1</v>
      </c>
      <c r="E114" s="63" t="s">
        <v>1051</v>
      </c>
      <c r="F114" s="62" t="s">
        <v>1052</v>
      </c>
      <c r="G114" s="62"/>
      <c r="H114" s="62" t="s">
        <v>1053</v>
      </c>
      <c r="I114" s="62">
        <v>2</v>
      </c>
      <c r="J114" s="62" t="s">
        <v>1054</v>
      </c>
      <c r="K114" s="62" t="s">
        <v>447</v>
      </c>
      <c r="L114" s="62" t="s">
        <v>448</v>
      </c>
      <c r="M114" s="62" t="s">
        <v>447</v>
      </c>
      <c r="N114" s="62">
        <v>1</v>
      </c>
      <c r="O114" s="62">
        <v>85</v>
      </c>
      <c r="P114" s="62">
        <v>82</v>
      </c>
      <c r="Q114" s="62" t="s">
        <v>153</v>
      </c>
      <c r="R114" s="62" t="s">
        <v>153</v>
      </c>
      <c r="S114" s="62" t="s">
        <v>1055</v>
      </c>
      <c r="T114" s="62" t="s">
        <v>1056</v>
      </c>
      <c r="U114" s="62" t="s">
        <v>1057</v>
      </c>
      <c r="V114" s="62" t="s">
        <v>1058</v>
      </c>
      <c r="W114" s="62" t="s">
        <v>153</v>
      </c>
      <c r="X114" s="62" t="s">
        <v>1059</v>
      </c>
      <c r="Y114" s="62" t="s">
        <v>1060</v>
      </c>
      <c r="Z114" s="60"/>
      <c r="AA114" s="60" t="s">
        <v>452</v>
      </c>
      <c r="AB114" s="60" t="s">
        <v>1051</v>
      </c>
      <c r="AC114" s="60" t="s">
        <v>1052</v>
      </c>
      <c r="AD114" s="60" t="s">
        <v>1053</v>
      </c>
      <c r="AE114" s="60" t="s">
        <v>1054</v>
      </c>
      <c r="AF114" s="62">
        <v>1</v>
      </c>
      <c r="AG114" s="62">
        <v>85</v>
      </c>
      <c r="AH114" s="62">
        <v>82</v>
      </c>
      <c r="AI114" s="62">
        <v>1</v>
      </c>
      <c r="AJ114" s="62" t="s">
        <v>153</v>
      </c>
      <c r="AK114" s="62" t="s">
        <v>153</v>
      </c>
      <c r="AL114" s="62" t="s">
        <v>1055</v>
      </c>
      <c r="AM114" s="62" t="s">
        <v>1056</v>
      </c>
      <c r="AN114" s="62" t="s">
        <v>1059</v>
      </c>
      <c r="AO114" s="62" t="s">
        <v>1060</v>
      </c>
      <c r="AP114" s="62" t="s">
        <v>1057</v>
      </c>
      <c r="AQ114" s="62" t="s">
        <v>1058</v>
      </c>
      <c r="AR114" s="62" t="s">
        <v>153</v>
      </c>
      <c r="AS114" s="62">
        <v>2015</v>
      </c>
      <c r="AT114" s="62" t="s">
        <v>153</v>
      </c>
      <c r="AU114" s="62" t="s">
        <v>153</v>
      </c>
      <c r="AV114" s="62" t="s">
        <v>153</v>
      </c>
      <c r="AW114" s="62" t="s">
        <v>153</v>
      </c>
      <c r="AX114" s="62" t="s">
        <v>153</v>
      </c>
      <c r="AY114" s="60"/>
      <c r="AZ114" s="60" t="s">
        <v>153</v>
      </c>
      <c r="BA114" s="62">
        <v>10228</v>
      </c>
      <c r="BB114" s="62">
        <v>0</v>
      </c>
      <c r="BC114" s="62"/>
      <c r="BD114" s="62"/>
      <c r="BE114" s="62"/>
      <c r="BF114" s="62"/>
      <c r="BG114" s="62"/>
      <c r="BH114" s="62"/>
      <c r="BI114" s="62"/>
      <c r="BJ114" s="60"/>
      <c r="BK114" s="62"/>
      <c r="BL114" s="62"/>
      <c r="BM114" s="62"/>
      <c r="BN114" s="62" t="s">
        <v>106</v>
      </c>
      <c r="BO114" s="62"/>
      <c r="BP114" s="62"/>
      <c r="BQ114" s="62" t="s">
        <v>106</v>
      </c>
      <c r="BR114" s="62"/>
      <c r="BS114" s="62"/>
      <c r="BT114" s="62"/>
      <c r="BU114" s="62"/>
      <c r="BV114" s="62"/>
      <c r="BW114" s="62"/>
      <c r="BX114" s="62"/>
      <c r="BY114" s="62"/>
      <c r="BZ114" s="62"/>
      <c r="CA114" s="62"/>
      <c r="CB114" s="62"/>
      <c r="CC114" s="62"/>
      <c r="CD114" s="62"/>
      <c r="CE114" s="62"/>
      <c r="CF114" s="62" t="s">
        <v>462</v>
      </c>
      <c r="CG114" s="62"/>
      <c r="CH114" s="62"/>
      <c r="CI114" s="62">
        <v>2017</v>
      </c>
      <c r="CJ114" s="62" t="s">
        <v>448</v>
      </c>
      <c r="CK114" s="62" t="s">
        <v>464</v>
      </c>
      <c r="CL114" s="62" t="s">
        <v>464</v>
      </c>
      <c r="CM114" s="62" t="s">
        <v>463</v>
      </c>
      <c r="CN114" s="62" t="s">
        <v>463</v>
      </c>
      <c r="CO114" s="62" t="s">
        <v>465</v>
      </c>
      <c r="CP114" s="62">
        <v>14</v>
      </c>
      <c r="CQ114" s="62">
        <v>9</v>
      </c>
      <c r="CR114" s="62">
        <v>4</v>
      </c>
      <c r="CS114" s="62">
        <v>1</v>
      </c>
      <c r="CT114" s="62">
        <v>0</v>
      </c>
      <c r="CU114" s="62">
        <v>0</v>
      </c>
      <c r="CV114" s="62">
        <v>2</v>
      </c>
      <c r="CW114" s="62">
        <v>0</v>
      </c>
      <c r="CX114" s="62">
        <v>0</v>
      </c>
      <c r="CY114" s="62">
        <v>0</v>
      </c>
      <c r="CZ114" s="62">
        <v>0</v>
      </c>
      <c r="DA114" s="62">
        <v>0</v>
      </c>
      <c r="DB114" s="62">
        <v>12</v>
      </c>
      <c r="DC114" s="62" t="s">
        <v>153</v>
      </c>
      <c r="DD114" s="62" t="s">
        <v>153</v>
      </c>
      <c r="DE114" s="62" t="s">
        <v>153</v>
      </c>
      <c r="DF114" s="62">
        <v>0</v>
      </c>
      <c r="DG114" s="62" t="s">
        <v>465</v>
      </c>
      <c r="DH114" s="62">
        <v>15</v>
      </c>
      <c r="DI114" s="62">
        <v>10</v>
      </c>
      <c r="DJ114" s="62">
        <v>2</v>
      </c>
      <c r="DK114" s="62">
        <v>3</v>
      </c>
      <c r="DL114" s="62">
        <v>0</v>
      </c>
      <c r="DM114" s="62">
        <v>0</v>
      </c>
      <c r="DN114" s="62">
        <v>0</v>
      </c>
      <c r="DO114" s="62">
        <v>0</v>
      </c>
      <c r="DP114" s="62">
        <v>0</v>
      </c>
      <c r="DQ114" s="62">
        <v>0</v>
      </c>
      <c r="DR114" s="62">
        <v>0</v>
      </c>
      <c r="DS114" s="62">
        <v>1</v>
      </c>
      <c r="DT114" s="62">
        <v>14</v>
      </c>
      <c r="DU114" s="62" t="s">
        <v>153</v>
      </c>
      <c r="DV114" s="62" t="s">
        <v>153</v>
      </c>
      <c r="DW114" s="60"/>
      <c r="DX114" s="62">
        <v>0</v>
      </c>
      <c r="DY114" s="62">
        <v>12</v>
      </c>
      <c r="DZ114" s="62">
        <v>0</v>
      </c>
      <c r="EA114" s="62">
        <v>0</v>
      </c>
      <c r="EB114" s="62"/>
      <c r="EC114" s="62"/>
      <c r="ED114" s="62"/>
      <c r="EE114" s="60">
        <v>-2.3809523809523809</v>
      </c>
      <c r="EF114" s="62"/>
      <c r="EG114" s="62"/>
      <c r="EH114" s="62"/>
      <c r="EI114" s="62"/>
      <c r="EJ114" s="62"/>
      <c r="EK114" s="62"/>
      <c r="EL114" s="62"/>
      <c r="EM114" s="62"/>
      <c r="EN114" s="62"/>
      <c r="EO114" s="62"/>
      <c r="EP114" s="62"/>
      <c r="EQ114" s="68">
        <v>70839</v>
      </c>
      <c r="ER114" s="68">
        <v>10228</v>
      </c>
      <c r="ES114" s="68">
        <v>0</v>
      </c>
      <c r="ET114" s="68">
        <v>0</v>
      </c>
      <c r="EU114" s="68">
        <v>0</v>
      </c>
      <c r="EV114" s="68">
        <v>0</v>
      </c>
      <c r="EW114" s="68">
        <v>1</v>
      </c>
      <c r="EX114" s="68">
        <v>1</v>
      </c>
      <c r="EY114" s="68">
        <v>0</v>
      </c>
      <c r="EZ114" s="68">
        <v>0</v>
      </c>
      <c r="FA114" s="68">
        <v>0</v>
      </c>
      <c r="FB114" s="68">
        <v>3</v>
      </c>
      <c r="FC114" s="68">
        <v>3</v>
      </c>
      <c r="FD114" s="68">
        <v>0</v>
      </c>
      <c r="FE114" s="68">
        <v>0</v>
      </c>
      <c r="FF114" s="68">
        <v>0</v>
      </c>
      <c r="FG114" s="68">
        <v>0</v>
      </c>
      <c r="FH114" s="68">
        <v>0</v>
      </c>
      <c r="FI114" s="68">
        <v>0</v>
      </c>
      <c r="FJ114" s="68">
        <v>0</v>
      </c>
      <c r="FK114" s="68">
        <v>0</v>
      </c>
      <c r="FL114" s="68">
        <v>0</v>
      </c>
      <c r="FM114" s="65"/>
      <c r="FN114" s="65" t="s">
        <v>466</v>
      </c>
      <c r="FO114" s="69" t="b">
        <f t="shared" si="1"/>
        <v>1</v>
      </c>
    </row>
    <row r="115" spans="1:171" s="67" customFormat="1" ht="12.75" x14ac:dyDescent="0.2">
      <c r="A115" s="60" t="s">
        <v>437</v>
      </c>
      <c r="B115" s="61">
        <v>70839</v>
      </c>
      <c r="C115" s="62">
        <v>1</v>
      </c>
      <c r="D115" s="62">
        <v>0</v>
      </c>
      <c r="E115" s="63" t="s">
        <v>1051</v>
      </c>
      <c r="F115" s="62" t="s">
        <v>1052</v>
      </c>
      <c r="G115" s="62"/>
      <c r="H115" s="62" t="s">
        <v>1053</v>
      </c>
      <c r="I115" s="62">
        <v>2</v>
      </c>
      <c r="J115" s="62" t="s">
        <v>1054</v>
      </c>
      <c r="K115" s="62" t="s">
        <v>447</v>
      </c>
      <c r="L115" s="62" t="s">
        <v>448</v>
      </c>
      <c r="M115" s="62" t="s">
        <v>447</v>
      </c>
      <c r="N115" s="62">
        <v>1</v>
      </c>
      <c r="O115" s="62">
        <v>85</v>
      </c>
      <c r="P115" s="62">
        <v>82</v>
      </c>
      <c r="Q115" s="62" t="s">
        <v>153</v>
      </c>
      <c r="R115" s="62" t="s">
        <v>153</v>
      </c>
      <c r="S115" s="62" t="s">
        <v>153</v>
      </c>
      <c r="T115" s="62" t="s">
        <v>1056</v>
      </c>
      <c r="U115" s="62" t="s">
        <v>153</v>
      </c>
      <c r="V115" s="62" t="s">
        <v>153</v>
      </c>
      <c r="W115" s="62" t="s">
        <v>153</v>
      </c>
      <c r="X115" s="62" t="s">
        <v>153</v>
      </c>
      <c r="Y115" s="62" t="s">
        <v>153</v>
      </c>
      <c r="Z115" s="60"/>
      <c r="AA115" s="60" t="s">
        <v>452</v>
      </c>
      <c r="AB115" s="60" t="s">
        <v>1051</v>
      </c>
      <c r="AC115" s="60" t="s">
        <v>1052</v>
      </c>
      <c r="AD115" s="60" t="s">
        <v>1053</v>
      </c>
      <c r="AE115" s="60" t="s">
        <v>1054</v>
      </c>
      <c r="AF115" s="62">
        <v>1</v>
      </c>
      <c r="AG115" s="62">
        <v>85</v>
      </c>
      <c r="AH115" s="62">
        <v>82</v>
      </c>
      <c r="AI115" s="62">
        <v>0</v>
      </c>
      <c r="AJ115" s="62" t="s">
        <v>153</v>
      </c>
      <c r="AK115" s="62" t="s">
        <v>153</v>
      </c>
      <c r="AL115" s="62" t="s">
        <v>153</v>
      </c>
      <c r="AM115" s="62" t="s">
        <v>1056</v>
      </c>
      <c r="AN115" s="62" t="s">
        <v>153</v>
      </c>
      <c r="AO115" s="62" t="s">
        <v>153</v>
      </c>
      <c r="AP115" s="62" t="s">
        <v>153</v>
      </c>
      <c r="AQ115" s="62" t="s">
        <v>153</v>
      </c>
      <c r="AR115" s="62" t="s">
        <v>153</v>
      </c>
      <c r="AS115" s="62">
        <v>2015</v>
      </c>
      <c r="AT115" s="62" t="s">
        <v>153</v>
      </c>
      <c r="AU115" s="62" t="s">
        <v>153</v>
      </c>
      <c r="AV115" s="62" t="s">
        <v>153</v>
      </c>
      <c r="AW115" s="62" t="s">
        <v>153</v>
      </c>
      <c r="AX115" s="62" t="s">
        <v>153</v>
      </c>
      <c r="AY115" s="60"/>
      <c r="AZ115" s="60" t="s">
        <v>153</v>
      </c>
      <c r="BA115" s="62">
        <v>10228</v>
      </c>
      <c r="BB115" s="62">
        <v>0</v>
      </c>
      <c r="BC115" s="62"/>
      <c r="BD115" s="62"/>
      <c r="BE115" s="62"/>
      <c r="BF115" s="62"/>
      <c r="BG115" s="62"/>
      <c r="BH115" s="62"/>
      <c r="BI115" s="62"/>
      <c r="BJ115" s="60"/>
      <c r="BK115" s="62"/>
      <c r="BL115" s="62"/>
      <c r="BM115" s="62"/>
      <c r="BN115" s="62" t="s">
        <v>106</v>
      </c>
      <c r="BO115" s="62"/>
      <c r="BP115" s="62"/>
      <c r="BQ115" s="62" t="s">
        <v>106</v>
      </c>
      <c r="BR115" s="62"/>
      <c r="BS115" s="62"/>
      <c r="BT115" s="62"/>
      <c r="BU115" s="62"/>
      <c r="BV115" s="62"/>
      <c r="BW115" s="62"/>
      <c r="BX115" s="62"/>
      <c r="BY115" s="62"/>
      <c r="BZ115" s="62"/>
      <c r="CA115" s="62"/>
      <c r="CB115" s="62"/>
      <c r="CC115" s="62"/>
      <c r="CD115" s="62"/>
      <c r="CE115" s="62"/>
      <c r="CF115" s="62"/>
      <c r="CG115" s="62"/>
      <c r="CH115" s="62"/>
      <c r="CI115" s="62">
        <v>2017</v>
      </c>
      <c r="CJ115" s="62" t="s">
        <v>448</v>
      </c>
      <c r="CK115" s="62" t="s">
        <v>464</v>
      </c>
      <c r="CL115" s="62" t="s">
        <v>464</v>
      </c>
      <c r="CM115" s="62" t="s">
        <v>463</v>
      </c>
      <c r="CN115" s="62" t="s">
        <v>463</v>
      </c>
      <c r="CO115" s="62" t="s">
        <v>465</v>
      </c>
      <c r="CP115" s="62">
        <v>14</v>
      </c>
      <c r="CQ115" s="62">
        <v>9</v>
      </c>
      <c r="CR115" s="62">
        <v>4</v>
      </c>
      <c r="CS115" s="62">
        <v>1</v>
      </c>
      <c r="CT115" s="62">
        <v>0</v>
      </c>
      <c r="CU115" s="62">
        <v>0</v>
      </c>
      <c r="CV115" s="62">
        <v>2</v>
      </c>
      <c r="CW115" s="62">
        <v>0</v>
      </c>
      <c r="CX115" s="62">
        <v>0</v>
      </c>
      <c r="CY115" s="62">
        <v>0</v>
      </c>
      <c r="CZ115" s="62">
        <v>0</v>
      </c>
      <c r="DA115" s="62">
        <v>0</v>
      </c>
      <c r="DB115" s="62">
        <v>12</v>
      </c>
      <c r="DC115" s="62" t="s">
        <v>153</v>
      </c>
      <c r="DD115" s="62" t="s">
        <v>153</v>
      </c>
      <c r="DE115" s="62" t="s">
        <v>153</v>
      </c>
      <c r="DF115" s="62">
        <v>0</v>
      </c>
      <c r="DG115" s="62" t="s">
        <v>465</v>
      </c>
      <c r="DH115" s="62">
        <v>15</v>
      </c>
      <c r="DI115" s="62">
        <v>10</v>
      </c>
      <c r="DJ115" s="62">
        <v>2</v>
      </c>
      <c r="DK115" s="62">
        <v>3</v>
      </c>
      <c r="DL115" s="62">
        <v>0</v>
      </c>
      <c r="DM115" s="62">
        <v>0</v>
      </c>
      <c r="DN115" s="62">
        <v>0</v>
      </c>
      <c r="DO115" s="62">
        <v>0</v>
      </c>
      <c r="DP115" s="62">
        <v>0</v>
      </c>
      <c r="DQ115" s="62">
        <v>0</v>
      </c>
      <c r="DR115" s="62">
        <v>0</v>
      </c>
      <c r="DS115" s="62">
        <v>1</v>
      </c>
      <c r="DT115" s="62">
        <v>14</v>
      </c>
      <c r="DU115" s="62" t="s">
        <v>153</v>
      </c>
      <c r="DV115" s="62" t="s">
        <v>153</v>
      </c>
      <c r="DW115" s="60"/>
      <c r="DX115" s="62">
        <v>0</v>
      </c>
      <c r="DY115" s="62">
        <v>12</v>
      </c>
      <c r="DZ115" s="62">
        <v>0</v>
      </c>
      <c r="EA115" s="62">
        <v>0</v>
      </c>
      <c r="EB115" s="62"/>
      <c r="EC115" s="62"/>
      <c r="ED115" s="62"/>
      <c r="EE115" s="60">
        <v>-2.3809523809523809</v>
      </c>
      <c r="EF115" s="62"/>
      <c r="EG115" s="62"/>
      <c r="EH115" s="62"/>
      <c r="EI115" s="62"/>
      <c r="EJ115" s="62"/>
      <c r="EK115" s="62"/>
      <c r="EL115" s="62"/>
      <c r="EM115" s="62"/>
      <c r="EN115" s="62"/>
      <c r="EO115" s="62"/>
      <c r="EP115" s="62"/>
      <c r="EQ115" s="68">
        <v>70839</v>
      </c>
      <c r="ER115" s="68">
        <v>10228</v>
      </c>
      <c r="ES115" s="68">
        <v>0</v>
      </c>
      <c r="ET115" s="68">
        <v>0</v>
      </c>
      <c r="EU115" s="68">
        <v>0</v>
      </c>
      <c r="EV115" s="68">
        <v>0</v>
      </c>
      <c r="EW115" s="65"/>
      <c r="EX115" s="65"/>
      <c r="EY115" s="65"/>
      <c r="EZ115" s="65"/>
      <c r="FA115" s="65"/>
      <c r="FB115" s="65"/>
      <c r="FC115" s="65"/>
      <c r="FD115" s="65"/>
      <c r="FE115" s="65"/>
      <c r="FF115" s="65"/>
      <c r="FG115" s="65"/>
      <c r="FH115" s="65"/>
      <c r="FI115" s="65"/>
      <c r="FJ115" s="65"/>
      <c r="FK115" s="65"/>
      <c r="FL115" s="65"/>
      <c r="FM115" s="65"/>
      <c r="FN115" s="65" t="s">
        <v>466</v>
      </c>
      <c r="FO115" s="69" t="b">
        <f t="shared" si="1"/>
        <v>1</v>
      </c>
    </row>
    <row r="116" spans="1:171" s="67" customFormat="1" ht="12.75" x14ac:dyDescent="0.2">
      <c r="A116" s="60" t="s">
        <v>437</v>
      </c>
      <c r="B116" s="61">
        <v>50466</v>
      </c>
      <c r="C116" s="62">
        <v>0</v>
      </c>
      <c r="D116" s="62">
        <v>2</v>
      </c>
      <c r="E116" s="63">
        <v>38054181300016</v>
      </c>
      <c r="F116" s="62" t="s">
        <v>1061</v>
      </c>
      <c r="G116" s="62"/>
      <c r="H116" s="62" t="s">
        <v>1062</v>
      </c>
      <c r="I116" s="62">
        <v>2</v>
      </c>
      <c r="J116" s="62" t="s">
        <v>1063</v>
      </c>
      <c r="K116" s="62" t="s">
        <v>447</v>
      </c>
      <c r="L116" s="62" t="s">
        <v>448</v>
      </c>
      <c r="M116" s="62" t="s">
        <v>447</v>
      </c>
      <c r="N116" s="62">
        <v>2</v>
      </c>
      <c r="O116" s="62">
        <v>88</v>
      </c>
      <c r="P116" s="62">
        <v>14</v>
      </c>
      <c r="Q116" s="62" t="s">
        <v>153</v>
      </c>
      <c r="R116" s="62" t="s">
        <v>153</v>
      </c>
      <c r="S116" s="62" t="s">
        <v>1064</v>
      </c>
      <c r="T116" s="62" t="s">
        <v>1065</v>
      </c>
      <c r="U116" s="62" t="s">
        <v>1066</v>
      </c>
      <c r="V116" s="62" t="s">
        <v>1067</v>
      </c>
      <c r="W116" s="62" t="s">
        <v>153</v>
      </c>
      <c r="X116" s="62" t="s">
        <v>1068</v>
      </c>
      <c r="Y116" s="62" t="s">
        <v>98</v>
      </c>
      <c r="Z116" s="60"/>
      <c r="AA116" s="60" t="s">
        <v>452</v>
      </c>
      <c r="AB116" s="60" t="s">
        <v>1069</v>
      </c>
      <c r="AC116" s="60" t="s">
        <v>1061</v>
      </c>
      <c r="AD116" s="60" t="s">
        <v>1062</v>
      </c>
      <c r="AE116" s="60" t="s">
        <v>1063</v>
      </c>
      <c r="AF116" s="62">
        <v>1</v>
      </c>
      <c r="AG116" s="62">
        <v>85</v>
      </c>
      <c r="AH116" s="62">
        <v>11</v>
      </c>
      <c r="AI116" s="62">
        <v>1</v>
      </c>
      <c r="AJ116" s="62" t="s">
        <v>153</v>
      </c>
      <c r="AK116" s="62" t="s">
        <v>153</v>
      </c>
      <c r="AL116" s="62" t="s">
        <v>1064</v>
      </c>
      <c r="AM116" s="62" t="s">
        <v>1065</v>
      </c>
      <c r="AN116" s="62" t="s">
        <v>1070</v>
      </c>
      <c r="AO116" s="62" t="s">
        <v>218</v>
      </c>
      <c r="AP116" s="62" t="s">
        <v>1071</v>
      </c>
      <c r="AQ116" s="62" t="s">
        <v>1072</v>
      </c>
      <c r="AR116" s="62" t="s">
        <v>153</v>
      </c>
      <c r="AS116" s="62">
        <v>2015</v>
      </c>
      <c r="AT116" s="62" t="s">
        <v>153</v>
      </c>
      <c r="AU116" s="62" t="s">
        <v>153</v>
      </c>
      <c r="AV116" s="62" t="s">
        <v>153</v>
      </c>
      <c r="AW116" s="62" t="s">
        <v>153</v>
      </c>
      <c r="AX116" s="62" t="s">
        <v>439</v>
      </c>
      <c r="AY116" s="60"/>
      <c r="AZ116" s="60" t="s">
        <v>153</v>
      </c>
      <c r="BA116" s="62">
        <v>7791</v>
      </c>
      <c r="BB116" s="62">
        <v>0</v>
      </c>
      <c r="BC116" s="62"/>
      <c r="BD116" s="62"/>
      <c r="BE116" s="62"/>
      <c r="BF116" s="62" t="s">
        <v>500</v>
      </c>
      <c r="BG116" s="62"/>
      <c r="BH116" s="62"/>
      <c r="BI116" s="62"/>
      <c r="BJ116" s="60">
        <v>3.5294117647058822</v>
      </c>
      <c r="BK116" s="62"/>
      <c r="BL116" s="62"/>
      <c r="BM116" s="62"/>
      <c r="BN116" s="62" t="s">
        <v>691</v>
      </c>
      <c r="BO116" s="62"/>
      <c r="BP116" s="62"/>
      <c r="BQ116" s="62" t="s">
        <v>691</v>
      </c>
      <c r="BR116" s="62"/>
      <c r="BS116" s="62"/>
      <c r="BT116" s="62"/>
      <c r="BU116" s="62"/>
      <c r="BV116" s="62"/>
      <c r="BW116" s="62"/>
      <c r="BX116" s="62"/>
      <c r="BY116" s="62"/>
      <c r="BZ116" s="62"/>
      <c r="CA116" s="62" t="s">
        <v>534</v>
      </c>
      <c r="CB116" s="62"/>
      <c r="CC116" s="62" t="s">
        <v>565</v>
      </c>
      <c r="CD116" s="62"/>
      <c r="CE116" s="62"/>
      <c r="CF116" s="62" t="s">
        <v>462</v>
      </c>
      <c r="CG116" s="62"/>
      <c r="CH116" s="62" t="s">
        <v>535</v>
      </c>
      <c r="CI116" s="62">
        <v>2017</v>
      </c>
      <c r="CJ116" s="62" t="s">
        <v>448</v>
      </c>
      <c r="CK116" s="62" t="s">
        <v>463</v>
      </c>
      <c r="CL116" s="62" t="s">
        <v>463</v>
      </c>
      <c r="CM116" s="62" t="s">
        <v>464</v>
      </c>
      <c r="CN116" s="62" t="s">
        <v>464</v>
      </c>
      <c r="CO116" s="62" t="s">
        <v>465</v>
      </c>
      <c r="CP116" s="62">
        <v>3</v>
      </c>
      <c r="CQ116" s="62">
        <v>0</v>
      </c>
      <c r="CR116" s="62">
        <v>2</v>
      </c>
      <c r="CS116" s="62">
        <v>1</v>
      </c>
      <c r="CT116" s="62">
        <v>0</v>
      </c>
      <c r="CU116" s="62">
        <v>0</v>
      </c>
      <c r="CV116" s="62">
        <v>0</v>
      </c>
      <c r="CW116" s="62">
        <v>0</v>
      </c>
      <c r="CX116" s="62">
        <v>0</v>
      </c>
      <c r="CY116" s="62">
        <v>0</v>
      </c>
      <c r="CZ116" s="62">
        <v>0</v>
      </c>
      <c r="DA116" s="62">
        <v>3</v>
      </c>
      <c r="DB116" s="62">
        <v>0</v>
      </c>
      <c r="DC116" s="62" t="s">
        <v>153</v>
      </c>
      <c r="DD116" s="62" t="s">
        <v>153</v>
      </c>
      <c r="DE116" s="62" t="s">
        <v>153</v>
      </c>
      <c r="DF116" s="62">
        <v>0</v>
      </c>
      <c r="DG116" s="62" t="s">
        <v>465</v>
      </c>
      <c r="DH116" s="62">
        <v>1</v>
      </c>
      <c r="DI116" s="62">
        <v>0</v>
      </c>
      <c r="DJ116" s="62">
        <v>1</v>
      </c>
      <c r="DK116" s="62">
        <v>0</v>
      </c>
      <c r="DL116" s="62">
        <v>0</v>
      </c>
      <c r="DM116" s="62">
        <v>0</v>
      </c>
      <c r="DN116" s="62">
        <v>0</v>
      </c>
      <c r="DO116" s="62">
        <v>0</v>
      </c>
      <c r="DP116" s="62">
        <v>0</v>
      </c>
      <c r="DQ116" s="62">
        <v>0</v>
      </c>
      <c r="DR116" s="62">
        <v>0</v>
      </c>
      <c r="DS116" s="62">
        <v>1</v>
      </c>
      <c r="DT116" s="62">
        <v>0</v>
      </c>
      <c r="DU116" s="62" t="s">
        <v>153</v>
      </c>
      <c r="DV116" s="62" t="s">
        <v>153</v>
      </c>
      <c r="DW116" s="60"/>
      <c r="DX116" s="62">
        <v>0</v>
      </c>
      <c r="DY116" s="62">
        <v>3</v>
      </c>
      <c r="DZ116" s="62">
        <v>0</v>
      </c>
      <c r="EA116" s="62">
        <v>1</v>
      </c>
      <c r="EB116" s="62"/>
      <c r="EC116" s="62"/>
      <c r="ED116" s="62"/>
      <c r="EE116" s="60">
        <v>27.27272727272727</v>
      </c>
      <c r="EF116" s="62"/>
      <c r="EG116" s="62"/>
      <c r="EH116" s="62"/>
      <c r="EI116" s="62"/>
      <c r="EJ116" s="62"/>
      <c r="EK116" s="62">
        <v>-1</v>
      </c>
      <c r="EL116" s="62"/>
      <c r="EM116" s="62"/>
      <c r="EN116" s="62"/>
      <c r="EO116" s="62"/>
      <c r="EP116" s="62"/>
      <c r="EQ116" s="68">
        <v>50466</v>
      </c>
      <c r="ER116" s="68">
        <v>7791</v>
      </c>
      <c r="ES116" s="68">
        <v>0</v>
      </c>
      <c r="ET116" s="68">
        <v>0</v>
      </c>
      <c r="EU116" s="68">
        <v>0</v>
      </c>
      <c r="EV116" s="68">
        <v>0</v>
      </c>
      <c r="EW116" s="68">
        <v>1</v>
      </c>
      <c r="EX116" s="68">
        <v>0</v>
      </c>
      <c r="EY116" s="68">
        <v>0</v>
      </c>
      <c r="EZ116" s="68">
        <v>0</v>
      </c>
      <c r="FA116" s="68">
        <v>1</v>
      </c>
      <c r="FB116" s="68">
        <v>0</v>
      </c>
      <c r="FC116" s="68">
        <v>0</v>
      </c>
      <c r="FD116" s="68">
        <v>0</v>
      </c>
      <c r="FE116" s="68">
        <v>0</v>
      </c>
      <c r="FF116" s="68">
        <v>0</v>
      </c>
      <c r="FG116" s="68">
        <v>0</v>
      </c>
      <c r="FH116" s="68">
        <v>0</v>
      </c>
      <c r="FI116" s="68">
        <v>0</v>
      </c>
      <c r="FJ116" s="68">
        <v>0</v>
      </c>
      <c r="FK116" s="68">
        <v>0</v>
      </c>
      <c r="FL116" s="68">
        <v>0</v>
      </c>
      <c r="FM116" s="65"/>
      <c r="FN116" s="65" t="s">
        <v>536</v>
      </c>
      <c r="FO116" s="69" t="b">
        <f t="shared" si="1"/>
        <v>1</v>
      </c>
    </row>
    <row r="117" spans="1:171" s="67" customFormat="1" ht="12.75" x14ac:dyDescent="0.2">
      <c r="A117" s="60" t="s">
        <v>437</v>
      </c>
      <c r="B117" s="61">
        <v>50466</v>
      </c>
      <c r="C117" s="62">
        <v>1</v>
      </c>
      <c r="D117" s="62">
        <v>0</v>
      </c>
      <c r="E117" s="63" t="s">
        <v>1069</v>
      </c>
      <c r="F117" s="62" t="s">
        <v>1061</v>
      </c>
      <c r="G117" s="62"/>
      <c r="H117" s="62" t="s">
        <v>1062</v>
      </c>
      <c r="I117" s="62">
        <v>2</v>
      </c>
      <c r="J117" s="62" t="s">
        <v>1063</v>
      </c>
      <c r="K117" s="62" t="s">
        <v>447</v>
      </c>
      <c r="L117" s="62" t="s">
        <v>448</v>
      </c>
      <c r="M117" s="62" t="s">
        <v>447</v>
      </c>
      <c r="N117" s="62">
        <v>2</v>
      </c>
      <c r="O117" s="62">
        <v>88</v>
      </c>
      <c r="P117" s="62">
        <v>14</v>
      </c>
      <c r="Q117" s="62" t="s">
        <v>153</v>
      </c>
      <c r="R117" s="62" t="s">
        <v>153</v>
      </c>
      <c r="S117" s="62" t="s">
        <v>153</v>
      </c>
      <c r="T117" s="62" t="s">
        <v>1065</v>
      </c>
      <c r="U117" s="62" t="s">
        <v>153</v>
      </c>
      <c r="V117" s="62" t="s">
        <v>153</v>
      </c>
      <c r="W117" s="62" t="s">
        <v>153</v>
      </c>
      <c r="X117" s="62" t="s">
        <v>153</v>
      </c>
      <c r="Y117" s="62" t="s">
        <v>153</v>
      </c>
      <c r="Z117" s="60"/>
      <c r="AA117" s="60" t="s">
        <v>452</v>
      </c>
      <c r="AB117" s="60" t="s">
        <v>1069</v>
      </c>
      <c r="AC117" s="60" t="s">
        <v>1061</v>
      </c>
      <c r="AD117" s="60" t="s">
        <v>1062</v>
      </c>
      <c r="AE117" s="60" t="s">
        <v>1063</v>
      </c>
      <c r="AF117" s="62">
        <v>1</v>
      </c>
      <c r="AG117" s="62">
        <v>85</v>
      </c>
      <c r="AH117" s="62">
        <v>11</v>
      </c>
      <c r="AI117" s="62">
        <v>0</v>
      </c>
      <c r="AJ117" s="62" t="s">
        <v>153</v>
      </c>
      <c r="AK117" s="62" t="s">
        <v>153</v>
      </c>
      <c r="AL117" s="62" t="s">
        <v>153</v>
      </c>
      <c r="AM117" s="62" t="s">
        <v>1065</v>
      </c>
      <c r="AN117" s="62" t="s">
        <v>153</v>
      </c>
      <c r="AO117" s="62" t="s">
        <v>153</v>
      </c>
      <c r="AP117" s="62" t="s">
        <v>153</v>
      </c>
      <c r="AQ117" s="62" t="s">
        <v>153</v>
      </c>
      <c r="AR117" s="62" t="s">
        <v>153</v>
      </c>
      <c r="AS117" s="62">
        <v>2015</v>
      </c>
      <c r="AT117" s="62" t="s">
        <v>153</v>
      </c>
      <c r="AU117" s="62" t="s">
        <v>153</v>
      </c>
      <c r="AV117" s="62" t="s">
        <v>153</v>
      </c>
      <c r="AW117" s="62" t="s">
        <v>153</v>
      </c>
      <c r="AX117" s="62" t="s">
        <v>439</v>
      </c>
      <c r="AY117" s="60"/>
      <c r="AZ117" s="60" t="s">
        <v>153</v>
      </c>
      <c r="BA117" s="62">
        <v>7791</v>
      </c>
      <c r="BB117" s="62">
        <v>0</v>
      </c>
      <c r="BC117" s="62"/>
      <c r="BD117" s="62"/>
      <c r="BE117" s="62"/>
      <c r="BF117" s="62"/>
      <c r="BG117" s="62"/>
      <c r="BH117" s="62"/>
      <c r="BI117" s="62"/>
      <c r="BJ117" s="60">
        <v>3.5294117647058822</v>
      </c>
      <c r="BK117" s="62"/>
      <c r="BL117" s="62"/>
      <c r="BM117" s="62"/>
      <c r="BN117" s="62" t="s">
        <v>691</v>
      </c>
      <c r="BO117" s="62"/>
      <c r="BP117" s="62"/>
      <c r="BQ117" s="62" t="s">
        <v>691</v>
      </c>
      <c r="BR117" s="62"/>
      <c r="BS117" s="62"/>
      <c r="BT117" s="62"/>
      <c r="BU117" s="62"/>
      <c r="BV117" s="62"/>
      <c r="BW117" s="62"/>
      <c r="BX117" s="62"/>
      <c r="BY117" s="62"/>
      <c r="BZ117" s="62"/>
      <c r="CA117" s="62"/>
      <c r="CB117" s="62"/>
      <c r="CC117" s="62"/>
      <c r="CD117" s="62"/>
      <c r="CE117" s="62"/>
      <c r="CF117" s="62"/>
      <c r="CG117" s="62"/>
      <c r="CH117" s="62"/>
      <c r="CI117" s="62">
        <v>2017</v>
      </c>
      <c r="CJ117" s="62" t="s">
        <v>448</v>
      </c>
      <c r="CK117" s="62" t="s">
        <v>463</v>
      </c>
      <c r="CL117" s="62" t="s">
        <v>463</v>
      </c>
      <c r="CM117" s="62" t="s">
        <v>464</v>
      </c>
      <c r="CN117" s="62" t="s">
        <v>464</v>
      </c>
      <c r="CO117" s="62" t="s">
        <v>465</v>
      </c>
      <c r="CP117" s="62">
        <v>3</v>
      </c>
      <c r="CQ117" s="62">
        <v>0</v>
      </c>
      <c r="CR117" s="62">
        <v>2</v>
      </c>
      <c r="CS117" s="62">
        <v>1</v>
      </c>
      <c r="CT117" s="62">
        <v>0</v>
      </c>
      <c r="CU117" s="62">
        <v>0</v>
      </c>
      <c r="CV117" s="62">
        <v>0</v>
      </c>
      <c r="CW117" s="62">
        <v>0</v>
      </c>
      <c r="CX117" s="62">
        <v>0</v>
      </c>
      <c r="CY117" s="62">
        <v>0</v>
      </c>
      <c r="CZ117" s="62">
        <v>0</v>
      </c>
      <c r="DA117" s="62">
        <v>3</v>
      </c>
      <c r="DB117" s="62">
        <v>0</v>
      </c>
      <c r="DC117" s="62" t="s">
        <v>153</v>
      </c>
      <c r="DD117" s="62" t="s">
        <v>153</v>
      </c>
      <c r="DE117" s="62" t="s">
        <v>153</v>
      </c>
      <c r="DF117" s="62">
        <v>0</v>
      </c>
      <c r="DG117" s="62" t="s">
        <v>465</v>
      </c>
      <c r="DH117" s="62">
        <v>1</v>
      </c>
      <c r="DI117" s="62">
        <v>0</v>
      </c>
      <c r="DJ117" s="62">
        <v>1</v>
      </c>
      <c r="DK117" s="62">
        <v>0</v>
      </c>
      <c r="DL117" s="62">
        <v>0</v>
      </c>
      <c r="DM117" s="62">
        <v>0</v>
      </c>
      <c r="DN117" s="62">
        <v>0</v>
      </c>
      <c r="DO117" s="62">
        <v>0</v>
      </c>
      <c r="DP117" s="62">
        <v>0</v>
      </c>
      <c r="DQ117" s="62">
        <v>0</v>
      </c>
      <c r="DR117" s="62">
        <v>0</v>
      </c>
      <c r="DS117" s="62">
        <v>1</v>
      </c>
      <c r="DT117" s="62">
        <v>0</v>
      </c>
      <c r="DU117" s="62" t="s">
        <v>153</v>
      </c>
      <c r="DV117" s="62" t="s">
        <v>153</v>
      </c>
      <c r="DW117" s="60"/>
      <c r="DX117" s="62">
        <v>0</v>
      </c>
      <c r="DY117" s="62">
        <v>3</v>
      </c>
      <c r="DZ117" s="62">
        <v>0</v>
      </c>
      <c r="EA117" s="62">
        <v>1</v>
      </c>
      <c r="EB117" s="62"/>
      <c r="EC117" s="62"/>
      <c r="ED117" s="62"/>
      <c r="EE117" s="60">
        <v>27.27272727272727</v>
      </c>
      <c r="EF117" s="62"/>
      <c r="EG117" s="62"/>
      <c r="EH117" s="62"/>
      <c r="EI117" s="62"/>
      <c r="EJ117" s="62"/>
      <c r="EK117" s="62">
        <v>-1</v>
      </c>
      <c r="EL117" s="62"/>
      <c r="EM117" s="62"/>
      <c r="EN117" s="62"/>
      <c r="EO117" s="62"/>
      <c r="EP117" s="62"/>
      <c r="EQ117" s="68">
        <v>50466</v>
      </c>
      <c r="ER117" s="68">
        <v>7791</v>
      </c>
      <c r="ES117" s="68">
        <v>0</v>
      </c>
      <c r="ET117" s="68">
        <v>0</v>
      </c>
      <c r="EU117" s="68">
        <v>0</v>
      </c>
      <c r="EV117" s="68">
        <v>0</v>
      </c>
      <c r="EW117" s="65"/>
      <c r="EX117" s="65"/>
      <c r="EY117" s="65"/>
      <c r="EZ117" s="65"/>
      <c r="FA117" s="65"/>
      <c r="FB117" s="65"/>
      <c r="FC117" s="65"/>
      <c r="FD117" s="65"/>
      <c r="FE117" s="65"/>
      <c r="FF117" s="65"/>
      <c r="FG117" s="65"/>
      <c r="FH117" s="65"/>
      <c r="FI117" s="65"/>
      <c r="FJ117" s="65"/>
      <c r="FK117" s="65"/>
      <c r="FL117" s="65"/>
      <c r="FM117" s="65"/>
      <c r="FN117" s="65" t="s">
        <v>536</v>
      </c>
      <c r="FO117" s="69" t="b">
        <f t="shared" si="1"/>
        <v>1</v>
      </c>
    </row>
    <row r="118" spans="1:171" s="67" customFormat="1" ht="12.75" x14ac:dyDescent="0.2">
      <c r="A118" s="60" t="s">
        <v>437</v>
      </c>
      <c r="B118" s="61">
        <v>4519</v>
      </c>
      <c r="C118" s="62">
        <v>0</v>
      </c>
      <c r="D118" s="62">
        <v>1</v>
      </c>
      <c r="E118" s="63" t="s">
        <v>1073</v>
      </c>
      <c r="F118" s="62" t="s">
        <v>1074</v>
      </c>
      <c r="G118" s="62"/>
      <c r="H118" s="62" t="s">
        <v>1075</v>
      </c>
      <c r="I118" s="62">
        <v>2</v>
      </c>
      <c r="J118" s="62" t="s">
        <v>1076</v>
      </c>
      <c r="K118" s="62" t="s">
        <v>447</v>
      </c>
      <c r="L118" s="62" t="s">
        <v>448</v>
      </c>
      <c r="M118" s="62" t="s">
        <v>447</v>
      </c>
      <c r="N118" s="62">
        <v>1</v>
      </c>
      <c r="O118" s="62">
        <v>89</v>
      </c>
      <c r="P118" s="62">
        <v>14</v>
      </c>
      <c r="Q118" s="62" t="s">
        <v>153</v>
      </c>
      <c r="R118" s="62" t="s">
        <v>1077</v>
      </c>
      <c r="S118" s="62" t="s">
        <v>1078</v>
      </c>
      <c r="T118" s="62" t="s">
        <v>1079</v>
      </c>
      <c r="U118" s="62" t="s">
        <v>1080</v>
      </c>
      <c r="V118" s="62" t="s">
        <v>1081</v>
      </c>
      <c r="W118" s="62" t="s">
        <v>153</v>
      </c>
      <c r="X118" s="62" t="s">
        <v>1082</v>
      </c>
      <c r="Y118" s="62" t="s">
        <v>1083</v>
      </c>
      <c r="Z118" s="60"/>
      <c r="AA118" s="60" t="s">
        <v>452</v>
      </c>
      <c r="AB118" s="60" t="s">
        <v>1073</v>
      </c>
      <c r="AC118" s="60" t="s">
        <v>1074</v>
      </c>
      <c r="AD118" s="60" t="s">
        <v>1075</v>
      </c>
      <c r="AE118" s="60" t="s">
        <v>1076</v>
      </c>
      <c r="AF118" s="62">
        <v>1</v>
      </c>
      <c r="AG118" s="62">
        <v>86</v>
      </c>
      <c r="AH118" s="62">
        <v>15</v>
      </c>
      <c r="AI118" s="62">
        <v>1</v>
      </c>
      <c r="AJ118" s="62" t="s">
        <v>153</v>
      </c>
      <c r="AK118" s="62" t="s">
        <v>1077</v>
      </c>
      <c r="AL118" s="62" t="s">
        <v>1078</v>
      </c>
      <c r="AM118" s="62" t="s">
        <v>1079</v>
      </c>
      <c r="AN118" s="62" t="s">
        <v>1082</v>
      </c>
      <c r="AO118" s="62" t="s">
        <v>1083</v>
      </c>
      <c r="AP118" s="62" t="s">
        <v>1080</v>
      </c>
      <c r="AQ118" s="62" t="s">
        <v>1081</v>
      </c>
      <c r="AR118" s="62" t="s">
        <v>153</v>
      </c>
      <c r="AS118" s="62">
        <v>2015</v>
      </c>
      <c r="AT118" s="62" t="s">
        <v>153</v>
      </c>
      <c r="AU118" s="62" t="s">
        <v>153</v>
      </c>
      <c r="AV118" s="62" t="s">
        <v>153</v>
      </c>
      <c r="AW118" s="62" t="s">
        <v>153</v>
      </c>
      <c r="AX118" s="62" t="s">
        <v>153</v>
      </c>
      <c r="AY118" s="60"/>
      <c r="AZ118" s="60" t="s">
        <v>153</v>
      </c>
      <c r="BA118" s="62">
        <v>8349</v>
      </c>
      <c r="BB118" s="62">
        <v>0</v>
      </c>
      <c r="BC118" s="62"/>
      <c r="BD118" s="62"/>
      <c r="BE118" s="62"/>
      <c r="BF118" s="62"/>
      <c r="BG118" s="62"/>
      <c r="BH118" s="62" t="s">
        <v>532</v>
      </c>
      <c r="BI118" s="62"/>
      <c r="BJ118" s="60">
        <v>3.4883720930232558</v>
      </c>
      <c r="BK118" s="62"/>
      <c r="BL118" s="62"/>
      <c r="BM118" s="62"/>
      <c r="BN118" s="62" t="s">
        <v>112</v>
      </c>
      <c r="BO118" s="62"/>
      <c r="BP118" s="62"/>
      <c r="BQ118" s="62" t="s">
        <v>112</v>
      </c>
      <c r="BR118" s="62"/>
      <c r="BS118" s="62"/>
      <c r="BT118" s="62"/>
      <c r="BU118" s="62"/>
      <c r="BV118" s="62"/>
      <c r="BW118" s="62"/>
      <c r="BX118" s="62"/>
      <c r="BY118" s="62"/>
      <c r="BZ118" s="62"/>
      <c r="CA118" s="62"/>
      <c r="CB118" s="62"/>
      <c r="CC118" s="62"/>
      <c r="CD118" s="62"/>
      <c r="CE118" s="62"/>
      <c r="CF118" s="62" t="s">
        <v>462</v>
      </c>
      <c r="CG118" s="62"/>
      <c r="CH118" s="62"/>
      <c r="CI118" s="62">
        <v>2017</v>
      </c>
      <c r="CJ118" s="62" t="s">
        <v>448</v>
      </c>
      <c r="CK118" s="62" t="s">
        <v>463</v>
      </c>
      <c r="CL118" s="62" t="s">
        <v>501</v>
      </c>
      <c r="CM118" s="62" t="s">
        <v>464</v>
      </c>
      <c r="CN118" s="62" t="s">
        <v>464</v>
      </c>
      <c r="CO118" s="62" t="s">
        <v>465</v>
      </c>
      <c r="CP118" s="62">
        <v>0</v>
      </c>
      <c r="CQ118" s="62">
        <v>0</v>
      </c>
      <c r="CR118" s="62">
        <v>0</v>
      </c>
      <c r="CS118" s="62">
        <v>0</v>
      </c>
      <c r="CT118" s="62">
        <v>0</v>
      </c>
      <c r="CU118" s="62">
        <v>0</v>
      </c>
      <c r="CV118" s="62">
        <v>0</v>
      </c>
      <c r="CW118" s="62">
        <v>0</v>
      </c>
      <c r="CX118" s="62">
        <v>0</v>
      </c>
      <c r="CY118" s="62">
        <v>0</v>
      </c>
      <c r="CZ118" s="62">
        <v>0</v>
      </c>
      <c r="DA118" s="62">
        <v>0</v>
      </c>
      <c r="DB118" s="62">
        <v>0</v>
      </c>
      <c r="DC118" s="62" t="s">
        <v>153</v>
      </c>
      <c r="DD118" s="62" t="s">
        <v>153</v>
      </c>
      <c r="DE118" s="62" t="s">
        <v>153</v>
      </c>
      <c r="DF118" s="62">
        <v>1</v>
      </c>
      <c r="DG118" s="62" t="s">
        <v>465</v>
      </c>
      <c r="DH118" s="62">
        <v>0</v>
      </c>
      <c r="DI118" s="62">
        <v>0</v>
      </c>
      <c r="DJ118" s="62">
        <v>0</v>
      </c>
      <c r="DK118" s="62">
        <v>0</v>
      </c>
      <c r="DL118" s="62">
        <v>0</v>
      </c>
      <c r="DM118" s="62">
        <v>0</v>
      </c>
      <c r="DN118" s="62">
        <v>0</v>
      </c>
      <c r="DO118" s="62">
        <v>0</v>
      </c>
      <c r="DP118" s="62">
        <v>0</v>
      </c>
      <c r="DQ118" s="62">
        <v>0</v>
      </c>
      <c r="DR118" s="62">
        <v>0</v>
      </c>
      <c r="DS118" s="62">
        <v>0</v>
      </c>
      <c r="DT118" s="62">
        <v>0</v>
      </c>
      <c r="DU118" s="62" t="s">
        <v>153</v>
      </c>
      <c r="DV118" s="62" t="s">
        <v>153</v>
      </c>
      <c r="DW118" s="60"/>
      <c r="DX118" s="62">
        <v>0</v>
      </c>
      <c r="DY118" s="62">
        <v>2</v>
      </c>
      <c r="DZ118" s="62">
        <v>0</v>
      </c>
      <c r="EA118" s="62">
        <v>0</v>
      </c>
      <c r="EB118" s="62"/>
      <c r="EC118" s="62"/>
      <c r="ED118" s="62"/>
      <c r="EE118" s="60"/>
      <c r="EF118" s="62"/>
      <c r="EG118" s="62"/>
      <c r="EH118" s="62"/>
      <c r="EI118" s="62"/>
      <c r="EJ118" s="62"/>
      <c r="EK118" s="62"/>
      <c r="EL118" s="62"/>
      <c r="EM118" s="62"/>
      <c r="EN118" s="62"/>
      <c r="EO118" s="62"/>
      <c r="EP118" s="62"/>
      <c r="EQ118" s="68">
        <v>4519</v>
      </c>
      <c r="ER118" s="68">
        <v>8349</v>
      </c>
      <c r="ES118" s="68">
        <v>0</v>
      </c>
      <c r="ET118" s="68">
        <v>0</v>
      </c>
      <c r="EU118" s="68">
        <v>0</v>
      </c>
      <c r="EV118" s="68">
        <v>0</v>
      </c>
      <c r="EW118" s="68">
        <v>0</v>
      </c>
      <c r="EX118" s="68">
        <v>0</v>
      </c>
      <c r="EY118" s="68">
        <v>0</v>
      </c>
      <c r="EZ118" s="68">
        <v>0</v>
      </c>
      <c r="FA118" s="68">
        <v>0</v>
      </c>
      <c r="FB118" s="68">
        <v>0</v>
      </c>
      <c r="FC118" s="68">
        <v>0</v>
      </c>
      <c r="FD118" s="68">
        <v>0</v>
      </c>
      <c r="FE118" s="68">
        <v>0</v>
      </c>
      <c r="FF118" s="68">
        <v>0</v>
      </c>
      <c r="FG118" s="68">
        <v>0</v>
      </c>
      <c r="FH118" s="68">
        <v>0</v>
      </c>
      <c r="FI118" s="68">
        <v>2</v>
      </c>
      <c r="FJ118" s="68">
        <v>0</v>
      </c>
      <c r="FK118" s="68">
        <v>0</v>
      </c>
      <c r="FL118" s="68">
        <v>0</v>
      </c>
      <c r="FM118" s="65"/>
      <c r="FN118" s="65" t="s">
        <v>466</v>
      </c>
      <c r="FO118" s="69" t="b">
        <f t="shared" si="1"/>
        <v>1</v>
      </c>
    </row>
    <row r="119" spans="1:171" s="67" customFormat="1" ht="12.75" x14ac:dyDescent="0.2">
      <c r="A119" s="60" t="s">
        <v>437</v>
      </c>
      <c r="B119" s="61">
        <v>4519</v>
      </c>
      <c r="C119" s="62">
        <v>1</v>
      </c>
      <c r="D119" s="62">
        <v>0</v>
      </c>
      <c r="E119" s="63" t="s">
        <v>1073</v>
      </c>
      <c r="F119" s="62" t="s">
        <v>1074</v>
      </c>
      <c r="G119" s="62"/>
      <c r="H119" s="62" t="s">
        <v>1075</v>
      </c>
      <c r="I119" s="62">
        <v>2</v>
      </c>
      <c r="J119" s="62" t="s">
        <v>1076</v>
      </c>
      <c r="K119" s="62" t="s">
        <v>447</v>
      </c>
      <c r="L119" s="62" t="s">
        <v>448</v>
      </c>
      <c r="M119" s="62" t="s">
        <v>447</v>
      </c>
      <c r="N119" s="62">
        <v>1</v>
      </c>
      <c r="O119" s="62">
        <v>89</v>
      </c>
      <c r="P119" s="62">
        <v>14</v>
      </c>
      <c r="Q119" s="62" t="s">
        <v>153</v>
      </c>
      <c r="R119" s="62" t="s">
        <v>153</v>
      </c>
      <c r="S119" s="62" t="s">
        <v>153</v>
      </c>
      <c r="T119" s="62" t="s">
        <v>1079</v>
      </c>
      <c r="U119" s="62" t="s">
        <v>153</v>
      </c>
      <c r="V119" s="62" t="s">
        <v>153</v>
      </c>
      <c r="W119" s="62" t="s">
        <v>153</v>
      </c>
      <c r="X119" s="62" t="s">
        <v>153</v>
      </c>
      <c r="Y119" s="62" t="s">
        <v>153</v>
      </c>
      <c r="Z119" s="60"/>
      <c r="AA119" s="60" t="s">
        <v>452</v>
      </c>
      <c r="AB119" s="60" t="s">
        <v>1073</v>
      </c>
      <c r="AC119" s="60" t="s">
        <v>1074</v>
      </c>
      <c r="AD119" s="60" t="s">
        <v>1075</v>
      </c>
      <c r="AE119" s="60" t="s">
        <v>1076</v>
      </c>
      <c r="AF119" s="62">
        <v>1</v>
      </c>
      <c r="AG119" s="62">
        <v>86</v>
      </c>
      <c r="AH119" s="62">
        <v>15</v>
      </c>
      <c r="AI119" s="62">
        <v>0</v>
      </c>
      <c r="AJ119" s="62" t="s">
        <v>153</v>
      </c>
      <c r="AK119" s="62" t="s">
        <v>153</v>
      </c>
      <c r="AL119" s="62" t="s">
        <v>153</v>
      </c>
      <c r="AM119" s="62" t="s">
        <v>1079</v>
      </c>
      <c r="AN119" s="62" t="s">
        <v>153</v>
      </c>
      <c r="AO119" s="62" t="s">
        <v>153</v>
      </c>
      <c r="AP119" s="62" t="s">
        <v>153</v>
      </c>
      <c r="AQ119" s="62" t="s">
        <v>153</v>
      </c>
      <c r="AR119" s="62" t="s">
        <v>153</v>
      </c>
      <c r="AS119" s="62">
        <v>2015</v>
      </c>
      <c r="AT119" s="62" t="s">
        <v>153</v>
      </c>
      <c r="AU119" s="62" t="s">
        <v>153</v>
      </c>
      <c r="AV119" s="62" t="s">
        <v>153</v>
      </c>
      <c r="AW119" s="62" t="s">
        <v>153</v>
      </c>
      <c r="AX119" s="62" t="s">
        <v>153</v>
      </c>
      <c r="AY119" s="60"/>
      <c r="AZ119" s="60" t="s">
        <v>153</v>
      </c>
      <c r="BA119" s="62">
        <v>8349</v>
      </c>
      <c r="BB119" s="62">
        <v>0</v>
      </c>
      <c r="BC119" s="62"/>
      <c r="BD119" s="62"/>
      <c r="BE119" s="62"/>
      <c r="BF119" s="62"/>
      <c r="BG119" s="62"/>
      <c r="BH119" s="62"/>
      <c r="BI119" s="62"/>
      <c r="BJ119" s="60">
        <v>3.4883720930232558</v>
      </c>
      <c r="BK119" s="62"/>
      <c r="BL119" s="62"/>
      <c r="BM119" s="62"/>
      <c r="BN119" s="62" t="s">
        <v>112</v>
      </c>
      <c r="BO119" s="62"/>
      <c r="BP119" s="62"/>
      <c r="BQ119" s="62" t="s">
        <v>112</v>
      </c>
      <c r="BR119" s="62"/>
      <c r="BS119" s="62"/>
      <c r="BT119" s="62"/>
      <c r="BU119" s="62"/>
      <c r="BV119" s="62"/>
      <c r="BW119" s="62"/>
      <c r="BX119" s="62"/>
      <c r="BY119" s="62"/>
      <c r="BZ119" s="62"/>
      <c r="CA119" s="62"/>
      <c r="CB119" s="62"/>
      <c r="CC119" s="62"/>
      <c r="CD119" s="62"/>
      <c r="CE119" s="62"/>
      <c r="CF119" s="62"/>
      <c r="CG119" s="62"/>
      <c r="CH119" s="62"/>
      <c r="CI119" s="62">
        <v>2017</v>
      </c>
      <c r="CJ119" s="62" t="s">
        <v>448</v>
      </c>
      <c r="CK119" s="62" t="s">
        <v>463</v>
      </c>
      <c r="CL119" s="62" t="s">
        <v>501</v>
      </c>
      <c r="CM119" s="62" t="s">
        <v>464</v>
      </c>
      <c r="CN119" s="62" t="s">
        <v>464</v>
      </c>
      <c r="CO119" s="62" t="s">
        <v>465</v>
      </c>
      <c r="CP119" s="62">
        <v>0</v>
      </c>
      <c r="CQ119" s="62">
        <v>0</v>
      </c>
      <c r="CR119" s="62">
        <v>0</v>
      </c>
      <c r="CS119" s="62">
        <v>0</v>
      </c>
      <c r="CT119" s="62">
        <v>0</v>
      </c>
      <c r="CU119" s="62">
        <v>0</v>
      </c>
      <c r="CV119" s="62">
        <v>0</v>
      </c>
      <c r="CW119" s="62">
        <v>0</v>
      </c>
      <c r="CX119" s="62">
        <v>0</v>
      </c>
      <c r="CY119" s="62">
        <v>0</v>
      </c>
      <c r="CZ119" s="62">
        <v>0</v>
      </c>
      <c r="DA119" s="62">
        <v>0</v>
      </c>
      <c r="DB119" s="62">
        <v>0</v>
      </c>
      <c r="DC119" s="62" t="s">
        <v>153</v>
      </c>
      <c r="DD119" s="62" t="s">
        <v>153</v>
      </c>
      <c r="DE119" s="62" t="s">
        <v>153</v>
      </c>
      <c r="DF119" s="62">
        <v>1</v>
      </c>
      <c r="DG119" s="62" t="s">
        <v>465</v>
      </c>
      <c r="DH119" s="62">
        <v>0</v>
      </c>
      <c r="DI119" s="62">
        <v>0</v>
      </c>
      <c r="DJ119" s="62">
        <v>0</v>
      </c>
      <c r="DK119" s="62">
        <v>0</v>
      </c>
      <c r="DL119" s="62">
        <v>0</v>
      </c>
      <c r="DM119" s="62">
        <v>0</v>
      </c>
      <c r="DN119" s="62">
        <v>0</v>
      </c>
      <c r="DO119" s="62">
        <v>0</v>
      </c>
      <c r="DP119" s="62">
        <v>0</v>
      </c>
      <c r="DQ119" s="62">
        <v>0</v>
      </c>
      <c r="DR119" s="62">
        <v>0</v>
      </c>
      <c r="DS119" s="62">
        <v>0</v>
      </c>
      <c r="DT119" s="62">
        <v>0</v>
      </c>
      <c r="DU119" s="62" t="s">
        <v>153</v>
      </c>
      <c r="DV119" s="62" t="s">
        <v>153</v>
      </c>
      <c r="DW119" s="60"/>
      <c r="DX119" s="62">
        <v>0</v>
      </c>
      <c r="DY119" s="62">
        <v>2</v>
      </c>
      <c r="DZ119" s="62">
        <v>0</v>
      </c>
      <c r="EA119" s="62">
        <v>0</v>
      </c>
      <c r="EB119" s="62"/>
      <c r="EC119" s="62"/>
      <c r="ED119" s="62"/>
      <c r="EE119" s="60"/>
      <c r="EF119" s="62"/>
      <c r="EG119" s="62"/>
      <c r="EH119" s="62"/>
      <c r="EI119" s="62"/>
      <c r="EJ119" s="62"/>
      <c r="EK119" s="62"/>
      <c r="EL119" s="62"/>
      <c r="EM119" s="62"/>
      <c r="EN119" s="62"/>
      <c r="EO119" s="62"/>
      <c r="EP119" s="62"/>
      <c r="EQ119" s="68">
        <v>4519</v>
      </c>
      <c r="ER119" s="68">
        <v>8349</v>
      </c>
      <c r="ES119" s="68">
        <v>0</v>
      </c>
      <c r="ET119" s="68">
        <v>0</v>
      </c>
      <c r="EU119" s="68">
        <v>0</v>
      </c>
      <c r="EV119" s="68">
        <v>0</v>
      </c>
      <c r="EW119" s="65"/>
      <c r="EX119" s="65"/>
      <c r="EY119" s="65"/>
      <c r="EZ119" s="65"/>
      <c r="FA119" s="65"/>
      <c r="FB119" s="65"/>
      <c r="FC119" s="65"/>
      <c r="FD119" s="65"/>
      <c r="FE119" s="65"/>
      <c r="FF119" s="65"/>
      <c r="FG119" s="65"/>
      <c r="FH119" s="65"/>
      <c r="FI119" s="65"/>
      <c r="FJ119" s="65"/>
      <c r="FK119" s="65"/>
      <c r="FL119" s="65"/>
      <c r="FM119" s="65"/>
      <c r="FN119" s="65" t="s">
        <v>466</v>
      </c>
      <c r="FO119" s="69" t="b">
        <f t="shared" si="1"/>
        <v>1</v>
      </c>
    </row>
    <row r="120" spans="1:171" s="67" customFormat="1" ht="12.75" x14ac:dyDescent="0.2">
      <c r="A120" s="60" t="s">
        <v>437</v>
      </c>
      <c r="B120" s="61">
        <v>66765</v>
      </c>
      <c r="C120" s="62">
        <v>0</v>
      </c>
      <c r="D120" s="62">
        <v>1</v>
      </c>
      <c r="E120" s="63" t="s">
        <v>1084</v>
      </c>
      <c r="F120" s="62" t="s">
        <v>703</v>
      </c>
      <c r="G120" s="62"/>
      <c r="H120" s="62" t="s">
        <v>1085</v>
      </c>
      <c r="I120" s="62">
        <v>2</v>
      </c>
      <c r="J120" s="62" t="s">
        <v>705</v>
      </c>
      <c r="K120" s="62" t="s">
        <v>447</v>
      </c>
      <c r="L120" s="62" t="s">
        <v>472</v>
      </c>
      <c r="M120" s="62" t="s">
        <v>447</v>
      </c>
      <c r="N120" s="62">
        <v>1</v>
      </c>
      <c r="O120" s="62">
        <v>90</v>
      </c>
      <c r="P120" s="62">
        <v>6</v>
      </c>
      <c r="Q120" s="62" t="s">
        <v>153</v>
      </c>
      <c r="R120" s="62" t="s">
        <v>153</v>
      </c>
      <c r="S120" s="62" t="s">
        <v>1086</v>
      </c>
      <c r="T120" s="62" t="s">
        <v>1087</v>
      </c>
      <c r="U120" s="62" t="s">
        <v>1088</v>
      </c>
      <c r="V120" s="62" t="s">
        <v>1089</v>
      </c>
      <c r="W120" s="62" t="s">
        <v>153</v>
      </c>
      <c r="X120" s="62" t="s">
        <v>1090</v>
      </c>
      <c r="Y120" s="62" t="s">
        <v>1091</v>
      </c>
      <c r="Z120" s="60"/>
      <c r="AA120" s="60" t="s">
        <v>452</v>
      </c>
      <c r="AB120" s="60" t="s">
        <v>1084</v>
      </c>
      <c r="AC120" s="60" t="s">
        <v>703</v>
      </c>
      <c r="AD120" s="60" t="s">
        <v>1085</v>
      </c>
      <c r="AE120" s="60" t="s">
        <v>705</v>
      </c>
      <c r="AF120" s="62">
        <v>1</v>
      </c>
      <c r="AG120" s="62">
        <v>90</v>
      </c>
      <c r="AH120" s="62">
        <v>6</v>
      </c>
      <c r="AI120" s="62">
        <v>1</v>
      </c>
      <c r="AJ120" s="62" t="s">
        <v>153</v>
      </c>
      <c r="AK120" s="62" t="s">
        <v>153</v>
      </c>
      <c r="AL120" s="62" t="s">
        <v>1086</v>
      </c>
      <c r="AM120" s="62" t="s">
        <v>1087</v>
      </c>
      <c r="AN120" s="62" t="s">
        <v>1090</v>
      </c>
      <c r="AO120" s="62" t="s">
        <v>1091</v>
      </c>
      <c r="AP120" s="62" t="s">
        <v>1088</v>
      </c>
      <c r="AQ120" s="62" t="s">
        <v>1089</v>
      </c>
      <c r="AR120" s="62" t="s">
        <v>153</v>
      </c>
      <c r="AS120" s="62">
        <v>2015</v>
      </c>
      <c r="AT120" s="62" t="s">
        <v>153</v>
      </c>
      <c r="AU120" s="62" t="s">
        <v>153</v>
      </c>
      <c r="AV120" s="62" t="s">
        <v>153</v>
      </c>
      <c r="AW120" s="62" t="s">
        <v>153</v>
      </c>
      <c r="AX120" s="62" t="s">
        <v>153</v>
      </c>
      <c r="AY120" s="60"/>
      <c r="AZ120" s="60" t="s">
        <v>153</v>
      </c>
      <c r="BA120" s="62">
        <v>6548</v>
      </c>
      <c r="BB120" s="62">
        <v>0</v>
      </c>
      <c r="BC120" s="62"/>
      <c r="BD120" s="62"/>
      <c r="BE120" s="62"/>
      <c r="BF120" s="62"/>
      <c r="BG120" s="62"/>
      <c r="BH120" s="62"/>
      <c r="BI120" s="62"/>
      <c r="BJ120" s="60"/>
      <c r="BK120" s="62"/>
      <c r="BL120" s="62"/>
      <c r="BM120" s="62"/>
      <c r="BN120" s="62" t="s">
        <v>533</v>
      </c>
      <c r="BO120" s="62"/>
      <c r="BP120" s="62"/>
      <c r="BQ120" s="62" t="s">
        <v>533</v>
      </c>
      <c r="BR120" s="62"/>
      <c r="BS120" s="62"/>
      <c r="BT120" s="62"/>
      <c r="BU120" s="62"/>
      <c r="BV120" s="62"/>
      <c r="BW120" s="62"/>
      <c r="BX120" s="62"/>
      <c r="BY120" s="62"/>
      <c r="BZ120" s="62"/>
      <c r="CA120" s="62"/>
      <c r="CB120" s="62"/>
      <c r="CC120" s="62"/>
      <c r="CD120" s="62"/>
      <c r="CE120" s="62"/>
      <c r="CF120" s="62" t="s">
        <v>462</v>
      </c>
      <c r="CG120" s="62"/>
      <c r="CH120" s="62"/>
      <c r="CI120" s="62">
        <v>2017</v>
      </c>
      <c r="CJ120" s="62" t="s">
        <v>472</v>
      </c>
      <c r="CK120" s="62" t="s">
        <v>464</v>
      </c>
      <c r="CL120" s="62" t="s">
        <v>464</v>
      </c>
      <c r="CM120" s="62" t="s">
        <v>501</v>
      </c>
      <c r="CN120" s="62" t="s">
        <v>464</v>
      </c>
      <c r="CO120" s="62" t="s">
        <v>465</v>
      </c>
      <c r="CP120" s="62">
        <v>0</v>
      </c>
      <c r="CQ120" s="62">
        <v>0</v>
      </c>
      <c r="CR120" s="62">
        <v>0</v>
      </c>
      <c r="CS120" s="62">
        <v>0</v>
      </c>
      <c r="CT120" s="62">
        <v>0</v>
      </c>
      <c r="CU120" s="62">
        <v>0</v>
      </c>
      <c r="CV120" s="62">
        <v>0</v>
      </c>
      <c r="CW120" s="62">
        <v>0</v>
      </c>
      <c r="CX120" s="62">
        <v>0</v>
      </c>
      <c r="CY120" s="62">
        <v>0</v>
      </c>
      <c r="CZ120" s="62">
        <v>0</v>
      </c>
      <c r="DA120" s="62">
        <v>0</v>
      </c>
      <c r="DB120" s="62">
        <v>0</v>
      </c>
      <c r="DC120" s="62" t="s">
        <v>153</v>
      </c>
      <c r="DD120" s="62" t="s">
        <v>153</v>
      </c>
      <c r="DE120" s="62" t="s">
        <v>153</v>
      </c>
      <c r="DF120" s="62">
        <v>0</v>
      </c>
      <c r="DG120" s="62" t="s">
        <v>465</v>
      </c>
      <c r="DH120" s="62">
        <v>0</v>
      </c>
      <c r="DI120" s="62">
        <v>0</v>
      </c>
      <c r="DJ120" s="62">
        <v>0</v>
      </c>
      <c r="DK120" s="62">
        <v>0</v>
      </c>
      <c r="DL120" s="62">
        <v>0</v>
      </c>
      <c r="DM120" s="62">
        <v>0</v>
      </c>
      <c r="DN120" s="62">
        <v>0</v>
      </c>
      <c r="DO120" s="62">
        <v>0</v>
      </c>
      <c r="DP120" s="62">
        <v>0</v>
      </c>
      <c r="DQ120" s="62">
        <v>0</v>
      </c>
      <c r="DR120" s="62">
        <v>0</v>
      </c>
      <c r="DS120" s="62">
        <v>0</v>
      </c>
      <c r="DT120" s="62">
        <v>0</v>
      </c>
      <c r="DU120" s="62" t="s">
        <v>153</v>
      </c>
      <c r="DV120" s="62" t="s">
        <v>153</v>
      </c>
      <c r="DW120" s="60"/>
      <c r="DX120" s="62">
        <v>0</v>
      </c>
      <c r="DY120" s="62">
        <v>0</v>
      </c>
      <c r="DZ120" s="62">
        <v>0</v>
      </c>
      <c r="EA120" s="62">
        <v>0</v>
      </c>
      <c r="EB120" s="62"/>
      <c r="EC120" s="62"/>
      <c r="ED120" s="62"/>
      <c r="EE120" s="60"/>
      <c r="EF120" s="62"/>
      <c r="EG120" s="62"/>
      <c r="EH120" s="62"/>
      <c r="EI120" s="62"/>
      <c r="EJ120" s="62"/>
      <c r="EK120" s="62"/>
      <c r="EL120" s="62"/>
      <c r="EM120" s="62"/>
      <c r="EN120" s="62"/>
      <c r="EO120" s="62"/>
      <c r="EP120" s="62"/>
      <c r="EQ120" s="68">
        <v>66765</v>
      </c>
      <c r="ER120" s="68">
        <v>6548</v>
      </c>
      <c r="ES120" s="68">
        <v>0</v>
      </c>
      <c r="ET120" s="68">
        <v>0</v>
      </c>
      <c r="EU120" s="68">
        <v>0</v>
      </c>
      <c r="EV120" s="68">
        <v>0</v>
      </c>
      <c r="EW120" s="68">
        <v>0</v>
      </c>
      <c r="EX120" s="68">
        <v>0</v>
      </c>
      <c r="EY120" s="68">
        <v>0</v>
      </c>
      <c r="EZ120" s="68">
        <v>0</v>
      </c>
      <c r="FA120" s="68">
        <v>0</v>
      </c>
      <c r="FB120" s="68">
        <v>0</v>
      </c>
      <c r="FC120" s="68">
        <v>0</v>
      </c>
      <c r="FD120" s="68">
        <v>0</v>
      </c>
      <c r="FE120" s="68">
        <v>0</v>
      </c>
      <c r="FF120" s="68">
        <v>0</v>
      </c>
      <c r="FG120" s="68">
        <v>0</v>
      </c>
      <c r="FH120" s="68">
        <v>0</v>
      </c>
      <c r="FI120" s="68">
        <v>0</v>
      </c>
      <c r="FJ120" s="68">
        <v>0</v>
      </c>
      <c r="FK120" s="68">
        <v>0</v>
      </c>
      <c r="FL120" s="68">
        <v>0</v>
      </c>
      <c r="FM120" s="65"/>
      <c r="FN120" s="65" t="s">
        <v>466</v>
      </c>
      <c r="FO120" s="69" t="b">
        <f t="shared" si="1"/>
        <v>1</v>
      </c>
    </row>
    <row r="121" spans="1:171" s="67" customFormat="1" ht="12.75" x14ac:dyDescent="0.2">
      <c r="A121" s="60" t="s">
        <v>437</v>
      </c>
      <c r="B121" s="61">
        <v>66765</v>
      </c>
      <c r="C121" s="62">
        <v>1</v>
      </c>
      <c r="D121" s="62">
        <v>0</v>
      </c>
      <c r="E121" s="63" t="s">
        <v>1084</v>
      </c>
      <c r="F121" s="62" t="s">
        <v>703</v>
      </c>
      <c r="G121" s="62"/>
      <c r="H121" s="62" t="s">
        <v>1085</v>
      </c>
      <c r="I121" s="62">
        <v>2</v>
      </c>
      <c r="J121" s="62" t="s">
        <v>705</v>
      </c>
      <c r="K121" s="62" t="s">
        <v>447</v>
      </c>
      <c r="L121" s="62" t="s">
        <v>472</v>
      </c>
      <c r="M121" s="62" t="s">
        <v>447</v>
      </c>
      <c r="N121" s="62">
        <v>1</v>
      </c>
      <c r="O121" s="62">
        <v>90</v>
      </c>
      <c r="P121" s="62">
        <v>6</v>
      </c>
      <c r="Q121" s="62" t="s">
        <v>153</v>
      </c>
      <c r="R121" s="62" t="s">
        <v>153</v>
      </c>
      <c r="S121" s="62" t="s">
        <v>153</v>
      </c>
      <c r="T121" s="62" t="s">
        <v>1087</v>
      </c>
      <c r="U121" s="62" t="s">
        <v>153</v>
      </c>
      <c r="V121" s="62" t="s">
        <v>153</v>
      </c>
      <c r="W121" s="62" t="s">
        <v>153</v>
      </c>
      <c r="X121" s="62" t="s">
        <v>153</v>
      </c>
      <c r="Y121" s="62" t="s">
        <v>153</v>
      </c>
      <c r="Z121" s="60"/>
      <c r="AA121" s="60" t="s">
        <v>452</v>
      </c>
      <c r="AB121" s="60" t="s">
        <v>1084</v>
      </c>
      <c r="AC121" s="60" t="s">
        <v>703</v>
      </c>
      <c r="AD121" s="60" t="s">
        <v>1085</v>
      </c>
      <c r="AE121" s="60" t="s">
        <v>705</v>
      </c>
      <c r="AF121" s="62">
        <v>1</v>
      </c>
      <c r="AG121" s="62">
        <v>90</v>
      </c>
      <c r="AH121" s="62">
        <v>6</v>
      </c>
      <c r="AI121" s="62">
        <v>0</v>
      </c>
      <c r="AJ121" s="62" t="s">
        <v>153</v>
      </c>
      <c r="AK121" s="62" t="s">
        <v>153</v>
      </c>
      <c r="AL121" s="62" t="s">
        <v>153</v>
      </c>
      <c r="AM121" s="62" t="s">
        <v>1087</v>
      </c>
      <c r="AN121" s="62" t="s">
        <v>153</v>
      </c>
      <c r="AO121" s="62" t="s">
        <v>153</v>
      </c>
      <c r="AP121" s="62" t="s">
        <v>153</v>
      </c>
      <c r="AQ121" s="62" t="s">
        <v>153</v>
      </c>
      <c r="AR121" s="62" t="s">
        <v>153</v>
      </c>
      <c r="AS121" s="62">
        <v>2015</v>
      </c>
      <c r="AT121" s="62" t="s">
        <v>153</v>
      </c>
      <c r="AU121" s="62" t="s">
        <v>153</v>
      </c>
      <c r="AV121" s="62" t="s">
        <v>153</v>
      </c>
      <c r="AW121" s="62" t="s">
        <v>153</v>
      </c>
      <c r="AX121" s="62" t="s">
        <v>153</v>
      </c>
      <c r="AY121" s="60"/>
      <c r="AZ121" s="60" t="s">
        <v>153</v>
      </c>
      <c r="BA121" s="62">
        <v>6548</v>
      </c>
      <c r="BB121" s="62">
        <v>0</v>
      </c>
      <c r="BC121" s="62"/>
      <c r="BD121" s="62"/>
      <c r="BE121" s="62"/>
      <c r="BF121" s="62"/>
      <c r="BG121" s="62"/>
      <c r="BH121" s="62"/>
      <c r="BI121" s="62"/>
      <c r="BJ121" s="60"/>
      <c r="BK121" s="62"/>
      <c r="BL121" s="62"/>
      <c r="BM121" s="62"/>
      <c r="BN121" s="62" t="s">
        <v>533</v>
      </c>
      <c r="BO121" s="62"/>
      <c r="BP121" s="62"/>
      <c r="BQ121" s="62" t="s">
        <v>533</v>
      </c>
      <c r="BR121" s="62"/>
      <c r="BS121" s="62"/>
      <c r="BT121" s="62"/>
      <c r="BU121" s="62"/>
      <c r="BV121" s="62"/>
      <c r="BW121" s="62"/>
      <c r="BX121" s="62"/>
      <c r="BY121" s="62"/>
      <c r="BZ121" s="62"/>
      <c r="CA121" s="62"/>
      <c r="CB121" s="62"/>
      <c r="CC121" s="62"/>
      <c r="CD121" s="62"/>
      <c r="CE121" s="62"/>
      <c r="CF121" s="62"/>
      <c r="CG121" s="62"/>
      <c r="CH121" s="62"/>
      <c r="CI121" s="62">
        <v>2017</v>
      </c>
      <c r="CJ121" s="62" t="s">
        <v>472</v>
      </c>
      <c r="CK121" s="62" t="s">
        <v>464</v>
      </c>
      <c r="CL121" s="62" t="s">
        <v>464</v>
      </c>
      <c r="CM121" s="62" t="s">
        <v>501</v>
      </c>
      <c r="CN121" s="62" t="s">
        <v>464</v>
      </c>
      <c r="CO121" s="62" t="s">
        <v>465</v>
      </c>
      <c r="CP121" s="62">
        <v>0</v>
      </c>
      <c r="CQ121" s="62">
        <v>0</v>
      </c>
      <c r="CR121" s="62">
        <v>0</v>
      </c>
      <c r="CS121" s="62">
        <v>0</v>
      </c>
      <c r="CT121" s="62">
        <v>0</v>
      </c>
      <c r="CU121" s="62">
        <v>0</v>
      </c>
      <c r="CV121" s="62">
        <v>0</v>
      </c>
      <c r="CW121" s="62">
        <v>0</v>
      </c>
      <c r="CX121" s="62">
        <v>0</v>
      </c>
      <c r="CY121" s="62">
        <v>0</v>
      </c>
      <c r="CZ121" s="62">
        <v>0</v>
      </c>
      <c r="DA121" s="62">
        <v>0</v>
      </c>
      <c r="DB121" s="62">
        <v>0</v>
      </c>
      <c r="DC121" s="62" t="s">
        <v>153</v>
      </c>
      <c r="DD121" s="62" t="s">
        <v>153</v>
      </c>
      <c r="DE121" s="62" t="s">
        <v>153</v>
      </c>
      <c r="DF121" s="62">
        <v>0</v>
      </c>
      <c r="DG121" s="62" t="s">
        <v>465</v>
      </c>
      <c r="DH121" s="62">
        <v>0</v>
      </c>
      <c r="DI121" s="62">
        <v>0</v>
      </c>
      <c r="DJ121" s="62">
        <v>0</v>
      </c>
      <c r="DK121" s="62">
        <v>0</v>
      </c>
      <c r="DL121" s="62">
        <v>0</v>
      </c>
      <c r="DM121" s="62">
        <v>0</v>
      </c>
      <c r="DN121" s="62">
        <v>0</v>
      </c>
      <c r="DO121" s="62">
        <v>0</v>
      </c>
      <c r="DP121" s="62">
        <v>0</v>
      </c>
      <c r="DQ121" s="62">
        <v>0</v>
      </c>
      <c r="DR121" s="62">
        <v>0</v>
      </c>
      <c r="DS121" s="62">
        <v>0</v>
      </c>
      <c r="DT121" s="62">
        <v>0</v>
      </c>
      <c r="DU121" s="62" t="s">
        <v>153</v>
      </c>
      <c r="DV121" s="62" t="s">
        <v>153</v>
      </c>
      <c r="DW121" s="60"/>
      <c r="DX121" s="62">
        <v>0</v>
      </c>
      <c r="DY121" s="62">
        <v>0</v>
      </c>
      <c r="DZ121" s="62">
        <v>0</v>
      </c>
      <c r="EA121" s="62">
        <v>0</v>
      </c>
      <c r="EB121" s="62"/>
      <c r="EC121" s="62"/>
      <c r="ED121" s="62"/>
      <c r="EE121" s="60"/>
      <c r="EF121" s="62"/>
      <c r="EG121" s="62"/>
      <c r="EH121" s="62"/>
      <c r="EI121" s="62"/>
      <c r="EJ121" s="62"/>
      <c r="EK121" s="62"/>
      <c r="EL121" s="62"/>
      <c r="EM121" s="62"/>
      <c r="EN121" s="62"/>
      <c r="EO121" s="62"/>
      <c r="EP121" s="62"/>
      <c r="EQ121" s="68">
        <v>66765</v>
      </c>
      <c r="ER121" s="68">
        <v>6548</v>
      </c>
      <c r="ES121" s="68">
        <v>0</v>
      </c>
      <c r="ET121" s="68">
        <v>0</v>
      </c>
      <c r="EU121" s="68">
        <v>0</v>
      </c>
      <c r="EV121" s="68">
        <v>0</v>
      </c>
      <c r="EW121" s="65"/>
      <c r="EX121" s="65"/>
      <c r="EY121" s="65"/>
      <c r="EZ121" s="65"/>
      <c r="FA121" s="65"/>
      <c r="FB121" s="65"/>
      <c r="FC121" s="65"/>
      <c r="FD121" s="65"/>
      <c r="FE121" s="65"/>
      <c r="FF121" s="65"/>
      <c r="FG121" s="65"/>
      <c r="FH121" s="65"/>
      <c r="FI121" s="65"/>
      <c r="FJ121" s="65"/>
      <c r="FK121" s="65"/>
      <c r="FL121" s="65"/>
      <c r="FM121" s="65"/>
      <c r="FN121" s="65" t="s">
        <v>466</v>
      </c>
      <c r="FO121" s="69" t="b">
        <f t="shared" si="1"/>
        <v>1</v>
      </c>
    </row>
    <row r="122" spans="1:171" s="67" customFormat="1" ht="12.75" x14ac:dyDescent="0.2">
      <c r="A122" s="60" t="s">
        <v>437</v>
      </c>
      <c r="B122" s="61">
        <v>31275</v>
      </c>
      <c r="C122" s="62">
        <v>0</v>
      </c>
      <c r="D122" s="62">
        <v>1</v>
      </c>
      <c r="E122" s="63" t="s">
        <v>1092</v>
      </c>
      <c r="F122" s="62" t="s">
        <v>1021</v>
      </c>
      <c r="G122" s="62"/>
      <c r="H122" s="62" t="s">
        <v>1093</v>
      </c>
      <c r="I122" s="62">
        <v>2</v>
      </c>
      <c r="J122" s="62" t="s">
        <v>1094</v>
      </c>
      <c r="K122" s="62" t="s">
        <v>447</v>
      </c>
      <c r="L122" s="62" t="s">
        <v>472</v>
      </c>
      <c r="M122" s="62" t="s">
        <v>447</v>
      </c>
      <c r="N122" s="62">
        <v>1</v>
      </c>
      <c r="O122" s="62">
        <v>91</v>
      </c>
      <c r="P122" s="62">
        <v>13</v>
      </c>
      <c r="Q122" s="62" t="s">
        <v>153</v>
      </c>
      <c r="R122" s="62" t="s">
        <v>153</v>
      </c>
      <c r="S122" s="62" t="s">
        <v>1095</v>
      </c>
      <c r="T122" s="62" t="s">
        <v>579</v>
      </c>
      <c r="U122" s="62" t="s">
        <v>1096</v>
      </c>
      <c r="V122" s="62" t="s">
        <v>1097</v>
      </c>
      <c r="W122" s="62" t="s">
        <v>153</v>
      </c>
      <c r="X122" s="62" t="s">
        <v>1098</v>
      </c>
      <c r="Y122" s="62" t="s">
        <v>1099</v>
      </c>
      <c r="Z122" s="60"/>
      <c r="AA122" s="60" t="s">
        <v>452</v>
      </c>
      <c r="AB122" s="60" t="s">
        <v>1092</v>
      </c>
      <c r="AC122" s="60" t="s">
        <v>1021</v>
      </c>
      <c r="AD122" s="60" t="s">
        <v>1093</v>
      </c>
      <c r="AE122" s="60" t="s">
        <v>1094</v>
      </c>
      <c r="AF122" s="62">
        <v>1</v>
      </c>
      <c r="AG122" s="62">
        <v>91</v>
      </c>
      <c r="AH122" s="62">
        <v>13</v>
      </c>
      <c r="AI122" s="62">
        <v>1</v>
      </c>
      <c r="AJ122" s="62" t="s">
        <v>153</v>
      </c>
      <c r="AK122" s="62" t="s">
        <v>153</v>
      </c>
      <c r="AL122" s="62" t="s">
        <v>1095</v>
      </c>
      <c r="AM122" s="62" t="s">
        <v>579</v>
      </c>
      <c r="AN122" s="62" t="s">
        <v>1098</v>
      </c>
      <c r="AO122" s="62" t="s">
        <v>1099</v>
      </c>
      <c r="AP122" s="62" t="s">
        <v>1096</v>
      </c>
      <c r="AQ122" s="62" t="s">
        <v>1097</v>
      </c>
      <c r="AR122" s="62" t="s">
        <v>153</v>
      </c>
      <c r="AS122" s="62">
        <v>2015</v>
      </c>
      <c r="AT122" s="62" t="s">
        <v>153</v>
      </c>
      <c r="AU122" s="62" t="s">
        <v>153</v>
      </c>
      <c r="AV122" s="62" t="s">
        <v>153</v>
      </c>
      <c r="AW122" s="62" t="s">
        <v>153</v>
      </c>
      <c r="AX122" s="62" t="s">
        <v>153</v>
      </c>
      <c r="AY122" s="60"/>
      <c r="AZ122" s="60" t="s">
        <v>153</v>
      </c>
      <c r="BA122" s="62">
        <v>8104</v>
      </c>
      <c r="BB122" s="62">
        <v>0</v>
      </c>
      <c r="BC122" s="62"/>
      <c r="BD122" s="62"/>
      <c r="BE122" s="62"/>
      <c r="BF122" s="62"/>
      <c r="BG122" s="62"/>
      <c r="BH122" s="62"/>
      <c r="BI122" s="62"/>
      <c r="BJ122" s="60"/>
      <c r="BK122" s="62"/>
      <c r="BL122" s="62"/>
      <c r="BM122" s="62"/>
      <c r="BN122" s="62" t="s">
        <v>583</v>
      </c>
      <c r="BO122" s="62"/>
      <c r="BP122" s="62"/>
      <c r="BQ122" s="62" t="s">
        <v>583</v>
      </c>
      <c r="BR122" s="62"/>
      <c r="BS122" s="62"/>
      <c r="BT122" s="62"/>
      <c r="BU122" s="62"/>
      <c r="BV122" s="62"/>
      <c r="BW122" s="62"/>
      <c r="BX122" s="62"/>
      <c r="BY122" s="62"/>
      <c r="BZ122" s="62"/>
      <c r="CA122" s="62"/>
      <c r="CB122" s="62"/>
      <c r="CC122" s="62"/>
      <c r="CD122" s="62"/>
      <c r="CE122" s="62"/>
      <c r="CF122" s="62" t="s">
        <v>462</v>
      </c>
      <c r="CG122" s="62"/>
      <c r="CH122" s="62"/>
      <c r="CI122" s="62">
        <v>2017</v>
      </c>
      <c r="CJ122" s="62" t="s">
        <v>472</v>
      </c>
      <c r="CK122" s="62" t="s">
        <v>464</v>
      </c>
      <c r="CL122" s="62" t="s">
        <v>464</v>
      </c>
      <c r="CM122" s="62" t="s">
        <v>464</v>
      </c>
      <c r="CN122" s="62" t="s">
        <v>464</v>
      </c>
      <c r="CO122" s="62" t="s">
        <v>465</v>
      </c>
      <c r="CP122" s="62">
        <v>1</v>
      </c>
      <c r="CQ122" s="62">
        <v>0</v>
      </c>
      <c r="CR122" s="62">
        <v>0</v>
      </c>
      <c r="CS122" s="62">
        <v>1</v>
      </c>
      <c r="CT122" s="62">
        <v>0</v>
      </c>
      <c r="CU122" s="62">
        <v>0</v>
      </c>
      <c r="CV122" s="62">
        <v>0</v>
      </c>
      <c r="CW122" s="62">
        <v>0</v>
      </c>
      <c r="CX122" s="62">
        <v>0</v>
      </c>
      <c r="CY122" s="62">
        <v>0</v>
      </c>
      <c r="CZ122" s="62">
        <v>1</v>
      </c>
      <c r="DA122" s="62">
        <v>0</v>
      </c>
      <c r="DB122" s="62">
        <v>0</v>
      </c>
      <c r="DC122" s="62" t="s">
        <v>1100</v>
      </c>
      <c r="DD122" s="62" t="s">
        <v>153</v>
      </c>
      <c r="DE122" s="62" t="s">
        <v>153</v>
      </c>
      <c r="DF122" s="62">
        <v>0</v>
      </c>
      <c r="DG122" s="62" t="s">
        <v>465</v>
      </c>
      <c r="DH122" s="62">
        <v>0</v>
      </c>
      <c r="DI122" s="62">
        <v>0</v>
      </c>
      <c r="DJ122" s="62">
        <v>0</v>
      </c>
      <c r="DK122" s="62">
        <v>0</v>
      </c>
      <c r="DL122" s="62">
        <v>0</v>
      </c>
      <c r="DM122" s="62">
        <v>0</v>
      </c>
      <c r="DN122" s="62">
        <v>0</v>
      </c>
      <c r="DO122" s="62">
        <v>0</v>
      </c>
      <c r="DP122" s="62">
        <v>0</v>
      </c>
      <c r="DQ122" s="62">
        <v>0</v>
      </c>
      <c r="DR122" s="62">
        <v>0</v>
      </c>
      <c r="DS122" s="62">
        <v>0</v>
      </c>
      <c r="DT122" s="62">
        <v>0</v>
      </c>
      <c r="DU122" s="62" t="s">
        <v>153</v>
      </c>
      <c r="DV122" s="62" t="s">
        <v>153</v>
      </c>
      <c r="DW122" s="60"/>
      <c r="DX122" s="62">
        <v>0</v>
      </c>
      <c r="DY122" s="62">
        <v>1</v>
      </c>
      <c r="DZ122" s="62">
        <v>0</v>
      </c>
      <c r="EA122" s="62">
        <v>0</v>
      </c>
      <c r="EB122" s="62"/>
      <c r="EC122" s="62"/>
      <c r="ED122" s="62"/>
      <c r="EE122" s="60"/>
      <c r="EF122" s="62"/>
      <c r="EG122" s="62"/>
      <c r="EH122" s="62"/>
      <c r="EI122" s="62"/>
      <c r="EJ122" s="62"/>
      <c r="EK122" s="62"/>
      <c r="EL122" s="62"/>
      <c r="EM122" s="62"/>
      <c r="EN122" s="62"/>
      <c r="EO122" s="62"/>
      <c r="EP122" s="62"/>
      <c r="EQ122" s="68">
        <v>31275</v>
      </c>
      <c r="ER122" s="68">
        <v>8104</v>
      </c>
      <c r="ES122" s="68">
        <v>0</v>
      </c>
      <c r="ET122" s="68">
        <v>0</v>
      </c>
      <c r="EU122" s="68">
        <v>0</v>
      </c>
      <c r="EV122" s="68">
        <v>0</v>
      </c>
      <c r="EW122" s="68">
        <v>1</v>
      </c>
      <c r="EX122" s="68">
        <v>1</v>
      </c>
      <c r="EY122" s="68">
        <v>0</v>
      </c>
      <c r="EZ122" s="68">
        <v>0</v>
      </c>
      <c r="FA122" s="68">
        <v>0</v>
      </c>
      <c r="FB122" s="68">
        <v>0</v>
      </c>
      <c r="FC122" s="68">
        <v>0</v>
      </c>
      <c r="FD122" s="68">
        <v>0</v>
      </c>
      <c r="FE122" s="68">
        <v>0</v>
      </c>
      <c r="FF122" s="68">
        <v>0</v>
      </c>
      <c r="FG122" s="68">
        <v>0</v>
      </c>
      <c r="FH122" s="68">
        <v>0</v>
      </c>
      <c r="FI122" s="68">
        <v>0</v>
      </c>
      <c r="FJ122" s="68">
        <v>0</v>
      </c>
      <c r="FK122" s="68">
        <v>0</v>
      </c>
      <c r="FL122" s="68">
        <v>0</v>
      </c>
      <c r="FM122" s="65"/>
      <c r="FN122" s="65" t="s">
        <v>466</v>
      </c>
      <c r="FO122" s="69" t="b">
        <f t="shared" si="1"/>
        <v>1</v>
      </c>
    </row>
    <row r="123" spans="1:171" s="67" customFormat="1" ht="12.75" x14ac:dyDescent="0.2">
      <c r="A123" s="60" t="s">
        <v>437</v>
      </c>
      <c r="B123" s="61">
        <v>31275</v>
      </c>
      <c r="C123" s="62">
        <v>1</v>
      </c>
      <c r="D123" s="62">
        <v>0</v>
      </c>
      <c r="E123" s="63" t="s">
        <v>1092</v>
      </c>
      <c r="F123" s="62" t="s">
        <v>1021</v>
      </c>
      <c r="G123" s="62"/>
      <c r="H123" s="62" t="s">
        <v>1093</v>
      </c>
      <c r="I123" s="62">
        <v>2</v>
      </c>
      <c r="J123" s="62" t="s">
        <v>1094</v>
      </c>
      <c r="K123" s="62" t="s">
        <v>447</v>
      </c>
      <c r="L123" s="62" t="s">
        <v>472</v>
      </c>
      <c r="M123" s="62" t="s">
        <v>447</v>
      </c>
      <c r="N123" s="62">
        <v>1</v>
      </c>
      <c r="O123" s="62">
        <v>91</v>
      </c>
      <c r="P123" s="62">
        <v>13</v>
      </c>
      <c r="Q123" s="62" t="s">
        <v>153</v>
      </c>
      <c r="R123" s="62" t="s">
        <v>153</v>
      </c>
      <c r="S123" s="62" t="s">
        <v>153</v>
      </c>
      <c r="T123" s="62" t="s">
        <v>579</v>
      </c>
      <c r="U123" s="62" t="s">
        <v>153</v>
      </c>
      <c r="V123" s="62" t="s">
        <v>153</v>
      </c>
      <c r="W123" s="62" t="s">
        <v>153</v>
      </c>
      <c r="X123" s="62" t="s">
        <v>153</v>
      </c>
      <c r="Y123" s="62" t="s">
        <v>153</v>
      </c>
      <c r="Z123" s="60"/>
      <c r="AA123" s="60" t="s">
        <v>452</v>
      </c>
      <c r="AB123" s="60" t="s">
        <v>1092</v>
      </c>
      <c r="AC123" s="60" t="s">
        <v>1021</v>
      </c>
      <c r="AD123" s="60" t="s">
        <v>1093</v>
      </c>
      <c r="AE123" s="60" t="s">
        <v>1094</v>
      </c>
      <c r="AF123" s="62">
        <v>1</v>
      </c>
      <c r="AG123" s="62">
        <v>91</v>
      </c>
      <c r="AH123" s="62">
        <v>13</v>
      </c>
      <c r="AI123" s="62">
        <v>0</v>
      </c>
      <c r="AJ123" s="62" t="s">
        <v>153</v>
      </c>
      <c r="AK123" s="62" t="s">
        <v>153</v>
      </c>
      <c r="AL123" s="62" t="s">
        <v>153</v>
      </c>
      <c r="AM123" s="62" t="s">
        <v>579</v>
      </c>
      <c r="AN123" s="62" t="s">
        <v>153</v>
      </c>
      <c r="AO123" s="62" t="s">
        <v>153</v>
      </c>
      <c r="AP123" s="62" t="s">
        <v>153</v>
      </c>
      <c r="AQ123" s="62" t="s">
        <v>153</v>
      </c>
      <c r="AR123" s="62" t="s">
        <v>153</v>
      </c>
      <c r="AS123" s="62">
        <v>2015</v>
      </c>
      <c r="AT123" s="62" t="s">
        <v>153</v>
      </c>
      <c r="AU123" s="62" t="s">
        <v>153</v>
      </c>
      <c r="AV123" s="62" t="s">
        <v>153</v>
      </c>
      <c r="AW123" s="62" t="s">
        <v>153</v>
      </c>
      <c r="AX123" s="62" t="s">
        <v>153</v>
      </c>
      <c r="AY123" s="60"/>
      <c r="AZ123" s="60" t="s">
        <v>153</v>
      </c>
      <c r="BA123" s="62">
        <v>8104</v>
      </c>
      <c r="BB123" s="62">
        <v>0</v>
      </c>
      <c r="BC123" s="62"/>
      <c r="BD123" s="62"/>
      <c r="BE123" s="62"/>
      <c r="BF123" s="62"/>
      <c r="BG123" s="62"/>
      <c r="BH123" s="62"/>
      <c r="BI123" s="62"/>
      <c r="BJ123" s="60"/>
      <c r="BK123" s="62"/>
      <c r="BL123" s="62"/>
      <c r="BM123" s="62"/>
      <c r="BN123" s="62" t="s">
        <v>583</v>
      </c>
      <c r="BO123" s="62"/>
      <c r="BP123" s="62"/>
      <c r="BQ123" s="62" t="s">
        <v>583</v>
      </c>
      <c r="BR123" s="62"/>
      <c r="BS123" s="62"/>
      <c r="BT123" s="62"/>
      <c r="BU123" s="62"/>
      <c r="BV123" s="62"/>
      <c r="BW123" s="62"/>
      <c r="BX123" s="62"/>
      <c r="BY123" s="62"/>
      <c r="BZ123" s="62"/>
      <c r="CA123" s="62"/>
      <c r="CB123" s="62"/>
      <c r="CC123" s="62"/>
      <c r="CD123" s="62"/>
      <c r="CE123" s="62"/>
      <c r="CF123" s="62"/>
      <c r="CG123" s="62"/>
      <c r="CH123" s="62"/>
      <c r="CI123" s="62">
        <v>2017</v>
      </c>
      <c r="CJ123" s="62" t="s">
        <v>472</v>
      </c>
      <c r="CK123" s="62" t="s">
        <v>464</v>
      </c>
      <c r="CL123" s="62" t="s">
        <v>464</v>
      </c>
      <c r="CM123" s="62" t="s">
        <v>464</v>
      </c>
      <c r="CN123" s="62" t="s">
        <v>464</v>
      </c>
      <c r="CO123" s="62" t="s">
        <v>465</v>
      </c>
      <c r="CP123" s="62">
        <v>1</v>
      </c>
      <c r="CQ123" s="62">
        <v>0</v>
      </c>
      <c r="CR123" s="62">
        <v>0</v>
      </c>
      <c r="CS123" s="62">
        <v>1</v>
      </c>
      <c r="CT123" s="62">
        <v>0</v>
      </c>
      <c r="CU123" s="62">
        <v>0</v>
      </c>
      <c r="CV123" s="62">
        <v>0</v>
      </c>
      <c r="CW123" s="62">
        <v>0</v>
      </c>
      <c r="CX123" s="62">
        <v>0</v>
      </c>
      <c r="CY123" s="62">
        <v>0</v>
      </c>
      <c r="CZ123" s="62">
        <v>1</v>
      </c>
      <c r="DA123" s="62">
        <v>0</v>
      </c>
      <c r="DB123" s="62">
        <v>0</v>
      </c>
      <c r="DC123" s="62" t="s">
        <v>1100</v>
      </c>
      <c r="DD123" s="62" t="s">
        <v>153</v>
      </c>
      <c r="DE123" s="62" t="s">
        <v>153</v>
      </c>
      <c r="DF123" s="62">
        <v>0</v>
      </c>
      <c r="DG123" s="62" t="s">
        <v>465</v>
      </c>
      <c r="DH123" s="62">
        <v>0</v>
      </c>
      <c r="DI123" s="62">
        <v>0</v>
      </c>
      <c r="DJ123" s="62">
        <v>0</v>
      </c>
      <c r="DK123" s="62">
        <v>0</v>
      </c>
      <c r="DL123" s="62">
        <v>0</v>
      </c>
      <c r="DM123" s="62">
        <v>0</v>
      </c>
      <c r="DN123" s="62">
        <v>0</v>
      </c>
      <c r="DO123" s="62">
        <v>0</v>
      </c>
      <c r="DP123" s="62">
        <v>0</v>
      </c>
      <c r="DQ123" s="62">
        <v>0</v>
      </c>
      <c r="DR123" s="62">
        <v>0</v>
      </c>
      <c r="DS123" s="62">
        <v>0</v>
      </c>
      <c r="DT123" s="62">
        <v>0</v>
      </c>
      <c r="DU123" s="62" t="s">
        <v>153</v>
      </c>
      <c r="DV123" s="62" t="s">
        <v>153</v>
      </c>
      <c r="DW123" s="60"/>
      <c r="DX123" s="62">
        <v>0</v>
      </c>
      <c r="DY123" s="62">
        <v>1</v>
      </c>
      <c r="DZ123" s="62">
        <v>0</v>
      </c>
      <c r="EA123" s="62">
        <v>0</v>
      </c>
      <c r="EB123" s="62"/>
      <c r="EC123" s="62"/>
      <c r="ED123" s="62"/>
      <c r="EE123" s="60"/>
      <c r="EF123" s="62"/>
      <c r="EG123" s="62"/>
      <c r="EH123" s="62"/>
      <c r="EI123" s="62"/>
      <c r="EJ123" s="62"/>
      <c r="EK123" s="62"/>
      <c r="EL123" s="62"/>
      <c r="EM123" s="62"/>
      <c r="EN123" s="62"/>
      <c r="EO123" s="62"/>
      <c r="EP123" s="62"/>
      <c r="EQ123" s="68">
        <v>31275</v>
      </c>
      <c r="ER123" s="68">
        <v>8104</v>
      </c>
      <c r="ES123" s="68">
        <v>0</v>
      </c>
      <c r="ET123" s="68">
        <v>0</v>
      </c>
      <c r="EU123" s="68">
        <v>0</v>
      </c>
      <c r="EV123" s="68">
        <v>0</v>
      </c>
      <c r="EW123" s="65"/>
      <c r="EX123" s="65"/>
      <c r="EY123" s="65"/>
      <c r="EZ123" s="65"/>
      <c r="FA123" s="65"/>
      <c r="FB123" s="65"/>
      <c r="FC123" s="65"/>
      <c r="FD123" s="65"/>
      <c r="FE123" s="65"/>
      <c r="FF123" s="65"/>
      <c r="FG123" s="65"/>
      <c r="FH123" s="65"/>
      <c r="FI123" s="65"/>
      <c r="FJ123" s="65"/>
      <c r="FK123" s="65"/>
      <c r="FL123" s="65"/>
      <c r="FM123" s="65"/>
      <c r="FN123" s="65" t="s">
        <v>466</v>
      </c>
      <c r="FO123" s="69" t="b">
        <f t="shared" si="1"/>
        <v>1</v>
      </c>
    </row>
    <row r="124" spans="1:171" s="67" customFormat="1" ht="12.75" x14ac:dyDescent="0.2">
      <c r="A124" s="60" t="s">
        <v>437</v>
      </c>
      <c r="B124" s="61">
        <v>56567</v>
      </c>
      <c r="C124" s="62">
        <v>0</v>
      </c>
      <c r="D124" s="62">
        <v>1</v>
      </c>
      <c r="E124" s="63" t="s">
        <v>1101</v>
      </c>
      <c r="F124" s="62" t="s">
        <v>727</v>
      </c>
      <c r="G124" s="62"/>
      <c r="H124" s="62" t="s">
        <v>1102</v>
      </c>
      <c r="I124" s="62">
        <v>2</v>
      </c>
      <c r="J124" s="62" t="s">
        <v>1103</v>
      </c>
      <c r="K124" s="62" t="s">
        <v>447</v>
      </c>
      <c r="L124" s="62" t="s">
        <v>472</v>
      </c>
      <c r="M124" s="62" t="s">
        <v>447</v>
      </c>
      <c r="N124" s="62">
        <v>1</v>
      </c>
      <c r="O124" s="62">
        <v>95</v>
      </c>
      <c r="P124" s="62">
        <v>4</v>
      </c>
      <c r="Q124" s="62" t="s">
        <v>153</v>
      </c>
      <c r="R124" s="62" t="s">
        <v>153</v>
      </c>
      <c r="S124" s="62" t="s">
        <v>1104</v>
      </c>
      <c r="T124" s="62" t="s">
        <v>1105</v>
      </c>
      <c r="U124" s="62" t="s">
        <v>1106</v>
      </c>
      <c r="V124" s="62" t="s">
        <v>1107</v>
      </c>
      <c r="W124" s="62" t="s">
        <v>153</v>
      </c>
      <c r="X124" s="62" t="s">
        <v>1108</v>
      </c>
      <c r="Y124" s="62" t="s">
        <v>1109</v>
      </c>
      <c r="Z124" s="60"/>
      <c r="AA124" s="60" t="s">
        <v>452</v>
      </c>
      <c r="AB124" s="60" t="s">
        <v>1101</v>
      </c>
      <c r="AC124" s="60" t="s">
        <v>727</v>
      </c>
      <c r="AD124" s="60" t="s">
        <v>1102</v>
      </c>
      <c r="AE124" s="60" t="s">
        <v>1103</v>
      </c>
      <c r="AF124" s="62">
        <v>1</v>
      </c>
      <c r="AG124" s="62">
        <v>95</v>
      </c>
      <c r="AH124" s="62">
        <v>4</v>
      </c>
      <c r="AI124" s="62">
        <v>1</v>
      </c>
      <c r="AJ124" s="62" t="s">
        <v>153</v>
      </c>
      <c r="AK124" s="62" t="s">
        <v>153</v>
      </c>
      <c r="AL124" s="62" t="s">
        <v>1104</v>
      </c>
      <c r="AM124" s="62" t="s">
        <v>1105</v>
      </c>
      <c r="AN124" s="62" t="s">
        <v>1110</v>
      </c>
      <c r="AO124" s="62" t="s">
        <v>250</v>
      </c>
      <c r="AP124" s="62" t="s">
        <v>1111</v>
      </c>
      <c r="AQ124" s="62" t="s">
        <v>1107</v>
      </c>
      <c r="AR124" s="62" t="s">
        <v>153</v>
      </c>
      <c r="AS124" s="62">
        <v>2015</v>
      </c>
      <c r="AT124" s="62" t="s">
        <v>153</v>
      </c>
      <c r="AU124" s="62" t="s">
        <v>153</v>
      </c>
      <c r="AV124" s="62" t="s">
        <v>153</v>
      </c>
      <c r="AW124" s="62" t="s">
        <v>153</v>
      </c>
      <c r="AX124" s="62" t="s">
        <v>153</v>
      </c>
      <c r="AY124" s="60"/>
      <c r="AZ124" s="60" t="s">
        <v>153</v>
      </c>
      <c r="BA124" s="62">
        <v>5642</v>
      </c>
      <c r="BB124" s="62">
        <v>0</v>
      </c>
      <c r="BC124" s="62"/>
      <c r="BD124" s="62"/>
      <c r="BE124" s="62"/>
      <c r="BF124" s="62"/>
      <c r="BG124" s="62"/>
      <c r="BH124" s="62"/>
      <c r="BI124" s="62"/>
      <c r="BJ124" s="60"/>
      <c r="BK124" s="62"/>
      <c r="BL124" s="62"/>
      <c r="BM124" s="62"/>
      <c r="BN124" s="62" t="s">
        <v>533</v>
      </c>
      <c r="BO124" s="62"/>
      <c r="BP124" s="62"/>
      <c r="BQ124" s="62" t="s">
        <v>533</v>
      </c>
      <c r="BR124" s="62"/>
      <c r="BS124" s="62"/>
      <c r="BT124" s="62"/>
      <c r="BU124" s="62"/>
      <c r="BV124" s="62"/>
      <c r="BW124" s="62"/>
      <c r="BX124" s="62"/>
      <c r="BY124" s="62"/>
      <c r="BZ124" s="62"/>
      <c r="CA124" s="62" t="s">
        <v>534</v>
      </c>
      <c r="CB124" s="62"/>
      <c r="CC124" s="62"/>
      <c r="CD124" s="62"/>
      <c r="CE124" s="62"/>
      <c r="CF124" s="62" t="s">
        <v>462</v>
      </c>
      <c r="CG124" s="62"/>
      <c r="CH124" s="62" t="s">
        <v>535</v>
      </c>
      <c r="CI124" s="62">
        <v>2017</v>
      </c>
      <c r="CJ124" s="62" t="s">
        <v>472</v>
      </c>
      <c r="CK124" s="62" t="s">
        <v>463</v>
      </c>
      <c r="CL124" s="62" t="s">
        <v>463</v>
      </c>
      <c r="CM124" s="62" t="s">
        <v>464</v>
      </c>
      <c r="CN124" s="62" t="s">
        <v>464</v>
      </c>
      <c r="CO124" s="62" t="s">
        <v>465</v>
      </c>
      <c r="CP124" s="62">
        <v>0</v>
      </c>
      <c r="CQ124" s="62">
        <v>0</v>
      </c>
      <c r="CR124" s="62">
        <v>0</v>
      </c>
      <c r="CS124" s="62">
        <v>0</v>
      </c>
      <c r="CT124" s="62">
        <v>0</v>
      </c>
      <c r="CU124" s="62">
        <v>0</v>
      </c>
      <c r="CV124" s="62">
        <v>0</v>
      </c>
      <c r="CW124" s="62">
        <v>0</v>
      </c>
      <c r="CX124" s="62">
        <v>0</v>
      </c>
      <c r="CY124" s="62">
        <v>0</v>
      </c>
      <c r="CZ124" s="62">
        <v>0</v>
      </c>
      <c r="DA124" s="62">
        <v>0</v>
      </c>
      <c r="DB124" s="62">
        <v>0</v>
      </c>
      <c r="DC124" s="62" t="s">
        <v>153</v>
      </c>
      <c r="DD124" s="62" t="s">
        <v>153</v>
      </c>
      <c r="DE124" s="62" t="s">
        <v>153</v>
      </c>
      <c r="DF124" s="62">
        <v>0</v>
      </c>
      <c r="DG124" s="62" t="s">
        <v>465</v>
      </c>
      <c r="DH124" s="62">
        <v>0</v>
      </c>
      <c r="DI124" s="62">
        <v>0</v>
      </c>
      <c r="DJ124" s="62">
        <v>0</v>
      </c>
      <c r="DK124" s="62">
        <v>0</v>
      </c>
      <c r="DL124" s="62">
        <v>0</v>
      </c>
      <c r="DM124" s="62">
        <v>0</v>
      </c>
      <c r="DN124" s="62">
        <v>0</v>
      </c>
      <c r="DO124" s="62">
        <v>0</v>
      </c>
      <c r="DP124" s="62">
        <v>0</v>
      </c>
      <c r="DQ124" s="62">
        <v>0</v>
      </c>
      <c r="DR124" s="62">
        <v>0</v>
      </c>
      <c r="DS124" s="62">
        <v>0</v>
      </c>
      <c r="DT124" s="62">
        <v>0</v>
      </c>
      <c r="DU124" s="62" t="s">
        <v>153</v>
      </c>
      <c r="DV124" s="62" t="s">
        <v>153</v>
      </c>
      <c r="DW124" s="60"/>
      <c r="DX124" s="62">
        <v>0</v>
      </c>
      <c r="DY124" s="62">
        <v>0</v>
      </c>
      <c r="DZ124" s="62">
        <v>0</v>
      </c>
      <c r="EA124" s="62">
        <v>0</v>
      </c>
      <c r="EB124" s="62"/>
      <c r="EC124" s="62"/>
      <c r="ED124" s="62"/>
      <c r="EE124" s="60"/>
      <c r="EF124" s="62"/>
      <c r="EG124" s="62"/>
      <c r="EH124" s="62"/>
      <c r="EI124" s="62"/>
      <c r="EJ124" s="62"/>
      <c r="EK124" s="62"/>
      <c r="EL124" s="62"/>
      <c r="EM124" s="62"/>
      <c r="EN124" s="62"/>
      <c r="EO124" s="62"/>
      <c r="EP124" s="62"/>
      <c r="EQ124" s="68">
        <v>56567</v>
      </c>
      <c r="ER124" s="68">
        <v>5642</v>
      </c>
      <c r="ES124" s="68">
        <v>0</v>
      </c>
      <c r="ET124" s="68">
        <v>0</v>
      </c>
      <c r="EU124" s="68">
        <v>0</v>
      </c>
      <c r="EV124" s="68">
        <v>0</v>
      </c>
      <c r="EW124" s="68">
        <v>0</v>
      </c>
      <c r="EX124" s="68">
        <v>0</v>
      </c>
      <c r="EY124" s="68">
        <v>0</v>
      </c>
      <c r="EZ124" s="68">
        <v>0</v>
      </c>
      <c r="FA124" s="68">
        <v>0</v>
      </c>
      <c r="FB124" s="68">
        <v>0</v>
      </c>
      <c r="FC124" s="68">
        <v>0</v>
      </c>
      <c r="FD124" s="68">
        <v>0</v>
      </c>
      <c r="FE124" s="68">
        <v>0</v>
      </c>
      <c r="FF124" s="68">
        <v>0</v>
      </c>
      <c r="FG124" s="68">
        <v>0</v>
      </c>
      <c r="FH124" s="68">
        <v>0</v>
      </c>
      <c r="FI124" s="68">
        <v>0</v>
      </c>
      <c r="FJ124" s="68">
        <v>0</v>
      </c>
      <c r="FK124" s="68">
        <v>0</v>
      </c>
      <c r="FL124" s="68">
        <v>0</v>
      </c>
      <c r="FM124" s="65"/>
      <c r="FN124" s="65" t="s">
        <v>536</v>
      </c>
      <c r="FO124" s="69" t="b">
        <f t="shared" si="1"/>
        <v>1</v>
      </c>
    </row>
    <row r="125" spans="1:171" s="67" customFormat="1" ht="12.75" x14ac:dyDescent="0.2">
      <c r="A125" s="60" t="s">
        <v>437</v>
      </c>
      <c r="B125" s="61">
        <v>56567</v>
      </c>
      <c r="C125" s="62">
        <v>1</v>
      </c>
      <c r="D125" s="62">
        <v>0</v>
      </c>
      <c r="E125" s="63" t="s">
        <v>1101</v>
      </c>
      <c r="F125" s="62" t="s">
        <v>727</v>
      </c>
      <c r="G125" s="62"/>
      <c r="H125" s="62" t="s">
        <v>1102</v>
      </c>
      <c r="I125" s="62">
        <v>2</v>
      </c>
      <c r="J125" s="62" t="s">
        <v>1103</v>
      </c>
      <c r="K125" s="62" t="s">
        <v>447</v>
      </c>
      <c r="L125" s="62" t="s">
        <v>472</v>
      </c>
      <c r="M125" s="62" t="s">
        <v>447</v>
      </c>
      <c r="N125" s="62">
        <v>1</v>
      </c>
      <c r="O125" s="62">
        <v>95</v>
      </c>
      <c r="P125" s="62">
        <v>4</v>
      </c>
      <c r="Q125" s="62" t="s">
        <v>153</v>
      </c>
      <c r="R125" s="62" t="s">
        <v>153</v>
      </c>
      <c r="S125" s="62" t="s">
        <v>153</v>
      </c>
      <c r="T125" s="62" t="s">
        <v>1105</v>
      </c>
      <c r="U125" s="62" t="s">
        <v>153</v>
      </c>
      <c r="V125" s="62" t="s">
        <v>153</v>
      </c>
      <c r="W125" s="62" t="s">
        <v>153</v>
      </c>
      <c r="X125" s="62" t="s">
        <v>153</v>
      </c>
      <c r="Y125" s="62" t="s">
        <v>153</v>
      </c>
      <c r="Z125" s="60"/>
      <c r="AA125" s="60" t="s">
        <v>452</v>
      </c>
      <c r="AB125" s="60" t="s">
        <v>1101</v>
      </c>
      <c r="AC125" s="60" t="s">
        <v>727</v>
      </c>
      <c r="AD125" s="60" t="s">
        <v>1102</v>
      </c>
      <c r="AE125" s="60" t="s">
        <v>1103</v>
      </c>
      <c r="AF125" s="62">
        <v>1</v>
      </c>
      <c r="AG125" s="62">
        <v>95</v>
      </c>
      <c r="AH125" s="62">
        <v>4</v>
      </c>
      <c r="AI125" s="62">
        <v>0</v>
      </c>
      <c r="AJ125" s="62" t="s">
        <v>153</v>
      </c>
      <c r="AK125" s="62" t="s">
        <v>153</v>
      </c>
      <c r="AL125" s="62" t="s">
        <v>153</v>
      </c>
      <c r="AM125" s="62" t="s">
        <v>1105</v>
      </c>
      <c r="AN125" s="62" t="s">
        <v>153</v>
      </c>
      <c r="AO125" s="62" t="s">
        <v>153</v>
      </c>
      <c r="AP125" s="62" t="s">
        <v>153</v>
      </c>
      <c r="AQ125" s="62" t="s">
        <v>153</v>
      </c>
      <c r="AR125" s="62" t="s">
        <v>153</v>
      </c>
      <c r="AS125" s="62">
        <v>2015</v>
      </c>
      <c r="AT125" s="62" t="s">
        <v>153</v>
      </c>
      <c r="AU125" s="62" t="s">
        <v>153</v>
      </c>
      <c r="AV125" s="62" t="s">
        <v>153</v>
      </c>
      <c r="AW125" s="62" t="s">
        <v>153</v>
      </c>
      <c r="AX125" s="62" t="s">
        <v>153</v>
      </c>
      <c r="AY125" s="60"/>
      <c r="AZ125" s="60" t="s">
        <v>153</v>
      </c>
      <c r="BA125" s="62">
        <v>5642</v>
      </c>
      <c r="BB125" s="62">
        <v>0</v>
      </c>
      <c r="BC125" s="62"/>
      <c r="BD125" s="62"/>
      <c r="BE125" s="62"/>
      <c r="BF125" s="62"/>
      <c r="BG125" s="62"/>
      <c r="BH125" s="62"/>
      <c r="BI125" s="62"/>
      <c r="BJ125" s="60"/>
      <c r="BK125" s="62"/>
      <c r="BL125" s="62"/>
      <c r="BM125" s="62"/>
      <c r="BN125" s="62" t="s">
        <v>533</v>
      </c>
      <c r="BO125" s="62"/>
      <c r="BP125" s="62"/>
      <c r="BQ125" s="62" t="s">
        <v>533</v>
      </c>
      <c r="BR125" s="62"/>
      <c r="BS125" s="62"/>
      <c r="BT125" s="62"/>
      <c r="BU125" s="62"/>
      <c r="BV125" s="62"/>
      <c r="BW125" s="62"/>
      <c r="BX125" s="62"/>
      <c r="BY125" s="62"/>
      <c r="BZ125" s="62"/>
      <c r="CA125" s="62"/>
      <c r="CB125" s="62"/>
      <c r="CC125" s="62"/>
      <c r="CD125" s="62"/>
      <c r="CE125" s="62"/>
      <c r="CF125" s="62"/>
      <c r="CG125" s="62"/>
      <c r="CH125" s="62"/>
      <c r="CI125" s="62">
        <v>2017</v>
      </c>
      <c r="CJ125" s="62" t="s">
        <v>472</v>
      </c>
      <c r="CK125" s="62" t="s">
        <v>463</v>
      </c>
      <c r="CL125" s="62" t="s">
        <v>463</v>
      </c>
      <c r="CM125" s="62" t="s">
        <v>464</v>
      </c>
      <c r="CN125" s="62" t="s">
        <v>464</v>
      </c>
      <c r="CO125" s="62" t="s">
        <v>465</v>
      </c>
      <c r="CP125" s="62">
        <v>0</v>
      </c>
      <c r="CQ125" s="62">
        <v>0</v>
      </c>
      <c r="CR125" s="62">
        <v>0</v>
      </c>
      <c r="CS125" s="62">
        <v>0</v>
      </c>
      <c r="CT125" s="62">
        <v>0</v>
      </c>
      <c r="CU125" s="62">
        <v>0</v>
      </c>
      <c r="CV125" s="62">
        <v>0</v>
      </c>
      <c r="CW125" s="62">
        <v>0</v>
      </c>
      <c r="CX125" s="62">
        <v>0</v>
      </c>
      <c r="CY125" s="62">
        <v>0</v>
      </c>
      <c r="CZ125" s="62">
        <v>0</v>
      </c>
      <c r="DA125" s="62">
        <v>0</v>
      </c>
      <c r="DB125" s="62">
        <v>0</v>
      </c>
      <c r="DC125" s="62" t="s">
        <v>153</v>
      </c>
      <c r="DD125" s="62" t="s">
        <v>153</v>
      </c>
      <c r="DE125" s="62" t="s">
        <v>153</v>
      </c>
      <c r="DF125" s="62">
        <v>0</v>
      </c>
      <c r="DG125" s="62" t="s">
        <v>465</v>
      </c>
      <c r="DH125" s="62">
        <v>0</v>
      </c>
      <c r="DI125" s="62">
        <v>0</v>
      </c>
      <c r="DJ125" s="62">
        <v>0</v>
      </c>
      <c r="DK125" s="62">
        <v>0</v>
      </c>
      <c r="DL125" s="62">
        <v>0</v>
      </c>
      <c r="DM125" s="62">
        <v>0</v>
      </c>
      <c r="DN125" s="62">
        <v>0</v>
      </c>
      <c r="DO125" s="62">
        <v>0</v>
      </c>
      <c r="DP125" s="62">
        <v>0</v>
      </c>
      <c r="DQ125" s="62">
        <v>0</v>
      </c>
      <c r="DR125" s="62">
        <v>0</v>
      </c>
      <c r="DS125" s="62">
        <v>0</v>
      </c>
      <c r="DT125" s="62">
        <v>0</v>
      </c>
      <c r="DU125" s="62" t="s">
        <v>153</v>
      </c>
      <c r="DV125" s="62" t="s">
        <v>153</v>
      </c>
      <c r="DW125" s="60"/>
      <c r="DX125" s="62">
        <v>0</v>
      </c>
      <c r="DY125" s="62">
        <v>0</v>
      </c>
      <c r="DZ125" s="62">
        <v>0</v>
      </c>
      <c r="EA125" s="62">
        <v>0</v>
      </c>
      <c r="EB125" s="62"/>
      <c r="EC125" s="62"/>
      <c r="ED125" s="62"/>
      <c r="EE125" s="60"/>
      <c r="EF125" s="62"/>
      <c r="EG125" s="62"/>
      <c r="EH125" s="62"/>
      <c r="EI125" s="62"/>
      <c r="EJ125" s="62"/>
      <c r="EK125" s="62"/>
      <c r="EL125" s="62"/>
      <c r="EM125" s="62"/>
      <c r="EN125" s="62"/>
      <c r="EO125" s="62"/>
      <c r="EP125" s="62"/>
      <c r="EQ125" s="68">
        <v>56567</v>
      </c>
      <c r="ER125" s="68">
        <v>5642</v>
      </c>
      <c r="ES125" s="68">
        <v>0</v>
      </c>
      <c r="ET125" s="68">
        <v>0</v>
      </c>
      <c r="EU125" s="68">
        <v>0</v>
      </c>
      <c r="EV125" s="68">
        <v>0</v>
      </c>
      <c r="EW125" s="65"/>
      <c r="EX125" s="65"/>
      <c r="EY125" s="65"/>
      <c r="EZ125" s="65"/>
      <c r="FA125" s="65"/>
      <c r="FB125" s="65"/>
      <c r="FC125" s="65"/>
      <c r="FD125" s="65"/>
      <c r="FE125" s="65"/>
      <c r="FF125" s="65"/>
      <c r="FG125" s="65"/>
      <c r="FH125" s="65"/>
      <c r="FI125" s="65"/>
      <c r="FJ125" s="65"/>
      <c r="FK125" s="65"/>
      <c r="FL125" s="65"/>
      <c r="FM125" s="65"/>
      <c r="FN125" s="65" t="s">
        <v>536</v>
      </c>
      <c r="FO125" s="69" t="b">
        <f t="shared" si="1"/>
        <v>1</v>
      </c>
    </row>
    <row r="126" spans="1:171" s="67" customFormat="1" ht="12.75" x14ac:dyDescent="0.2">
      <c r="A126" s="60" t="s">
        <v>437</v>
      </c>
      <c r="B126" s="61">
        <v>58792</v>
      </c>
      <c r="C126" s="62">
        <v>0</v>
      </c>
      <c r="D126" s="62">
        <v>1</v>
      </c>
      <c r="E126" s="63" t="s">
        <v>1112</v>
      </c>
      <c r="F126" s="62" t="s">
        <v>1113</v>
      </c>
      <c r="G126" s="62"/>
      <c r="H126" s="62" t="s">
        <v>1114</v>
      </c>
      <c r="I126" s="62">
        <v>2</v>
      </c>
      <c r="J126" s="62" t="s">
        <v>1115</v>
      </c>
      <c r="K126" s="62" t="s">
        <v>447</v>
      </c>
      <c r="L126" s="62" t="s">
        <v>472</v>
      </c>
      <c r="M126" s="62" t="s">
        <v>447</v>
      </c>
      <c r="N126" s="62">
        <v>1</v>
      </c>
      <c r="O126" s="62">
        <v>95</v>
      </c>
      <c r="P126" s="62">
        <v>10</v>
      </c>
      <c r="Q126" s="62" t="s">
        <v>153</v>
      </c>
      <c r="R126" s="62" t="s">
        <v>153</v>
      </c>
      <c r="S126" s="62" t="s">
        <v>1116</v>
      </c>
      <c r="T126" s="62" t="s">
        <v>1117</v>
      </c>
      <c r="U126" s="62" t="s">
        <v>1118</v>
      </c>
      <c r="V126" s="62" t="s">
        <v>1119</v>
      </c>
      <c r="W126" s="62" t="s">
        <v>153</v>
      </c>
      <c r="X126" s="62" t="s">
        <v>1120</v>
      </c>
      <c r="Y126" s="62" t="s">
        <v>546</v>
      </c>
      <c r="Z126" s="60"/>
      <c r="AA126" s="60" t="s">
        <v>452</v>
      </c>
      <c r="AB126" s="60" t="s">
        <v>1121</v>
      </c>
      <c r="AC126" s="60" t="s">
        <v>1113</v>
      </c>
      <c r="AD126" s="60" t="s">
        <v>1122</v>
      </c>
      <c r="AE126" s="60" t="s">
        <v>1123</v>
      </c>
      <c r="AF126" s="62">
        <v>1</v>
      </c>
      <c r="AG126" s="62">
        <v>95</v>
      </c>
      <c r="AH126" s="62">
        <v>10</v>
      </c>
      <c r="AI126" s="62">
        <v>1</v>
      </c>
      <c r="AJ126" s="62" t="s">
        <v>153</v>
      </c>
      <c r="AK126" s="62" t="s">
        <v>153</v>
      </c>
      <c r="AL126" s="62" t="s">
        <v>1124</v>
      </c>
      <c r="AM126" s="62" t="s">
        <v>1125</v>
      </c>
      <c r="AN126" s="62" t="s">
        <v>1126</v>
      </c>
      <c r="AO126" s="62" t="s">
        <v>962</v>
      </c>
      <c r="AP126" s="62" t="s">
        <v>1127</v>
      </c>
      <c r="AQ126" s="62" t="s">
        <v>1128</v>
      </c>
      <c r="AR126" s="62" t="s">
        <v>153</v>
      </c>
      <c r="AS126" s="62">
        <v>2015</v>
      </c>
      <c r="AT126" s="62" t="s">
        <v>153</v>
      </c>
      <c r="AU126" s="62" t="s">
        <v>153</v>
      </c>
      <c r="AV126" s="62" t="s">
        <v>153</v>
      </c>
      <c r="AW126" s="62" t="s">
        <v>439</v>
      </c>
      <c r="AX126" s="62" t="s">
        <v>153</v>
      </c>
      <c r="AY126" s="60"/>
      <c r="AZ126" s="60" t="s">
        <v>153</v>
      </c>
      <c r="BA126" s="62">
        <v>7603</v>
      </c>
      <c r="BB126" s="62">
        <v>0</v>
      </c>
      <c r="BC126" s="62"/>
      <c r="BD126" s="62"/>
      <c r="BE126" s="62"/>
      <c r="BF126" s="62"/>
      <c r="BG126" s="62"/>
      <c r="BH126" s="62"/>
      <c r="BI126" s="62"/>
      <c r="BJ126" s="60"/>
      <c r="BK126" s="62"/>
      <c r="BL126" s="62"/>
      <c r="BM126" s="62"/>
      <c r="BN126" s="62" t="s">
        <v>547</v>
      </c>
      <c r="BO126" s="62"/>
      <c r="BP126" s="62"/>
      <c r="BQ126" s="62" t="s">
        <v>547</v>
      </c>
      <c r="BR126" s="62"/>
      <c r="BS126" s="62"/>
      <c r="BT126" s="62"/>
      <c r="BU126" s="62"/>
      <c r="BV126" s="62"/>
      <c r="BW126" s="62"/>
      <c r="BX126" s="62"/>
      <c r="BY126" s="62"/>
      <c r="BZ126" s="62"/>
      <c r="CA126" s="62" t="s">
        <v>534</v>
      </c>
      <c r="CB126" s="62"/>
      <c r="CC126" s="62" t="s">
        <v>565</v>
      </c>
      <c r="CD126" s="62"/>
      <c r="CE126" s="62"/>
      <c r="CF126" s="62" t="s">
        <v>462</v>
      </c>
      <c r="CG126" s="62"/>
      <c r="CH126" s="62" t="s">
        <v>535</v>
      </c>
      <c r="CI126" s="62">
        <v>2017</v>
      </c>
      <c r="CJ126" s="62" t="s">
        <v>472</v>
      </c>
      <c r="CK126" s="62" t="s">
        <v>464</v>
      </c>
      <c r="CL126" s="62" t="s">
        <v>464</v>
      </c>
      <c r="CM126" s="62" t="s">
        <v>463</v>
      </c>
      <c r="CN126" s="62" t="s">
        <v>463</v>
      </c>
      <c r="CO126" s="62" t="s">
        <v>465</v>
      </c>
      <c r="CP126" s="62">
        <v>2</v>
      </c>
      <c r="CQ126" s="62">
        <v>0</v>
      </c>
      <c r="CR126" s="62">
        <v>1</v>
      </c>
      <c r="CS126" s="62">
        <v>1</v>
      </c>
      <c r="CT126" s="62">
        <v>0</v>
      </c>
      <c r="CU126" s="62">
        <v>0</v>
      </c>
      <c r="CV126" s="62">
        <v>1</v>
      </c>
      <c r="CW126" s="62">
        <v>1</v>
      </c>
      <c r="CX126" s="62">
        <v>0</v>
      </c>
      <c r="CY126" s="62">
        <v>0</v>
      </c>
      <c r="CZ126" s="62">
        <v>0</v>
      </c>
      <c r="DA126" s="62">
        <v>0</v>
      </c>
      <c r="DB126" s="62">
        <v>0</v>
      </c>
      <c r="DC126" s="62" t="s">
        <v>153</v>
      </c>
      <c r="DD126" s="62" t="s">
        <v>153</v>
      </c>
      <c r="DE126" s="62" t="s">
        <v>153</v>
      </c>
      <c r="DF126" s="62">
        <v>0</v>
      </c>
      <c r="DG126" s="62" t="s">
        <v>465</v>
      </c>
      <c r="DH126" s="62">
        <v>1</v>
      </c>
      <c r="DI126" s="62">
        <v>0</v>
      </c>
      <c r="DJ126" s="62">
        <v>0</v>
      </c>
      <c r="DK126" s="62">
        <v>1</v>
      </c>
      <c r="DL126" s="62">
        <v>0</v>
      </c>
      <c r="DM126" s="62">
        <v>0</v>
      </c>
      <c r="DN126" s="62">
        <v>0</v>
      </c>
      <c r="DO126" s="62">
        <v>0</v>
      </c>
      <c r="DP126" s="62">
        <v>0</v>
      </c>
      <c r="DQ126" s="62">
        <v>1</v>
      </c>
      <c r="DR126" s="62">
        <v>0</v>
      </c>
      <c r="DS126" s="62">
        <v>0</v>
      </c>
      <c r="DT126" s="62">
        <v>0</v>
      </c>
      <c r="DU126" s="62" t="s">
        <v>153</v>
      </c>
      <c r="DV126" s="62" t="s">
        <v>153</v>
      </c>
      <c r="DW126" s="60"/>
      <c r="DX126" s="62">
        <v>0</v>
      </c>
      <c r="DY126" s="62">
        <v>2</v>
      </c>
      <c r="DZ126" s="62">
        <v>1</v>
      </c>
      <c r="EA126" s="62">
        <v>0</v>
      </c>
      <c r="EB126" s="62"/>
      <c r="EC126" s="62"/>
      <c r="ED126" s="62"/>
      <c r="EE126" s="60"/>
      <c r="EF126" s="62"/>
      <c r="EG126" s="62"/>
      <c r="EH126" s="62"/>
      <c r="EI126" s="62"/>
      <c r="EJ126" s="62"/>
      <c r="EK126" s="62">
        <v>1</v>
      </c>
      <c r="EL126" s="62"/>
      <c r="EM126" s="62"/>
      <c r="EN126" s="62"/>
      <c r="EO126" s="62"/>
      <c r="EP126" s="62"/>
      <c r="EQ126" s="68">
        <v>58792</v>
      </c>
      <c r="ER126" s="68">
        <v>7603</v>
      </c>
      <c r="ES126" s="68">
        <v>0</v>
      </c>
      <c r="ET126" s="68">
        <v>0</v>
      </c>
      <c r="EU126" s="68">
        <v>0</v>
      </c>
      <c r="EV126" s="68">
        <v>0</v>
      </c>
      <c r="EW126" s="68">
        <v>1</v>
      </c>
      <c r="EX126" s="68">
        <v>1</v>
      </c>
      <c r="EY126" s="68">
        <v>0</v>
      </c>
      <c r="EZ126" s="68">
        <v>0</v>
      </c>
      <c r="FA126" s="68">
        <v>0</v>
      </c>
      <c r="FB126" s="68">
        <v>1</v>
      </c>
      <c r="FC126" s="68">
        <v>1</v>
      </c>
      <c r="FD126" s="68">
        <v>0</v>
      </c>
      <c r="FE126" s="68">
        <v>0</v>
      </c>
      <c r="FF126" s="68">
        <v>0</v>
      </c>
      <c r="FG126" s="68">
        <v>0</v>
      </c>
      <c r="FH126" s="68">
        <v>0</v>
      </c>
      <c r="FI126" s="68">
        <v>4</v>
      </c>
      <c r="FJ126" s="68">
        <v>0</v>
      </c>
      <c r="FK126" s="68">
        <v>0</v>
      </c>
      <c r="FL126" s="68">
        <v>0</v>
      </c>
      <c r="FM126" s="65"/>
      <c r="FN126" s="65" t="s">
        <v>536</v>
      </c>
      <c r="FO126" s="69" t="b">
        <f t="shared" si="1"/>
        <v>1</v>
      </c>
    </row>
    <row r="127" spans="1:171" s="67" customFormat="1" ht="12.75" x14ac:dyDescent="0.2">
      <c r="A127" s="60" t="s">
        <v>437</v>
      </c>
      <c r="B127" s="61">
        <v>58792</v>
      </c>
      <c r="C127" s="62">
        <v>1</v>
      </c>
      <c r="D127" s="62">
        <v>0</v>
      </c>
      <c r="E127" s="63" t="s">
        <v>1112</v>
      </c>
      <c r="F127" s="62" t="s">
        <v>1113</v>
      </c>
      <c r="G127" s="62"/>
      <c r="H127" s="62" t="s">
        <v>1114</v>
      </c>
      <c r="I127" s="62">
        <v>2</v>
      </c>
      <c r="J127" s="62" t="s">
        <v>1115</v>
      </c>
      <c r="K127" s="62" t="s">
        <v>447</v>
      </c>
      <c r="L127" s="62" t="s">
        <v>472</v>
      </c>
      <c r="M127" s="62" t="s">
        <v>447</v>
      </c>
      <c r="N127" s="62">
        <v>1</v>
      </c>
      <c r="O127" s="62">
        <v>95</v>
      </c>
      <c r="P127" s="62">
        <v>10</v>
      </c>
      <c r="Q127" s="62" t="s">
        <v>153</v>
      </c>
      <c r="R127" s="62" t="s">
        <v>153</v>
      </c>
      <c r="S127" s="62" t="s">
        <v>153</v>
      </c>
      <c r="T127" s="62" t="s">
        <v>1117</v>
      </c>
      <c r="U127" s="62" t="s">
        <v>153</v>
      </c>
      <c r="V127" s="62" t="s">
        <v>153</v>
      </c>
      <c r="W127" s="62" t="s">
        <v>153</v>
      </c>
      <c r="X127" s="62" t="s">
        <v>153</v>
      </c>
      <c r="Y127" s="62" t="s">
        <v>153</v>
      </c>
      <c r="Z127" s="60"/>
      <c r="AA127" s="60" t="s">
        <v>452</v>
      </c>
      <c r="AB127" s="60" t="s">
        <v>1121</v>
      </c>
      <c r="AC127" s="60" t="s">
        <v>1113</v>
      </c>
      <c r="AD127" s="60" t="s">
        <v>1122</v>
      </c>
      <c r="AE127" s="60" t="s">
        <v>1123</v>
      </c>
      <c r="AF127" s="62">
        <v>1</v>
      </c>
      <c r="AG127" s="62">
        <v>95</v>
      </c>
      <c r="AH127" s="62">
        <v>10</v>
      </c>
      <c r="AI127" s="62">
        <v>0</v>
      </c>
      <c r="AJ127" s="62" t="s">
        <v>153</v>
      </c>
      <c r="AK127" s="62" t="s">
        <v>153</v>
      </c>
      <c r="AL127" s="62" t="s">
        <v>153</v>
      </c>
      <c r="AM127" s="62" t="s">
        <v>1125</v>
      </c>
      <c r="AN127" s="62" t="s">
        <v>153</v>
      </c>
      <c r="AO127" s="62" t="s">
        <v>153</v>
      </c>
      <c r="AP127" s="62" t="s">
        <v>153</v>
      </c>
      <c r="AQ127" s="62" t="s">
        <v>153</v>
      </c>
      <c r="AR127" s="62" t="s">
        <v>153</v>
      </c>
      <c r="AS127" s="62">
        <v>2015</v>
      </c>
      <c r="AT127" s="62" t="s">
        <v>153</v>
      </c>
      <c r="AU127" s="62" t="s">
        <v>153</v>
      </c>
      <c r="AV127" s="62" t="s">
        <v>153</v>
      </c>
      <c r="AW127" s="62" t="s">
        <v>439</v>
      </c>
      <c r="AX127" s="62" t="s">
        <v>153</v>
      </c>
      <c r="AY127" s="60"/>
      <c r="AZ127" s="60" t="s">
        <v>153</v>
      </c>
      <c r="BA127" s="62">
        <v>7603</v>
      </c>
      <c r="BB127" s="62">
        <v>0</v>
      </c>
      <c r="BC127" s="62"/>
      <c r="BD127" s="62"/>
      <c r="BE127" s="62"/>
      <c r="BF127" s="62"/>
      <c r="BG127" s="62"/>
      <c r="BH127" s="62"/>
      <c r="BI127" s="62"/>
      <c r="BJ127" s="60"/>
      <c r="BK127" s="62"/>
      <c r="BL127" s="62"/>
      <c r="BM127" s="62"/>
      <c r="BN127" s="62" t="s">
        <v>547</v>
      </c>
      <c r="BO127" s="62"/>
      <c r="BP127" s="62"/>
      <c r="BQ127" s="62" t="s">
        <v>547</v>
      </c>
      <c r="BR127" s="62"/>
      <c r="BS127" s="62"/>
      <c r="BT127" s="62"/>
      <c r="BU127" s="62"/>
      <c r="BV127" s="62"/>
      <c r="BW127" s="62"/>
      <c r="BX127" s="62"/>
      <c r="BY127" s="62"/>
      <c r="BZ127" s="62"/>
      <c r="CA127" s="62"/>
      <c r="CB127" s="62"/>
      <c r="CC127" s="62"/>
      <c r="CD127" s="62"/>
      <c r="CE127" s="62"/>
      <c r="CF127" s="62"/>
      <c r="CG127" s="62"/>
      <c r="CH127" s="62"/>
      <c r="CI127" s="62">
        <v>2017</v>
      </c>
      <c r="CJ127" s="62" t="s">
        <v>472</v>
      </c>
      <c r="CK127" s="62" t="s">
        <v>464</v>
      </c>
      <c r="CL127" s="62" t="s">
        <v>464</v>
      </c>
      <c r="CM127" s="62" t="s">
        <v>463</v>
      </c>
      <c r="CN127" s="62" t="s">
        <v>463</v>
      </c>
      <c r="CO127" s="62" t="s">
        <v>465</v>
      </c>
      <c r="CP127" s="62">
        <v>2</v>
      </c>
      <c r="CQ127" s="62">
        <v>0</v>
      </c>
      <c r="CR127" s="62">
        <v>1</v>
      </c>
      <c r="CS127" s="62">
        <v>1</v>
      </c>
      <c r="CT127" s="62">
        <v>0</v>
      </c>
      <c r="CU127" s="62">
        <v>0</v>
      </c>
      <c r="CV127" s="62">
        <v>1</v>
      </c>
      <c r="CW127" s="62">
        <v>1</v>
      </c>
      <c r="CX127" s="62">
        <v>0</v>
      </c>
      <c r="CY127" s="62">
        <v>0</v>
      </c>
      <c r="CZ127" s="62">
        <v>0</v>
      </c>
      <c r="DA127" s="62">
        <v>0</v>
      </c>
      <c r="DB127" s="62">
        <v>0</v>
      </c>
      <c r="DC127" s="62" t="s">
        <v>153</v>
      </c>
      <c r="DD127" s="62" t="s">
        <v>153</v>
      </c>
      <c r="DE127" s="62" t="s">
        <v>153</v>
      </c>
      <c r="DF127" s="62">
        <v>0</v>
      </c>
      <c r="DG127" s="62" t="s">
        <v>465</v>
      </c>
      <c r="DH127" s="62">
        <v>1</v>
      </c>
      <c r="DI127" s="62">
        <v>0</v>
      </c>
      <c r="DJ127" s="62">
        <v>0</v>
      </c>
      <c r="DK127" s="62">
        <v>1</v>
      </c>
      <c r="DL127" s="62">
        <v>0</v>
      </c>
      <c r="DM127" s="62">
        <v>0</v>
      </c>
      <c r="DN127" s="62">
        <v>0</v>
      </c>
      <c r="DO127" s="62">
        <v>0</v>
      </c>
      <c r="DP127" s="62">
        <v>0</v>
      </c>
      <c r="DQ127" s="62">
        <v>1</v>
      </c>
      <c r="DR127" s="62">
        <v>0</v>
      </c>
      <c r="DS127" s="62">
        <v>0</v>
      </c>
      <c r="DT127" s="62">
        <v>0</v>
      </c>
      <c r="DU127" s="62" t="s">
        <v>153</v>
      </c>
      <c r="DV127" s="62" t="s">
        <v>153</v>
      </c>
      <c r="DW127" s="60"/>
      <c r="DX127" s="62">
        <v>0</v>
      </c>
      <c r="DY127" s="62">
        <v>2</v>
      </c>
      <c r="DZ127" s="62">
        <v>1</v>
      </c>
      <c r="EA127" s="62">
        <v>0</v>
      </c>
      <c r="EB127" s="62"/>
      <c r="EC127" s="62"/>
      <c r="ED127" s="62"/>
      <c r="EE127" s="60"/>
      <c r="EF127" s="62"/>
      <c r="EG127" s="62"/>
      <c r="EH127" s="62"/>
      <c r="EI127" s="62"/>
      <c r="EJ127" s="62"/>
      <c r="EK127" s="62">
        <v>1</v>
      </c>
      <c r="EL127" s="62"/>
      <c r="EM127" s="62"/>
      <c r="EN127" s="62"/>
      <c r="EO127" s="62"/>
      <c r="EP127" s="62"/>
      <c r="EQ127" s="68">
        <v>58792</v>
      </c>
      <c r="ER127" s="68">
        <v>7603</v>
      </c>
      <c r="ES127" s="68">
        <v>0</v>
      </c>
      <c r="ET127" s="68">
        <v>0</v>
      </c>
      <c r="EU127" s="68">
        <v>0</v>
      </c>
      <c r="EV127" s="68">
        <v>0</v>
      </c>
      <c r="EW127" s="65"/>
      <c r="EX127" s="65"/>
      <c r="EY127" s="65"/>
      <c r="EZ127" s="65"/>
      <c r="FA127" s="65"/>
      <c r="FB127" s="65"/>
      <c r="FC127" s="65"/>
      <c r="FD127" s="65"/>
      <c r="FE127" s="65"/>
      <c r="FF127" s="65"/>
      <c r="FG127" s="65"/>
      <c r="FH127" s="65"/>
      <c r="FI127" s="65"/>
      <c r="FJ127" s="65"/>
      <c r="FK127" s="65"/>
      <c r="FL127" s="65"/>
      <c r="FM127" s="65"/>
      <c r="FN127" s="65" t="s">
        <v>536</v>
      </c>
      <c r="FO127" s="69" t="b">
        <f t="shared" si="1"/>
        <v>1</v>
      </c>
    </row>
    <row r="128" spans="1:171" s="67" customFormat="1" ht="12.75" x14ac:dyDescent="0.2">
      <c r="A128" s="60" t="s">
        <v>437</v>
      </c>
      <c r="B128" s="61">
        <v>59284</v>
      </c>
      <c r="C128" s="62">
        <v>0</v>
      </c>
      <c r="D128" s="62">
        <v>2</v>
      </c>
      <c r="E128" s="63" t="s">
        <v>1129</v>
      </c>
      <c r="F128" s="62" t="s">
        <v>1130</v>
      </c>
      <c r="G128" s="62"/>
      <c r="H128" s="62" t="s">
        <v>1131</v>
      </c>
      <c r="I128" s="62">
        <v>2</v>
      </c>
      <c r="J128" s="62" t="s">
        <v>1132</v>
      </c>
      <c r="K128" s="62" t="s">
        <v>447</v>
      </c>
      <c r="L128" s="62" t="s">
        <v>448</v>
      </c>
      <c r="M128" s="62" t="s">
        <v>447</v>
      </c>
      <c r="N128" s="62">
        <v>2</v>
      </c>
      <c r="O128" s="62">
        <v>95</v>
      </c>
      <c r="P128" s="62">
        <v>70</v>
      </c>
      <c r="Q128" s="62" t="s">
        <v>153</v>
      </c>
      <c r="R128" s="62" t="s">
        <v>153</v>
      </c>
      <c r="S128" s="62" t="s">
        <v>1133</v>
      </c>
      <c r="T128" s="62" t="s">
        <v>1134</v>
      </c>
      <c r="U128" s="62" t="s">
        <v>1135</v>
      </c>
      <c r="V128" s="62" t="s">
        <v>1136</v>
      </c>
      <c r="W128" s="62" t="s">
        <v>153</v>
      </c>
      <c r="X128" s="62" t="s">
        <v>1137</v>
      </c>
      <c r="Y128" s="62" t="s">
        <v>235</v>
      </c>
      <c r="Z128" s="60"/>
      <c r="AA128" s="60" t="s">
        <v>452</v>
      </c>
      <c r="AB128" s="60" t="s">
        <v>1129</v>
      </c>
      <c r="AC128" s="60" t="s">
        <v>1130</v>
      </c>
      <c r="AD128" s="60" t="s">
        <v>1131</v>
      </c>
      <c r="AE128" s="60" t="s">
        <v>1132</v>
      </c>
      <c r="AF128" s="62">
        <v>2</v>
      </c>
      <c r="AG128" s="62">
        <v>95</v>
      </c>
      <c r="AH128" s="62">
        <v>70</v>
      </c>
      <c r="AI128" s="62">
        <v>2</v>
      </c>
      <c r="AJ128" s="62" t="s">
        <v>153</v>
      </c>
      <c r="AK128" s="62" t="s">
        <v>153</v>
      </c>
      <c r="AL128" s="62" t="s">
        <v>1133</v>
      </c>
      <c r="AM128" s="62" t="s">
        <v>1134</v>
      </c>
      <c r="AN128" s="62" t="s">
        <v>1137</v>
      </c>
      <c r="AO128" s="62" t="s">
        <v>235</v>
      </c>
      <c r="AP128" s="62" t="s">
        <v>1135</v>
      </c>
      <c r="AQ128" s="62" t="s">
        <v>1136</v>
      </c>
      <c r="AR128" s="62" t="s">
        <v>153</v>
      </c>
      <c r="AS128" s="62">
        <v>2015</v>
      </c>
      <c r="AT128" s="62" t="s">
        <v>153</v>
      </c>
      <c r="AU128" s="62" t="s">
        <v>153</v>
      </c>
      <c r="AV128" s="62" t="s">
        <v>153</v>
      </c>
      <c r="AW128" s="62" t="s">
        <v>439</v>
      </c>
      <c r="AX128" s="62" t="s">
        <v>153</v>
      </c>
      <c r="AY128" s="60"/>
      <c r="AZ128" s="60" t="s">
        <v>153</v>
      </c>
      <c r="BA128" s="62">
        <v>10137</v>
      </c>
      <c r="BB128" s="62">
        <v>0</v>
      </c>
      <c r="BC128" s="62"/>
      <c r="BD128" s="62"/>
      <c r="BE128" s="62"/>
      <c r="BF128" s="62"/>
      <c r="BG128" s="62"/>
      <c r="BH128" s="62"/>
      <c r="BI128" s="62"/>
      <c r="BJ128" s="60"/>
      <c r="BK128" s="62"/>
      <c r="BL128" s="62"/>
      <c r="BM128" s="62"/>
      <c r="BN128" s="62" t="s">
        <v>691</v>
      </c>
      <c r="BO128" s="62"/>
      <c r="BP128" s="62"/>
      <c r="BQ128" s="62" t="s">
        <v>691</v>
      </c>
      <c r="BR128" s="62"/>
      <c r="BS128" s="62"/>
      <c r="BT128" s="62"/>
      <c r="BU128" s="62"/>
      <c r="BV128" s="62"/>
      <c r="BW128" s="62"/>
      <c r="BX128" s="62"/>
      <c r="BY128" s="62"/>
      <c r="BZ128" s="62"/>
      <c r="CA128" s="62"/>
      <c r="CB128" s="62"/>
      <c r="CC128" s="62"/>
      <c r="CD128" s="62"/>
      <c r="CE128" s="62"/>
      <c r="CF128" s="62" t="s">
        <v>462</v>
      </c>
      <c r="CG128" s="62"/>
      <c r="CH128" s="62"/>
      <c r="CI128" s="62">
        <v>2017</v>
      </c>
      <c r="CJ128" s="62" t="s">
        <v>448</v>
      </c>
      <c r="CK128" s="62" t="s">
        <v>501</v>
      </c>
      <c r="CL128" s="62" t="s">
        <v>501</v>
      </c>
      <c r="CM128" s="62" t="s">
        <v>464</v>
      </c>
      <c r="CN128" s="62" t="s">
        <v>464</v>
      </c>
      <c r="CO128" s="62" t="s">
        <v>465</v>
      </c>
      <c r="CP128" s="62">
        <v>0</v>
      </c>
      <c r="CQ128" s="62">
        <v>0</v>
      </c>
      <c r="CR128" s="62">
        <v>0</v>
      </c>
      <c r="CS128" s="62">
        <v>0</v>
      </c>
      <c r="CT128" s="62">
        <v>0</v>
      </c>
      <c r="CU128" s="62">
        <v>0</v>
      </c>
      <c r="CV128" s="62">
        <v>0</v>
      </c>
      <c r="CW128" s="62">
        <v>0</v>
      </c>
      <c r="CX128" s="62">
        <v>0</v>
      </c>
      <c r="CY128" s="62">
        <v>0</v>
      </c>
      <c r="CZ128" s="62">
        <v>0</v>
      </c>
      <c r="DA128" s="62">
        <v>0</v>
      </c>
      <c r="DB128" s="62">
        <v>0</v>
      </c>
      <c r="DC128" s="62" t="s">
        <v>153</v>
      </c>
      <c r="DD128" s="62" t="s">
        <v>153</v>
      </c>
      <c r="DE128" s="62" t="s">
        <v>153</v>
      </c>
      <c r="DF128" s="62">
        <v>0</v>
      </c>
      <c r="DG128" s="62" t="s">
        <v>465</v>
      </c>
      <c r="DH128" s="62">
        <v>0</v>
      </c>
      <c r="DI128" s="62">
        <v>0</v>
      </c>
      <c r="DJ128" s="62">
        <v>0</v>
      </c>
      <c r="DK128" s="62">
        <v>0</v>
      </c>
      <c r="DL128" s="62">
        <v>0</v>
      </c>
      <c r="DM128" s="62">
        <v>0</v>
      </c>
      <c r="DN128" s="62">
        <v>0</v>
      </c>
      <c r="DO128" s="62">
        <v>0</v>
      </c>
      <c r="DP128" s="62">
        <v>0</v>
      </c>
      <c r="DQ128" s="62">
        <v>0</v>
      </c>
      <c r="DR128" s="62">
        <v>0</v>
      </c>
      <c r="DS128" s="62">
        <v>0</v>
      </c>
      <c r="DT128" s="62">
        <v>0</v>
      </c>
      <c r="DU128" s="62" t="s">
        <v>153</v>
      </c>
      <c r="DV128" s="62" t="s">
        <v>153</v>
      </c>
      <c r="DW128" s="60"/>
      <c r="DX128" s="62">
        <v>0</v>
      </c>
      <c r="DY128" s="62">
        <v>2</v>
      </c>
      <c r="DZ128" s="62">
        <v>2</v>
      </c>
      <c r="EA128" s="62">
        <v>0</v>
      </c>
      <c r="EB128" s="62"/>
      <c r="EC128" s="62"/>
      <c r="ED128" s="62"/>
      <c r="EE128" s="60">
        <v>2.9411764705882351</v>
      </c>
      <c r="EF128" s="62"/>
      <c r="EG128" s="62"/>
      <c r="EH128" s="62"/>
      <c r="EI128" s="62"/>
      <c r="EJ128" s="62"/>
      <c r="EK128" s="62">
        <v>2</v>
      </c>
      <c r="EL128" s="62"/>
      <c r="EM128" s="62"/>
      <c r="EN128" s="62"/>
      <c r="EO128" s="62"/>
      <c r="EP128" s="62"/>
      <c r="EQ128" s="68">
        <v>59284</v>
      </c>
      <c r="ER128" s="68">
        <v>10137</v>
      </c>
      <c r="ES128" s="68">
        <v>0</v>
      </c>
      <c r="ET128" s="68">
        <v>0</v>
      </c>
      <c r="EU128" s="68">
        <v>0</v>
      </c>
      <c r="EV128" s="68">
        <v>0</v>
      </c>
      <c r="EW128" s="68">
        <v>0</v>
      </c>
      <c r="EX128" s="68">
        <v>0</v>
      </c>
      <c r="EY128" s="68">
        <v>0</v>
      </c>
      <c r="EZ128" s="68">
        <v>0</v>
      </c>
      <c r="FA128" s="68">
        <v>0</v>
      </c>
      <c r="FB128" s="68">
        <v>0</v>
      </c>
      <c r="FC128" s="68">
        <v>0</v>
      </c>
      <c r="FD128" s="68">
        <v>0</v>
      </c>
      <c r="FE128" s="68">
        <v>0</v>
      </c>
      <c r="FF128" s="68">
        <v>0</v>
      </c>
      <c r="FG128" s="68">
        <v>0</v>
      </c>
      <c r="FH128" s="68">
        <v>0</v>
      </c>
      <c r="FI128" s="68">
        <v>0</v>
      </c>
      <c r="FJ128" s="68">
        <v>0</v>
      </c>
      <c r="FK128" s="68">
        <v>0</v>
      </c>
      <c r="FL128" s="68">
        <v>0</v>
      </c>
      <c r="FM128" s="65"/>
      <c r="FN128" s="65" t="s">
        <v>466</v>
      </c>
      <c r="FO128" s="69" t="b">
        <f t="shared" si="1"/>
        <v>1</v>
      </c>
    </row>
    <row r="129" spans="1:171" s="67" customFormat="1" ht="12.75" x14ac:dyDescent="0.2">
      <c r="A129" s="60" t="s">
        <v>437</v>
      </c>
      <c r="B129" s="61">
        <v>59284</v>
      </c>
      <c r="C129" s="62">
        <v>1</v>
      </c>
      <c r="D129" s="62">
        <v>0</v>
      </c>
      <c r="E129" s="63" t="s">
        <v>1129</v>
      </c>
      <c r="F129" s="62" t="s">
        <v>1130</v>
      </c>
      <c r="G129" s="62"/>
      <c r="H129" s="62" t="s">
        <v>1131</v>
      </c>
      <c r="I129" s="62">
        <v>2</v>
      </c>
      <c r="J129" s="62" t="s">
        <v>1132</v>
      </c>
      <c r="K129" s="62" t="s">
        <v>447</v>
      </c>
      <c r="L129" s="62" t="s">
        <v>448</v>
      </c>
      <c r="M129" s="62" t="s">
        <v>447</v>
      </c>
      <c r="N129" s="62">
        <v>2</v>
      </c>
      <c r="O129" s="62">
        <v>95</v>
      </c>
      <c r="P129" s="62">
        <v>70</v>
      </c>
      <c r="Q129" s="62" t="s">
        <v>153</v>
      </c>
      <c r="R129" s="62" t="s">
        <v>153</v>
      </c>
      <c r="S129" s="62" t="s">
        <v>153</v>
      </c>
      <c r="T129" s="62" t="s">
        <v>1134</v>
      </c>
      <c r="U129" s="62" t="s">
        <v>153</v>
      </c>
      <c r="V129" s="62" t="s">
        <v>153</v>
      </c>
      <c r="W129" s="62" t="s">
        <v>153</v>
      </c>
      <c r="X129" s="62" t="s">
        <v>153</v>
      </c>
      <c r="Y129" s="62" t="s">
        <v>153</v>
      </c>
      <c r="Z129" s="60"/>
      <c r="AA129" s="60" t="s">
        <v>452</v>
      </c>
      <c r="AB129" s="60" t="s">
        <v>1129</v>
      </c>
      <c r="AC129" s="60" t="s">
        <v>1130</v>
      </c>
      <c r="AD129" s="60" t="s">
        <v>1131</v>
      </c>
      <c r="AE129" s="60" t="s">
        <v>1132</v>
      </c>
      <c r="AF129" s="62">
        <v>2</v>
      </c>
      <c r="AG129" s="62">
        <v>95</v>
      </c>
      <c r="AH129" s="62">
        <v>70</v>
      </c>
      <c r="AI129" s="62">
        <v>0</v>
      </c>
      <c r="AJ129" s="62" t="s">
        <v>153</v>
      </c>
      <c r="AK129" s="62" t="s">
        <v>153</v>
      </c>
      <c r="AL129" s="62" t="s">
        <v>153</v>
      </c>
      <c r="AM129" s="62" t="s">
        <v>1134</v>
      </c>
      <c r="AN129" s="62" t="s">
        <v>153</v>
      </c>
      <c r="AO129" s="62" t="s">
        <v>153</v>
      </c>
      <c r="AP129" s="62" t="s">
        <v>153</v>
      </c>
      <c r="AQ129" s="62" t="s">
        <v>153</v>
      </c>
      <c r="AR129" s="62" t="s">
        <v>153</v>
      </c>
      <c r="AS129" s="62">
        <v>2015</v>
      </c>
      <c r="AT129" s="62" t="s">
        <v>153</v>
      </c>
      <c r="AU129" s="62" t="s">
        <v>153</v>
      </c>
      <c r="AV129" s="62" t="s">
        <v>153</v>
      </c>
      <c r="AW129" s="62" t="s">
        <v>439</v>
      </c>
      <c r="AX129" s="62" t="s">
        <v>153</v>
      </c>
      <c r="AY129" s="60"/>
      <c r="AZ129" s="60" t="s">
        <v>153</v>
      </c>
      <c r="BA129" s="62">
        <v>10137</v>
      </c>
      <c r="BB129" s="62">
        <v>0</v>
      </c>
      <c r="BC129" s="62"/>
      <c r="BD129" s="62"/>
      <c r="BE129" s="62"/>
      <c r="BF129" s="62"/>
      <c r="BG129" s="62"/>
      <c r="BH129" s="62"/>
      <c r="BI129" s="62"/>
      <c r="BJ129" s="60"/>
      <c r="BK129" s="62"/>
      <c r="BL129" s="62"/>
      <c r="BM129" s="62"/>
      <c r="BN129" s="62" t="s">
        <v>691</v>
      </c>
      <c r="BO129" s="62"/>
      <c r="BP129" s="62"/>
      <c r="BQ129" s="62" t="s">
        <v>691</v>
      </c>
      <c r="BR129" s="62"/>
      <c r="BS129" s="62"/>
      <c r="BT129" s="62"/>
      <c r="BU129" s="62"/>
      <c r="BV129" s="62"/>
      <c r="BW129" s="62"/>
      <c r="BX129" s="62"/>
      <c r="BY129" s="62"/>
      <c r="BZ129" s="62"/>
      <c r="CA129" s="62"/>
      <c r="CB129" s="62"/>
      <c r="CC129" s="62"/>
      <c r="CD129" s="62"/>
      <c r="CE129" s="62"/>
      <c r="CF129" s="62"/>
      <c r="CG129" s="62"/>
      <c r="CH129" s="62"/>
      <c r="CI129" s="62">
        <v>2017</v>
      </c>
      <c r="CJ129" s="62" t="s">
        <v>448</v>
      </c>
      <c r="CK129" s="62" t="s">
        <v>501</v>
      </c>
      <c r="CL129" s="62" t="s">
        <v>501</v>
      </c>
      <c r="CM129" s="62" t="s">
        <v>464</v>
      </c>
      <c r="CN129" s="62" t="s">
        <v>464</v>
      </c>
      <c r="CO129" s="62" t="s">
        <v>465</v>
      </c>
      <c r="CP129" s="62">
        <v>0</v>
      </c>
      <c r="CQ129" s="62">
        <v>0</v>
      </c>
      <c r="CR129" s="62">
        <v>0</v>
      </c>
      <c r="CS129" s="62">
        <v>0</v>
      </c>
      <c r="CT129" s="62">
        <v>0</v>
      </c>
      <c r="CU129" s="62">
        <v>0</v>
      </c>
      <c r="CV129" s="62">
        <v>0</v>
      </c>
      <c r="CW129" s="62">
        <v>0</v>
      </c>
      <c r="CX129" s="62">
        <v>0</v>
      </c>
      <c r="CY129" s="62">
        <v>0</v>
      </c>
      <c r="CZ129" s="62">
        <v>0</v>
      </c>
      <c r="DA129" s="62">
        <v>0</v>
      </c>
      <c r="DB129" s="62">
        <v>0</v>
      </c>
      <c r="DC129" s="62" t="s">
        <v>153</v>
      </c>
      <c r="DD129" s="62" t="s">
        <v>153</v>
      </c>
      <c r="DE129" s="62" t="s">
        <v>153</v>
      </c>
      <c r="DF129" s="62">
        <v>0</v>
      </c>
      <c r="DG129" s="62" t="s">
        <v>465</v>
      </c>
      <c r="DH129" s="62">
        <v>0</v>
      </c>
      <c r="DI129" s="62">
        <v>0</v>
      </c>
      <c r="DJ129" s="62">
        <v>0</v>
      </c>
      <c r="DK129" s="62">
        <v>0</v>
      </c>
      <c r="DL129" s="62">
        <v>0</v>
      </c>
      <c r="DM129" s="62">
        <v>0</v>
      </c>
      <c r="DN129" s="62">
        <v>0</v>
      </c>
      <c r="DO129" s="62">
        <v>0</v>
      </c>
      <c r="DP129" s="62">
        <v>0</v>
      </c>
      <c r="DQ129" s="62">
        <v>0</v>
      </c>
      <c r="DR129" s="62">
        <v>0</v>
      </c>
      <c r="DS129" s="62">
        <v>0</v>
      </c>
      <c r="DT129" s="62">
        <v>0</v>
      </c>
      <c r="DU129" s="62" t="s">
        <v>153</v>
      </c>
      <c r="DV129" s="62" t="s">
        <v>153</v>
      </c>
      <c r="DW129" s="60"/>
      <c r="DX129" s="62">
        <v>0</v>
      </c>
      <c r="DY129" s="62">
        <v>2</v>
      </c>
      <c r="DZ129" s="62">
        <v>2</v>
      </c>
      <c r="EA129" s="62">
        <v>0</v>
      </c>
      <c r="EB129" s="62"/>
      <c r="EC129" s="62"/>
      <c r="ED129" s="62"/>
      <c r="EE129" s="60">
        <v>2.9411764705882351</v>
      </c>
      <c r="EF129" s="62"/>
      <c r="EG129" s="62"/>
      <c r="EH129" s="62"/>
      <c r="EI129" s="62"/>
      <c r="EJ129" s="62"/>
      <c r="EK129" s="62">
        <v>2</v>
      </c>
      <c r="EL129" s="62"/>
      <c r="EM129" s="62"/>
      <c r="EN129" s="62"/>
      <c r="EO129" s="62"/>
      <c r="EP129" s="62"/>
      <c r="EQ129" s="68">
        <v>59284</v>
      </c>
      <c r="ER129" s="68">
        <v>10137</v>
      </c>
      <c r="ES129" s="68">
        <v>0</v>
      </c>
      <c r="ET129" s="68">
        <v>0</v>
      </c>
      <c r="EU129" s="68">
        <v>0</v>
      </c>
      <c r="EV129" s="68">
        <v>0</v>
      </c>
      <c r="EW129" s="65"/>
      <c r="EX129" s="65"/>
      <c r="EY129" s="65"/>
      <c r="EZ129" s="65"/>
      <c r="FA129" s="65"/>
      <c r="FB129" s="65"/>
      <c r="FC129" s="65"/>
      <c r="FD129" s="65"/>
      <c r="FE129" s="65"/>
      <c r="FF129" s="65"/>
      <c r="FG129" s="65"/>
      <c r="FH129" s="65"/>
      <c r="FI129" s="65"/>
      <c r="FJ129" s="65"/>
      <c r="FK129" s="65"/>
      <c r="FL129" s="65"/>
      <c r="FM129" s="65"/>
      <c r="FN129" s="65" t="s">
        <v>466</v>
      </c>
      <c r="FO129" s="69" t="b">
        <f t="shared" si="1"/>
        <v>1</v>
      </c>
    </row>
    <row r="130" spans="1:171" s="67" customFormat="1" ht="12.75" x14ac:dyDescent="0.2">
      <c r="A130" s="60" t="s">
        <v>437</v>
      </c>
      <c r="B130" s="61">
        <v>66184</v>
      </c>
      <c r="C130" s="62">
        <v>0</v>
      </c>
      <c r="D130" s="62">
        <v>1</v>
      </c>
      <c r="E130" s="63">
        <v>39876221100165</v>
      </c>
      <c r="F130" s="62" t="s">
        <v>1138</v>
      </c>
      <c r="G130" s="62"/>
      <c r="H130" s="62" t="s">
        <v>1139</v>
      </c>
      <c r="I130" s="62">
        <v>2</v>
      </c>
      <c r="J130" s="62" t="s">
        <v>1140</v>
      </c>
      <c r="K130" s="62" t="s">
        <v>447</v>
      </c>
      <c r="L130" s="62" t="s">
        <v>472</v>
      </c>
      <c r="M130" s="62" t="s">
        <v>447</v>
      </c>
      <c r="N130" s="62">
        <v>1</v>
      </c>
      <c r="O130" s="62">
        <v>95</v>
      </c>
      <c r="P130" s="62">
        <v>8</v>
      </c>
      <c r="Q130" s="62" t="s">
        <v>153</v>
      </c>
      <c r="R130" s="62" t="s">
        <v>153</v>
      </c>
      <c r="S130" s="62" t="s">
        <v>1141</v>
      </c>
      <c r="T130" s="62" t="s">
        <v>1142</v>
      </c>
      <c r="U130" s="62" t="s">
        <v>1143</v>
      </c>
      <c r="V130" s="62" t="s">
        <v>1144</v>
      </c>
      <c r="W130" s="62" t="s">
        <v>1145</v>
      </c>
      <c r="X130" s="62" t="s">
        <v>1146</v>
      </c>
      <c r="Y130" s="62" t="s">
        <v>239</v>
      </c>
      <c r="Z130" s="60"/>
      <c r="AA130" s="60" t="s">
        <v>452</v>
      </c>
      <c r="AB130" s="60" t="s">
        <v>1147</v>
      </c>
      <c r="AC130" s="60" t="s">
        <v>1138</v>
      </c>
      <c r="AD130" s="60" t="s">
        <v>1139</v>
      </c>
      <c r="AE130" s="60" t="s">
        <v>1148</v>
      </c>
      <c r="AF130" s="62">
        <v>1</v>
      </c>
      <c r="AG130" s="62">
        <v>95</v>
      </c>
      <c r="AH130" s="62">
        <v>8</v>
      </c>
      <c r="AI130" s="62">
        <v>1</v>
      </c>
      <c r="AJ130" s="62" t="s">
        <v>153</v>
      </c>
      <c r="AK130" s="62" t="s">
        <v>153</v>
      </c>
      <c r="AL130" s="62" t="s">
        <v>1141</v>
      </c>
      <c r="AM130" s="62" t="s">
        <v>1142</v>
      </c>
      <c r="AN130" s="62" t="s">
        <v>1146</v>
      </c>
      <c r="AO130" s="62" t="s">
        <v>239</v>
      </c>
      <c r="AP130" s="62" t="s">
        <v>1143</v>
      </c>
      <c r="AQ130" s="62" t="s">
        <v>1144</v>
      </c>
      <c r="AR130" s="62" t="s">
        <v>153</v>
      </c>
      <c r="AS130" s="62">
        <v>2015</v>
      </c>
      <c r="AT130" s="62" t="s">
        <v>153</v>
      </c>
      <c r="AU130" s="62" t="s">
        <v>153</v>
      </c>
      <c r="AV130" s="62" t="s">
        <v>153</v>
      </c>
      <c r="AW130" s="62" t="s">
        <v>153</v>
      </c>
      <c r="AX130" s="62" t="s">
        <v>153</v>
      </c>
      <c r="AY130" s="60"/>
      <c r="AZ130" s="60" t="s">
        <v>153</v>
      </c>
      <c r="BA130" s="62">
        <v>7154</v>
      </c>
      <c r="BB130" s="62">
        <v>0</v>
      </c>
      <c r="BC130" s="62"/>
      <c r="BD130" s="62"/>
      <c r="BE130" s="62"/>
      <c r="BF130" s="62"/>
      <c r="BG130" s="62"/>
      <c r="BH130" s="62"/>
      <c r="BI130" s="62"/>
      <c r="BJ130" s="60"/>
      <c r="BK130" s="62"/>
      <c r="BL130" s="62"/>
      <c r="BM130" s="62"/>
      <c r="BN130" s="62" t="s">
        <v>1149</v>
      </c>
      <c r="BO130" s="62"/>
      <c r="BP130" s="62"/>
      <c r="BQ130" s="62" t="s">
        <v>1149</v>
      </c>
      <c r="BR130" s="62"/>
      <c r="BS130" s="62"/>
      <c r="BT130" s="62"/>
      <c r="BU130" s="62" t="s">
        <v>461</v>
      </c>
      <c r="BV130" s="62"/>
      <c r="BW130" s="62"/>
      <c r="BX130" s="62"/>
      <c r="BY130" s="62"/>
      <c r="BZ130" s="62"/>
      <c r="CA130" s="62"/>
      <c r="CB130" s="62"/>
      <c r="CC130" s="62"/>
      <c r="CD130" s="62"/>
      <c r="CE130" s="62" t="s">
        <v>489</v>
      </c>
      <c r="CF130" s="62"/>
      <c r="CG130" s="62"/>
      <c r="CH130" s="62"/>
      <c r="CI130" s="62">
        <v>2017</v>
      </c>
      <c r="CJ130" s="62" t="s">
        <v>472</v>
      </c>
      <c r="CK130" s="62" t="s">
        <v>501</v>
      </c>
      <c r="CL130" s="62" t="s">
        <v>464</v>
      </c>
      <c r="CM130" s="62" t="s">
        <v>464</v>
      </c>
      <c r="CN130" s="62" t="s">
        <v>464</v>
      </c>
      <c r="CO130" s="62" t="s">
        <v>465</v>
      </c>
      <c r="CP130" s="62">
        <v>1</v>
      </c>
      <c r="CQ130" s="62">
        <v>0</v>
      </c>
      <c r="CR130" s="62">
        <v>0</v>
      </c>
      <c r="CS130" s="62">
        <v>1</v>
      </c>
      <c r="CT130" s="62">
        <v>0</v>
      </c>
      <c r="CU130" s="62">
        <v>0</v>
      </c>
      <c r="CV130" s="62">
        <v>0</v>
      </c>
      <c r="CW130" s="62">
        <v>1</v>
      </c>
      <c r="CX130" s="62">
        <v>0</v>
      </c>
      <c r="CY130" s="62">
        <v>0</v>
      </c>
      <c r="CZ130" s="62">
        <v>0</v>
      </c>
      <c r="DA130" s="62">
        <v>0</v>
      </c>
      <c r="DB130" s="62">
        <v>0</v>
      </c>
      <c r="DC130" s="62" t="s">
        <v>153</v>
      </c>
      <c r="DD130" s="62" t="s">
        <v>153</v>
      </c>
      <c r="DE130" s="62" t="s">
        <v>153</v>
      </c>
      <c r="DF130" s="62">
        <v>0</v>
      </c>
      <c r="DG130" s="62" t="s">
        <v>465</v>
      </c>
      <c r="DH130" s="62">
        <v>1</v>
      </c>
      <c r="DI130" s="62">
        <v>0</v>
      </c>
      <c r="DJ130" s="62">
        <v>1</v>
      </c>
      <c r="DK130" s="62">
        <v>0</v>
      </c>
      <c r="DL130" s="62">
        <v>0</v>
      </c>
      <c r="DM130" s="62">
        <v>0</v>
      </c>
      <c r="DN130" s="62">
        <v>0</v>
      </c>
      <c r="DO130" s="62">
        <v>0</v>
      </c>
      <c r="DP130" s="62">
        <v>1</v>
      </c>
      <c r="DQ130" s="62">
        <v>0</v>
      </c>
      <c r="DR130" s="62">
        <v>0</v>
      </c>
      <c r="DS130" s="62">
        <v>0</v>
      </c>
      <c r="DT130" s="62">
        <v>0</v>
      </c>
      <c r="DU130" s="62" t="s">
        <v>153</v>
      </c>
      <c r="DV130" s="62" t="s">
        <v>153</v>
      </c>
      <c r="DW130" s="60"/>
      <c r="DX130" s="62">
        <v>0</v>
      </c>
      <c r="DY130" s="62">
        <v>1</v>
      </c>
      <c r="DZ130" s="62">
        <v>0</v>
      </c>
      <c r="EA130" s="62">
        <v>0</v>
      </c>
      <c r="EB130" s="62"/>
      <c r="EC130" s="62"/>
      <c r="ED130" s="62"/>
      <c r="EE130" s="60"/>
      <c r="EF130" s="62"/>
      <c r="EG130" s="62"/>
      <c r="EH130" s="62"/>
      <c r="EI130" s="62"/>
      <c r="EJ130" s="62"/>
      <c r="EK130" s="62"/>
      <c r="EL130" s="62"/>
      <c r="EM130" s="62"/>
      <c r="EN130" s="62"/>
      <c r="EO130" s="62"/>
      <c r="EP130" s="62"/>
      <c r="EQ130" s="68">
        <v>66184</v>
      </c>
      <c r="ER130" s="68">
        <v>7154</v>
      </c>
      <c r="ES130" s="68">
        <v>0</v>
      </c>
      <c r="ET130" s="68">
        <v>0</v>
      </c>
      <c r="EU130" s="68">
        <v>0</v>
      </c>
      <c r="EV130" s="68">
        <v>0</v>
      </c>
      <c r="EW130" s="68">
        <v>1</v>
      </c>
      <c r="EX130" s="68">
        <v>1</v>
      </c>
      <c r="EY130" s="68">
        <v>0</v>
      </c>
      <c r="EZ130" s="68">
        <v>0</v>
      </c>
      <c r="FA130" s="68">
        <v>0</v>
      </c>
      <c r="FB130" s="68">
        <v>0</v>
      </c>
      <c r="FC130" s="68">
        <v>0</v>
      </c>
      <c r="FD130" s="68">
        <v>0</v>
      </c>
      <c r="FE130" s="68">
        <v>0</v>
      </c>
      <c r="FF130" s="68">
        <v>0</v>
      </c>
      <c r="FG130" s="68">
        <v>0</v>
      </c>
      <c r="FH130" s="68">
        <v>0</v>
      </c>
      <c r="FI130" s="68">
        <v>0</v>
      </c>
      <c r="FJ130" s="68">
        <v>0</v>
      </c>
      <c r="FK130" s="68">
        <v>0</v>
      </c>
      <c r="FL130" s="68">
        <v>0</v>
      </c>
      <c r="FM130" s="65"/>
      <c r="FN130" s="65" t="s">
        <v>466</v>
      </c>
      <c r="FO130" s="69" t="b">
        <f t="shared" ref="FO130:FO193" si="2">IF(EQ130=B130,TRUE,FALSE)</f>
        <v>1</v>
      </c>
    </row>
    <row r="131" spans="1:171" s="67" customFormat="1" ht="12.75" x14ac:dyDescent="0.2">
      <c r="A131" s="60" t="s">
        <v>437</v>
      </c>
      <c r="B131" s="61">
        <v>66184</v>
      </c>
      <c r="C131" s="62">
        <v>1</v>
      </c>
      <c r="D131" s="62">
        <v>0</v>
      </c>
      <c r="E131" s="63" t="s">
        <v>1147</v>
      </c>
      <c r="F131" s="62" t="s">
        <v>1138</v>
      </c>
      <c r="G131" s="62"/>
      <c r="H131" s="62" t="s">
        <v>1139</v>
      </c>
      <c r="I131" s="62">
        <v>2</v>
      </c>
      <c r="J131" s="62" t="s">
        <v>1140</v>
      </c>
      <c r="K131" s="62" t="s">
        <v>447</v>
      </c>
      <c r="L131" s="62" t="s">
        <v>472</v>
      </c>
      <c r="M131" s="62" t="s">
        <v>447</v>
      </c>
      <c r="N131" s="62">
        <v>1</v>
      </c>
      <c r="O131" s="62">
        <v>95</v>
      </c>
      <c r="P131" s="62">
        <v>8</v>
      </c>
      <c r="Q131" s="62" t="s">
        <v>153</v>
      </c>
      <c r="R131" s="62" t="s">
        <v>153</v>
      </c>
      <c r="S131" s="62" t="s">
        <v>153</v>
      </c>
      <c r="T131" s="62" t="s">
        <v>1142</v>
      </c>
      <c r="U131" s="62" t="s">
        <v>153</v>
      </c>
      <c r="V131" s="62" t="s">
        <v>153</v>
      </c>
      <c r="W131" s="62" t="s">
        <v>153</v>
      </c>
      <c r="X131" s="62" t="s">
        <v>153</v>
      </c>
      <c r="Y131" s="62" t="s">
        <v>153</v>
      </c>
      <c r="Z131" s="60"/>
      <c r="AA131" s="60" t="s">
        <v>452</v>
      </c>
      <c r="AB131" s="60" t="s">
        <v>1147</v>
      </c>
      <c r="AC131" s="60" t="s">
        <v>1138</v>
      </c>
      <c r="AD131" s="60" t="s">
        <v>1139</v>
      </c>
      <c r="AE131" s="60" t="s">
        <v>1148</v>
      </c>
      <c r="AF131" s="62">
        <v>1</v>
      </c>
      <c r="AG131" s="62">
        <v>95</v>
      </c>
      <c r="AH131" s="62">
        <v>8</v>
      </c>
      <c r="AI131" s="62">
        <v>0</v>
      </c>
      <c r="AJ131" s="62" t="s">
        <v>153</v>
      </c>
      <c r="AK131" s="62" t="s">
        <v>153</v>
      </c>
      <c r="AL131" s="62" t="s">
        <v>153</v>
      </c>
      <c r="AM131" s="62" t="s">
        <v>1142</v>
      </c>
      <c r="AN131" s="62" t="s">
        <v>153</v>
      </c>
      <c r="AO131" s="62" t="s">
        <v>153</v>
      </c>
      <c r="AP131" s="62" t="s">
        <v>153</v>
      </c>
      <c r="AQ131" s="62" t="s">
        <v>153</v>
      </c>
      <c r="AR131" s="62" t="s">
        <v>153</v>
      </c>
      <c r="AS131" s="62">
        <v>2015</v>
      </c>
      <c r="AT131" s="62" t="s">
        <v>153</v>
      </c>
      <c r="AU131" s="62" t="s">
        <v>153</v>
      </c>
      <c r="AV131" s="62" t="s">
        <v>153</v>
      </c>
      <c r="AW131" s="62" t="s">
        <v>153</v>
      </c>
      <c r="AX131" s="62" t="s">
        <v>153</v>
      </c>
      <c r="AY131" s="60"/>
      <c r="AZ131" s="60" t="s">
        <v>153</v>
      </c>
      <c r="BA131" s="62">
        <v>7154</v>
      </c>
      <c r="BB131" s="62">
        <v>0</v>
      </c>
      <c r="BC131" s="62"/>
      <c r="BD131" s="62"/>
      <c r="BE131" s="62"/>
      <c r="BF131" s="62"/>
      <c r="BG131" s="62"/>
      <c r="BH131" s="62"/>
      <c r="BI131" s="62"/>
      <c r="BJ131" s="60"/>
      <c r="BK131" s="62"/>
      <c r="BL131" s="62"/>
      <c r="BM131" s="62"/>
      <c r="BN131" s="62" t="s">
        <v>1149</v>
      </c>
      <c r="BO131" s="62"/>
      <c r="BP131" s="62"/>
      <c r="BQ131" s="62" t="s">
        <v>1149</v>
      </c>
      <c r="BR131" s="62"/>
      <c r="BS131" s="62"/>
      <c r="BT131" s="62"/>
      <c r="BU131" s="62" t="s">
        <v>461</v>
      </c>
      <c r="BV131" s="62"/>
      <c r="BW131" s="62"/>
      <c r="BX131" s="62"/>
      <c r="BY131" s="62"/>
      <c r="BZ131" s="62"/>
      <c r="CA131" s="62"/>
      <c r="CB131" s="62"/>
      <c r="CC131" s="62"/>
      <c r="CD131" s="62"/>
      <c r="CE131" s="62"/>
      <c r="CF131" s="62"/>
      <c r="CG131" s="62"/>
      <c r="CH131" s="62"/>
      <c r="CI131" s="62">
        <v>2017</v>
      </c>
      <c r="CJ131" s="62" t="s">
        <v>472</v>
      </c>
      <c r="CK131" s="62" t="s">
        <v>501</v>
      </c>
      <c r="CL131" s="62" t="s">
        <v>464</v>
      </c>
      <c r="CM131" s="62" t="s">
        <v>464</v>
      </c>
      <c r="CN131" s="62" t="s">
        <v>464</v>
      </c>
      <c r="CO131" s="62" t="s">
        <v>465</v>
      </c>
      <c r="CP131" s="62">
        <v>1</v>
      </c>
      <c r="CQ131" s="62">
        <v>0</v>
      </c>
      <c r="CR131" s="62">
        <v>0</v>
      </c>
      <c r="CS131" s="62">
        <v>1</v>
      </c>
      <c r="CT131" s="62">
        <v>0</v>
      </c>
      <c r="CU131" s="62">
        <v>0</v>
      </c>
      <c r="CV131" s="62">
        <v>0</v>
      </c>
      <c r="CW131" s="62">
        <v>1</v>
      </c>
      <c r="CX131" s="62">
        <v>0</v>
      </c>
      <c r="CY131" s="62">
        <v>0</v>
      </c>
      <c r="CZ131" s="62">
        <v>0</v>
      </c>
      <c r="DA131" s="62">
        <v>0</v>
      </c>
      <c r="DB131" s="62">
        <v>0</v>
      </c>
      <c r="DC131" s="62" t="s">
        <v>153</v>
      </c>
      <c r="DD131" s="62" t="s">
        <v>153</v>
      </c>
      <c r="DE131" s="62" t="s">
        <v>153</v>
      </c>
      <c r="DF131" s="62">
        <v>0</v>
      </c>
      <c r="DG131" s="62" t="s">
        <v>465</v>
      </c>
      <c r="DH131" s="62">
        <v>1</v>
      </c>
      <c r="DI131" s="62">
        <v>0</v>
      </c>
      <c r="DJ131" s="62">
        <v>1</v>
      </c>
      <c r="DK131" s="62">
        <v>0</v>
      </c>
      <c r="DL131" s="62">
        <v>0</v>
      </c>
      <c r="DM131" s="62">
        <v>0</v>
      </c>
      <c r="DN131" s="62">
        <v>0</v>
      </c>
      <c r="DO131" s="62">
        <v>0</v>
      </c>
      <c r="DP131" s="62">
        <v>1</v>
      </c>
      <c r="DQ131" s="62">
        <v>0</v>
      </c>
      <c r="DR131" s="62">
        <v>0</v>
      </c>
      <c r="DS131" s="62">
        <v>0</v>
      </c>
      <c r="DT131" s="62">
        <v>0</v>
      </c>
      <c r="DU131" s="62" t="s">
        <v>153</v>
      </c>
      <c r="DV131" s="62" t="s">
        <v>153</v>
      </c>
      <c r="DW131" s="60"/>
      <c r="DX131" s="62">
        <v>0</v>
      </c>
      <c r="DY131" s="62">
        <v>1</v>
      </c>
      <c r="DZ131" s="62">
        <v>0</v>
      </c>
      <c r="EA131" s="62">
        <v>0</v>
      </c>
      <c r="EB131" s="62"/>
      <c r="EC131" s="62"/>
      <c r="ED131" s="62"/>
      <c r="EE131" s="60"/>
      <c r="EF131" s="62"/>
      <c r="EG131" s="62"/>
      <c r="EH131" s="62"/>
      <c r="EI131" s="62"/>
      <c r="EJ131" s="62"/>
      <c r="EK131" s="62"/>
      <c r="EL131" s="62"/>
      <c r="EM131" s="62"/>
      <c r="EN131" s="62"/>
      <c r="EO131" s="62"/>
      <c r="EP131" s="62"/>
      <c r="EQ131" s="68">
        <v>66184</v>
      </c>
      <c r="ER131" s="68">
        <v>7154</v>
      </c>
      <c r="ES131" s="68">
        <v>0</v>
      </c>
      <c r="ET131" s="68">
        <v>0</v>
      </c>
      <c r="EU131" s="68">
        <v>0</v>
      </c>
      <c r="EV131" s="68">
        <v>0</v>
      </c>
      <c r="EW131" s="65"/>
      <c r="EX131" s="65"/>
      <c r="EY131" s="65"/>
      <c r="EZ131" s="65"/>
      <c r="FA131" s="65"/>
      <c r="FB131" s="65"/>
      <c r="FC131" s="65"/>
      <c r="FD131" s="65"/>
      <c r="FE131" s="65"/>
      <c r="FF131" s="65"/>
      <c r="FG131" s="65"/>
      <c r="FH131" s="65"/>
      <c r="FI131" s="65"/>
      <c r="FJ131" s="65"/>
      <c r="FK131" s="65"/>
      <c r="FL131" s="65"/>
      <c r="FM131" s="65"/>
      <c r="FN131" s="65" t="s">
        <v>466</v>
      </c>
      <c r="FO131" s="69" t="b">
        <f t="shared" si="2"/>
        <v>1</v>
      </c>
    </row>
    <row r="132" spans="1:171" s="67" customFormat="1" ht="12.75" x14ac:dyDescent="0.2">
      <c r="A132" s="60" t="s">
        <v>437</v>
      </c>
      <c r="B132" s="61">
        <v>55125</v>
      </c>
      <c r="C132" s="62">
        <v>0</v>
      </c>
      <c r="D132" s="62">
        <v>1</v>
      </c>
      <c r="E132" s="63" t="s">
        <v>1150</v>
      </c>
      <c r="F132" s="62" t="s">
        <v>1151</v>
      </c>
      <c r="G132" s="62"/>
      <c r="H132" s="62" t="s">
        <v>1152</v>
      </c>
      <c r="I132" s="62">
        <v>2</v>
      </c>
      <c r="J132" s="62" t="s">
        <v>1153</v>
      </c>
      <c r="K132" s="62" t="s">
        <v>447</v>
      </c>
      <c r="L132" s="62" t="s">
        <v>448</v>
      </c>
      <c r="M132" s="62" t="s">
        <v>447</v>
      </c>
      <c r="N132" s="62">
        <v>1</v>
      </c>
      <c r="O132" s="62">
        <v>98</v>
      </c>
      <c r="P132" s="62">
        <v>12</v>
      </c>
      <c r="Q132" s="62" t="s">
        <v>153</v>
      </c>
      <c r="R132" s="62" t="s">
        <v>153</v>
      </c>
      <c r="S132" s="62" t="s">
        <v>1154</v>
      </c>
      <c r="T132" s="62" t="s">
        <v>1155</v>
      </c>
      <c r="U132" s="62" t="s">
        <v>1156</v>
      </c>
      <c r="V132" s="62" t="s">
        <v>1157</v>
      </c>
      <c r="W132" s="62" t="s">
        <v>153</v>
      </c>
      <c r="X132" s="62" t="s">
        <v>1158</v>
      </c>
      <c r="Y132" s="62" t="s">
        <v>546</v>
      </c>
      <c r="Z132" s="60"/>
      <c r="AA132" s="60" t="s">
        <v>452</v>
      </c>
      <c r="AB132" s="60" t="s">
        <v>1150</v>
      </c>
      <c r="AC132" s="60" t="s">
        <v>1151</v>
      </c>
      <c r="AD132" s="60" t="s">
        <v>1152</v>
      </c>
      <c r="AE132" s="60" t="s">
        <v>1153</v>
      </c>
      <c r="AF132" s="62">
        <v>1</v>
      </c>
      <c r="AG132" s="62">
        <v>108</v>
      </c>
      <c r="AH132" s="62">
        <v>12</v>
      </c>
      <c r="AI132" s="62">
        <v>1</v>
      </c>
      <c r="AJ132" s="62" t="s">
        <v>153</v>
      </c>
      <c r="AK132" s="62" t="s">
        <v>153</v>
      </c>
      <c r="AL132" s="62" t="s">
        <v>1154</v>
      </c>
      <c r="AM132" s="62" t="s">
        <v>1155</v>
      </c>
      <c r="AN132" s="62" t="s">
        <v>1158</v>
      </c>
      <c r="AO132" s="62" t="s">
        <v>546</v>
      </c>
      <c r="AP132" s="62" t="s">
        <v>1156</v>
      </c>
      <c r="AQ132" s="62" t="s">
        <v>1157</v>
      </c>
      <c r="AR132" s="62" t="s">
        <v>153</v>
      </c>
      <c r="AS132" s="62">
        <v>2015</v>
      </c>
      <c r="AT132" s="62" t="s">
        <v>153</v>
      </c>
      <c r="AU132" s="62" t="s">
        <v>153</v>
      </c>
      <c r="AV132" s="62" t="s">
        <v>153</v>
      </c>
      <c r="AW132" s="62" t="s">
        <v>153</v>
      </c>
      <c r="AX132" s="62" t="s">
        <v>439</v>
      </c>
      <c r="AY132" s="60"/>
      <c r="AZ132" s="60" t="s">
        <v>153</v>
      </c>
      <c r="BA132" s="62">
        <v>7972</v>
      </c>
      <c r="BB132" s="62">
        <v>0</v>
      </c>
      <c r="BC132" s="62"/>
      <c r="BD132" s="62"/>
      <c r="BE132" s="62"/>
      <c r="BF132" s="62"/>
      <c r="BG132" s="62"/>
      <c r="BH132" s="62" t="s">
        <v>532</v>
      </c>
      <c r="BI132" s="62"/>
      <c r="BJ132" s="60">
        <v>-9.2592592592592595</v>
      </c>
      <c r="BK132" s="62"/>
      <c r="BL132" s="62"/>
      <c r="BM132" s="62"/>
      <c r="BN132" s="62" t="s">
        <v>701</v>
      </c>
      <c r="BO132" s="62"/>
      <c r="BP132" s="62"/>
      <c r="BQ132" s="62" t="s">
        <v>701</v>
      </c>
      <c r="BR132" s="62"/>
      <c r="BS132" s="62"/>
      <c r="BT132" s="62"/>
      <c r="BU132" s="62"/>
      <c r="BV132" s="62"/>
      <c r="BW132" s="62"/>
      <c r="BX132" s="62"/>
      <c r="BY132" s="62"/>
      <c r="BZ132" s="62"/>
      <c r="CA132" s="62"/>
      <c r="CB132" s="62"/>
      <c r="CC132" s="62"/>
      <c r="CD132" s="62"/>
      <c r="CE132" s="62"/>
      <c r="CF132" s="62" t="s">
        <v>462</v>
      </c>
      <c r="CG132" s="62"/>
      <c r="CH132" s="62"/>
      <c r="CI132" s="62">
        <v>2017</v>
      </c>
      <c r="CJ132" s="62" t="s">
        <v>448</v>
      </c>
      <c r="CK132" s="62" t="s">
        <v>501</v>
      </c>
      <c r="CL132" s="62" t="s">
        <v>464</v>
      </c>
      <c r="CM132" s="62" t="s">
        <v>464</v>
      </c>
      <c r="CN132" s="62" t="s">
        <v>464</v>
      </c>
      <c r="CO132" s="62" t="s">
        <v>465</v>
      </c>
      <c r="CP132" s="62">
        <v>0</v>
      </c>
      <c r="CQ132" s="62">
        <v>0</v>
      </c>
      <c r="CR132" s="62">
        <v>0</v>
      </c>
      <c r="CS132" s="62">
        <v>0</v>
      </c>
      <c r="CT132" s="62">
        <v>0</v>
      </c>
      <c r="CU132" s="62">
        <v>0</v>
      </c>
      <c r="CV132" s="62">
        <v>0</v>
      </c>
      <c r="CW132" s="62">
        <v>0</v>
      </c>
      <c r="CX132" s="62">
        <v>0</v>
      </c>
      <c r="CY132" s="62">
        <v>0</v>
      </c>
      <c r="CZ132" s="62">
        <v>0</v>
      </c>
      <c r="DA132" s="62">
        <v>0</v>
      </c>
      <c r="DB132" s="62">
        <v>0</v>
      </c>
      <c r="DC132" s="62" t="s">
        <v>153</v>
      </c>
      <c r="DD132" s="62" t="s">
        <v>153</v>
      </c>
      <c r="DE132" s="62" t="s">
        <v>153</v>
      </c>
      <c r="DF132" s="62">
        <v>0</v>
      </c>
      <c r="DG132" s="62" t="s">
        <v>465</v>
      </c>
      <c r="DH132" s="62">
        <v>1</v>
      </c>
      <c r="DI132" s="62">
        <v>0</v>
      </c>
      <c r="DJ132" s="62">
        <v>0</v>
      </c>
      <c r="DK132" s="62">
        <v>1</v>
      </c>
      <c r="DL132" s="62">
        <v>0</v>
      </c>
      <c r="DM132" s="62">
        <v>0</v>
      </c>
      <c r="DN132" s="62">
        <v>1</v>
      </c>
      <c r="DO132" s="62">
        <v>0</v>
      </c>
      <c r="DP132" s="62">
        <v>0</v>
      </c>
      <c r="DQ132" s="62">
        <v>0</v>
      </c>
      <c r="DR132" s="62">
        <v>0</v>
      </c>
      <c r="DS132" s="62">
        <v>0</v>
      </c>
      <c r="DT132" s="62">
        <v>0</v>
      </c>
      <c r="DU132" s="62" t="s">
        <v>153</v>
      </c>
      <c r="DV132" s="62" t="s">
        <v>153</v>
      </c>
      <c r="DW132" s="60"/>
      <c r="DX132" s="62">
        <v>0</v>
      </c>
      <c r="DY132" s="62">
        <v>0</v>
      </c>
      <c r="DZ132" s="62">
        <v>0</v>
      </c>
      <c r="EA132" s="62">
        <v>1</v>
      </c>
      <c r="EB132" s="62"/>
      <c r="EC132" s="62"/>
      <c r="ED132" s="62"/>
      <c r="EE132" s="60"/>
      <c r="EF132" s="62"/>
      <c r="EG132" s="62"/>
      <c r="EH132" s="62"/>
      <c r="EI132" s="62"/>
      <c r="EJ132" s="62"/>
      <c r="EK132" s="62">
        <v>-1</v>
      </c>
      <c r="EL132" s="62"/>
      <c r="EM132" s="62"/>
      <c r="EN132" s="62"/>
      <c r="EO132" s="62"/>
      <c r="EP132" s="62"/>
      <c r="EQ132" s="68">
        <v>55125</v>
      </c>
      <c r="ER132" s="68">
        <v>7972</v>
      </c>
      <c r="ES132" s="68">
        <v>0</v>
      </c>
      <c r="ET132" s="68">
        <v>0</v>
      </c>
      <c r="EU132" s="68">
        <v>0</v>
      </c>
      <c r="EV132" s="68">
        <v>0</v>
      </c>
      <c r="EW132" s="68">
        <v>0</v>
      </c>
      <c r="EX132" s="68">
        <v>0</v>
      </c>
      <c r="EY132" s="68">
        <v>0</v>
      </c>
      <c r="EZ132" s="68">
        <v>0</v>
      </c>
      <c r="FA132" s="68">
        <v>0</v>
      </c>
      <c r="FB132" s="68">
        <v>1</v>
      </c>
      <c r="FC132" s="68">
        <v>1</v>
      </c>
      <c r="FD132" s="68">
        <v>0</v>
      </c>
      <c r="FE132" s="68">
        <v>0</v>
      </c>
      <c r="FF132" s="68">
        <v>0</v>
      </c>
      <c r="FG132" s="68">
        <v>0</v>
      </c>
      <c r="FH132" s="68">
        <v>0</v>
      </c>
      <c r="FI132" s="68">
        <v>0</v>
      </c>
      <c r="FJ132" s="68">
        <v>0</v>
      </c>
      <c r="FK132" s="68">
        <v>0</v>
      </c>
      <c r="FL132" s="68">
        <v>0</v>
      </c>
      <c r="FM132" s="65"/>
      <c r="FN132" s="65" t="s">
        <v>466</v>
      </c>
      <c r="FO132" s="69" t="b">
        <f t="shared" si="2"/>
        <v>1</v>
      </c>
    </row>
    <row r="133" spans="1:171" s="67" customFormat="1" ht="12.75" x14ac:dyDescent="0.2">
      <c r="A133" s="60" t="s">
        <v>437</v>
      </c>
      <c r="B133" s="61">
        <v>55125</v>
      </c>
      <c r="C133" s="62">
        <v>1</v>
      </c>
      <c r="D133" s="62">
        <v>0</v>
      </c>
      <c r="E133" s="63" t="s">
        <v>1150</v>
      </c>
      <c r="F133" s="62" t="s">
        <v>1151</v>
      </c>
      <c r="G133" s="62"/>
      <c r="H133" s="62" t="s">
        <v>1152</v>
      </c>
      <c r="I133" s="62">
        <v>2</v>
      </c>
      <c r="J133" s="62" t="s">
        <v>1153</v>
      </c>
      <c r="K133" s="62" t="s">
        <v>447</v>
      </c>
      <c r="L133" s="62" t="s">
        <v>448</v>
      </c>
      <c r="M133" s="62" t="s">
        <v>447</v>
      </c>
      <c r="N133" s="62">
        <v>1</v>
      </c>
      <c r="O133" s="62">
        <v>98</v>
      </c>
      <c r="P133" s="62">
        <v>12</v>
      </c>
      <c r="Q133" s="62" t="s">
        <v>153</v>
      </c>
      <c r="R133" s="62" t="s">
        <v>153</v>
      </c>
      <c r="S133" s="62" t="s">
        <v>153</v>
      </c>
      <c r="T133" s="62" t="s">
        <v>1155</v>
      </c>
      <c r="U133" s="62" t="s">
        <v>153</v>
      </c>
      <c r="V133" s="62" t="s">
        <v>153</v>
      </c>
      <c r="W133" s="62" t="s">
        <v>153</v>
      </c>
      <c r="X133" s="62" t="s">
        <v>153</v>
      </c>
      <c r="Y133" s="62" t="s">
        <v>153</v>
      </c>
      <c r="Z133" s="60"/>
      <c r="AA133" s="60" t="s">
        <v>452</v>
      </c>
      <c r="AB133" s="60" t="s">
        <v>1150</v>
      </c>
      <c r="AC133" s="60" t="s">
        <v>1151</v>
      </c>
      <c r="AD133" s="60" t="s">
        <v>1152</v>
      </c>
      <c r="AE133" s="60" t="s">
        <v>1153</v>
      </c>
      <c r="AF133" s="62">
        <v>1</v>
      </c>
      <c r="AG133" s="62">
        <v>108</v>
      </c>
      <c r="AH133" s="62">
        <v>12</v>
      </c>
      <c r="AI133" s="62">
        <v>0</v>
      </c>
      <c r="AJ133" s="62" t="s">
        <v>153</v>
      </c>
      <c r="AK133" s="62" t="s">
        <v>153</v>
      </c>
      <c r="AL133" s="62" t="s">
        <v>153</v>
      </c>
      <c r="AM133" s="62" t="s">
        <v>1155</v>
      </c>
      <c r="AN133" s="62" t="s">
        <v>153</v>
      </c>
      <c r="AO133" s="62" t="s">
        <v>153</v>
      </c>
      <c r="AP133" s="62" t="s">
        <v>153</v>
      </c>
      <c r="AQ133" s="62" t="s">
        <v>153</v>
      </c>
      <c r="AR133" s="62" t="s">
        <v>153</v>
      </c>
      <c r="AS133" s="62">
        <v>2015</v>
      </c>
      <c r="AT133" s="62" t="s">
        <v>153</v>
      </c>
      <c r="AU133" s="62" t="s">
        <v>153</v>
      </c>
      <c r="AV133" s="62" t="s">
        <v>153</v>
      </c>
      <c r="AW133" s="62" t="s">
        <v>153</v>
      </c>
      <c r="AX133" s="62" t="s">
        <v>439</v>
      </c>
      <c r="AY133" s="60"/>
      <c r="AZ133" s="60" t="s">
        <v>153</v>
      </c>
      <c r="BA133" s="62">
        <v>7972</v>
      </c>
      <c r="BB133" s="62">
        <v>0</v>
      </c>
      <c r="BC133" s="62"/>
      <c r="BD133" s="62"/>
      <c r="BE133" s="62"/>
      <c r="BF133" s="62"/>
      <c r="BG133" s="62"/>
      <c r="BH133" s="62"/>
      <c r="BI133" s="62"/>
      <c r="BJ133" s="60">
        <v>-9.2592592592592595</v>
      </c>
      <c r="BK133" s="62"/>
      <c r="BL133" s="62"/>
      <c r="BM133" s="62"/>
      <c r="BN133" s="62" t="s">
        <v>701</v>
      </c>
      <c r="BO133" s="62"/>
      <c r="BP133" s="62"/>
      <c r="BQ133" s="62" t="s">
        <v>701</v>
      </c>
      <c r="BR133" s="62"/>
      <c r="BS133" s="62"/>
      <c r="BT133" s="62"/>
      <c r="BU133" s="62"/>
      <c r="BV133" s="62"/>
      <c r="BW133" s="62"/>
      <c r="BX133" s="62"/>
      <c r="BY133" s="62"/>
      <c r="BZ133" s="62"/>
      <c r="CA133" s="62"/>
      <c r="CB133" s="62"/>
      <c r="CC133" s="62"/>
      <c r="CD133" s="62"/>
      <c r="CE133" s="62"/>
      <c r="CF133" s="62"/>
      <c r="CG133" s="62"/>
      <c r="CH133" s="62"/>
      <c r="CI133" s="62">
        <v>2017</v>
      </c>
      <c r="CJ133" s="62" t="s">
        <v>448</v>
      </c>
      <c r="CK133" s="62" t="s">
        <v>501</v>
      </c>
      <c r="CL133" s="62" t="s">
        <v>464</v>
      </c>
      <c r="CM133" s="62" t="s">
        <v>464</v>
      </c>
      <c r="CN133" s="62" t="s">
        <v>464</v>
      </c>
      <c r="CO133" s="62" t="s">
        <v>465</v>
      </c>
      <c r="CP133" s="62">
        <v>0</v>
      </c>
      <c r="CQ133" s="62">
        <v>0</v>
      </c>
      <c r="CR133" s="62">
        <v>0</v>
      </c>
      <c r="CS133" s="62">
        <v>0</v>
      </c>
      <c r="CT133" s="62">
        <v>0</v>
      </c>
      <c r="CU133" s="62">
        <v>0</v>
      </c>
      <c r="CV133" s="62">
        <v>0</v>
      </c>
      <c r="CW133" s="62">
        <v>0</v>
      </c>
      <c r="CX133" s="62">
        <v>0</v>
      </c>
      <c r="CY133" s="62">
        <v>0</v>
      </c>
      <c r="CZ133" s="62">
        <v>0</v>
      </c>
      <c r="DA133" s="62">
        <v>0</v>
      </c>
      <c r="DB133" s="62">
        <v>0</v>
      </c>
      <c r="DC133" s="62" t="s">
        <v>153</v>
      </c>
      <c r="DD133" s="62" t="s">
        <v>153</v>
      </c>
      <c r="DE133" s="62" t="s">
        <v>153</v>
      </c>
      <c r="DF133" s="62">
        <v>0</v>
      </c>
      <c r="DG133" s="62" t="s">
        <v>465</v>
      </c>
      <c r="DH133" s="62">
        <v>1</v>
      </c>
      <c r="DI133" s="62">
        <v>0</v>
      </c>
      <c r="DJ133" s="62">
        <v>0</v>
      </c>
      <c r="DK133" s="62">
        <v>1</v>
      </c>
      <c r="DL133" s="62">
        <v>0</v>
      </c>
      <c r="DM133" s="62">
        <v>0</v>
      </c>
      <c r="DN133" s="62">
        <v>1</v>
      </c>
      <c r="DO133" s="62">
        <v>0</v>
      </c>
      <c r="DP133" s="62">
        <v>0</v>
      </c>
      <c r="DQ133" s="62">
        <v>0</v>
      </c>
      <c r="DR133" s="62">
        <v>0</v>
      </c>
      <c r="DS133" s="62">
        <v>0</v>
      </c>
      <c r="DT133" s="62">
        <v>0</v>
      </c>
      <c r="DU133" s="62" t="s">
        <v>153</v>
      </c>
      <c r="DV133" s="62" t="s">
        <v>153</v>
      </c>
      <c r="DW133" s="60"/>
      <c r="DX133" s="62">
        <v>0</v>
      </c>
      <c r="DY133" s="62">
        <v>0</v>
      </c>
      <c r="DZ133" s="62">
        <v>0</v>
      </c>
      <c r="EA133" s="62">
        <v>1</v>
      </c>
      <c r="EB133" s="62"/>
      <c r="EC133" s="62"/>
      <c r="ED133" s="62"/>
      <c r="EE133" s="60"/>
      <c r="EF133" s="62"/>
      <c r="EG133" s="62"/>
      <c r="EH133" s="62"/>
      <c r="EI133" s="62"/>
      <c r="EJ133" s="62"/>
      <c r="EK133" s="62">
        <v>-1</v>
      </c>
      <c r="EL133" s="62"/>
      <c r="EM133" s="62"/>
      <c r="EN133" s="62"/>
      <c r="EO133" s="62"/>
      <c r="EP133" s="62"/>
      <c r="EQ133" s="68">
        <v>55125</v>
      </c>
      <c r="ER133" s="68">
        <v>7972</v>
      </c>
      <c r="ES133" s="68">
        <v>0</v>
      </c>
      <c r="ET133" s="68">
        <v>0</v>
      </c>
      <c r="EU133" s="68">
        <v>0</v>
      </c>
      <c r="EV133" s="68">
        <v>0</v>
      </c>
      <c r="EW133" s="65"/>
      <c r="EX133" s="65"/>
      <c r="EY133" s="65"/>
      <c r="EZ133" s="65"/>
      <c r="FA133" s="65"/>
      <c r="FB133" s="65"/>
      <c r="FC133" s="65"/>
      <c r="FD133" s="65"/>
      <c r="FE133" s="65"/>
      <c r="FF133" s="65"/>
      <c r="FG133" s="65"/>
      <c r="FH133" s="65"/>
      <c r="FI133" s="65"/>
      <c r="FJ133" s="65"/>
      <c r="FK133" s="65"/>
      <c r="FL133" s="65"/>
      <c r="FM133" s="65"/>
      <c r="FN133" s="65" t="s">
        <v>466</v>
      </c>
      <c r="FO133" s="69" t="b">
        <f t="shared" si="2"/>
        <v>1</v>
      </c>
    </row>
    <row r="134" spans="1:171" s="67" customFormat="1" ht="12.75" x14ac:dyDescent="0.2">
      <c r="A134" s="60" t="s">
        <v>437</v>
      </c>
      <c r="B134" s="61">
        <v>65525</v>
      </c>
      <c r="C134" s="62">
        <v>0</v>
      </c>
      <c r="D134" s="62">
        <v>1</v>
      </c>
      <c r="E134" s="63" t="s">
        <v>1159</v>
      </c>
      <c r="F134" s="62" t="s">
        <v>1160</v>
      </c>
      <c r="G134" s="62"/>
      <c r="H134" s="62" t="s">
        <v>1161</v>
      </c>
      <c r="I134" s="62">
        <v>2</v>
      </c>
      <c r="J134" s="62" t="s">
        <v>1162</v>
      </c>
      <c r="K134" s="62" t="s">
        <v>447</v>
      </c>
      <c r="L134" s="62" t="s">
        <v>472</v>
      </c>
      <c r="M134" s="62" t="s">
        <v>447</v>
      </c>
      <c r="N134" s="62">
        <v>1</v>
      </c>
      <c r="O134" s="62">
        <v>98</v>
      </c>
      <c r="P134" s="62">
        <v>14</v>
      </c>
      <c r="Q134" s="62" t="s">
        <v>153</v>
      </c>
      <c r="R134" s="62" t="s">
        <v>153</v>
      </c>
      <c r="S134" s="62" t="s">
        <v>1163</v>
      </c>
      <c r="T134" s="62" t="s">
        <v>1164</v>
      </c>
      <c r="U134" s="62" t="s">
        <v>1165</v>
      </c>
      <c r="V134" s="62" t="s">
        <v>1166</v>
      </c>
      <c r="W134" s="62" t="s">
        <v>153</v>
      </c>
      <c r="X134" s="62" t="s">
        <v>1167</v>
      </c>
      <c r="Y134" s="62" t="s">
        <v>546</v>
      </c>
      <c r="Z134" s="60"/>
      <c r="AA134" s="60" t="s">
        <v>452</v>
      </c>
      <c r="AB134" s="60" t="s">
        <v>1159</v>
      </c>
      <c r="AC134" s="60" t="s">
        <v>1160</v>
      </c>
      <c r="AD134" s="60" t="s">
        <v>1161</v>
      </c>
      <c r="AE134" s="60" t="s">
        <v>1162</v>
      </c>
      <c r="AF134" s="62">
        <v>1</v>
      </c>
      <c r="AG134" s="62">
        <v>98</v>
      </c>
      <c r="AH134" s="62">
        <v>14</v>
      </c>
      <c r="AI134" s="62">
        <v>1</v>
      </c>
      <c r="AJ134" s="62" t="s">
        <v>153</v>
      </c>
      <c r="AK134" s="62" t="s">
        <v>153</v>
      </c>
      <c r="AL134" s="62" t="s">
        <v>1163</v>
      </c>
      <c r="AM134" s="62" t="s">
        <v>1164</v>
      </c>
      <c r="AN134" s="62" t="s">
        <v>1167</v>
      </c>
      <c r="AO134" s="62" t="s">
        <v>546</v>
      </c>
      <c r="AP134" s="62" t="s">
        <v>1165</v>
      </c>
      <c r="AQ134" s="62" t="s">
        <v>1166</v>
      </c>
      <c r="AR134" s="62" t="s">
        <v>153</v>
      </c>
      <c r="AS134" s="62">
        <v>2015</v>
      </c>
      <c r="AT134" s="62" t="s">
        <v>153</v>
      </c>
      <c r="AU134" s="62" t="s">
        <v>153</v>
      </c>
      <c r="AV134" s="62" t="s">
        <v>153</v>
      </c>
      <c r="AW134" s="62" t="s">
        <v>439</v>
      </c>
      <c r="AX134" s="62" t="s">
        <v>153</v>
      </c>
      <c r="AY134" s="60"/>
      <c r="AZ134" s="60" t="s">
        <v>153</v>
      </c>
      <c r="BA134" s="62">
        <v>8248</v>
      </c>
      <c r="BB134" s="62">
        <v>0</v>
      </c>
      <c r="BC134" s="62"/>
      <c r="BD134" s="62"/>
      <c r="BE134" s="62"/>
      <c r="BF134" s="62"/>
      <c r="BG134" s="62"/>
      <c r="BH134" s="62"/>
      <c r="BI134" s="62"/>
      <c r="BJ134" s="60"/>
      <c r="BK134" s="62"/>
      <c r="BL134" s="62"/>
      <c r="BM134" s="62"/>
      <c r="BN134" s="62" t="s">
        <v>912</v>
      </c>
      <c r="BO134" s="62"/>
      <c r="BP134" s="62"/>
      <c r="BQ134" s="62" t="s">
        <v>912</v>
      </c>
      <c r="BR134" s="62"/>
      <c r="BS134" s="62"/>
      <c r="BT134" s="62"/>
      <c r="BU134" s="62"/>
      <c r="BV134" s="62"/>
      <c r="BW134" s="62"/>
      <c r="BX134" s="62"/>
      <c r="BY134" s="62"/>
      <c r="BZ134" s="62"/>
      <c r="CA134" s="62"/>
      <c r="CB134" s="62"/>
      <c r="CC134" s="62"/>
      <c r="CD134" s="62"/>
      <c r="CE134" s="62"/>
      <c r="CF134" s="62" t="s">
        <v>462</v>
      </c>
      <c r="CG134" s="62"/>
      <c r="CH134" s="62"/>
      <c r="CI134" s="62">
        <v>2017</v>
      </c>
      <c r="CJ134" s="62" t="s">
        <v>472</v>
      </c>
      <c r="CK134" s="62" t="s">
        <v>464</v>
      </c>
      <c r="CL134" s="62" t="s">
        <v>464</v>
      </c>
      <c r="CM134" s="62" t="s">
        <v>463</v>
      </c>
      <c r="CN134" s="62" t="s">
        <v>464</v>
      </c>
      <c r="CO134" s="62" t="s">
        <v>465</v>
      </c>
      <c r="CP134" s="62">
        <v>1</v>
      </c>
      <c r="CQ134" s="62">
        <v>0</v>
      </c>
      <c r="CR134" s="62">
        <v>1</v>
      </c>
      <c r="CS134" s="62">
        <v>0</v>
      </c>
      <c r="CT134" s="62">
        <v>0</v>
      </c>
      <c r="CU134" s="62">
        <v>1</v>
      </c>
      <c r="CV134" s="62">
        <v>0</v>
      </c>
      <c r="CW134" s="62">
        <v>0</v>
      </c>
      <c r="CX134" s="62">
        <v>0</v>
      </c>
      <c r="CY134" s="62">
        <v>0</v>
      </c>
      <c r="CZ134" s="62">
        <v>0</v>
      </c>
      <c r="DA134" s="62">
        <v>0</v>
      </c>
      <c r="DB134" s="62">
        <v>0</v>
      </c>
      <c r="DC134" s="62" t="s">
        <v>153</v>
      </c>
      <c r="DD134" s="62" t="s">
        <v>153</v>
      </c>
      <c r="DE134" s="62" t="s">
        <v>153</v>
      </c>
      <c r="DF134" s="62">
        <v>1</v>
      </c>
      <c r="DG134" s="62" t="s">
        <v>465</v>
      </c>
      <c r="DH134" s="62">
        <v>1</v>
      </c>
      <c r="DI134" s="62">
        <v>0</v>
      </c>
      <c r="DJ134" s="62">
        <v>1</v>
      </c>
      <c r="DK134" s="62">
        <v>0</v>
      </c>
      <c r="DL134" s="62">
        <v>0</v>
      </c>
      <c r="DM134" s="62">
        <v>0</v>
      </c>
      <c r="DN134" s="62">
        <v>0</v>
      </c>
      <c r="DO134" s="62">
        <v>0</v>
      </c>
      <c r="DP134" s="62">
        <v>0</v>
      </c>
      <c r="DQ134" s="62">
        <v>0</v>
      </c>
      <c r="DR134" s="62">
        <v>0</v>
      </c>
      <c r="DS134" s="62">
        <v>1</v>
      </c>
      <c r="DT134" s="62">
        <v>0</v>
      </c>
      <c r="DU134" s="62" t="s">
        <v>153</v>
      </c>
      <c r="DV134" s="62" t="s">
        <v>153</v>
      </c>
      <c r="DW134" s="60"/>
      <c r="DX134" s="62">
        <v>1</v>
      </c>
      <c r="DY134" s="62">
        <v>1</v>
      </c>
      <c r="DZ134" s="62">
        <v>1</v>
      </c>
      <c r="EA134" s="62">
        <v>0</v>
      </c>
      <c r="EB134" s="62"/>
      <c r="EC134" s="62"/>
      <c r="ED134" s="62"/>
      <c r="EE134" s="60">
        <v>-6.666666666666667</v>
      </c>
      <c r="EF134" s="62"/>
      <c r="EG134" s="62"/>
      <c r="EH134" s="62"/>
      <c r="EI134" s="62"/>
      <c r="EJ134" s="62"/>
      <c r="EK134" s="62">
        <v>1</v>
      </c>
      <c r="EL134" s="62"/>
      <c r="EM134" s="62"/>
      <c r="EN134" s="62"/>
      <c r="EO134" s="62"/>
      <c r="EP134" s="62"/>
      <c r="EQ134" s="68">
        <v>65525</v>
      </c>
      <c r="ER134" s="68">
        <v>8248</v>
      </c>
      <c r="ES134" s="68">
        <v>0</v>
      </c>
      <c r="ET134" s="68">
        <v>0</v>
      </c>
      <c r="EU134" s="68">
        <v>0</v>
      </c>
      <c r="EV134" s="68">
        <v>0</v>
      </c>
      <c r="EW134" s="68">
        <v>0</v>
      </c>
      <c r="EX134" s="68">
        <v>0</v>
      </c>
      <c r="EY134" s="68">
        <v>0</v>
      </c>
      <c r="EZ134" s="68">
        <v>0</v>
      </c>
      <c r="FA134" s="68">
        <v>0</v>
      </c>
      <c r="FB134" s="68">
        <v>0</v>
      </c>
      <c r="FC134" s="68">
        <v>0</v>
      </c>
      <c r="FD134" s="68">
        <v>0</v>
      </c>
      <c r="FE134" s="68">
        <v>0</v>
      </c>
      <c r="FF134" s="68">
        <v>0</v>
      </c>
      <c r="FG134" s="68">
        <v>0</v>
      </c>
      <c r="FH134" s="68">
        <v>0</v>
      </c>
      <c r="FI134" s="68">
        <v>3</v>
      </c>
      <c r="FJ134" s="68">
        <v>1</v>
      </c>
      <c r="FK134" s="68">
        <v>0</v>
      </c>
      <c r="FL134" s="68">
        <v>0</v>
      </c>
      <c r="FM134" s="65"/>
      <c r="FN134" s="65" t="s">
        <v>466</v>
      </c>
      <c r="FO134" s="69" t="b">
        <f t="shared" si="2"/>
        <v>1</v>
      </c>
    </row>
    <row r="135" spans="1:171" s="67" customFormat="1" ht="12.75" x14ac:dyDescent="0.2">
      <c r="A135" s="60" t="s">
        <v>437</v>
      </c>
      <c r="B135" s="61">
        <v>65525</v>
      </c>
      <c r="C135" s="62">
        <v>1</v>
      </c>
      <c r="D135" s="62">
        <v>0</v>
      </c>
      <c r="E135" s="63" t="s">
        <v>1159</v>
      </c>
      <c r="F135" s="62" t="s">
        <v>1160</v>
      </c>
      <c r="G135" s="62"/>
      <c r="H135" s="62" t="s">
        <v>1161</v>
      </c>
      <c r="I135" s="62">
        <v>2</v>
      </c>
      <c r="J135" s="62" t="s">
        <v>1162</v>
      </c>
      <c r="K135" s="62" t="s">
        <v>447</v>
      </c>
      <c r="L135" s="62" t="s">
        <v>472</v>
      </c>
      <c r="M135" s="62" t="s">
        <v>447</v>
      </c>
      <c r="N135" s="62">
        <v>1</v>
      </c>
      <c r="O135" s="62">
        <v>98</v>
      </c>
      <c r="P135" s="62">
        <v>14</v>
      </c>
      <c r="Q135" s="62" t="s">
        <v>153</v>
      </c>
      <c r="R135" s="62" t="s">
        <v>153</v>
      </c>
      <c r="S135" s="62" t="s">
        <v>153</v>
      </c>
      <c r="T135" s="62" t="s">
        <v>1164</v>
      </c>
      <c r="U135" s="62" t="s">
        <v>153</v>
      </c>
      <c r="V135" s="62" t="s">
        <v>153</v>
      </c>
      <c r="W135" s="62" t="s">
        <v>153</v>
      </c>
      <c r="X135" s="62" t="s">
        <v>153</v>
      </c>
      <c r="Y135" s="62" t="s">
        <v>153</v>
      </c>
      <c r="Z135" s="60"/>
      <c r="AA135" s="60" t="s">
        <v>452</v>
      </c>
      <c r="AB135" s="60" t="s">
        <v>1159</v>
      </c>
      <c r="AC135" s="60" t="s">
        <v>1160</v>
      </c>
      <c r="AD135" s="60" t="s">
        <v>1161</v>
      </c>
      <c r="AE135" s="60" t="s">
        <v>1162</v>
      </c>
      <c r="AF135" s="62">
        <v>1</v>
      </c>
      <c r="AG135" s="62">
        <v>98</v>
      </c>
      <c r="AH135" s="62">
        <v>14</v>
      </c>
      <c r="AI135" s="62">
        <v>0</v>
      </c>
      <c r="AJ135" s="62" t="s">
        <v>153</v>
      </c>
      <c r="AK135" s="62" t="s">
        <v>153</v>
      </c>
      <c r="AL135" s="62" t="s">
        <v>153</v>
      </c>
      <c r="AM135" s="62" t="s">
        <v>1164</v>
      </c>
      <c r="AN135" s="62" t="s">
        <v>153</v>
      </c>
      <c r="AO135" s="62" t="s">
        <v>153</v>
      </c>
      <c r="AP135" s="62" t="s">
        <v>153</v>
      </c>
      <c r="AQ135" s="62" t="s">
        <v>153</v>
      </c>
      <c r="AR135" s="62" t="s">
        <v>153</v>
      </c>
      <c r="AS135" s="62">
        <v>2015</v>
      </c>
      <c r="AT135" s="62" t="s">
        <v>153</v>
      </c>
      <c r="AU135" s="62" t="s">
        <v>153</v>
      </c>
      <c r="AV135" s="62" t="s">
        <v>153</v>
      </c>
      <c r="AW135" s="62" t="s">
        <v>439</v>
      </c>
      <c r="AX135" s="62" t="s">
        <v>153</v>
      </c>
      <c r="AY135" s="60"/>
      <c r="AZ135" s="60" t="s">
        <v>153</v>
      </c>
      <c r="BA135" s="62">
        <v>8248</v>
      </c>
      <c r="BB135" s="62">
        <v>0</v>
      </c>
      <c r="BC135" s="62"/>
      <c r="BD135" s="62"/>
      <c r="BE135" s="62"/>
      <c r="BF135" s="62"/>
      <c r="BG135" s="62"/>
      <c r="BH135" s="62"/>
      <c r="BI135" s="62"/>
      <c r="BJ135" s="60"/>
      <c r="BK135" s="62"/>
      <c r="BL135" s="62"/>
      <c r="BM135" s="62"/>
      <c r="BN135" s="62" t="s">
        <v>912</v>
      </c>
      <c r="BO135" s="62"/>
      <c r="BP135" s="62"/>
      <c r="BQ135" s="62" t="s">
        <v>912</v>
      </c>
      <c r="BR135" s="62"/>
      <c r="BS135" s="62"/>
      <c r="BT135" s="62"/>
      <c r="BU135" s="62"/>
      <c r="BV135" s="62"/>
      <c r="BW135" s="62"/>
      <c r="BX135" s="62"/>
      <c r="BY135" s="62"/>
      <c r="BZ135" s="62"/>
      <c r="CA135" s="62"/>
      <c r="CB135" s="62"/>
      <c r="CC135" s="62"/>
      <c r="CD135" s="62"/>
      <c r="CE135" s="62"/>
      <c r="CF135" s="62"/>
      <c r="CG135" s="62"/>
      <c r="CH135" s="62"/>
      <c r="CI135" s="62">
        <v>2017</v>
      </c>
      <c r="CJ135" s="62" t="s">
        <v>472</v>
      </c>
      <c r="CK135" s="62" t="s">
        <v>464</v>
      </c>
      <c r="CL135" s="62" t="s">
        <v>464</v>
      </c>
      <c r="CM135" s="62" t="s">
        <v>463</v>
      </c>
      <c r="CN135" s="62" t="s">
        <v>464</v>
      </c>
      <c r="CO135" s="62" t="s">
        <v>465</v>
      </c>
      <c r="CP135" s="62">
        <v>1</v>
      </c>
      <c r="CQ135" s="62">
        <v>0</v>
      </c>
      <c r="CR135" s="62">
        <v>1</v>
      </c>
      <c r="CS135" s="62">
        <v>0</v>
      </c>
      <c r="CT135" s="62">
        <v>0</v>
      </c>
      <c r="CU135" s="62">
        <v>1</v>
      </c>
      <c r="CV135" s="62">
        <v>0</v>
      </c>
      <c r="CW135" s="62">
        <v>0</v>
      </c>
      <c r="CX135" s="62">
        <v>0</v>
      </c>
      <c r="CY135" s="62">
        <v>0</v>
      </c>
      <c r="CZ135" s="62">
        <v>0</v>
      </c>
      <c r="DA135" s="62">
        <v>0</v>
      </c>
      <c r="DB135" s="62">
        <v>0</v>
      </c>
      <c r="DC135" s="62" t="s">
        <v>153</v>
      </c>
      <c r="DD135" s="62" t="s">
        <v>153</v>
      </c>
      <c r="DE135" s="62" t="s">
        <v>153</v>
      </c>
      <c r="DF135" s="62">
        <v>1</v>
      </c>
      <c r="DG135" s="62" t="s">
        <v>465</v>
      </c>
      <c r="DH135" s="62">
        <v>1</v>
      </c>
      <c r="DI135" s="62">
        <v>0</v>
      </c>
      <c r="DJ135" s="62">
        <v>1</v>
      </c>
      <c r="DK135" s="62">
        <v>0</v>
      </c>
      <c r="DL135" s="62">
        <v>0</v>
      </c>
      <c r="DM135" s="62">
        <v>0</v>
      </c>
      <c r="DN135" s="62">
        <v>0</v>
      </c>
      <c r="DO135" s="62">
        <v>0</v>
      </c>
      <c r="DP135" s="62">
        <v>0</v>
      </c>
      <c r="DQ135" s="62">
        <v>0</v>
      </c>
      <c r="DR135" s="62">
        <v>0</v>
      </c>
      <c r="DS135" s="62">
        <v>1</v>
      </c>
      <c r="DT135" s="62">
        <v>0</v>
      </c>
      <c r="DU135" s="62" t="s">
        <v>153</v>
      </c>
      <c r="DV135" s="62" t="s">
        <v>153</v>
      </c>
      <c r="DW135" s="60"/>
      <c r="DX135" s="62">
        <v>1</v>
      </c>
      <c r="DY135" s="62">
        <v>1</v>
      </c>
      <c r="DZ135" s="62">
        <v>1</v>
      </c>
      <c r="EA135" s="62">
        <v>0</v>
      </c>
      <c r="EB135" s="62"/>
      <c r="EC135" s="62"/>
      <c r="ED135" s="62"/>
      <c r="EE135" s="60">
        <v>-6.666666666666667</v>
      </c>
      <c r="EF135" s="62"/>
      <c r="EG135" s="62"/>
      <c r="EH135" s="62"/>
      <c r="EI135" s="62"/>
      <c r="EJ135" s="62"/>
      <c r="EK135" s="62">
        <v>1</v>
      </c>
      <c r="EL135" s="62"/>
      <c r="EM135" s="62"/>
      <c r="EN135" s="62"/>
      <c r="EO135" s="62"/>
      <c r="EP135" s="62"/>
      <c r="EQ135" s="68">
        <v>65525</v>
      </c>
      <c r="ER135" s="68">
        <v>8248</v>
      </c>
      <c r="ES135" s="68">
        <v>0</v>
      </c>
      <c r="ET135" s="68">
        <v>0</v>
      </c>
      <c r="EU135" s="68">
        <v>0</v>
      </c>
      <c r="EV135" s="68">
        <v>0</v>
      </c>
      <c r="EW135" s="65"/>
      <c r="EX135" s="65"/>
      <c r="EY135" s="65"/>
      <c r="EZ135" s="65"/>
      <c r="FA135" s="65"/>
      <c r="FB135" s="65"/>
      <c r="FC135" s="65"/>
      <c r="FD135" s="65"/>
      <c r="FE135" s="65"/>
      <c r="FF135" s="65"/>
      <c r="FG135" s="65"/>
      <c r="FH135" s="65"/>
      <c r="FI135" s="65"/>
      <c r="FJ135" s="65"/>
      <c r="FK135" s="65"/>
      <c r="FL135" s="65"/>
      <c r="FM135" s="65"/>
      <c r="FN135" s="65" t="s">
        <v>466</v>
      </c>
      <c r="FO135" s="69" t="b">
        <f t="shared" si="2"/>
        <v>1</v>
      </c>
    </row>
    <row r="136" spans="1:171" s="67" customFormat="1" ht="12.75" x14ac:dyDescent="0.2">
      <c r="A136" s="60" t="s">
        <v>437</v>
      </c>
      <c r="B136" s="61">
        <v>2918</v>
      </c>
      <c r="C136" s="62">
        <v>0</v>
      </c>
      <c r="D136" s="62">
        <v>1</v>
      </c>
      <c r="E136" s="63" t="s">
        <v>1168</v>
      </c>
      <c r="F136" s="62" t="s">
        <v>1169</v>
      </c>
      <c r="G136" s="62"/>
      <c r="H136" s="62" t="s">
        <v>1170</v>
      </c>
      <c r="I136" s="62">
        <v>1</v>
      </c>
      <c r="J136" s="62" t="s">
        <v>1171</v>
      </c>
      <c r="K136" s="62" t="s">
        <v>447</v>
      </c>
      <c r="L136" s="62" t="s">
        <v>448</v>
      </c>
      <c r="M136" s="62" t="s">
        <v>447</v>
      </c>
      <c r="N136" s="62">
        <v>1</v>
      </c>
      <c r="O136" s="62">
        <v>100</v>
      </c>
      <c r="P136" s="62">
        <v>20</v>
      </c>
      <c r="Q136" s="62" t="s">
        <v>153</v>
      </c>
      <c r="R136" s="62" t="s">
        <v>1172</v>
      </c>
      <c r="S136" s="62" t="s">
        <v>1173</v>
      </c>
      <c r="T136" s="62" t="s">
        <v>1174</v>
      </c>
      <c r="U136" s="62" t="s">
        <v>1175</v>
      </c>
      <c r="V136" s="62" t="s">
        <v>1176</v>
      </c>
      <c r="W136" s="62" t="s">
        <v>153</v>
      </c>
      <c r="X136" s="62" t="s">
        <v>1177</v>
      </c>
      <c r="Y136" s="62" t="s">
        <v>962</v>
      </c>
      <c r="Z136" s="60"/>
      <c r="AA136" s="60" t="s">
        <v>452</v>
      </c>
      <c r="AB136" s="60" t="s">
        <v>1178</v>
      </c>
      <c r="AC136" s="60" t="s">
        <v>1169</v>
      </c>
      <c r="AD136" s="60" t="s">
        <v>1170</v>
      </c>
      <c r="AE136" s="60" t="s">
        <v>1179</v>
      </c>
      <c r="AF136" s="62">
        <v>1</v>
      </c>
      <c r="AG136" s="62">
        <v>100</v>
      </c>
      <c r="AH136" s="62">
        <v>20</v>
      </c>
      <c r="AI136" s="62">
        <v>1</v>
      </c>
      <c r="AJ136" s="62" t="s">
        <v>153</v>
      </c>
      <c r="AK136" s="62" t="s">
        <v>1172</v>
      </c>
      <c r="AL136" s="62" t="s">
        <v>1173</v>
      </c>
      <c r="AM136" s="62" t="s">
        <v>1174</v>
      </c>
      <c r="AN136" s="62" t="s">
        <v>1177</v>
      </c>
      <c r="AO136" s="62" t="s">
        <v>962</v>
      </c>
      <c r="AP136" s="62" t="s">
        <v>1175</v>
      </c>
      <c r="AQ136" s="62" t="s">
        <v>1176</v>
      </c>
      <c r="AR136" s="62" t="s">
        <v>153</v>
      </c>
      <c r="AS136" s="62">
        <v>2015</v>
      </c>
      <c r="AT136" s="62" t="s">
        <v>153</v>
      </c>
      <c r="AU136" s="62" t="s">
        <v>153</v>
      </c>
      <c r="AV136" s="62" t="s">
        <v>153</v>
      </c>
      <c r="AW136" s="62" t="s">
        <v>153</v>
      </c>
      <c r="AX136" s="62" t="s">
        <v>153</v>
      </c>
      <c r="AY136" s="60"/>
      <c r="AZ136" s="60" t="s">
        <v>153</v>
      </c>
      <c r="BA136" s="62">
        <v>8841</v>
      </c>
      <c r="BB136" s="62">
        <v>0</v>
      </c>
      <c r="BC136" s="62"/>
      <c r="BD136" s="62"/>
      <c r="BE136" s="62"/>
      <c r="BF136" s="62"/>
      <c r="BG136" s="62"/>
      <c r="BH136" s="62"/>
      <c r="BI136" s="62"/>
      <c r="BJ136" s="60"/>
      <c r="BK136" s="62"/>
      <c r="BL136" s="62"/>
      <c r="BM136" s="62"/>
      <c r="BN136" s="62" t="s">
        <v>815</v>
      </c>
      <c r="BO136" s="62"/>
      <c r="BP136" s="62"/>
      <c r="BQ136" s="62" t="s">
        <v>815</v>
      </c>
      <c r="BR136" s="62"/>
      <c r="BS136" s="62"/>
      <c r="BT136" s="62"/>
      <c r="BU136" s="62"/>
      <c r="BV136" s="62"/>
      <c r="BW136" s="62"/>
      <c r="BX136" s="62"/>
      <c r="BY136" s="62"/>
      <c r="BZ136" s="62"/>
      <c r="CA136" s="62"/>
      <c r="CB136" s="62"/>
      <c r="CC136" s="62"/>
      <c r="CD136" s="62"/>
      <c r="CE136" s="62"/>
      <c r="CF136" s="62" t="s">
        <v>462</v>
      </c>
      <c r="CG136" s="62"/>
      <c r="CH136" s="62"/>
      <c r="CI136" s="62">
        <v>2017</v>
      </c>
      <c r="CJ136" s="62" t="s">
        <v>448</v>
      </c>
      <c r="CK136" s="62" t="s">
        <v>501</v>
      </c>
      <c r="CL136" s="62" t="s">
        <v>501</v>
      </c>
      <c r="CM136" s="62" t="s">
        <v>501</v>
      </c>
      <c r="CN136" s="62" t="s">
        <v>501</v>
      </c>
      <c r="CO136" s="62" t="s">
        <v>465</v>
      </c>
      <c r="CP136" s="62">
        <v>1</v>
      </c>
      <c r="CQ136" s="62">
        <v>0</v>
      </c>
      <c r="CR136" s="62">
        <v>1</v>
      </c>
      <c r="CS136" s="62">
        <v>0</v>
      </c>
      <c r="CT136" s="62">
        <v>0</v>
      </c>
      <c r="CU136" s="62">
        <v>0</v>
      </c>
      <c r="CV136" s="62">
        <v>0</v>
      </c>
      <c r="CW136" s="62">
        <v>0</v>
      </c>
      <c r="CX136" s="62">
        <v>0</v>
      </c>
      <c r="CY136" s="62">
        <v>0</v>
      </c>
      <c r="CZ136" s="62">
        <v>0</v>
      </c>
      <c r="DA136" s="62">
        <v>1</v>
      </c>
      <c r="DB136" s="62">
        <v>0</v>
      </c>
      <c r="DC136" s="62" t="s">
        <v>153</v>
      </c>
      <c r="DD136" s="62" t="s">
        <v>153</v>
      </c>
      <c r="DE136" s="62" t="s">
        <v>153</v>
      </c>
      <c r="DF136" s="62">
        <v>0</v>
      </c>
      <c r="DG136" s="62" t="s">
        <v>465</v>
      </c>
      <c r="DH136" s="62">
        <v>0</v>
      </c>
      <c r="DI136" s="62">
        <v>0</v>
      </c>
      <c r="DJ136" s="62">
        <v>0</v>
      </c>
      <c r="DK136" s="62">
        <v>0</v>
      </c>
      <c r="DL136" s="62">
        <v>0</v>
      </c>
      <c r="DM136" s="62">
        <v>0</v>
      </c>
      <c r="DN136" s="62">
        <v>0</v>
      </c>
      <c r="DO136" s="62">
        <v>0</v>
      </c>
      <c r="DP136" s="62">
        <v>0</v>
      </c>
      <c r="DQ136" s="62">
        <v>0</v>
      </c>
      <c r="DR136" s="62">
        <v>0</v>
      </c>
      <c r="DS136" s="62">
        <v>0</v>
      </c>
      <c r="DT136" s="62">
        <v>0</v>
      </c>
      <c r="DU136" s="62" t="s">
        <v>153</v>
      </c>
      <c r="DV136" s="62" t="s">
        <v>153</v>
      </c>
      <c r="DW136" s="60"/>
      <c r="DX136" s="62">
        <v>0</v>
      </c>
      <c r="DY136" s="62">
        <v>1</v>
      </c>
      <c r="DZ136" s="62">
        <v>0</v>
      </c>
      <c r="EA136" s="62">
        <v>0</v>
      </c>
      <c r="EB136" s="62"/>
      <c r="EC136" s="62"/>
      <c r="ED136" s="62"/>
      <c r="EE136" s="60"/>
      <c r="EF136" s="62"/>
      <c r="EG136" s="62"/>
      <c r="EH136" s="62"/>
      <c r="EI136" s="62"/>
      <c r="EJ136" s="62"/>
      <c r="EK136" s="62"/>
      <c r="EL136" s="62"/>
      <c r="EM136" s="62"/>
      <c r="EN136" s="62"/>
      <c r="EO136" s="62"/>
      <c r="EP136" s="62"/>
      <c r="EQ136" s="68">
        <v>2918</v>
      </c>
      <c r="ER136" s="68">
        <v>8841</v>
      </c>
      <c r="ES136" s="68">
        <v>0</v>
      </c>
      <c r="ET136" s="68">
        <v>0</v>
      </c>
      <c r="EU136" s="68">
        <v>0</v>
      </c>
      <c r="EV136" s="68">
        <v>0</v>
      </c>
      <c r="EW136" s="68">
        <v>0</v>
      </c>
      <c r="EX136" s="68">
        <v>0</v>
      </c>
      <c r="EY136" s="68">
        <v>0</v>
      </c>
      <c r="EZ136" s="68">
        <v>0</v>
      </c>
      <c r="FA136" s="68">
        <v>0</v>
      </c>
      <c r="FB136" s="68">
        <v>0</v>
      </c>
      <c r="FC136" s="68">
        <v>0</v>
      </c>
      <c r="FD136" s="68">
        <v>0</v>
      </c>
      <c r="FE136" s="68">
        <v>0</v>
      </c>
      <c r="FF136" s="68">
        <v>0</v>
      </c>
      <c r="FG136" s="68">
        <v>0</v>
      </c>
      <c r="FH136" s="68">
        <v>0</v>
      </c>
      <c r="FI136" s="68">
        <v>3</v>
      </c>
      <c r="FJ136" s="68">
        <v>0</v>
      </c>
      <c r="FK136" s="68">
        <v>0</v>
      </c>
      <c r="FL136" s="68">
        <v>0</v>
      </c>
      <c r="FM136" s="65"/>
      <c r="FN136" s="65" t="s">
        <v>466</v>
      </c>
      <c r="FO136" s="69" t="b">
        <f t="shared" si="2"/>
        <v>1</v>
      </c>
    </row>
    <row r="137" spans="1:171" s="67" customFormat="1" ht="12.75" x14ac:dyDescent="0.2">
      <c r="A137" s="60" t="s">
        <v>437</v>
      </c>
      <c r="B137" s="61">
        <v>2918</v>
      </c>
      <c r="C137" s="62">
        <v>1</v>
      </c>
      <c r="D137" s="62">
        <v>0</v>
      </c>
      <c r="E137" s="63" t="s">
        <v>1168</v>
      </c>
      <c r="F137" s="62" t="s">
        <v>1169</v>
      </c>
      <c r="G137" s="62"/>
      <c r="H137" s="62" t="s">
        <v>1170</v>
      </c>
      <c r="I137" s="62">
        <v>1</v>
      </c>
      <c r="J137" s="62" t="s">
        <v>1171</v>
      </c>
      <c r="K137" s="62" t="s">
        <v>447</v>
      </c>
      <c r="L137" s="62" t="s">
        <v>448</v>
      </c>
      <c r="M137" s="62" t="s">
        <v>447</v>
      </c>
      <c r="N137" s="62">
        <v>1</v>
      </c>
      <c r="O137" s="62">
        <v>100</v>
      </c>
      <c r="P137" s="62">
        <v>20</v>
      </c>
      <c r="Q137" s="62" t="s">
        <v>153</v>
      </c>
      <c r="R137" s="62" t="s">
        <v>153</v>
      </c>
      <c r="S137" s="62" t="s">
        <v>153</v>
      </c>
      <c r="T137" s="62" t="s">
        <v>1174</v>
      </c>
      <c r="U137" s="62" t="s">
        <v>153</v>
      </c>
      <c r="V137" s="62" t="s">
        <v>153</v>
      </c>
      <c r="W137" s="62" t="s">
        <v>153</v>
      </c>
      <c r="X137" s="62" t="s">
        <v>153</v>
      </c>
      <c r="Y137" s="62" t="s">
        <v>153</v>
      </c>
      <c r="Z137" s="60"/>
      <c r="AA137" s="60" t="s">
        <v>452</v>
      </c>
      <c r="AB137" s="60" t="s">
        <v>1178</v>
      </c>
      <c r="AC137" s="60" t="s">
        <v>1169</v>
      </c>
      <c r="AD137" s="60" t="s">
        <v>1170</v>
      </c>
      <c r="AE137" s="60" t="s">
        <v>1179</v>
      </c>
      <c r="AF137" s="62">
        <v>1</v>
      </c>
      <c r="AG137" s="62">
        <v>100</v>
      </c>
      <c r="AH137" s="62">
        <v>20</v>
      </c>
      <c r="AI137" s="62">
        <v>0</v>
      </c>
      <c r="AJ137" s="62" t="s">
        <v>153</v>
      </c>
      <c r="AK137" s="62" t="s">
        <v>153</v>
      </c>
      <c r="AL137" s="62" t="s">
        <v>153</v>
      </c>
      <c r="AM137" s="62" t="s">
        <v>1174</v>
      </c>
      <c r="AN137" s="62" t="s">
        <v>153</v>
      </c>
      <c r="AO137" s="62" t="s">
        <v>153</v>
      </c>
      <c r="AP137" s="62" t="s">
        <v>153</v>
      </c>
      <c r="AQ137" s="62" t="s">
        <v>153</v>
      </c>
      <c r="AR137" s="62" t="s">
        <v>153</v>
      </c>
      <c r="AS137" s="62">
        <v>2015</v>
      </c>
      <c r="AT137" s="62" t="s">
        <v>153</v>
      </c>
      <c r="AU137" s="62" t="s">
        <v>153</v>
      </c>
      <c r="AV137" s="62" t="s">
        <v>153</v>
      </c>
      <c r="AW137" s="62" t="s">
        <v>153</v>
      </c>
      <c r="AX137" s="62" t="s">
        <v>153</v>
      </c>
      <c r="AY137" s="60"/>
      <c r="AZ137" s="60" t="s">
        <v>153</v>
      </c>
      <c r="BA137" s="62">
        <v>8841</v>
      </c>
      <c r="BB137" s="62">
        <v>0</v>
      </c>
      <c r="BC137" s="62"/>
      <c r="BD137" s="62"/>
      <c r="BE137" s="62"/>
      <c r="BF137" s="62"/>
      <c r="BG137" s="62"/>
      <c r="BH137" s="62"/>
      <c r="BI137" s="62"/>
      <c r="BJ137" s="60"/>
      <c r="BK137" s="62"/>
      <c r="BL137" s="62"/>
      <c r="BM137" s="62"/>
      <c r="BN137" s="62" t="s">
        <v>815</v>
      </c>
      <c r="BO137" s="62"/>
      <c r="BP137" s="62"/>
      <c r="BQ137" s="62" t="s">
        <v>815</v>
      </c>
      <c r="BR137" s="62"/>
      <c r="BS137" s="62"/>
      <c r="BT137" s="62"/>
      <c r="BU137" s="62"/>
      <c r="BV137" s="62"/>
      <c r="BW137" s="62"/>
      <c r="BX137" s="62"/>
      <c r="BY137" s="62"/>
      <c r="BZ137" s="62"/>
      <c r="CA137" s="62"/>
      <c r="CB137" s="62"/>
      <c r="CC137" s="62"/>
      <c r="CD137" s="62"/>
      <c r="CE137" s="62"/>
      <c r="CF137" s="62"/>
      <c r="CG137" s="62"/>
      <c r="CH137" s="62"/>
      <c r="CI137" s="62">
        <v>2017</v>
      </c>
      <c r="CJ137" s="62" t="s">
        <v>448</v>
      </c>
      <c r="CK137" s="62" t="s">
        <v>501</v>
      </c>
      <c r="CL137" s="62" t="s">
        <v>501</v>
      </c>
      <c r="CM137" s="62" t="s">
        <v>501</v>
      </c>
      <c r="CN137" s="62" t="s">
        <v>501</v>
      </c>
      <c r="CO137" s="62" t="s">
        <v>465</v>
      </c>
      <c r="CP137" s="62">
        <v>1</v>
      </c>
      <c r="CQ137" s="62">
        <v>0</v>
      </c>
      <c r="CR137" s="62">
        <v>1</v>
      </c>
      <c r="CS137" s="62">
        <v>0</v>
      </c>
      <c r="CT137" s="62">
        <v>0</v>
      </c>
      <c r="CU137" s="62">
        <v>0</v>
      </c>
      <c r="CV137" s="62">
        <v>0</v>
      </c>
      <c r="CW137" s="62">
        <v>0</v>
      </c>
      <c r="CX137" s="62">
        <v>0</v>
      </c>
      <c r="CY137" s="62">
        <v>0</v>
      </c>
      <c r="CZ137" s="62">
        <v>0</v>
      </c>
      <c r="DA137" s="62">
        <v>1</v>
      </c>
      <c r="DB137" s="62">
        <v>0</v>
      </c>
      <c r="DC137" s="62" t="s">
        <v>153</v>
      </c>
      <c r="DD137" s="62" t="s">
        <v>153</v>
      </c>
      <c r="DE137" s="62" t="s">
        <v>153</v>
      </c>
      <c r="DF137" s="62">
        <v>0</v>
      </c>
      <c r="DG137" s="62" t="s">
        <v>465</v>
      </c>
      <c r="DH137" s="62">
        <v>0</v>
      </c>
      <c r="DI137" s="62">
        <v>0</v>
      </c>
      <c r="DJ137" s="62">
        <v>0</v>
      </c>
      <c r="DK137" s="62">
        <v>0</v>
      </c>
      <c r="DL137" s="62">
        <v>0</v>
      </c>
      <c r="DM137" s="62">
        <v>0</v>
      </c>
      <c r="DN137" s="62">
        <v>0</v>
      </c>
      <c r="DO137" s="62">
        <v>0</v>
      </c>
      <c r="DP137" s="62">
        <v>0</v>
      </c>
      <c r="DQ137" s="62">
        <v>0</v>
      </c>
      <c r="DR137" s="62">
        <v>0</v>
      </c>
      <c r="DS137" s="62">
        <v>0</v>
      </c>
      <c r="DT137" s="62">
        <v>0</v>
      </c>
      <c r="DU137" s="62" t="s">
        <v>153</v>
      </c>
      <c r="DV137" s="62" t="s">
        <v>153</v>
      </c>
      <c r="DW137" s="60"/>
      <c r="DX137" s="62">
        <v>0</v>
      </c>
      <c r="DY137" s="62">
        <v>1</v>
      </c>
      <c r="DZ137" s="62">
        <v>0</v>
      </c>
      <c r="EA137" s="62">
        <v>0</v>
      </c>
      <c r="EB137" s="62"/>
      <c r="EC137" s="62"/>
      <c r="ED137" s="62"/>
      <c r="EE137" s="60"/>
      <c r="EF137" s="62"/>
      <c r="EG137" s="62"/>
      <c r="EH137" s="62"/>
      <c r="EI137" s="62"/>
      <c r="EJ137" s="62"/>
      <c r="EK137" s="62"/>
      <c r="EL137" s="62"/>
      <c r="EM137" s="62"/>
      <c r="EN137" s="62"/>
      <c r="EO137" s="62"/>
      <c r="EP137" s="62"/>
      <c r="EQ137" s="68">
        <v>2918</v>
      </c>
      <c r="ER137" s="68">
        <v>8841</v>
      </c>
      <c r="ES137" s="68">
        <v>0</v>
      </c>
      <c r="ET137" s="68">
        <v>0</v>
      </c>
      <c r="EU137" s="68">
        <v>0</v>
      </c>
      <c r="EV137" s="68">
        <v>0</v>
      </c>
      <c r="EW137" s="65"/>
      <c r="EX137" s="65"/>
      <c r="EY137" s="65"/>
      <c r="EZ137" s="65"/>
      <c r="FA137" s="65"/>
      <c r="FB137" s="65"/>
      <c r="FC137" s="65"/>
      <c r="FD137" s="65"/>
      <c r="FE137" s="65"/>
      <c r="FF137" s="65"/>
      <c r="FG137" s="65"/>
      <c r="FH137" s="65"/>
      <c r="FI137" s="65"/>
      <c r="FJ137" s="65"/>
      <c r="FK137" s="65"/>
      <c r="FL137" s="65"/>
      <c r="FM137" s="65"/>
      <c r="FN137" s="65" t="s">
        <v>466</v>
      </c>
      <c r="FO137" s="69" t="b">
        <f t="shared" si="2"/>
        <v>1</v>
      </c>
    </row>
    <row r="138" spans="1:171" s="67" customFormat="1" ht="12.75" x14ac:dyDescent="0.2">
      <c r="A138" s="60" t="s">
        <v>437</v>
      </c>
      <c r="B138" s="61">
        <v>9319</v>
      </c>
      <c r="C138" s="62">
        <v>0</v>
      </c>
      <c r="D138" s="62">
        <v>1</v>
      </c>
      <c r="E138" s="63" t="s">
        <v>1180</v>
      </c>
      <c r="F138" s="62" t="s">
        <v>1181</v>
      </c>
      <c r="G138" s="62"/>
      <c r="H138" s="62" t="s">
        <v>1182</v>
      </c>
      <c r="I138" s="62">
        <v>2</v>
      </c>
      <c r="J138" s="62" t="s">
        <v>1183</v>
      </c>
      <c r="K138" s="62" t="s">
        <v>447</v>
      </c>
      <c r="L138" s="62" t="s">
        <v>472</v>
      </c>
      <c r="M138" s="62" t="s">
        <v>447</v>
      </c>
      <c r="N138" s="62">
        <v>1</v>
      </c>
      <c r="O138" s="62">
        <v>100</v>
      </c>
      <c r="P138" s="62">
        <v>61</v>
      </c>
      <c r="Q138" s="62" t="s">
        <v>153</v>
      </c>
      <c r="R138" s="62" t="s">
        <v>1184</v>
      </c>
      <c r="S138" s="62" t="s">
        <v>1185</v>
      </c>
      <c r="T138" s="62" t="s">
        <v>1186</v>
      </c>
      <c r="U138" s="62" t="s">
        <v>1187</v>
      </c>
      <c r="V138" s="62" t="s">
        <v>1188</v>
      </c>
      <c r="W138" s="62" t="s">
        <v>153</v>
      </c>
      <c r="X138" s="62" t="s">
        <v>1189</v>
      </c>
      <c r="Y138" s="62" t="s">
        <v>154</v>
      </c>
      <c r="Z138" s="60"/>
      <c r="AA138" s="60" t="s">
        <v>452</v>
      </c>
      <c r="AB138" s="60" t="s">
        <v>1180</v>
      </c>
      <c r="AC138" s="60" t="s">
        <v>1181</v>
      </c>
      <c r="AD138" s="60" t="s">
        <v>1182</v>
      </c>
      <c r="AE138" s="60" t="s">
        <v>1183</v>
      </c>
      <c r="AF138" s="62">
        <v>1</v>
      </c>
      <c r="AG138" s="62">
        <v>101</v>
      </c>
      <c r="AH138" s="62">
        <v>66</v>
      </c>
      <c r="AI138" s="62">
        <v>1</v>
      </c>
      <c r="AJ138" s="62" t="s">
        <v>153</v>
      </c>
      <c r="AK138" s="62" t="s">
        <v>1184</v>
      </c>
      <c r="AL138" s="62" t="s">
        <v>1185</v>
      </c>
      <c r="AM138" s="62" t="s">
        <v>1186</v>
      </c>
      <c r="AN138" s="62" t="s">
        <v>1189</v>
      </c>
      <c r="AO138" s="62" t="s">
        <v>154</v>
      </c>
      <c r="AP138" s="62" t="s">
        <v>1187</v>
      </c>
      <c r="AQ138" s="62" t="s">
        <v>1188</v>
      </c>
      <c r="AR138" s="62" t="s">
        <v>153</v>
      </c>
      <c r="AS138" s="62">
        <v>2015</v>
      </c>
      <c r="AT138" s="62" t="s">
        <v>1190</v>
      </c>
      <c r="AU138" s="62" t="s">
        <v>153</v>
      </c>
      <c r="AV138" s="62" t="s">
        <v>153</v>
      </c>
      <c r="AW138" s="62" t="s">
        <v>439</v>
      </c>
      <c r="AX138" s="62" t="s">
        <v>439</v>
      </c>
      <c r="AY138" s="60"/>
      <c r="AZ138" s="60" t="s">
        <v>153</v>
      </c>
      <c r="BA138" s="62">
        <v>10105</v>
      </c>
      <c r="BB138" s="62">
        <v>0</v>
      </c>
      <c r="BC138" s="62"/>
      <c r="BD138" s="62"/>
      <c r="BE138" s="62"/>
      <c r="BF138" s="62"/>
      <c r="BG138" s="62"/>
      <c r="BH138" s="62" t="s">
        <v>532</v>
      </c>
      <c r="BI138" s="62"/>
      <c r="BJ138" s="60">
        <v>-0.99009900990099009</v>
      </c>
      <c r="BK138" s="62"/>
      <c r="BL138" s="62"/>
      <c r="BM138" s="62"/>
      <c r="BN138" s="62" t="s">
        <v>680</v>
      </c>
      <c r="BO138" s="62"/>
      <c r="BP138" s="62"/>
      <c r="BQ138" s="62" t="s">
        <v>680</v>
      </c>
      <c r="BR138" s="62"/>
      <c r="BS138" s="62"/>
      <c r="BT138" s="62"/>
      <c r="BU138" s="62"/>
      <c r="BV138" s="62"/>
      <c r="BW138" s="62"/>
      <c r="BX138" s="62"/>
      <c r="BY138" s="62"/>
      <c r="BZ138" s="62"/>
      <c r="CA138" s="62"/>
      <c r="CB138" s="62"/>
      <c r="CC138" s="62"/>
      <c r="CD138" s="62"/>
      <c r="CE138" s="62"/>
      <c r="CF138" s="62" t="s">
        <v>462</v>
      </c>
      <c r="CG138" s="62"/>
      <c r="CH138" s="62"/>
      <c r="CI138" s="62">
        <v>2017</v>
      </c>
      <c r="CJ138" s="62" t="s">
        <v>472</v>
      </c>
      <c r="CK138" s="62" t="s">
        <v>464</v>
      </c>
      <c r="CL138" s="62" t="s">
        <v>501</v>
      </c>
      <c r="CM138" s="62" t="s">
        <v>464</v>
      </c>
      <c r="CN138" s="62" t="s">
        <v>464</v>
      </c>
      <c r="CO138" s="62" t="s">
        <v>465</v>
      </c>
      <c r="CP138" s="62">
        <v>5</v>
      </c>
      <c r="CQ138" s="62">
        <v>0</v>
      </c>
      <c r="CR138" s="62">
        <v>1</v>
      </c>
      <c r="CS138" s="62">
        <v>4</v>
      </c>
      <c r="CT138" s="62">
        <v>0</v>
      </c>
      <c r="CU138" s="62">
        <v>0</v>
      </c>
      <c r="CV138" s="62">
        <v>3</v>
      </c>
      <c r="CW138" s="62">
        <v>1</v>
      </c>
      <c r="CX138" s="62">
        <v>0</v>
      </c>
      <c r="CY138" s="62">
        <v>0</v>
      </c>
      <c r="CZ138" s="62">
        <v>1</v>
      </c>
      <c r="DA138" s="62">
        <v>0</v>
      </c>
      <c r="DB138" s="62">
        <v>0</v>
      </c>
      <c r="DC138" s="62" t="s">
        <v>1191</v>
      </c>
      <c r="DD138" s="62" t="s">
        <v>153</v>
      </c>
      <c r="DE138" s="62" t="s">
        <v>153</v>
      </c>
      <c r="DF138" s="62">
        <v>2</v>
      </c>
      <c r="DG138" s="62" t="s">
        <v>465</v>
      </c>
      <c r="DH138" s="62">
        <v>0</v>
      </c>
      <c r="DI138" s="62">
        <v>0</v>
      </c>
      <c r="DJ138" s="62">
        <v>0</v>
      </c>
      <c r="DK138" s="62">
        <v>0</v>
      </c>
      <c r="DL138" s="62">
        <v>0</v>
      </c>
      <c r="DM138" s="62">
        <v>0</v>
      </c>
      <c r="DN138" s="62">
        <v>0</v>
      </c>
      <c r="DO138" s="62">
        <v>0</v>
      </c>
      <c r="DP138" s="62">
        <v>0</v>
      </c>
      <c r="DQ138" s="62">
        <v>0</v>
      </c>
      <c r="DR138" s="62">
        <v>0</v>
      </c>
      <c r="DS138" s="62">
        <v>0</v>
      </c>
      <c r="DT138" s="62">
        <v>0</v>
      </c>
      <c r="DU138" s="62" t="s">
        <v>153</v>
      </c>
      <c r="DV138" s="62" t="s">
        <v>153</v>
      </c>
      <c r="DW138" s="60"/>
      <c r="DX138" s="62">
        <v>0</v>
      </c>
      <c r="DY138" s="62">
        <v>5</v>
      </c>
      <c r="DZ138" s="62">
        <v>1</v>
      </c>
      <c r="EA138" s="62">
        <v>2</v>
      </c>
      <c r="EB138" s="62"/>
      <c r="EC138" s="62"/>
      <c r="ED138" s="62"/>
      <c r="EE138" s="60">
        <v>-10.294117647058822</v>
      </c>
      <c r="EF138" s="62"/>
      <c r="EG138" s="62"/>
      <c r="EH138" s="62"/>
      <c r="EI138" s="62"/>
      <c r="EJ138" s="62"/>
      <c r="EK138" s="62">
        <v>-1</v>
      </c>
      <c r="EL138" s="62"/>
      <c r="EM138" s="62"/>
      <c r="EN138" s="62"/>
      <c r="EO138" s="62"/>
      <c r="EP138" s="62"/>
      <c r="EQ138" s="68">
        <v>9319</v>
      </c>
      <c r="ER138" s="68">
        <v>10105</v>
      </c>
      <c r="ES138" s="68">
        <v>0</v>
      </c>
      <c r="ET138" s="68">
        <v>0</v>
      </c>
      <c r="EU138" s="68">
        <v>0</v>
      </c>
      <c r="EV138" s="68">
        <v>0</v>
      </c>
      <c r="EW138" s="68">
        <v>4</v>
      </c>
      <c r="EX138" s="68">
        <v>1</v>
      </c>
      <c r="EY138" s="68">
        <v>0</v>
      </c>
      <c r="EZ138" s="68">
        <v>2</v>
      </c>
      <c r="FA138" s="68">
        <v>1</v>
      </c>
      <c r="FB138" s="68">
        <v>0</v>
      </c>
      <c r="FC138" s="68">
        <v>0</v>
      </c>
      <c r="FD138" s="68">
        <v>0</v>
      </c>
      <c r="FE138" s="68">
        <v>0</v>
      </c>
      <c r="FF138" s="68">
        <v>0</v>
      </c>
      <c r="FG138" s="68">
        <v>0</v>
      </c>
      <c r="FH138" s="68">
        <v>0</v>
      </c>
      <c r="FI138" s="68">
        <v>1</v>
      </c>
      <c r="FJ138" s="68">
        <v>0</v>
      </c>
      <c r="FK138" s="68">
        <v>0</v>
      </c>
      <c r="FL138" s="68">
        <v>0</v>
      </c>
      <c r="FM138" s="65"/>
      <c r="FN138" s="65" t="s">
        <v>466</v>
      </c>
      <c r="FO138" s="69" t="b">
        <f t="shared" si="2"/>
        <v>1</v>
      </c>
    </row>
    <row r="139" spans="1:171" s="67" customFormat="1" ht="12.75" x14ac:dyDescent="0.2">
      <c r="A139" s="60" t="s">
        <v>437</v>
      </c>
      <c r="B139" s="61">
        <v>9319</v>
      </c>
      <c r="C139" s="62">
        <v>1</v>
      </c>
      <c r="D139" s="62">
        <v>0</v>
      </c>
      <c r="E139" s="63" t="s">
        <v>1180</v>
      </c>
      <c r="F139" s="62" t="s">
        <v>1181</v>
      </c>
      <c r="G139" s="62"/>
      <c r="H139" s="62" t="s">
        <v>1182</v>
      </c>
      <c r="I139" s="62">
        <v>2</v>
      </c>
      <c r="J139" s="62" t="s">
        <v>1183</v>
      </c>
      <c r="K139" s="62" t="s">
        <v>447</v>
      </c>
      <c r="L139" s="62" t="s">
        <v>472</v>
      </c>
      <c r="M139" s="62" t="s">
        <v>447</v>
      </c>
      <c r="N139" s="62">
        <v>1</v>
      </c>
      <c r="O139" s="62">
        <v>100</v>
      </c>
      <c r="P139" s="62">
        <v>61</v>
      </c>
      <c r="Q139" s="62" t="s">
        <v>153</v>
      </c>
      <c r="R139" s="62" t="s">
        <v>153</v>
      </c>
      <c r="S139" s="62" t="s">
        <v>153</v>
      </c>
      <c r="T139" s="62" t="s">
        <v>1186</v>
      </c>
      <c r="U139" s="62" t="s">
        <v>153</v>
      </c>
      <c r="V139" s="62" t="s">
        <v>153</v>
      </c>
      <c r="W139" s="62" t="s">
        <v>153</v>
      </c>
      <c r="X139" s="62" t="s">
        <v>153</v>
      </c>
      <c r="Y139" s="62" t="s">
        <v>153</v>
      </c>
      <c r="Z139" s="60"/>
      <c r="AA139" s="60" t="s">
        <v>452</v>
      </c>
      <c r="AB139" s="60" t="s">
        <v>1180</v>
      </c>
      <c r="AC139" s="60" t="s">
        <v>1181</v>
      </c>
      <c r="AD139" s="60" t="s">
        <v>1182</v>
      </c>
      <c r="AE139" s="60" t="s">
        <v>1183</v>
      </c>
      <c r="AF139" s="62">
        <v>1</v>
      </c>
      <c r="AG139" s="62">
        <v>101</v>
      </c>
      <c r="AH139" s="62">
        <v>66</v>
      </c>
      <c r="AI139" s="62">
        <v>0</v>
      </c>
      <c r="AJ139" s="62" t="s">
        <v>153</v>
      </c>
      <c r="AK139" s="62" t="s">
        <v>153</v>
      </c>
      <c r="AL139" s="62" t="s">
        <v>153</v>
      </c>
      <c r="AM139" s="62" t="s">
        <v>1186</v>
      </c>
      <c r="AN139" s="62" t="s">
        <v>153</v>
      </c>
      <c r="AO139" s="62" t="s">
        <v>153</v>
      </c>
      <c r="AP139" s="62" t="s">
        <v>153</v>
      </c>
      <c r="AQ139" s="62" t="s">
        <v>153</v>
      </c>
      <c r="AR139" s="62" t="s">
        <v>153</v>
      </c>
      <c r="AS139" s="62">
        <v>2015</v>
      </c>
      <c r="AT139" s="62" t="s">
        <v>1190</v>
      </c>
      <c r="AU139" s="62" t="s">
        <v>153</v>
      </c>
      <c r="AV139" s="62" t="s">
        <v>153</v>
      </c>
      <c r="AW139" s="62" t="s">
        <v>439</v>
      </c>
      <c r="AX139" s="62" t="s">
        <v>439</v>
      </c>
      <c r="AY139" s="60"/>
      <c r="AZ139" s="60" t="s">
        <v>153</v>
      </c>
      <c r="BA139" s="62">
        <v>10105</v>
      </c>
      <c r="BB139" s="62">
        <v>0</v>
      </c>
      <c r="BC139" s="62"/>
      <c r="BD139" s="62"/>
      <c r="BE139" s="62"/>
      <c r="BF139" s="62"/>
      <c r="BG139" s="62"/>
      <c r="BH139" s="62"/>
      <c r="BI139" s="62"/>
      <c r="BJ139" s="60">
        <v>-0.99009900990099009</v>
      </c>
      <c r="BK139" s="62"/>
      <c r="BL139" s="62"/>
      <c r="BM139" s="62"/>
      <c r="BN139" s="62" t="s">
        <v>680</v>
      </c>
      <c r="BO139" s="62"/>
      <c r="BP139" s="62"/>
      <c r="BQ139" s="62" t="s">
        <v>680</v>
      </c>
      <c r="BR139" s="62"/>
      <c r="BS139" s="62"/>
      <c r="BT139" s="62"/>
      <c r="BU139" s="62"/>
      <c r="BV139" s="62"/>
      <c r="BW139" s="62"/>
      <c r="BX139" s="62"/>
      <c r="BY139" s="62"/>
      <c r="BZ139" s="62"/>
      <c r="CA139" s="62"/>
      <c r="CB139" s="62"/>
      <c r="CC139" s="62"/>
      <c r="CD139" s="62"/>
      <c r="CE139" s="62"/>
      <c r="CF139" s="62"/>
      <c r="CG139" s="62"/>
      <c r="CH139" s="62"/>
      <c r="CI139" s="62">
        <v>2017</v>
      </c>
      <c r="CJ139" s="62" t="s">
        <v>472</v>
      </c>
      <c r="CK139" s="62" t="s">
        <v>464</v>
      </c>
      <c r="CL139" s="62" t="s">
        <v>501</v>
      </c>
      <c r="CM139" s="62" t="s">
        <v>464</v>
      </c>
      <c r="CN139" s="62" t="s">
        <v>464</v>
      </c>
      <c r="CO139" s="62" t="s">
        <v>465</v>
      </c>
      <c r="CP139" s="62">
        <v>5</v>
      </c>
      <c r="CQ139" s="62">
        <v>0</v>
      </c>
      <c r="CR139" s="62">
        <v>1</v>
      </c>
      <c r="CS139" s="62">
        <v>4</v>
      </c>
      <c r="CT139" s="62">
        <v>0</v>
      </c>
      <c r="CU139" s="62">
        <v>0</v>
      </c>
      <c r="CV139" s="62">
        <v>3</v>
      </c>
      <c r="CW139" s="62">
        <v>1</v>
      </c>
      <c r="CX139" s="62">
        <v>0</v>
      </c>
      <c r="CY139" s="62">
        <v>0</v>
      </c>
      <c r="CZ139" s="62">
        <v>1</v>
      </c>
      <c r="DA139" s="62">
        <v>0</v>
      </c>
      <c r="DB139" s="62">
        <v>0</v>
      </c>
      <c r="DC139" s="62" t="s">
        <v>1191</v>
      </c>
      <c r="DD139" s="62" t="s">
        <v>153</v>
      </c>
      <c r="DE139" s="62" t="s">
        <v>153</v>
      </c>
      <c r="DF139" s="62">
        <v>2</v>
      </c>
      <c r="DG139" s="62" t="s">
        <v>465</v>
      </c>
      <c r="DH139" s="62">
        <v>0</v>
      </c>
      <c r="DI139" s="62">
        <v>0</v>
      </c>
      <c r="DJ139" s="62">
        <v>0</v>
      </c>
      <c r="DK139" s="62">
        <v>0</v>
      </c>
      <c r="DL139" s="62">
        <v>0</v>
      </c>
      <c r="DM139" s="62">
        <v>0</v>
      </c>
      <c r="DN139" s="62">
        <v>0</v>
      </c>
      <c r="DO139" s="62">
        <v>0</v>
      </c>
      <c r="DP139" s="62">
        <v>0</v>
      </c>
      <c r="DQ139" s="62">
        <v>0</v>
      </c>
      <c r="DR139" s="62">
        <v>0</v>
      </c>
      <c r="DS139" s="62">
        <v>0</v>
      </c>
      <c r="DT139" s="62">
        <v>0</v>
      </c>
      <c r="DU139" s="62" t="s">
        <v>153</v>
      </c>
      <c r="DV139" s="62" t="s">
        <v>153</v>
      </c>
      <c r="DW139" s="60"/>
      <c r="DX139" s="62">
        <v>0</v>
      </c>
      <c r="DY139" s="62">
        <v>5</v>
      </c>
      <c r="DZ139" s="62">
        <v>1</v>
      </c>
      <c r="EA139" s="62">
        <v>2</v>
      </c>
      <c r="EB139" s="62"/>
      <c r="EC139" s="62"/>
      <c r="ED139" s="62"/>
      <c r="EE139" s="60">
        <v>-10.294117647058822</v>
      </c>
      <c r="EF139" s="62"/>
      <c r="EG139" s="62"/>
      <c r="EH139" s="62"/>
      <c r="EI139" s="62"/>
      <c r="EJ139" s="62"/>
      <c r="EK139" s="62">
        <v>-1</v>
      </c>
      <c r="EL139" s="62"/>
      <c r="EM139" s="62"/>
      <c r="EN139" s="62"/>
      <c r="EO139" s="62"/>
      <c r="EP139" s="62"/>
      <c r="EQ139" s="68">
        <v>9319</v>
      </c>
      <c r="ER139" s="68">
        <v>10105</v>
      </c>
      <c r="ES139" s="68">
        <v>0</v>
      </c>
      <c r="ET139" s="68">
        <v>0</v>
      </c>
      <c r="EU139" s="68">
        <v>0</v>
      </c>
      <c r="EV139" s="68">
        <v>0</v>
      </c>
      <c r="EW139" s="65"/>
      <c r="EX139" s="65"/>
      <c r="EY139" s="65"/>
      <c r="EZ139" s="65"/>
      <c r="FA139" s="65"/>
      <c r="FB139" s="65"/>
      <c r="FC139" s="65"/>
      <c r="FD139" s="65"/>
      <c r="FE139" s="65"/>
      <c r="FF139" s="65"/>
      <c r="FG139" s="65"/>
      <c r="FH139" s="65"/>
      <c r="FI139" s="65"/>
      <c r="FJ139" s="65"/>
      <c r="FK139" s="65"/>
      <c r="FL139" s="65"/>
      <c r="FM139" s="65"/>
      <c r="FN139" s="65" t="s">
        <v>466</v>
      </c>
      <c r="FO139" s="69" t="b">
        <f t="shared" si="2"/>
        <v>1</v>
      </c>
    </row>
    <row r="140" spans="1:171" s="67" customFormat="1" ht="12.75" x14ac:dyDescent="0.2">
      <c r="A140" s="60" t="s">
        <v>437</v>
      </c>
      <c r="B140" s="61">
        <v>66654</v>
      </c>
      <c r="C140" s="62">
        <v>0</v>
      </c>
      <c r="D140" s="62">
        <v>2</v>
      </c>
      <c r="E140" s="63">
        <v>35309253900082</v>
      </c>
      <c r="F140" s="62" t="s">
        <v>1192</v>
      </c>
      <c r="G140" s="62"/>
      <c r="H140" s="62" t="s">
        <v>1053</v>
      </c>
      <c r="I140" s="62">
        <v>2</v>
      </c>
      <c r="J140" s="62" t="s">
        <v>1193</v>
      </c>
      <c r="K140" s="62" t="s">
        <v>447</v>
      </c>
      <c r="L140" s="62" t="s">
        <v>448</v>
      </c>
      <c r="M140" s="62" t="s">
        <v>447</v>
      </c>
      <c r="N140" s="62">
        <v>2</v>
      </c>
      <c r="O140" s="62">
        <v>103</v>
      </c>
      <c r="P140" s="62">
        <v>90</v>
      </c>
      <c r="Q140" s="62" t="s">
        <v>153</v>
      </c>
      <c r="R140" s="62" t="s">
        <v>153</v>
      </c>
      <c r="S140" s="62" t="s">
        <v>1194</v>
      </c>
      <c r="T140" s="62" t="s">
        <v>1056</v>
      </c>
      <c r="U140" s="62" t="s">
        <v>1195</v>
      </c>
      <c r="V140" s="62" t="s">
        <v>1196</v>
      </c>
      <c r="W140" s="62" t="s">
        <v>153</v>
      </c>
      <c r="X140" s="62" t="s">
        <v>1197</v>
      </c>
      <c r="Y140" s="62" t="s">
        <v>753</v>
      </c>
      <c r="Z140" s="60"/>
      <c r="AA140" s="60" t="s">
        <v>452</v>
      </c>
      <c r="AB140" s="60" t="s">
        <v>1198</v>
      </c>
      <c r="AC140" s="60" t="s">
        <v>1192</v>
      </c>
      <c r="AD140" s="60" t="s">
        <v>1053</v>
      </c>
      <c r="AE140" s="60" t="s">
        <v>1193</v>
      </c>
      <c r="AF140" s="62">
        <v>2</v>
      </c>
      <c r="AG140" s="62">
        <v>135</v>
      </c>
      <c r="AH140" s="62">
        <v>117</v>
      </c>
      <c r="AI140" s="62">
        <v>2</v>
      </c>
      <c r="AJ140" s="62" t="s">
        <v>153</v>
      </c>
      <c r="AK140" s="62" t="s">
        <v>153</v>
      </c>
      <c r="AL140" s="62" t="s">
        <v>1194</v>
      </c>
      <c r="AM140" s="62" t="s">
        <v>1056</v>
      </c>
      <c r="AN140" s="62" t="s">
        <v>1197</v>
      </c>
      <c r="AO140" s="62" t="s">
        <v>753</v>
      </c>
      <c r="AP140" s="62" t="s">
        <v>1195</v>
      </c>
      <c r="AQ140" s="62" t="s">
        <v>1196</v>
      </c>
      <c r="AR140" s="62" t="s">
        <v>153</v>
      </c>
      <c r="AS140" s="62">
        <v>2015</v>
      </c>
      <c r="AT140" s="62" t="s">
        <v>1199</v>
      </c>
      <c r="AU140" s="62" t="s">
        <v>1200</v>
      </c>
      <c r="AV140" s="62" t="s">
        <v>153</v>
      </c>
      <c r="AW140" s="62" t="s">
        <v>153</v>
      </c>
      <c r="AX140" s="62" t="s">
        <v>153</v>
      </c>
      <c r="AY140" s="60"/>
      <c r="AZ140" s="60" t="s">
        <v>439</v>
      </c>
      <c r="BA140" s="62">
        <v>10383</v>
      </c>
      <c r="BB140" s="62">
        <v>0</v>
      </c>
      <c r="BC140" s="62"/>
      <c r="BD140" s="62"/>
      <c r="BE140" s="62"/>
      <c r="BF140" s="62"/>
      <c r="BG140" s="62"/>
      <c r="BH140" s="62" t="s">
        <v>532</v>
      </c>
      <c r="BI140" s="62" t="s">
        <v>564</v>
      </c>
      <c r="BJ140" s="60">
        <v>-23.703703703703706</v>
      </c>
      <c r="BK140" s="62"/>
      <c r="BL140" s="62"/>
      <c r="BM140" s="62"/>
      <c r="BN140" s="62" t="s">
        <v>1201</v>
      </c>
      <c r="BO140" s="62"/>
      <c r="BP140" s="62"/>
      <c r="BQ140" s="62" t="s">
        <v>1201</v>
      </c>
      <c r="BR140" s="62"/>
      <c r="BS140" s="62"/>
      <c r="BT140" s="62"/>
      <c r="BU140" s="62"/>
      <c r="BV140" s="62"/>
      <c r="BW140" s="62"/>
      <c r="BX140" s="62"/>
      <c r="BY140" s="62"/>
      <c r="BZ140" s="62"/>
      <c r="CA140" s="62"/>
      <c r="CB140" s="62"/>
      <c r="CC140" s="62"/>
      <c r="CD140" s="62"/>
      <c r="CE140" s="62"/>
      <c r="CF140" s="62" t="s">
        <v>462</v>
      </c>
      <c r="CG140" s="62"/>
      <c r="CH140" s="62"/>
      <c r="CI140" s="62">
        <v>2017</v>
      </c>
      <c r="CJ140" s="62" t="s">
        <v>448</v>
      </c>
      <c r="CK140" s="62" t="s">
        <v>501</v>
      </c>
      <c r="CL140" s="62" t="s">
        <v>501</v>
      </c>
      <c r="CM140" s="62" t="s">
        <v>464</v>
      </c>
      <c r="CN140" s="62" t="s">
        <v>464</v>
      </c>
      <c r="CO140" s="62" t="s">
        <v>465</v>
      </c>
      <c r="CP140" s="62">
        <v>24</v>
      </c>
      <c r="CQ140" s="62">
        <v>10</v>
      </c>
      <c r="CR140" s="62">
        <v>11</v>
      </c>
      <c r="CS140" s="62">
        <v>3</v>
      </c>
      <c r="CT140" s="62">
        <v>0</v>
      </c>
      <c r="CU140" s="62">
        <v>0</v>
      </c>
      <c r="CV140" s="62">
        <v>0</v>
      </c>
      <c r="CW140" s="62">
        <v>0</v>
      </c>
      <c r="CX140" s="62">
        <v>0</v>
      </c>
      <c r="CY140" s="62">
        <v>0</v>
      </c>
      <c r="CZ140" s="62">
        <v>0</v>
      </c>
      <c r="DA140" s="62">
        <v>24</v>
      </c>
      <c r="DB140" s="62">
        <v>0</v>
      </c>
      <c r="DC140" s="62" t="s">
        <v>153</v>
      </c>
      <c r="DD140" s="62" t="s">
        <v>153</v>
      </c>
      <c r="DE140" s="62" t="s">
        <v>153</v>
      </c>
      <c r="DF140" s="62">
        <v>0</v>
      </c>
      <c r="DG140" s="62" t="s">
        <v>465</v>
      </c>
      <c r="DH140" s="62">
        <v>0</v>
      </c>
      <c r="DI140" s="62">
        <v>0</v>
      </c>
      <c r="DJ140" s="62">
        <v>0</v>
      </c>
      <c r="DK140" s="62">
        <v>0</v>
      </c>
      <c r="DL140" s="62">
        <v>0</v>
      </c>
      <c r="DM140" s="62">
        <v>0</v>
      </c>
      <c r="DN140" s="62">
        <v>0</v>
      </c>
      <c r="DO140" s="62">
        <v>0</v>
      </c>
      <c r="DP140" s="62">
        <v>0</v>
      </c>
      <c r="DQ140" s="62">
        <v>0</v>
      </c>
      <c r="DR140" s="62">
        <v>0</v>
      </c>
      <c r="DS140" s="62">
        <v>0</v>
      </c>
      <c r="DT140" s="62">
        <v>0</v>
      </c>
      <c r="DU140" s="62" t="s">
        <v>153</v>
      </c>
      <c r="DV140" s="62" t="s">
        <v>153</v>
      </c>
      <c r="DW140" s="60"/>
      <c r="DX140" s="62">
        <v>0</v>
      </c>
      <c r="DY140" s="62">
        <v>51</v>
      </c>
      <c r="DZ140" s="62">
        <v>0</v>
      </c>
      <c r="EA140" s="62">
        <v>0</v>
      </c>
      <c r="EB140" s="62"/>
      <c r="EC140" s="62"/>
      <c r="ED140" s="62"/>
      <c r="EE140" s="60"/>
      <c r="EF140" s="62"/>
      <c r="EG140" s="62"/>
      <c r="EH140" s="62"/>
      <c r="EI140" s="62"/>
      <c r="EJ140" s="62"/>
      <c r="EK140" s="62"/>
      <c r="EL140" s="62"/>
      <c r="EM140" s="62"/>
      <c r="EN140" s="62"/>
      <c r="EO140" s="62"/>
      <c r="EP140" s="62"/>
      <c r="EQ140" s="68">
        <v>66654</v>
      </c>
      <c r="ER140" s="68">
        <v>10383</v>
      </c>
      <c r="ES140" s="68">
        <v>0</v>
      </c>
      <c r="ET140" s="68">
        <v>0</v>
      </c>
      <c r="EU140" s="68">
        <v>0</v>
      </c>
      <c r="EV140" s="68">
        <v>0</v>
      </c>
      <c r="EW140" s="68">
        <v>3</v>
      </c>
      <c r="EX140" s="68">
        <v>0</v>
      </c>
      <c r="EY140" s="68">
        <v>0</v>
      </c>
      <c r="EZ140" s="68">
        <v>2</v>
      </c>
      <c r="FA140" s="68">
        <v>1</v>
      </c>
      <c r="FB140" s="68">
        <v>0</v>
      </c>
      <c r="FC140" s="68">
        <v>0</v>
      </c>
      <c r="FD140" s="68">
        <v>0</v>
      </c>
      <c r="FE140" s="68">
        <v>0</v>
      </c>
      <c r="FF140" s="68">
        <v>0</v>
      </c>
      <c r="FG140" s="68">
        <v>0</v>
      </c>
      <c r="FH140" s="68">
        <v>0</v>
      </c>
      <c r="FI140" s="68">
        <v>4</v>
      </c>
      <c r="FJ140" s="68">
        <v>0</v>
      </c>
      <c r="FK140" s="68">
        <v>0</v>
      </c>
      <c r="FL140" s="68">
        <v>0</v>
      </c>
      <c r="FM140" s="65"/>
      <c r="FN140" s="65" t="s">
        <v>466</v>
      </c>
      <c r="FO140" s="69" t="b">
        <f t="shared" si="2"/>
        <v>1</v>
      </c>
    </row>
    <row r="141" spans="1:171" s="67" customFormat="1" ht="12.75" x14ac:dyDescent="0.2">
      <c r="A141" s="60" t="s">
        <v>437</v>
      </c>
      <c r="B141" s="61">
        <v>66654</v>
      </c>
      <c r="C141" s="62">
        <v>1</v>
      </c>
      <c r="D141" s="62">
        <v>0</v>
      </c>
      <c r="E141" s="63" t="s">
        <v>1198</v>
      </c>
      <c r="F141" s="62" t="s">
        <v>1192</v>
      </c>
      <c r="G141" s="62"/>
      <c r="H141" s="62" t="s">
        <v>1053</v>
      </c>
      <c r="I141" s="62">
        <v>2</v>
      </c>
      <c r="J141" s="62" t="s">
        <v>1193</v>
      </c>
      <c r="K141" s="62" t="s">
        <v>447</v>
      </c>
      <c r="L141" s="62" t="s">
        <v>448</v>
      </c>
      <c r="M141" s="62" t="s">
        <v>447</v>
      </c>
      <c r="N141" s="62">
        <v>2</v>
      </c>
      <c r="O141" s="62">
        <v>103</v>
      </c>
      <c r="P141" s="62">
        <v>90</v>
      </c>
      <c r="Q141" s="62" t="s">
        <v>153</v>
      </c>
      <c r="R141" s="62" t="s">
        <v>153</v>
      </c>
      <c r="S141" s="62" t="s">
        <v>153</v>
      </c>
      <c r="T141" s="62" t="s">
        <v>1056</v>
      </c>
      <c r="U141" s="62" t="s">
        <v>153</v>
      </c>
      <c r="V141" s="62" t="s">
        <v>153</v>
      </c>
      <c r="W141" s="62" t="s">
        <v>153</v>
      </c>
      <c r="X141" s="62" t="s">
        <v>153</v>
      </c>
      <c r="Y141" s="62" t="s">
        <v>153</v>
      </c>
      <c r="Z141" s="60"/>
      <c r="AA141" s="60" t="s">
        <v>452</v>
      </c>
      <c r="AB141" s="60" t="s">
        <v>1198</v>
      </c>
      <c r="AC141" s="60" t="s">
        <v>1192</v>
      </c>
      <c r="AD141" s="60" t="s">
        <v>1053</v>
      </c>
      <c r="AE141" s="60" t="s">
        <v>1193</v>
      </c>
      <c r="AF141" s="62">
        <v>2</v>
      </c>
      <c r="AG141" s="62">
        <v>135</v>
      </c>
      <c r="AH141" s="62">
        <v>117</v>
      </c>
      <c r="AI141" s="62">
        <v>0</v>
      </c>
      <c r="AJ141" s="62" t="s">
        <v>153</v>
      </c>
      <c r="AK141" s="62" t="s">
        <v>153</v>
      </c>
      <c r="AL141" s="62" t="s">
        <v>153</v>
      </c>
      <c r="AM141" s="62" t="s">
        <v>1056</v>
      </c>
      <c r="AN141" s="62" t="s">
        <v>153</v>
      </c>
      <c r="AO141" s="62" t="s">
        <v>153</v>
      </c>
      <c r="AP141" s="62" t="s">
        <v>153</v>
      </c>
      <c r="AQ141" s="62" t="s">
        <v>153</v>
      </c>
      <c r="AR141" s="62" t="s">
        <v>153</v>
      </c>
      <c r="AS141" s="62">
        <v>2015</v>
      </c>
      <c r="AT141" s="62" t="s">
        <v>1199</v>
      </c>
      <c r="AU141" s="62" t="s">
        <v>1200</v>
      </c>
      <c r="AV141" s="62" t="s">
        <v>153</v>
      </c>
      <c r="AW141" s="62" t="s">
        <v>153</v>
      </c>
      <c r="AX141" s="62" t="s">
        <v>153</v>
      </c>
      <c r="AY141" s="60"/>
      <c r="AZ141" s="60" t="s">
        <v>439</v>
      </c>
      <c r="BA141" s="62">
        <v>10383</v>
      </c>
      <c r="BB141" s="62">
        <v>0</v>
      </c>
      <c r="BC141" s="62"/>
      <c r="BD141" s="62"/>
      <c r="BE141" s="62"/>
      <c r="BF141" s="62"/>
      <c r="BG141" s="62"/>
      <c r="BH141" s="62"/>
      <c r="BI141" s="62"/>
      <c r="BJ141" s="60">
        <v>-23.703703703703706</v>
      </c>
      <c r="BK141" s="62"/>
      <c r="BL141" s="62"/>
      <c r="BM141" s="62"/>
      <c r="BN141" s="62" t="s">
        <v>1201</v>
      </c>
      <c r="BO141" s="62"/>
      <c r="BP141" s="62"/>
      <c r="BQ141" s="62" t="s">
        <v>1201</v>
      </c>
      <c r="BR141" s="62"/>
      <c r="BS141" s="62"/>
      <c r="BT141" s="62"/>
      <c r="BU141" s="62"/>
      <c r="BV141" s="62"/>
      <c r="BW141" s="62"/>
      <c r="BX141" s="62"/>
      <c r="BY141" s="62"/>
      <c r="BZ141" s="62"/>
      <c r="CA141" s="62"/>
      <c r="CB141" s="62"/>
      <c r="CC141" s="62"/>
      <c r="CD141" s="62"/>
      <c r="CE141" s="62"/>
      <c r="CF141" s="62"/>
      <c r="CG141" s="62"/>
      <c r="CH141" s="62"/>
      <c r="CI141" s="62">
        <v>2017</v>
      </c>
      <c r="CJ141" s="62" t="s">
        <v>448</v>
      </c>
      <c r="CK141" s="62" t="s">
        <v>501</v>
      </c>
      <c r="CL141" s="62" t="s">
        <v>501</v>
      </c>
      <c r="CM141" s="62" t="s">
        <v>464</v>
      </c>
      <c r="CN141" s="62" t="s">
        <v>464</v>
      </c>
      <c r="CO141" s="62" t="s">
        <v>465</v>
      </c>
      <c r="CP141" s="62">
        <v>24</v>
      </c>
      <c r="CQ141" s="62">
        <v>10</v>
      </c>
      <c r="CR141" s="62">
        <v>11</v>
      </c>
      <c r="CS141" s="62">
        <v>3</v>
      </c>
      <c r="CT141" s="62">
        <v>0</v>
      </c>
      <c r="CU141" s="62">
        <v>0</v>
      </c>
      <c r="CV141" s="62">
        <v>0</v>
      </c>
      <c r="CW141" s="62">
        <v>0</v>
      </c>
      <c r="CX141" s="62">
        <v>0</v>
      </c>
      <c r="CY141" s="62">
        <v>0</v>
      </c>
      <c r="CZ141" s="62">
        <v>0</v>
      </c>
      <c r="DA141" s="62">
        <v>24</v>
      </c>
      <c r="DB141" s="62">
        <v>0</v>
      </c>
      <c r="DC141" s="62" t="s">
        <v>153</v>
      </c>
      <c r="DD141" s="62" t="s">
        <v>153</v>
      </c>
      <c r="DE141" s="62" t="s">
        <v>153</v>
      </c>
      <c r="DF141" s="62">
        <v>0</v>
      </c>
      <c r="DG141" s="62" t="s">
        <v>465</v>
      </c>
      <c r="DH141" s="62">
        <v>0</v>
      </c>
      <c r="DI141" s="62">
        <v>0</v>
      </c>
      <c r="DJ141" s="62">
        <v>0</v>
      </c>
      <c r="DK141" s="62">
        <v>0</v>
      </c>
      <c r="DL141" s="62">
        <v>0</v>
      </c>
      <c r="DM141" s="62">
        <v>0</v>
      </c>
      <c r="DN141" s="62">
        <v>0</v>
      </c>
      <c r="DO141" s="62">
        <v>0</v>
      </c>
      <c r="DP141" s="62">
        <v>0</v>
      </c>
      <c r="DQ141" s="62">
        <v>0</v>
      </c>
      <c r="DR141" s="62">
        <v>0</v>
      </c>
      <c r="DS141" s="62">
        <v>0</v>
      </c>
      <c r="DT141" s="62">
        <v>0</v>
      </c>
      <c r="DU141" s="62" t="s">
        <v>153</v>
      </c>
      <c r="DV141" s="62" t="s">
        <v>153</v>
      </c>
      <c r="DW141" s="60"/>
      <c r="DX141" s="62">
        <v>0</v>
      </c>
      <c r="DY141" s="62">
        <v>51</v>
      </c>
      <c r="DZ141" s="62">
        <v>0</v>
      </c>
      <c r="EA141" s="62">
        <v>0</v>
      </c>
      <c r="EB141" s="62"/>
      <c r="EC141" s="62"/>
      <c r="ED141" s="62"/>
      <c r="EE141" s="60"/>
      <c r="EF141" s="62"/>
      <c r="EG141" s="62"/>
      <c r="EH141" s="62"/>
      <c r="EI141" s="62"/>
      <c r="EJ141" s="62"/>
      <c r="EK141" s="62"/>
      <c r="EL141" s="62"/>
      <c r="EM141" s="62"/>
      <c r="EN141" s="62"/>
      <c r="EO141" s="62"/>
      <c r="EP141" s="62"/>
      <c r="EQ141" s="68">
        <v>66654</v>
      </c>
      <c r="ER141" s="68">
        <v>10383</v>
      </c>
      <c r="ES141" s="68">
        <v>0</v>
      </c>
      <c r="ET141" s="68">
        <v>0</v>
      </c>
      <c r="EU141" s="68">
        <v>0</v>
      </c>
      <c r="EV141" s="68">
        <v>0</v>
      </c>
      <c r="EW141" s="65"/>
      <c r="EX141" s="65"/>
      <c r="EY141" s="65"/>
      <c r="EZ141" s="65"/>
      <c r="FA141" s="65"/>
      <c r="FB141" s="65"/>
      <c r="FC141" s="65"/>
      <c r="FD141" s="65"/>
      <c r="FE141" s="65"/>
      <c r="FF141" s="65"/>
      <c r="FG141" s="65"/>
      <c r="FH141" s="65"/>
      <c r="FI141" s="65"/>
      <c r="FJ141" s="65"/>
      <c r="FK141" s="65"/>
      <c r="FL141" s="65"/>
      <c r="FM141" s="65"/>
      <c r="FN141" s="65" t="s">
        <v>466</v>
      </c>
      <c r="FO141" s="69" t="b">
        <f t="shared" si="2"/>
        <v>1</v>
      </c>
    </row>
    <row r="142" spans="1:171" s="67" customFormat="1" ht="12.75" x14ac:dyDescent="0.2">
      <c r="A142" s="60" t="s">
        <v>437</v>
      </c>
      <c r="B142" s="61">
        <v>55810</v>
      </c>
      <c r="C142" s="62">
        <v>0</v>
      </c>
      <c r="D142" s="62">
        <v>2</v>
      </c>
      <c r="E142" s="63" t="s">
        <v>1202</v>
      </c>
      <c r="F142" s="62" t="s">
        <v>1203</v>
      </c>
      <c r="G142" s="62"/>
      <c r="H142" s="62" t="s">
        <v>1204</v>
      </c>
      <c r="I142" s="62">
        <v>2</v>
      </c>
      <c r="J142" s="62" t="s">
        <v>1205</v>
      </c>
      <c r="K142" s="62" t="s">
        <v>447</v>
      </c>
      <c r="L142" s="62" t="s">
        <v>472</v>
      </c>
      <c r="M142" s="62" t="s">
        <v>447</v>
      </c>
      <c r="N142" s="62">
        <v>2</v>
      </c>
      <c r="O142" s="62">
        <v>105</v>
      </c>
      <c r="P142" s="62">
        <v>16</v>
      </c>
      <c r="Q142" s="62" t="s">
        <v>153</v>
      </c>
      <c r="R142" s="62" t="s">
        <v>153</v>
      </c>
      <c r="S142" s="62" t="s">
        <v>1206</v>
      </c>
      <c r="T142" s="62" t="s">
        <v>1207</v>
      </c>
      <c r="U142" s="62" t="s">
        <v>1208</v>
      </c>
      <c r="V142" s="62" t="s">
        <v>1209</v>
      </c>
      <c r="W142" s="62" t="s">
        <v>153</v>
      </c>
      <c r="X142" s="62" t="s">
        <v>1210</v>
      </c>
      <c r="Y142" s="62" t="s">
        <v>1211</v>
      </c>
      <c r="Z142" s="60"/>
      <c r="AA142" s="60" t="s">
        <v>452</v>
      </c>
      <c r="AB142" s="60" t="s">
        <v>1202</v>
      </c>
      <c r="AC142" s="60" t="s">
        <v>1203</v>
      </c>
      <c r="AD142" s="60" t="s">
        <v>1204</v>
      </c>
      <c r="AE142" s="60" t="s">
        <v>1205</v>
      </c>
      <c r="AF142" s="62">
        <v>2</v>
      </c>
      <c r="AG142" s="62">
        <v>105</v>
      </c>
      <c r="AH142" s="62">
        <v>16</v>
      </c>
      <c r="AI142" s="62">
        <v>2</v>
      </c>
      <c r="AJ142" s="62" t="s">
        <v>153</v>
      </c>
      <c r="AK142" s="62" t="s">
        <v>153</v>
      </c>
      <c r="AL142" s="62" t="s">
        <v>1206</v>
      </c>
      <c r="AM142" s="62" t="s">
        <v>1207</v>
      </c>
      <c r="AN142" s="62" t="s">
        <v>1210</v>
      </c>
      <c r="AO142" s="62" t="s">
        <v>1211</v>
      </c>
      <c r="AP142" s="62" t="s">
        <v>1208</v>
      </c>
      <c r="AQ142" s="62" t="s">
        <v>1209</v>
      </c>
      <c r="AR142" s="62" t="s">
        <v>153</v>
      </c>
      <c r="AS142" s="62">
        <v>2015</v>
      </c>
      <c r="AT142" s="62" t="s">
        <v>153</v>
      </c>
      <c r="AU142" s="62" t="s">
        <v>153</v>
      </c>
      <c r="AV142" s="62" t="s">
        <v>153</v>
      </c>
      <c r="AW142" s="62" t="s">
        <v>153</v>
      </c>
      <c r="AX142" s="62" t="s">
        <v>153</v>
      </c>
      <c r="AY142" s="60"/>
      <c r="AZ142" s="60" t="s">
        <v>153</v>
      </c>
      <c r="BA142" s="62">
        <v>8490</v>
      </c>
      <c r="BB142" s="62">
        <v>0</v>
      </c>
      <c r="BC142" s="62"/>
      <c r="BD142" s="62"/>
      <c r="BE142" s="62"/>
      <c r="BF142" s="62"/>
      <c r="BG142" s="62"/>
      <c r="BH142" s="62"/>
      <c r="BI142" s="62"/>
      <c r="BJ142" s="60"/>
      <c r="BK142" s="62"/>
      <c r="BL142" s="62"/>
      <c r="BM142" s="62"/>
      <c r="BN142" s="62" t="s">
        <v>138</v>
      </c>
      <c r="BO142" s="62"/>
      <c r="BP142" s="62"/>
      <c r="BQ142" s="62" t="s">
        <v>138</v>
      </c>
      <c r="BR142" s="62"/>
      <c r="BS142" s="62"/>
      <c r="BT142" s="62"/>
      <c r="BU142" s="62"/>
      <c r="BV142" s="62"/>
      <c r="BW142" s="62"/>
      <c r="BX142" s="62"/>
      <c r="BY142" s="62"/>
      <c r="BZ142" s="62"/>
      <c r="CA142" s="62"/>
      <c r="CB142" s="62"/>
      <c r="CC142" s="62"/>
      <c r="CD142" s="62"/>
      <c r="CE142" s="62"/>
      <c r="CF142" s="62" t="s">
        <v>462</v>
      </c>
      <c r="CG142" s="62"/>
      <c r="CH142" s="62"/>
      <c r="CI142" s="62">
        <v>2017</v>
      </c>
      <c r="CJ142" s="62" t="s">
        <v>472</v>
      </c>
      <c r="CK142" s="62" t="s">
        <v>464</v>
      </c>
      <c r="CL142" s="62" t="s">
        <v>464</v>
      </c>
      <c r="CM142" s="62" t="s">
        <v>464</v>
      </c>
      <c r="CN142" s="62" t="s">
        <v>464</v>
      </c>
      <c r="CO142" s="62" t="s">
        <v>465</v>
      </c>
      <c r="CP142" s="62">
        <v>0</v>
      </c>
      <c r="CQ142" s="62">
        <v>0</v>
      </c>
      <c r="CR142" s="62">
        <v>0</v>
      </c>
      <c r="CS142" s="62">
        <v>0</v>
      </c>
      <c r="CT142" s="62">
        <v>0</v>
      </c>
      <c r="CU142" s="62">
        <v>0</v>
      </c>
      <c r="CV142" s="62">
        <v>0</v>
      </c>
      <c r="CW142" s="62">
        <v>0</v>
      </c>
      <c r="CX142" s="62">
        <v>0</v>
      </c>
      <c r="CY142" s="62">
        <v>0</v>
      </c>
      <c r="CZ142" s="62">
        <v>0</v>
      </c>
      <c r="DA142" s="62">
        <v>0</v>
      </c>
      <c r="DB142" s="62">
        <v>0</v>
      </c>
      <c r="DC142" s="62" t="s">
        <v>153</v>
      </c>
      <c r="DD142" s="62" t="s">
        <v>153</v>
      </c>
      <c r="DE142" s="62" t="s">
        <v>153</v>
      </c>
      <c r="DF142" s="62">
        <v>0</v>
      </c>
      <c r="DG142" s="62" t="s">
        <v>465</v>
      </c>
      <c r="DH142" s="62">
        <v>0</v>
      </c>
      <c r="DI142" s="62">
        <v>0</v>
      </c>
      <c r="DJ142" s="62">
        <v>0</v>
      </c>
      <c r="DK142" s="62">
        <v>0</v>
      </c>
      <c r="DL142" s="62">
        <v>0</v>
      </c>
      <c r="DM142" s="62">
        <v>0</v>
      </c>
      <c r="DN142" s="62">
        <v>0</v>
      </c>
      <c r="DO142" s="62">
        <v>0</v>
      </c>
      <c r="DP142" s="62">
        <v>0</v>
      </c>
      <c r="DQ142" s="62">
        <v>0</v>
      </c>
      <c r="DR142" s="62">
        <v>0</v>
      </c>
      <c r="DS142" s="62">
        <v>0</v>
      </c>
      <c r="DT142" s="62">
        <v>0</v>
      </c>
      <c r="DU142" s="62" t="s">
        <v>153</v>
      </c>
      <c r="DV142" s="62" t="s">
        <v>153</v>
      </c>
      <c r="DW142" s="60"/>
      <c r="DX142" s="62">
        <v>0</v>
      </c>
      <c r="DY142" s="62">
        <v>0</v>
      </c>
      <c r="DZ142" s="62">
        <v>0</v>
      </c>
      <c r="EA142" s="62">
        <v>0</v>
      </c>
      <c r="EB142" s="62"/>
      <c r="EC142" s="62"/>
      <c r="ED142" s="62"/>
      <c r="EE142" s="60"/>
      <c r="EF142" s="62"/>
      <c r="EG142" s="62"/>
      <c r="EH142" s="62"/>
      <c r="EI142" s="62"/>
      <c r="EJ142" s="62"/>
      <c r="EK142" s="62"/>
      <c r="EL142" s="62"/>
      <c r="EM142" s="62"/>
      <c r="EN142" s="62"/>
      <c r="EO142" s="62"/>
      <c r="EP142" s="62"/>
      <c r="EQ142" s="68">
        <v>55810</v>
      </c>
      <c r="ER142" s="68">
        <v>8490</v>
      </c>
      <c r="ES142" s="68">
        <v>0</v>
      </c>
      <c r="ET142" s="68">
        <v>0</v>
      </c>
      <c r="EU142" s="68">
        <v>0</v>
      </c>
      <c r="EV142" s="68">
        <v>0</v>
      </c>
      <c r="EW142" s="68">
        <v>0</v>
      </c>
      <c r="EX142" s="68">
        <v>0</v>
      </c>
      <c r="EY142" s="68">
        <v>0</v>
      </c>
      <c r="EZ142" s="68">
        <v>0</v>
      </c>
      <c r="FA142" s="68">
        <v>0</v>
      </c>
      <c r="FB142" s="68">
        <v>0</v>
      </c>
      <c r="FC142" s="68">
        <v>0</v>
      </c>
      <c r="FD142" s="68">
        <v>0</v>
      </c>
      <c r="FE142" s="68">
        <v>0</v>
      </c>
      <c r="FF142" s="68">
        <v>0</v>
      </c>
      <c r="FG142" s="68">
        <v>0</v>
      </c>
      <c r="FH142" s="68">
        <v>0</v>
      </c>
      <c r="FI142" s="68">
        <v>0</v>
      </c>
      <c r="FJ142" s="68">
        <v>0</v>
      </c>
      <c r="FK142" s="68">
        <v>0</v>
      </c>
      <c r="FL142" s="68">
        <v>0</v>
      </c>
      <c r="FM142" s="65"/>
      <c r="FN142" s="65" t="s">
        <v>466</v>
      </c>
      <c r="FO142" s="69" t="b">
        <f t="shared" si="2"/>
        <v>1</v>
      </c>
    </row>
    <row r="143" spans="1:171" s="67" customFormat="1" ht="12.75" x14ac:dyDescent="0.2">
      <c r="A143" s="60" t="s">
        <v>437</v>
      </c>
      <c r="B143" s="61">
        <v>55810</v>
      </c>
      <c r="C143" s="62">
        <v>1</v>
      </c>
      <c r="D143" s="62">
        <v>0</v>
      </c>
      <c r="E143" s="63" t="s">
        <v>1202</v>
      </c>
      <c r="F143" s="62" t="s">
        <v>1203</v>
      </c>
      <c r="G143" s="62"/>
      <c r="H143" s="62" t="s">
        <v>1204</v>
      </c>
      <c r="I143" s="62">
        <v>2</v>
      </c>
      <c r="J143" s="62" t="s">
        <v>1205</v>
      </c>
      <c r="K143" s="62" t="s">
        <v>447</v>
      </c>
      <c r="L143" s="62" t="s">
        <v>472</v>
      </c>
      <c r="M143" s="62" t="s">
        <v>447</v>
      </c>
      <c r="N143" s="62">
        <v>2</v>
      </c>
      <c r="O143" s="62">
        <v>105</v>
      </c>
      <c r="P143" s="62">
        <v>16</v>
      </c>
      <c r="Q143" s="62" t="s">
        <v>153</v>
      </c>
      <c r="R143" s="62" t="s">
        <v>153</v>
      </c>
      <c r="S143" s="62" t="s">
        <v>153</v>
      </c>
      <c r="T143" s="62" t="s">
        <v>1207</v>
      </c>
      <c r="U143" s="62" t="s">
        <v>153</v>
      </c>
      <c r="V143" s="62" t="s">
        <v>153</v>
      </c>
      <c r="W143" s="62" t="s">
        <v>153</v>
      </c>
      <c r="X143" s="62" t="s">
        <v>153</v>
      </c>
      <c r="Y143" s="62" t="s">
        <v>153</v>
      </c>
      <c r="Z143" s="60"/>
      <c r="AA143" s="60" t="s">
        <v>452</v>
      </c>
      <c r="AB143" s="60" t="s">
        <v>1202</v>
      </c>
      <c r="AC143" s="60" t="s">
        <v>1203</v>
      </c>
      <c r="AD143" s="60" t="s">
        <v>1204</v>
      </c>
      <c r="AE143" s="60" t="s">
        <v>1205</v>
      </c>
      <c r="AF143" s="62">
        <v>2</v>
      </c>
      <c r="AG143" s="62">
        <v>105</v>
      </c>
      <c r="AH143" s="62">
        <v>16</v>
      </c>
      <c r="AI143" s="62">
        <v>0</v>
      </c>
      <c r="AJ143" s="62" t="s">
        <v>153</v>
      </c>
      <c r="AK143" s="62" t="s">
        <v>153</v>
      </c>
      <c r="AL143" s="62" t="s">
        <v>153</v>
      </c>
      <c r="AM143" s="62" t="s">
        <v>1207</v>
      </c>
      <c r="AN143" s="62" t="s">
        <v>153</v>
      </c>
      <c r="AO143" s="62" t="s">
        <v>153</v>
      </c>
      <c r="AP143" s="62" t="s">
        <v>153</v>
      </c>
      <c r="AQ143" s="62" t="s">
        <v>153</v>
      </c>
      <c r="AR143" s="62" t="s">
        <v>153</v>
      </c>
      <c r="AS143" s="62">
        <v>2015</v>
      </c>
      <c r="AT143" s="62" t="s">
        <v>153</v>
      </c>
      <c r="AU143" s="62" t="s">
        <v>153</v>
      </c>
      <c r="AV143" s="62" t="s">
        <v>153</v>
      </c>
      <c r="AW143" s="62" t="s">
        <v>153</v>
      </c>
      <c r="AX143" s="62" t="s">
        <v>153</v>
      </c>
      <c r="AY143" s="60"/>
      <c r="AZ143" s="60" t="s">
        <v>153</v>
      </c>
      <c r="BA143" s="62">
        <v>8490</v>
      </c>
      <c r="BB143" s="62">
        <v>0</v>
      </c>
      <c r="BC143" s="62"/>
      <c r="BD143" s="62"/>
      <c r="BE143" s="62"/>
      <c r="BF143" s="62"/>
      <c r="BG143" s="62"/>
      <c r="BH143" s="62"/>
      <c r="BI143" s="62"/>
      <c r="BJ143" s="60"/>
      <c r="BK143" s="62"/>
      <c r="BL143" s="62"/>
      <c r="BM143" s="62"/>
      <c r="BN143" s="62" t="s">
        <v>138</v>
      </c>
      <c r="BO143" s="62"/>
      <c r="BP143" s="62"/>
      <c r="BQ143" s="62" t="s">
        <v>138</v>
      </c>
      <c r="BR143" s="62"/>
      <c r="BS143" s="62"/>
      <c r="BT143" s="62"/>
      <c r="BU143" s="62"/>
      <c r="BV143" s="62"/>
      <c r="BW143" s="62"/>
      <c r="BX143" s="62"/>
      <c r="BY143" s="62"/>
      <c r="BZ143" s="62"/>
      <c r="CA143" s="62"/>
      <c r="CB143" s="62"/>
      <c r="CC143" s="62"/>
      <c r="CD143" s="62"/>
      <c r="CE143" s="62"/>
      <c r="CF143" s="62"/>
      <c r="CG143" s="62"/>
      <c r="CH143" s="62"/>
      <c r="CI143" s="62">
        <v>2017</v>
      </c>
      <c r="CJ143" s="62" t="s">
        <v>472</v>
      </c>
      <c r="CK143" s="62" t="s">
        <v>464</v>
      </c>
      <c r="CL143" s="62" t="s">
        <v>464</v>
      </c>
      <c r="CM143" s="62" t="s">
        <v>464</v>
      </c>
      <c r="CN143" s="62" t="s">
        <v>464</v>
      </c>
      <c r="CO143" s="62" t="s">
        <v>465</v>
      </c>
      <c r="CP143" s="62">
        <v>0</v>
      </c>
      <c r="CQ143" s="62">
        <v>0</v>
      </c>
      <c r="CR143" s="62">
        <v>0</v>
      </c>
      <c r="CS143" s="62">
        <v>0</v>
      </c>
      <c r="CT143" s="62">
        <v>0</v>
      </c>
      <c r="CU143" s="62">
        <v>0</v>
      </c>
      <c r="CV143" s="62">
        <v>0</v>
      </c>
      <c r="CW143" s="62">
        <v>0</v>
      </c>
      <c r="CX143" s="62">
        <v>0</v>
      </c>
      <c r="CY143" s="62">
        <v>0</v>
      </c>
      <c r="CZ143" s="62">
        <v>0</v>
      </c>
      <c r="DA143" s="62">
        <v>0</v>
      </c>
      <c r="DB143" s="62">
        <v>0</v>
      </c>
      <c r="DC143" s="62" t="s">
        <v>153</v>
      </c>
      <c r="DD143" s="62" t="s">
        <v>153</v>
      </c>
      <c r="DE143" s="62" t="s">
        <v>153</v>
      </c>
      <c r="DF143" s="62">
        <v>0</v>
      </c>
      <c r="DG143" s="62" t="s">
        <v>465</v>
      </c>
      <c r="DH143" s="62">
        <v>0</v>
      </c>
      <c r="DI143" s="62">
        <v>0</v>
      </c>
      <c r="DJ143" s="62">
        <v>0</v>
      </c>
      <c r="DK143" s="62">
        <v>0</v>
      </c>
      <c r="DL143" s="62">
        <v>0</v>
      </c>
      <c r="DM143" s="62">
        <v>0</v>
      </c>
      <c r="DN143" s="62">
        <v>0</v>
      </c>
      <c r="DO143" s="62">
        <v>0</v>
      </c>
      <c r="DP143" s="62">
        <v>0</v>
      </c>
      <c r="DQ143" s="62">
        <v>0</v>
      </c>
      <c r="DR143" s="62">
        <v>0</v>
      </c>
      <c r="DS143" s="62">
        <v>0</v>
      </c>
      <c r="DT143" s="62">
        <v>0</v>
      </c>
      <c r="DU143" s="62" t="s">
        <v>153</v>
      </c>
      <c r="DV143" s="62" t="s">
        <v>153</v>
      </c>
      <c r="DW143" s="60"/>
      <c r="DX143" s="62">
        <v>0</v>
      </c>
      <c r="DY143" s="62">
        <v>0</v>
      </c>
      <c r="DZ143" s="62">
        <v>0</v>
      </c>
      <c r="EA143" s="62">
        <v>0</v>
      </c>
      <c r="EB143" s="62"/>
      <c r="EC143" s="62"/>
      <c r="ED143" s="62"/>
      <c r="EE143" s="60"/>
      <c r="EF143" s="62"/>
      <c r="EG143" s="62"/>
      <c r="EH143" s="62"/>
      <c r="EI143" s="62"/>
      <c r="EJ143" s="62"/>
      <c r="EK143" s="62"/>
      <c r="EL143" s="62"/>
      <c r="EM143" s="62"/>
      <c r="EN143" s="62"/>
      <c r="EO143" s="62"/>
      <c r="EP143" s="62"/>
      <c r="EQ143" s="68">
        <v>55810</v>
      </c>
      <c r="ER143" s="68">
        <v>8490</v>
      </c>
      <c r="ES143" s="68">
        <v>0</v>
      </c>
      <c r="ET143" s="68">
        <v>0</v>
      </c>
      <c r="EU143" s="68">
        <v>0</v>
      </c>
      <c r="EV143" s="68">
        <v>0</v>
      </c>
      <c r="EW143" s="65"/>
      <c r="EX143" s="65"/>
      <c r="EY143" s="65"/>
      <c r="EZ143" s="65"/>
      <c r="FA143" s="65"/>
      <c r="FB143" s="65"/>
      <c r="FC143" s="65"/>
      <c r="FD143" s="65"/>
      <c r="FE143" s="65"/>
      <c r="FF143" s="65"/>
      <c r="FG143" s="65"/>
      <c r="FH143" s="65"/>
      <c r="FI143" s="65"/>
      <c r="FJ143" s="65"/>
      <c r="FK143" s="65"/>
      <c r="FL143" s="65"/>
      <c r="FM143" s="65"/>
      <c r="FN143" s="65" t="s">
        <v>466</v>
      </c>
      <c r="FO143" s="69" t="b">
        <f t="shared" si="2"/>
        <v>1</v>
      </c>
    </row>
    <row r="144" spans="1:171" s="67" customFormat="1" ht="12.75" x14ac:dyDescent="0.2">
      <c r="A144" s="60" t="s">
        <v>437</v>
      </c>
      <c r="B144" s="61">
        <v>68647</v>
      </c>
      <c r="C144" s="62">
        <v>0</v>
      </c>
      <c r="D144" s="62">
        <v>2</v>
      </c>
      <c r="E144" s="63">
        <v>43193999000054</v>
      </c>
      <c r="F144" s="62" t="s">
        <v>1052</v>
      </c>
      <c r="G144" s="62"/>
      <c r="H144" s="62" t="s">
        <v>1212</v>
      </c>
      <c r="I144" s="62">
        <v>2</v>
      </c>
      <c r="J144" s="62" t="s">
        <v>1213</v>
      </c>
      <c r="K144" s="62" t="s">
        <v>447</v>
      </c>
      <c r="L144" s="62" t="s">
        <v>472</v>
      </c>
      <c r="M144" s="62" t="s">
        <v>447</v>
      </c>
      <c r="N144" s="62">
        <v>2</v>
      </c>
      <c r="O144" s="62">
        <v>107</v>
      </c>
      <c r="P144" s="62">
        <v>78</v>
      </c>
      <c r="Q144" s="62" t="s">
        <v>1214</v>
      </c>
      <c r="R144" s="62" t="s">
        <v>153</v>
      </c>
      <c r="S144" s="62" t="s">
        <v>1215</v>
      </c>
      <c r="T144" s="62" t="s">
        <v>1216</v>
      </c>
      <c r="U144" s="62" t="s">
        <v>1217</v>
      </c>
      <c r="V144" s="62" t="s">
        <v>1218</v>
      </c>
      <c r="W144" s="62" t="s">
        <v>153</v>
      </c>
      <c r="X144" s="62" t="s">
        <v>1219</v>
      </c>
      <c r="Y144" s="62" t="s">
        <v>1060</v>
      </c>
      <c r="Z144" s="60"/>
      <c r="AA144" s="60" t="s">
        <v>452</v>
      </c>
      <c r="AB144" s="60" t="s">
        <v>1220</v>
      </c>
      <c r="AC144" s="60" t="s">
        <v>1052</v>
      </c>
      <c r="AD144" s="60" t="s">
        <v>1212</v>
      </c>
      <c r="AE144" s="60" t="s">
        <v>1213</v>
      </c>
      <c r="AF144" s="62">
        <v>1</v>
      </c>
      <c r="AG144" s="62">
        <v>109</v>
      </c>
      <c r="AH144" s="62">
        <v>66</v>
      </c>
      <c r="AI144" s="62">
        <v>1</v>
      </c>
      <c r="AJ144" s="62" t="s">
        <v>1214</v>
      </c>
      <c r="AK144" s="62" t="s">
        <v>153</v>
      </c>
      <c r="AL144" s="62" t="s">
        <v>1215</v>
      </c>
      <c r="AM144" s="62" t="s">
        <v>1216</v>
      </c>
      <c r="AN144" s="62" t="s">
        <v>1221</v>
      </c>
      <c r="AO144" s="62" t="s">
        <v>546</v>
      </c>
      <c r="AP144" s="62" t="s">
        <v>1222</v>
      </c>
      <c r="AQ144" s="62" t="s">
        <v>1218</v>
      </c>
      <c r="AR144" s="62" t="s">
        <v>153</v>
      </c>
      <c r="AS144" s="62">
        <v>2015</v>
      </c>
      <c r="AT144" s="62" t="s">
        <v>153</v>
      </c>
      <c r="AU144" s="62" t="s">
        <v>153</v>
      </c>
      <c r="AV144" s="62" t="s">
        <v>153</v>
      </c>
      <c r="AW144" s="62" t="s">
        <v>153</v>
      </c>
      <c r="AX144" s="62" t="s">
        <v>153</v>
      </c>
      <c r="AY144" s="60"/>
      <c r="AZ144" s="60" t="s">
        <v>153</v>
      </c>
      <c r="BA144" s="62">
        <v>10106</v>
      </c>
      <c r="BB144" s="62">
        <v>0</v>
      </c>
      <c r="BC144" s="62"/>
      <c r="BD144" s="62"/>
      <c r="BE144" s="62"/>
      <c r="BF144" s="62" t="s">
        <v>500</v>
      </c>
      <c r="BG144" s="62" t="s">
        <v>607</v>
      </c>
      <c r="BH144" s="62"/>
      <c r="BI144" s="62"/>
      <c r="BJ144" s="60">
        <v>-1.834862385321101</v>
      </c>
      <c r="BK144" s="62"/>
      <c r="BL144" s="62"/>
      <c r="BM144" s="62"/>
      <c r="BN144" s="62" t="s">
        <v>106</v>
      </c>
      <c r="BO144" s="62"/>
      <c r="BP144" s="62"/>
      <c r="BQ144" s="62" t="s">
        <v>106</v>
      </c>
      <c r="BR144" s="62"/>
      <c r="BS144" s="62"/>
      <c r="BT144" s="62"/>
      <c r="BU144" s="62"/>
      <c r="BV144" s="62"/>
      <c r="BW144" s="62"/>
      <c r="BX144" s="62"/>
      <c r="BY144" s="62"/>
      <c r="BZ144" s="62"/>
      <c r="CA144" s="62" t="s">
        <v>534</v>
      </c>
      <c r="CB144" s="62"/>
      <c r="CC144" s="62"/>
      <c r="CD144" s="62"/>
      <c r="CE144" s="62"/>
      <c r="CF144" s="62" t="s">
        <v>462</v>
      </c>
      <c r="CG144" s="62"/>
      <c r="CH144" s="62" t="s">
        <v>535</v>
      </c>
      <c r="CI144" s="62">
        <v>2017</v>
      </c>
      <c r="CJ144" s="62" t="s">
        <v>472</v>
      </c>
      <c r="CK144" s="62" t="s">
        <v>463</v>
      </c>
      <c r="CL144" s="62" t="s">
        <v>463</v>
      </c>
      <c r="CM144" s="62" t="s">
        <v>463</v>
      </c>
      <c r="CN144" s="62" t="s">
        <v>463</v>
      </c>
      <c r="CO144" s="62" t="s">
        <v>465</v>
      </c>
      <c r="CP144" s="62">
        <v>38</v>
      </c>
      <c r="CQ144" s="62">
        <v>25</v>
      </c>
      <c r="CR144" s="62">
        <v>1</v>
      </c>
      <c r="CS144" s="62">
        <v>12</v>
      </c>
      <c r="CT144" s="62">
        <v>0</v>
      </c>
      <c r="CU144" s="62">
        <v>0</v>
      </c>
      <c r="CV144" s="62">
        <v>4</v>
      </c>
      <c r="CW144" s="62">
        <v>0</v>
      </c>
      <c r="CX144" s="62">
        <v>0</v>
      </c>
      <c r="CY144" s="62">
        <v>0</v>
      </c>
      <c r="CZ144" s="62">
        <v>0</v>
      </c>
      <c r="DA144" s="62">
        <v>0</v>
      </c>
      <c r="DB144" s="62">
        <v>34</v>
      </c>
      <c r="DC144" s="62" t="s">
        <v>153</v>
      </c>
      <c r="DD144" s="62" t="s">
        <v>153</v>
      </c>
      <c r="DE144" s="62" t="s">
        <v>153</v>
      </c>
      <c r="DF144" s="62">
        <v>0</v>
      </c>
      <c r="DG144" s="62" t="s">
        <v>465</v>
      </c>
      <c r="DH144" s="62">
        <v>30</v>
      </c>
      <c r="DI144" s="62">
        <v>10</v>
      </c>
      <c r="DJ144" s="62">
        <v>10</v>
      </c>
      <c r="DK144" s="62">
        <v>10</v>
      </c>
      <c r="DL144" s="62">
        <v>0</v>
      </c>
      <c r="DM144" s="62">
        <v>0</v>
      </c>
      <c r="DN144" s="62">
        <v>0</v>
      </c>
      <c r="DO144" s="62">
        <v>0</v>
      </c>
      <c r="DP144" s="62">
        <v>0</v>
      </c>
      <c r="DQ144" s="62">
        <v>0</v>
      </c>
      <c r="DR144" s="62">
        <v>0</v>
      </c>
      <c r="DS144" s="62">
        <v>0</v>
      </c>
      <c r="DT144" s="62">
        <v>30</v>
      </c>
      <c r="DU144" s="62" t="s">
        <v>153</v>
      </c>
      <c r="DV144" s="62" t="s">
        <v>153</v>
      </c>
      <c r="DW144" s="60"/>
      <c r="DX144" s="62">
        <v>0</v>
      </c>
      <c r="DY144" s="62">
        <v>10</v>
      </c>
      <c r="DZ144" s="62">
        <v>0</v>
      </c>
      <c r="EA144" s="62">
        <v>0</v>
      </c>
      <c r="EB144" s="62"/>
      <c r="EC144" s="62"/>
      <c r="ED144" s="62"/>
      <c r="EE144" s="60">
        <v>-17.021276595744681</v>
      </c>
      <c r="EF144" s="62"/>
      <c r="EG144" s="62"/>
      <c r="EH144" s="62"/>
      <c r="EI144" s="62"/>
      <c r="EJ144" s="62"/>
      <c r="EK144" s="62"/>
      <c r="EL144" s="62"/>
      <c r="EM144" s="62"/>
      <c r="EN144" s="62"/>
      <c r="EO144" s="62"/>
      <c r="EP144" s="62"/>
      <c r="EQ144" s="68">
        <v>68647</v>
      </c>
      <c r="ER144" s="68">
        <v>10106</v>
      </c>
      <c r="ES144" s="68">
        <v>0</v>
      </c>
      <c r="ET144" s="68">
        <v>0</v>
      </c>
      <c r="EU144" s="68">
        <v>0</v>
      </c>
      <c r="EV144" s="68">
        <v>0</v>
      </c>
      <c r="EW144" s="68">
        <v>12</v>
      </c>
      <c r="EX144" s="68">
        <v>2</v>
      </c>
      <c r="EY144" s="68">
        <v>10</v>
      </c>
      <c r="EZ144" s="68">
        <v>0</v>
      </c>
      <c r="FA144" s="68">
        <v>0</v>
      </c>
      <c r="FB144" s="68">
        <v>10</v>
      </c>
      <c r="FC144" s="68">
        <v>10</v>
      </c>
      <c r="FD144" s="68">
        <v>0</v>
      </c>
      <c r="FE144" s="68">
        <v>0</v>
      </c>
      <c r="FF144" s="68">
        <v>0</v>
      </c>
      <c r="FG144" s="68">
        <v>0</v>
      </c>
      <c r="FH144" s="68">
        <v>0</v>
      </c>
      <c r="FI144" s="68">
        <v>0</v>
      </c>
      <c r="FJ144" s="68">
        <v>0</v>
      </c>
      <c r="FK144" s="68">
        <v>0</v>
      </c>
      <c r="FL144" s="68">
        <v>0</v>
      </c>
      <c r="FM144" s="65"/>
      <c r="FN144" s="65" t="s">
        <v>536</v>
      </c>
      <c r="FO144" s="69" t="b">
        <f t="shared" si="2"/>
        <v>1</v>
      </c>
    </row>
    <row r="145" spans="1:171" s="67" customFormat="1" ht="12.75" x14ac:dyDescent="0.2">
      <c r="A145" s="60" t="s">
        <v>437</v>
      </c>
      <c r="B145" s="61">
        <v>68647</v>
      </c>
      <c r="C145" s="62">
        <v>1</v>
      </c>
      <c r="D145" s="62">
        <v>0</v>
      </c>
      <c r="E145" s="63" t="s">
        <v>1220</v>
      </c>
      <c r="F145" s="62" t="s">
        <v>1052</v>
      </c>
      <c r="G145" s="62"/>
      <c r="H145" s="62" t="s">
        <v>1212</v>
      </c>
      <c r="I145" s="62">
        <v>2</v>
      </c>
      <c r="J145" s="62" t="s">
        <v>1213</v>
      </c>
      <c r="K145" s="62" t="s">
        <v>447</v>
      </c>
      <c r="L145" s="62" t="s">
        <v>472</v>
      </c>
      <c r="M145" s="62" t="s">
        <v>447</v>
      </c>
      <c r="N145" s="62">
        <v>2</v>
      </c>
      <c r="O145" s="62">
        <v>107</v>
      </c>
      <c r="P145" s="62">
        <v>78</v>
      </c>
      <c r="Q145" s="62" t="s">
        <v>153</v>
      </c>
      <c r="R145" s="62" t="s">
        <v>153</v>
      </c>
      <c r="S145" s="62" t="s">
        <v>153</v>
      </c>
      <c r="T145" s="62" t="s">
        <v>1216</v>
      </c>
      <c r="U145" s="62" t="s">
        <v>153</v>
      </c>
      <c r="V145" s="62" t="s">
        <v>153</v>
      </c>
      <c r="W145" s="62" t="s">
        <v>153</v>
      </c>
      <c r="X145" s="62" t="s">
        <v>153</v>
      </c>
      <c r="Y145" s="62" t="s">
        <v>153</v>
      </c>
      <c r="Z145" s="60"/>
      <c r="AA145" s="60" t="s">
        <v>452</v>
      </c>
      <c r="AB145" s="60" t="s">
        <v>1220</v>
      </c>
      <c r="AC145" s="60" t="s">
        <v>1052</v>
      </c>
      <c r="AD145" s="60" t="s">
        <v>1212</v>
      </c>
      <c r="AE145" s="60" t="s">
        <v>1213</v>
      </c>
      <c r="AF145" s="62">
        <v>1</v>
      </c>
      <c r="AG145" s="62">
        <v>109</v>
      </c>
      <c r="AH145" s="62">
        <v>66</v>
      </c>
      <c r="AI145" s="62">
        <v>0</v>
      </c>
      <c r="AJ145" s="62" t="s">
        <v>153</v>
      </c>
      <c r="AK145" s="62" t="s">
        <v>153</v>
      </c>
      <c r="AL145" s="62" t="s">
        <v>153</v>
      </c>
      <c r="AM145" s="62" t="s">
        <v>1216</v>
      </c>
      <c r="AN145" s="62" t="s">
        <v>153</v>
      </c>
      <c r="AO145" s="62" t="s">
        <v>153</v>
      </c>
      <c r="AP145" s="62" t="s">
        <v>153</v>
      </c>
      <c r="AQ145" s="62" t="s">
        <v>153</v>
      </c>
      <c r="AR145" s="62" t="s">
        <v>153</v>
      </c>
      <c r="AS145" s="62">
        <v>2015</v>
      </c>
      <c r="AT145" s="62" t="s">
        <v>153</v>
      </c>
      <c r="AU145" s="62" t="s">
        <v>153</v>
      </c>
      <c r="AV145" s="62" t="s">
        <v>153</v>
      </c>
      <c r="AW145" s="62" t="s">
        <v>153</v>
      </c>
      <c r="AX145" s="62" t="s">
        <v>153</v>
      </c>
      <c r="AY145" s="60"/>
      <c r="AZ145" s="60" t="s">
        <v>153</v>
      </c>
      <c r="BA145" s="62">
        <v>10106</v>
      </c>
      <c r="BB145" s="62">
        <v>0</v>
      </c>
      <c r="BC145" s="62"/>
      <c r="BD145" s="62"/>
      <c r="BE145" s="62"/>
      <c r="BF145" s="62"/>
      <c r="BG145" s="62"/>
      <c r="BH145" s="62"/>
      <c r="BI145" s="62"/>
      <c r="BJ145" s="60">
        <v>-1.834862385321101</v>
      </c>
      <c r="BK145" s="62"/>
      <c r="BL145" s="62"/>
      <c r="BM145" s="62"/>
      <c r="BN145" s="62" t="s">
        <v>106</v>
      </c>
      <c r="BO145" s="62"/>
      <c r="BP145" s="62"/>
      <c r="BQ145" s="62" t="s">
        <v>106</v>
      </c>
      <c r="BR145" s="62"/>
      <c r="BS145" s="62"/>
      <c r="BT145" s="62"/>
      <c r="BU145" s="62"/>
      <c r="BV145" s="62"/>
      <c r="BW145" s="62"/>
      <c r="BX145" s="62"/>
      <c r="BY145" s="62"/>
      <c r="BZ145" s="62"/>
      <c r="CA145" s="62"/>
      <c r="CB145" s="62"/>
      <c r="CC145" s="62"/>
      <c r="CD145" s="62"/>
      <c r="CE145" s="62"/>
      <c r="CF145" s="62"/>
      <c r="CG145" s="62"/>
      <c r="CH145" s="62"/>
      <c r="CI145" s="62">
        <v>2017</v>
      </c>
      <c r="CJ145" s="62" t="s">
        <v>472</v>
      </c>
      <c r="CK145" s="62" t="s">
        <v>463</v>
      </c>
      <c r="CL145" s="62" t="s">
        <v>463</v>
      </c>
      <c r="CM145" s="62" t="s">
        <v>463</v>
      </c>
      <c r="CN145" s="62" t="s">
        <v>463</v>
      </c>
      <c r="CO145" s="62" t="s">
        <v>465</v>
      </c>
      <c r="CP145" s="62">
        <v>38</v>
      </c>
      <c r="CQ145" s="62">
        <v>25</v>
      </c>
      <c r="CR145" s="62">
        <v>1</v>
      </c>
      <c r="CS145" s="62">
        <v>12</v>
      </c>
      <c r="CT145" s="62">
        <v>0</v>
      </c>
      <c r="CU145" s="62">
        <v>0</v>
      </c>
      <c r="CV145" s="62">
        <v>4</v>
      </c>
      <c r="CW145" s="62">
        <v>0</v>
      </c>
      <c r="CX145" s="62">
        <v>0</v>
      </c>
      <c r="CY145" s="62">
        <v>0</v>
      </c>
      <c r="CZ145" s="62">
        <v>0</v>
      </c>
      <c r="DA145" s="62">
        <v>0</v>
      </c>
      <c r="DB145" s="62">
        <v>34</v>
      </c>
      <c r="DC145" s="62" t="s">
        <v>153</v>
      </c>
      <c r="DD145" s="62" t="s">
        <v>153</v>
      </c>
      <c r="DE145" s="62" t="s">
        <v>153</v>
      </c>
      <c r="DF145" s="62">
        <v>0</v>
      </c>
      <c r="DG145" s="62" t="s">
        <v>465</v>
      </c>
      <c r="DH145" s="62">
        <v>30</v>
      </c>
      <c r="DI145" s="62">
        <v>10</v>
      </c>
      <c r="DJ145" s="62">
        <v>10</v>
      </c>
      <c r="DK145" s="62">
        <v>10</v>
      </c>
      <c r="DL145" s="62">
        <v>0</v>
      </c>
      <c r="DM145" s="62">
        <v>0</v>
      </c>
      <c r="DN145" s="62">
        <v>0</v>
      </c>
      <c r="DO145" s="62">
        <v>0</v>
      </c>
      <c r="DP145" s="62">
        <v>0</v>
      </c>
      <c r="DQ145" s="62">
        <v>0</v>
      </c>
      <c r="DR145" s="62">
        <v>0</v>
      </c>
      <c r="DS145" s="62">
        <v>0</v>
      </c>
      <c r="DT145" s="62">
        <v>30</v>
      </c>
      <c r="DU145" s="62" t="s">
        <v>153</v>
      </c>
      <c r="DV145" s="62" t="s">
        <v>153</v>
      </c>
      <c r="DW145" s="60"/>
      <c r="DX145" s="62">
        <v>0</v>
      </c>
      <c r="DY145" s="62">
        <v>10</v>
      </c>
      <c r="DZ145" s="62">
        <v>0</v>
      </c>
      <c r="EA145" s="62">
        <v>0</v>
      </c>
      <c r="EB145" s="62"/>
      <c r="EC145" s="62"/>
      <c r="ED145" s="62"/>
      <c r="EE145" s="60">
        <v>-17.021276595744681</v>
      </c>
      <c r="EF145" s="62"/>
      <c r="EG145" s="62"/>
      <c r="EH145" s="62"/>
      <c r="EI145" s="62"/>
      <c r="EJ145" s="62"/>
      <c r="EK145" s="62"/>
      <c r="EL145" s="62"/>
      <c r="EM145" s="62"/>
      <c r="EN145" s="62"/>
      <c r="EO145" s="62"/>
      <c r="EP145" s="62"/>
      <c r="EQ145" s="68">
        <v>68647</v>
      </c>
      <c r="ER145" s="68">
        <v>10106</v>
      </c>
      <c r="ES145" s="68">
        <v>0</v>
      </c>
      <c r="ET145" s="68">
        <v>0</v>
      </c>
      <c r="EU145" s="68">
        <v>0</v>
      </c>
      <c r="EV145" s="68">
        <v>0</v>
      </c>
      <c r="EW145" s="65"/>
      <c r="EX145" s="65"/>
      <c r="EY145" s="65"/>
      <c r="EZ145" s="65"/>
      <c r="FA145" s="65"/>
      <c r="FB145" s="65"/>
      <c r="FC145" s="65"/>
      <c r="FD145" s="65"/>
      <c r="FE145" s="65"/>
      <c r="FF145" s="65"/>
      <c r="FG145" s="65"/>
      <c r="FH145" s="65"/>
      <c r="FI145" s="65"/>
      <c r="FJ145" s="65"/>
      <c r="FK145" s="65"/>
      <c r="FL145" s="65"/>
      <c r="FM145" s="65"/>
      <c r="FN145" s="65" t="s">
        <v>536</v>
      </c>
      <c r="FO145" s="69" t="b">
        <f t="shared" si="2"/>
        <v>1</v>
      </c>
    </row>
    <row r="146" spans="1:171" s="67" customFormat="1" ht="12.75" x14ac:dyDescent="0.2">
      <c r="A146" s="60" t="s">
        <v>437</v>
      </c>
      <c r="B146" s="61">
        <v>59230</v>
      </c>
      <c r="C146" s="62">
        <v>0</v>
      </c>
      <c r="D146" s="62">
        <v>1</v>
      </c>
      <c r="E146" s="63" t="s">
        <v>1223</v>
      </c>
      <c r="F146" s="62" t="s">
        <v>1011</v>
      </c>
      <c r="G146" s="62"/>
      <c r="H146" s="62" t="s">
        <v>1224</v>
      </c>
      <c r="I146" s="62">
        <v>2</v>
      </c>
      <c r="J146" s="62" t="s">
        <v>1225</v>
      </c>
      <c r="K146" s="62" t="s">
        <v>447</v>
      </c>
      <c r="L146" s="62" t="s">
        <v>448</v>
      </c>
      <c r="M146" s="62" t="s">
        <v>447</v>
      </c>
      <c r="N146" s="62">
        <v>1</v>
      </c>
      <c r="O146" s="62">
        <v>108</v>
      </c>
      <c r="P146" s="62">
        <v>12</v>
      </c>
      <c r="Q146" s="62" t="s">
        <v>153</v>
      </c>
      <c r="R146" s="62" t="s">
        <v>153</v>
      </c>
      <c r="S146" s="62" t="s">
        <v>1226</v>
      </c>
      <c r="T146" s="62" t="s">
        <v>1227</v>
      </c>
      <c r="U146" s="62" t="s">
        <v>1228</v>
      </c>
      <c r="V146" s="62" t="s">
        <v>1229</v>
      </c>
      <c r="W146" s="62" t="s">
        <v>153</v>
      </c>
      <c r="X146" s="62" t="s">
        <v>1230</v>
      </c>
      <c r="Y146" s="62" t="s">
        <v>546</v>
      </c>
      <c r="Z146" s="60"/>
      <c r="AA146" s="60" t="s">
        <v>452</v>
      </c>
      <c r="AB146" s="60" t="s">
        <v>1223</v>
      </c>
      <c r="AC146" s="60" t="s">
        <v>1011</v>
      </c>
      <c r="AD146" s="60" t="s">
        <v>1224</v>
      </c>
      <c r="AE146" s="60" t="s">
        <v>1225</v>
      </c>
      <c r="AF146" s="62">
        <v>1</v>
      </c>
      <c r="AG146" s="62">
        <v>108</v>
      </c>
      <c r="AH146" s="62">
        <v>13</v>
      </c>
      <c r="AI146" s="62">
        <v>1</v>
      </c>
      <c r="AJ146" s="62" t="s">
        <v>153</v>
      </c>
      <c r="AK146" s="62" t="s">
        <v>153</v>
      </c>
      <c r="AL146" s="62" t="s">
        <v>1226</v>
      </c>
      <c r="AM146" s="62" t="s">
        <v>1227</v>
      </c>
      <c r="AN146" s="62" t="s">
        <v>1230</v>
      </c>
      <c r="AO146" s="62" t="s">
        <v>546</v>
      </c>
      <c r="AP146" s="62" t="s">
        <v>1228</v>
      </c>
      <c r="AQ146" s="62" t="s">
        <v>1229</v>
      </c>
      <c r="AR146" s="62" t="s">
        <v>153</v>
      </c>
      <c r="AS146" s="62">
        <v>2015</v>
      </c>
      <c r="AT146" s="62" t="s">
        <v>153</v>
      </c>
      <c r="AU146" s="62" t="s">
        <v>153</v>
      </c>
      <c r="AV146" s="62" t="s">
        <v>153</v>
      </c>
      <c r="AW146" s="62" t="s">
        <v>153</v>
      </c>
      <c r="AX146" s="62" t="s">
        <v>153</v>
      </c>
      <c r="AY146" s="60"/>
      <c r="AZ146" s="60" t="s">
        <v>153</v>
      </c>
      <c r="BA146" s="62">
        <v>8108</v>
      </c>
      <c r="BB146" s="62">
        <v>0</v>
      </c>
      <c r="BC146" s="62"/>
      <c r="BD146" s="62"/>
      <c r="BE146" s="62"/>
      <c r="BF146" s="62"/>
      <c r="BG146" s="62"/>
      <c r="BH146" s="62"/>
      <c r="BI146" s="62"/>
      <c r="BJ146" s="60"/>
      <c r="BK146" s="62"/>
      <c r="BL146" s="62"/>
      <c r="BM146" s="62"/>
      <c r="BN146" s="62" t="s">
        <v>815</v>
      </c>
      <c r="BO146" s="62"/>
      <c r="BP146" s="62"/>
      <c r="BQ146" s="62" t="s">
        <v>815</v>
      </c>
      <c r="BR146" s="62"/>
      <c r="BS146" s="62"/>
      <c r="BT146" s="62"/>
      <c r="BU146" s="62"/>
      <c r="BV146" s="62"/>
      <c r="BW146" s="62"/>
      <c r="BX146" s="62"/>
      <c r="BY146" s="62"/>
      <c r="BZ146" s="62"/>
      <c r="CA146" s="62"/>
      <c r="CB146" s="62"/>
      <c r="CC146" s="62"/>
      <c r="CD146" s="62"/>
      <c r="CE146" s="62"/>
      <c r="CF146" s="62" t="s">
        <v>462</v>
      </c>
      <c r="CG146" s="62"/>
      <c r="CH146" s="62"/>
      <c r="CI146" s="62">
        <v>2017</v>
      </c>
      <c r="CJ146" s="62" t="s">
        <v>448</v>
      </c>
      <c r="CK146" s="62" t="s">
        <v>464</v>
      </c>
      <c r="CL146" s="62" t="s">
        <v>464</v>
      </c>
      <c r="CM146" s="62" t="s">
        <v>464</v>
      </c>
      <c r="CN146" s="62" t="s">
        <v>464</v>
      </c>
      <c r="CO146" s="62" t="s">
        <v>465</v>
      </c>
      <c r="CP146" s="62">
        <v>3</v>
      </c>
      <c r="CQ146" s="62">
        <v>0</v>
      </c>
      <c r="CR146" s="62">
        <v>0</v>
      </c>
      <c r="CS146" s="62">
        <v>3</v>
      </c>
      <c r="CT146" s="62">
        <v>0</v>
      </c>
      <c r="CU146" s="62">
        <v>0</v>
      </c>
      <c r="CV146" s="62">
        <v>0</v>
      </c>
      <c r="CW146" s="62">
        <v>0</v>
      </c>
      <c r="CX146" s="62">
        <v>0</v>
      </c>
      <c r="CY146" s="62">
        <v>0</v>
      </c>
      <c r="CZ146" s="62">
        <v>0</v>
      </c>
      <c r="DA146" s="62">
        <v>3</v>
      </c>
      <c r="DB146" s="62">
        <v>0</v>
      </c>
      <c r="DC146" s="62" t="s">
        <v>153</v>
      </c>
      <c r="DD146" s="62" t="s">
        <v>153</v>
      </c>
      <c r="DE146" s="62" t="s">
        <v>153</v>
      </c>
      <c r="DF146" s="62">
        <v>0</v>
      </c>
      <c r="DG146" s="62" t="s">
        <v>465</v>
      </c>
      <c r="DH146" s="62">
        <v>0</v>
      </c>
      <c r="DI146" s="62">
        <v>0</v>
      </c>
      <c r="DJ146" s="62">
        <v>0</v>
      </c>
      <c r="DK146" s="62">
        <v>0</v>
      </c>
      <c r="DL146" s="62">
        <v>0</v>
      </c>
      <c r="DM146" s="62">
        <v>0</v>
      </c>
      <c r="DN146" s="62">
        <v>0</v>
      </c>
      <c r="DO146" s="62">
        <v>0</v>
      </c>
      <c r="DP146" s="62">
        <v>0</v>
      </c>
      <c r="DQ146" s="62">
        <v>0</v>
      </c>
      <c r="DR146" s="62">
        <v>0</v>
      </c>
      <c r="DS146" s="62">
        <v>0</v>
      </c>
      <c r="DT146" s="62">
        <v>0</v>
      </c>
      <c r="DU146" s="62" t="s">
        <v>153</v>
      </c>
      <c r="DV146" s="62" t="s">
        <v>153</v>
      </c>
      <c r="DW146" s="60"/>
      <c r="DX146" s="62">
        <v>0</v>
      </c>
      <c r="DY146" s="62">
        <v>3</v>
      </c>
      <c r="DZ146" s="62">
        <v>0</v>
      </c>
      <c r="EA146" s="62">
        <v>0</v>
      </c>
      <c r="EB146" s="62"/>
      <c r="EC146" s="62"/>
      <c r="ED146" s="62"/>
      <c r="EE146" s="60">
        <v>-7.6923076923076925</v>
      </c>
      <c r="EF146" s="62"/>
      <c r="EG146" s="62"/>
      <c r="EH146" s="62"/>
      <c r="EI146" s="62"/>
      <c r="EJ146" s="62"/>
      <c r="EK146" s="62"/>
      <c r="EL146" s="62"/>
      <c r="EM146" s="62"/>
      <c r="EN146" s="62"/>
      <c r="EO146" s="62"/>
      <c r="EP146" s="62"/>
      <c r="EQ146" s="68">
        <v>59230</v>
      </c>
      <c r="ER146" s="68">
        <v>8108</v>
      </c>
      <c r="ES146" s="68">
        <v>0</v>
      </c>
      <c r="ET146" s="68">
        <v>0</v>
      </c>
      <c r="EU146" s="68">
        <v>0</v>
      </c>
      <c r="EV146" s="68">
        <v>0</v>
      </c>
      <c r="EW146" s="68">
        <v>3</v>
      </c>
      <c r="EX146" s="68">
        <v>1</v>
      </c>
      <c r="EY146" s="68">
        <v>1</v>
      </c>
      <c r="EZ146" s="68">
        <v>1</v>
      </c>
      <c r="FA146" s="68">
        <v>0</v>
      </c>
      <c r="FB146" s="68">
        <v>0</v>
      </c>
      <c r="FC146" s="68">
        <v>0</v>
      </c>
      <c r="FD146" s="68">
        <v>0</v>
      </c>
      <c r="FE146" s="68">
        <v>0</v>
      </c>
      <c r="FF146" s="68">
        <v>0</v>
      </c>
      <c r="FG146" s="68">
        <v>0</v>
      </c>
      <c r="FH146" s="68">
        <v>0</v>
      </c>
      <c r="FI146" s="68">
        <v>2</v>
      </c>
      <c r="FJ146" s="68">
        <v>1</v>
      </c>
      <c r="FK146" s="68">
        <v>0</v>
      </c>
      <c r="FL146" s="68">
        <v>0</v>
      </c>
      <c r="FM146" s="65"/>
      <c r="FN146" s="65" t="s">
        <v>466</v>
      </c>
      <c r="FO146" s="69" t="b">
        <f t="shared" si="2"/>
        <v>1</v>
      </c>
    </row>
    <row r="147" spans="1:171" s="67" customFormat="1" ht="12.75" x14ac:dyDescent="0.2">
      <c r="A147" s="60" t="s">
        <v>437</v>
      </c>
      <c r="B147" s="61">
        <v>59230</v>
      </c>
      <c r="C147" s="62">
        <v>1</v>
      </c>
      <c r="D147" s="62">
        <v>0</v>
      </c>
      <c r="E147" s="63" t="s">
        <v>1223</v>
      </c>
      <c r="F147" s="62" t="s">
        <v>1011</v>
      </c>
      <c r="G147" s="62"/>
      <c r="H147" s="62" t="s">
        <v>1224</v>
      </c>
      <c r="I147" s="62">
        <v>2</v>
      </c>
      <c r="J147" s="62" t="s">
        <v>1225</v>
      </c>
      <c r="K147" s="62" t="s">
        <v>447</v>
      </c>
      <c r="L147" s="62" t="s">
        <v>448</v>
      </c>
      <c r="M147" s="62" t="s">
        <v>447</v>
      </c>
      <c r="N147" s="62">
        <v>1</v>
      </c>
      <c r="O147" s="62">
        <v>108</v>
      </c>
      <c r="P147" s="62">
        <v>12</v>
      </c>
      <c r="Q147" s="62" t="s">
        <v>153</v>
      </c>
      <c r="R147" s="62" t="s">
        <v>153</v>
      </c>
      <c r="S147" s="62" t="s">
        <v>153</v>
      </c>
      <c r="T147" s="62" t="s">
        <v>1227</v>
      </c>
      <c r="U147" s="62" t="s">
        <v>153</v>
      </c>
      <c r="V147" s="62" t="s">
        <v>153</v>
      </c>
      <c r="W147" s="62" t="s">
        <v>153</v>
      </c>
      <c r="X147" s="62" t="s">
        <v>153</v>
      </c>
      <c r="Y147" s="62" t="s">
        <v>153</v>
      </c>
      <c r="Z147" s="60"/>
      <c r="AA147" s="60" t="s">
        <v>452</v>
      </c>
      <c r="AB147" s="60" t="s">
        <v>1223</v>
      </c>
      <c r="AC147" s="60" t="s">
        <v>1011</v>
      </c>
      <c r="AD147" s="60" t="s">
        <v>1224</v>
      </c>
      <c r="AE147" s="60" t="s">
        <v>1225</v>
      </c>
      <c r="AF147" s="62">
        <v>1</v>
      </c>
      <c r="AG147" s="62">
        <v>108</v>
      </c>
      <c r="AH147" s="62">
        <v>13</v>
      </c>
      <c r="AI147" s="62">
        <v>0</v>
      </c>
      <c r="AJ147" s="62" t="s">
        <v>153</v>
      </c>
      <c r="AK147" s="62" t="s">
        <v>153</v>
      </c>
      <c r="AL147" s="62" t="s">
        <v>153</v>
      </c>
      <c r="AM147" s="62" t="s">
        <v>1227</v>
      </c>
      <c r="AN147" s="62" t="s">
        <v>153</v>
      </c>
      <c r="AO147" s="62" t="s">
        <v>153</v>
      </c>
      <c r="AP147" s="62" t="s">
        <v>153</v>
      </c>
      <c r="AQ147" s="62" t="s">
        <v>153</v>
      </c>
      <c r="AR147" s="62" t="s">
        <v>153</v>
      </c>
      <c r="AS147" s="62">
        <v>2015</v>
      </c>
      <c r="AT147" s="62" t="s">
        <v>153</v>
      </c>
      <c r="AU147" s="62" t="s">
        <v>153</v>
      </c>
      <c r="AV147" s="62" t="s">
        <v>153</v>
      </c>
      <c r="AW147" s="62" t="s">
        <v>153</v>
      </c>
      <c r="AX147" s="62" t="s">
        <v>153</v>
      </c>
      <c r="AY147" s="60"/>
      <c r="AZ147" s="60" t="s">
        <v>153</v>
      </c>
      <c r="BA147" s="62">
        <v>8108</v>
      </c>
      <c r="BB147" s="62">
        <v>0</v>
      </c>
      <c r="BC147" s="62"/>
      <c r="BD147" s="62"/>
      <c r="BE147" s="62"/>
      <c r="BF147" s="62"/>
      <c r="BG147" s="62"/>
      <c r="BH147" s="62"/>
      <c r="BI147" s="62"/>
      <c r="BJ147" s="60"/>
      <c r="BK147" s="62"/>
      <c r="BL147" s="62"/>
      <c r="BM147" s="62"/>
      <c r="BN147" s="62" t="s">
        <v>815</v>
      </c>
      <c r="BO147" s="62"/>
      <c r="BP147" s="62"/>
      <c r="BQ147" s="62" t="s">
        <v>815</v>
      </c>
      <c r="BR147" s="62"/>
      <c r="BS147" s="62"/>
      <c r="BT147" s="62"/>
      <c r="BU147" s="62"/>
      <c r="BV147" s="62"/>
      <c r="BW147" s="62"/>
      <c r="BX147" s="62"/>
      <c r="BY147" s="62"/>
      <c r="BZ147" s="62"/>
      <c r="CA147" s="62"/>
      <c r="CB147" s="62"/>
      <c r="CC147" s="62"/>
      <c r="CD147" s="62"/>
      <c r="CE147" s="62"/>
      <c r="CF147" s="62"/>
      <c r="CG147" s="62"/>
      <c r="CH147" s="62"/>
      <c r="CI147" s="62">
        <v>2017</v>
      </c>
      <c r="CJ147" s="62" t="s">
        <v>448</v>
      </c>
      <c r="CK147" s="62" t="s">
        <v>464</v>
      </c>
      <c r="CL147" s="62" t="s">
        <v>464</v>
      </c>
      <c r="CM147" s="62" t="s">
        <v>464</v>
      </c>
      <c r="CN147" s="62" t="s">
        <v>464</v>
      </c>
      <c r="CO147" s="62" t="s">
        <v>465</v>
      </c>
      <c r="CP147" s="62">
        <v>3</v>
      </c>
      <c r="CQ147" s="62">
        <v>0</v>
      </c>
      <c r="CR147" s="62">
        <v>0</v>
      </c>
      <c r="CS147" s="62">
        <v>3</v>
      </c>
      <c r="CT147" s="62">
        <v>0</v>
      </c>
      <c r="CU147" s="62">
        <v>0</v>
      </c>
      <c r="CV147" s="62">
        <v>0</v>
      </c>
      <c r="CW147" s="62">
        <v>0</v>
      </c>
      <c r="CX147" s="62">
        <v>0</v>
      </c>
      <c r="CY147" s="62">
        <v>0</v>
      </c>
      <c r="CZ147" s="62">
        <v>0</v>
      </c>
      <c r="DA147" s="62">
        <v>3</v>
      </c>
      <c r="DB147" s="62">
        <v>0</v>
      </c>
      <c r="DC147" s="62" t="s">
        <v>153</v>
      </c>
      <c r="DD147" s="62" t="s">
        <v>153</v>
      </c>
      <c r="DE147" s="62" t="s">
        <v>153</v>
      </c>
      <c r="DF147" s="62">
        <v>0</v>
      </c>
      <c r="DG147" s="62" t="s">
        <v>465</v>
      </c>
      <c r="DH147" s="62">
        <v>0</v>
      </c>
      <c r="DI147" s="62">
        <v>0</v>
      </c>
      <c r="DJ147" s="62">
        <v>0</v>
      </c>
      <c r="DK147" s="62">
        <v>0</v>
      </c>
      <c r="DL147" s="62">
        <v>0</v>
      </c>
      <c r="DM147" s="62">
        <v>0</v>
      </c>
      <c r="DN147" s="62">
        <v>0</v>
      </c>
      <c r="DO147" s="62">
        <v>0</v>
      </c>
      <c r="DP147" s="62">
        <v>0</v>
      </c>
      <c r="DQ147" s="62">
        <v>0</v>
      </c>
      <c r="DR147" s="62">
        <v>0</v>
      </c>
      <c r="DS147" s="62">
        <v>0</v>
      </c>
      <c r="DT147" s="62">
        <v>0</v>
      </c>
      <c r="DU147" s="62" t="s">
        <v>153</v>
      </c>
      <c r="DV147" s="62" t="s">
        <v>153</v>
      </c>
      <c r="DW147" s="60"/>
      <c r="DX147" s="62">
        <v>0</v>
      </c>
      <c r="DY147" s="62">
        <v>3</v>
      </c>
      <c r="DZ147" s="62">
        <v>0</v>
      </c>
      <c r="EA147" s="62">
        <v>0</v>
      </c>
      <c r="EB147" s="62"/>
      <c r="EC147" s="62"/>
      <c r="ED147" s="62"/>
      <c r="EE147" s="60">
        <v>-7.6923076923076925</v>
      </c>
      <c r="EF147" s="62"/>
      <c r="EG147" s="62"/>
      <c r="EH147" s="62"/>
      <c r="EI147" s="62"/>
      <c r="EJ147" s="62"/>
      <c r="EK147" s="62"/>
      <c r="EL147" s="62"/>
      <c r="EM147" s="62"/>
      <c r="EN147" s="62"/>
      <c r="EO147" s="62"/>
      <c r="EP147" s="62"/>
      <c r="EQ147" s="68">
        <v>59230</v>
      </c>
      <c r="ER147" s="68">
        <v>8108</v>
      </c>
      <c r="ES147" s="68">
        <v>0</v>
      </c>
      <c r="ET147" s="68">
        <v>0</v>
      </c>
      <c r="EU147" s="68">
        <v>0</v>
      </c>
      <c r="EV147" s="68">
        <v>0</v>
      </c>
      <c r="EW147" s="65"/>
      <c r="EX147" s="65"/>
      <c r="EY147" s="65"/>
      <c r="EZ147" s="65"/>
      <c r="FA147" s="65"/>
      <c r="FB147" s="65"/>
      <c r="FC147" s="65"/>
      <c r="FD147" s="65"/>
      <c r="FE147" s="65"/>
      <c r="FF147" s="65"/>
      <c r="FG147" s="65"/>
      <c r="FH147" s="65"/>
      <c r="FI147" s="65"/>
      <c r="FJ147" s="65"/>
      <c r="FK147" s="65"/>
      <c r="FL147" s="65"/>
      <c r="FM147" s="65"/>
      <c r="FN147" s="65" t="s">
        <v>466</v>
      </c>
      <c r="FO147" s="69" t="b">
        <f t="shared" si="2"/>
        <v>1</v>
      </c>
    </row>
    <row r="148" spans="1:171" s="67" customFormat="1" ht="12.75" x14ac:dyDescent="0.2">
      <c r="A148" s="60" t="s">
        <v>437</v>
      </c>
      <c r="B148" s="61">
        <v>70623</v>
      </c>
      <c r="C148" s="62">
        <v>0</v>
      </c>
      <c r="D148" s="62">
        <v>1</v>
      </c>
      <c r="E148" s="63" t="s">
        <v>1231</v>
      </c>
      <c r="F148" s="62" t="s">
        <v>1232</v>
      </c>
      <c r="G148" s="62"/>
      <c r="H148" s="62" t="s">
        <v>1233</v>
      </c>
      <c r="I148" s="62">
        <v>2</v>
      </c>
      <c r="J148" s="62" t="s">
        <v>1234</v>
      </c>
      <c r="K148" s="62" t="s">
        <v>447</v>
      </c>
      <c r="L148" s="62" t="s">
        <v>472</v>
      </c>
      <c r="M148" s="62" t="s">
        <v>447</v>
      </c>
      <c r="N148" s="62">
        <v>1</v>
      </c>
      <c r="O148" s="62">
        <v>108</v>
      </c>
      <c r="P148" s="62">
        <v>6</v>
      </c>
      <c r="Q148" s="62" t="s">
        <v>153</v>
      </c>
      <c r="R148" s="62" t="s">
        <v>153</v>
      </c>
      <c r="S148" s="62" t="s">
        <v>1235</v>
      </c>
      <c r="T148" s="62" t="s">
        <v>1236</v>
      </c>
      <c r="U148" s="62" t="s">
        <v>1237</v>
      </c>
      <c r="V148" s="62" t="s">
        <v>1238</v>
      </c>
      <c r="W148" s="62" t="s">
        <v>153</v>
      </c>
      <c r="X148" s="62" t="s">
        <v>1239</v>
      </c>
      <c r="Y148" s="62" t="s">
        <v>546</v>
      </c>
      <c r="Z148" s="60"/>
      <c r="AA148" s="60" t="s">
        <v>452</v>
      </c>
      <c r="AB148" s="60" t="s">
        <v>1231</v>
      </c>
      <c r="AC148" s="60" t="s">
        <v>1232</v>
      </c>
      <c r="AD148" s="60" t="s">
        <v>1233</v>
      </c>
      <c r="AE148" s="60" t="s">
        <v>1234</v>
      </c>
      <c r="AF148" s="62">
        <v>1</v>
      </c>
      <c r="AG148" s="62">
        <v>105</v>
      </c>
      <c r="AH148" s="62">
        <v>6</v>
      </c>
      <c r="AI148" s="62">
        <v>1</v>
      </c>
      <c r="AJ148" s="62" t="s">
        <v>153</v>
      </c>
      <c r="AK148" s="62" t="s">
        <v>153</v>
      </c>
      <c r="AL148" s="62" t="s">
        <v>1235</v>
      </c>
      <c r="AM148" s="62" t="s">
        <v>1236</v>
      </c>
      <c r="AN148" s="62" t="s">
        <v>1239</v>
      </c>
      <c r="AO148" s="62" t="s">
        <v>546</v>
      </c>
      <c r="AP148" s="62" t="s">
        <v>1237</v>
      </c>
      <c r="AQ148" s="62" t="s">
        <v>1238</v>
      </c>
      <c r="AR148" s="62" t="s">
        <v>153</v>
      </c>
      <c r="AS148" s="62">
        <v>2015</v>
      </c>
      <c r="AT148" s="62" t="s">
        <v>153</v>
      </c>
      <c r="AU148" s="62" t="s">
        <v>153</v>
      </c>
      <c r="AV148" s="62" t="s">
        <v>153</v>
      </c>
      <c r="AW148" s="62" t="s">
        <v>153</v>
      </c>
      <c r="AX148" s="62" t="s">
        <v>153</v>
      </c>
      <c r="AY148" s="60"/>
      <c r="AZ148" s="60" t="s">
        <v>153</v>
      </c>
      <c r="BA148" s="62">
        <v>6563</v>
      </c>
      <c r="BB148" s="62">
        <v>0</v>
      </c>
      <c r="BC148" s="62"/>
      <c r="BD148" s="62"/>
      <c r="BE148" s="62"/>
      <c r="BF148" s="62"/>
      <c r="BG148" s="62"/>
      <c r="BH148" s="62" t="s">
        <v>532</v>
      </c>
      <c r="BI148" s="62"/>
      <c r="BJ148" s="60">
        <v>2.8571428571428572</v>
      </c>
      <c r="BK148" s="62"/>
      <c r="BL148" s="62"/>
      <c r="BM148" s="62"/>
      <c r="BN148" s="62" t="s">
        <v>701</v>
      </c>
      <c r="BO148" s="62"/>
      <c r="BP148" s="62"/>
      <c r="BQ148" s="62" t="s">
        <v>701</v>
      </c>
      <c r="BR148" s="62"/>
      <c r="BS148" s="62"/>
      <c r="BT148" s="62"/>
      <c r="BU148" s="62"/>
      <c r="BV148" s="62"/>
      <c r="BW148" s="62"/>
      <c r="BX148" s="62"/>
      <c r="BY148" s="62"/>
      <c r="BZ148" s="62"/>
      <c r="CA148" s="62"/>
      <c r="CB148" s="62"/>
      <c r="CC148" s="62"/>
      <c r="CD148" s="62"/>
      <c r="CE148" s="62"/>
      <c r="CF148" s="62" t="s">
        <v>462</v>
      </c>
      <c r="CG148" s="62"/>
      <c r="CH148" s="62"/>
      <c r="CI148" s="62">
        <v>2017</v>
      </c>
      <c r="CJ148" s="62" t="s">
        <v>472</v>
      </c>
      <c r="CK148" s="62" t="s">
        <v>463</v>
      </c>
      <c r="CL148" s="62" t="s">
        <v>464</v>
      </c>
      <c r="CM148" s="62" t="s">
        <v>463</v>
      </c>
      <c r="CN148" s="62" t="s">
        <v>464</v>
      </c>
      <c r="CO148" s="62" t="s">
        <v>465</v>
      </c>
      <c r="CP148" s="62">
        <v>0</v>
      </c>
      <c r="CQ148" s="62">
        <v>0</v>
      </c>
      <c r="CR148" s="62">
        <v>0</v>
      </c>
      <c r="CS148" s="62">
        <v>0</v>
      </c>
      <c r="CT148" s="62">
        <v>0</v>
      </c>
      <c r="CU148" s="62">
        <v>0</v>
      </c>
      <c r="CV148" s="62">
        <v>0</v>
      </c>
      <c r="CW148" s="62">
        <v>0</v>
      </c>
      <c r="CX148" s="62">
        <v>0</v>
      </c>
      <c r="CY148" s="62">
        <v>0</v>
      </c>
      <c r="CZ148" s="62">
        <v>0</v>
      </c>
      <c r="DA148" s="62">
        <v>0</v>
      </c>
      <c r="DB148" s="62">
        <v>0</v>
      </c>
      <c r="DC148" s="62" t="s">
        <v>153</v>
      </c>
      <c r="DD148" s="62" t="s">
        <v>153</v>
      </c>
      <c r="DE148" s="62" t="s">
        <v>153</v>
      </c>
      <c r="DF148" s="62">
        <v>0</v>
      </c>
      <c r="DG148" s="62" t="s">
        <v>465</v>
      </c>
      <c r="DH148" s="62">
        <v>0</v>
      </c>
      <c r="DI148" s="62">
        <v>0</v>
      </c>
      <c r="DJ148" s="62">
        <v>0</v>
      </c>
      <c r="DK148" s="62">
        <v>0</v>
      </c>
      <c r="DL148" s="62">
        <v>0</v>
      </c>
      <c r="DM148" s="62">
        <v>0</v>
      </c>
      <c r="DN148" s="62">
        <v>0</v>
      </c>
      <c r="DO148" s="62">
        <v>0</v>
      </c>
      <c r="DP148" s="62">
        <v>0</v>
      </c>
      <c r="DQ148" s="62">
        <v>0</v>
      </c>
      <c r="DR148" s="62">
        <v>0</v>
      </c>
      <c r="DS148" s="62">
        <v>0</v>
      </c>
      <c r="DT148" s="62">
        <v>0</v>
      </c>
      <c r="DU148" s="62" t="s">
        <v>153</v>
      </c>
      <c r="DV148" s="62" t="s">
        <v>153</v>
      </c>
      <c r="DW148" s="60"/>
      <c r="DX148" s="62">
        <v>0</v>
      </c>
      <c r="DY148" s="62">
        <v>0</v>
      </c>
      <c r="DZ148" s="62">
        <v>0</v>
      </c>
      <c r="EA148" s="62">
        <v>0</v>
      </c>
      <c r="EB148" s="62"/>
      <c r="EC148" s="62"/>
      <c r="ED148" s="62"/>
      <c r="EE148" s="60"/>
      <c r="EF148" s="62"/>
      <c r="EG148" s="62"/>
      <c r="EH148" s="62"/>
      <c r="EI148" s="62"/>
      <c r="EJ148" s="62"/>
      <c r="EK148" s="62"/>
      <c r="EL148" s="62"/>
      <c r="EM148" s="62"/>
      <c r="EN148" s="62"/>
      <c r="EO148" s="62"/>
      <c r="EP148" s="62"/>
      <c r="EQ148" s="68">
        <v>70623</v>
      </c>
      <c r="ER148" s="68">
        <v>6563</v>
      </c>
      <c r="ES148" s="68">
        <v>0</v>
      </c>
      <c r="ET148" s="68">
        <v>0</v>
      </c>
      <c r="EU148" s="68">
        <v>0</v>
      </c>
      <c r="EV148" s="68">
        <v>0</v>
      </c>
      <c r="EW148" s="68">
        <v>0</v>
      </c>
      <c r="EX148" s="68">
        <v>0</v>
      </c>
      <c r="EY148" s="68">
        <v>0</v>
      </c>
      <c r="EZ148" s="68">
        <v>0</v>
      </c>
      <c r="FA148" s="68">
        <v>0</v>
      </c>
      <c r="FB148" s="68">
        <v>0</v>
      </c>
      <c r="FC148" s="68">
        <v>0</v>
      </c>
      <c r="FD148" s="68">
        <v>0</v>
      </c>
      <c r="FE148" s="68">
        <v>0</v>
      </c>
      <c r="FF148" s="68">
        <v>0</v>
      </c>
      <c r="FG148" s="68">
        <v>0</v>
      </c>
      <c r="FH148" s="68">
        <v>0</v>
      </c>
      <c r="FI148" s="68">
        <v>1</v>
      </c>
      <c r="FJ148" s="68">
        <v>0</v>
      </c>
      <c r="FK148" s="68">
        <v>0</v>
      </c>
      <c r="FL148" s="68">
        <v>0</v>
      </c>
      <c r="FM148" s="65"/>
      <c r="FN148" s="65" t="s">
        <v>466</v>
      </c>
      <c r="FO148" s="69" t="b">
        <f t="shared" si="2"/>
        <v>1</v>
      </c>
    </row>
    <row r="149" spans="1:171" s="67" customFormat="1" ht="12.75" x14ac:dyDescent="0.2">
      <c r="A149" s="60" t="s">
        <v>437</v>
      </c>
      <c r="B149" s="61">
        <v>70623</v>
      </c>
      <c r="C149" s="62">
        <v>1</v>
      </c>
      <c r="D149" s="62">
        <v>0</v>
      </c>
      <c r="E149" s="63" t="s">
        <v>1231</v>
      </c>
      <c r="F149" s="62" t="s">
        <v>1232</v>
      </c>
      <c r="G149" s="62"/>
      <c r="H149" s="62" t="s">
        <v>1233</v>
      </c>
      <c r="I149" s="62">
        <v>2</v>
      </c>
      <c r="J149" s="62" t="s">
        <v>1234</v>
      </c>
      <c r="K149" s="62" t="s">
        <v>447</v>
      </c>
      <c r="L149" s="62" t="s">
        <v>472</v>
      </c>
      <c r="M149" s="62" t="s">
        <v>447</v>
      </c>
      <c r="N149" s="62">
        <v>1</v>
      </c>
      <c r="O149" s="62">
        <v>108</v>
      </c>
      <c r="P149" s="62">
        <v>6</v>
      </c>
      <c r="Q149" s="62" t="s">
        <v>153</v>
      </c>
      <c r="R149" s="62" t="s">
        <v>153</v>
      </c>
      <c r="S149" s="62" t="s">
        <v>153</v>
      </c>
      <c r="T149" s="62" t="s">
        <v>1236</v>
      </c>
      <c r="U149" s="62" t="s">
        <v>153</v>
      </c>
      <c r="V149" s="62" t="s">
        <v>153</v>
      </c>
      <c r="W149" s="62" t="s">
        <v>153</v>
      </c>
      <c r="X149" s="62" t="s">
        <v>153</v>
      </c>
      <c r="Y149" s="62" t="s">
        <v>153</v>
      </c>
      <c r="Z149" s="60"/>
      <c r="AA149" s="60" t="s">
        <v>452</v>
      </c>
      <c r="AB149" s="60" t="s">
        <v>1231</v>
      </c>
      <c r="AC149" s="60" t="s">
        <v>1232</v>
      </c>
      <c r="AD149" s="60" t="s">
        <v>1233</v>
      </c>
      <c r="AE149" s="60" t="s">
        <v>1234</v>
      </c>
      <c r="AF149" s="62">
        <v>1</v>
      </c>
      <c r="AG149" s="62">
        <v>105</v>
      </c>
      <c r="AH149" s="62">
        <v>6</v>
      </c>
      <c r="AI149" s="62">
        <v>0</v>
      </c>
      <c r="AJ149" s="62" t="s">
        <v>153</v>
      </c>
      <c r="AK149" s="62" t="s">
        <v>153</v>
      </c>
      <c r="AL149" s="62" t="s">
        <v>153</v>
      </c>
      <c r="AM149" s="62" t="s">
        <v>1236</v>
      </c>
      <c r="AN149" s="62" t="s">
        <v>153</v>
      </c>
      <c r="AO149" s="62" t="s">
        <v>153</v>
      </c>
      <c r="AP149" s="62" t="s">
        <v>153</v>
      </c>
      <c r="AQ149" s="62" t="s">
        <v>153</v>
      </c>
      <c r="AR149" s="62" t="s">
        <v>153</v>
      </c>
      <c r="AS149" s="62">
        <v>2015</v>
      </c>
      <c r="AT149" s="62" t="s">
        <v>153</v>
      </c>
      <c r="AU149" s="62" t="s">
        <v>153</v>
      </c>
      <c r="AV149" s="62" t="s">
        <v>153</v>
      </c>
      <c r="AW149" s="62" t="s">
        <v>153</v>
      </c>
      <c r="AX149" s="62" t="s">
        <v>153</v>
      </c>
      <c r="AY149" s="60"/>
      <c r="AZ149" s="60" t="s">
        <v>153</v>
      </c>
      <c r="BA149" s="62">
        <v>6563</v>
      </c>
      <c r="BB149" s="62">
        <v>0</v>
      </c>
      <c r="BC149" s="62"/>
      <c r="BD149" s="62"/>
      <c r="BE149" s="62"/>
      <c r="BF149" s="62"/>
      <c r="BG149" s="62"/>
      <c r="BH149" s="62"/>
      <c r="BI149" s="62"/>
      <c r="BJ149" s="60">
        <v>2.8571428571428572</v>
      </c>
      <c r="BK149" s="62"/>
      <c r="BL149" s="62"/>
      <c r="BM149" s="62"/>
      <c r="BN149" s="62" t="s">
        <v>701</v>
      </c>
      <c r="BO149" s="62"/>
      <c r="BP149" s="62"/>
      <c r="BQ149" s="62" t="s">
        <v>701</v>
      </c>
      <c r="BR149" s="62"/>
      <c r="BS149" s="62"/>
      <c r="BT149" s="62"/>
      <c r="BU149" s="62"/>
      <c r="BV149" s="62"/>
      <c r="BW149" s="62"/>
      <c r="BX149" s="62"/>
      <c r="BY149" s="62"/>
      <c r="BZ149" s="62"/>
      <c r="CA149" s="62"/>
      <c r="CB149" s="62"/>
      <c r="CC149" s="62"/>
      <c r="CD149" s="62"/>
      <c r="CE149" s="62"/>
      <c r="CF149" s="62"/>
      <c r="CG149" s="62"/>
      <c r="CH149" s="62"/>
      <c r="CI149" s="62">
        <v>2017</v>
      </c>
      <c r="CJ149" s="62" t="s">
        <v>472</v>
      </c>
      <c r="CK149" s="62" t="s">
        <v>463</v>
      </c>
      <c r="CL149" s="62" t="s">
        <v>464</v>
      </c>
      <c r="CM149" s="62" t="s">
        <v>463</v>
      </c>
      <c r="CN149" s="62" t="s">
        <v>464</v>
      </c>
      <c r="CO149" s="62" t="s">
        <v>465</v>
      </c>
      <c r="CP149" s="62">
        <v>0</v>
      </c>
      <c r="CQ149" s="62">
        <v>0</v>
      </c>
      <c r="CR149" s="62">
        <v>0</v>
      </c>
      <c r="CS149" s="62">
        <v>0</v>
      </c>
      <c r="CT149" s="62">
        <v>0</v>
      </c>
      <c r="CU149" s="62">
        <v>0</v>
      </c>
      <c r="CV149" s="62">
        <v>0</v>
      </c>
      <c r="CW149" s="62">
        <v>0</v>
      </c>
      <c r="CX149" s="62">
        <v>0</v>
      </c>
      <c r="CY149" s="62">
        <v>0</v>
      </c>
      <c r="CZ149" s="62">
        <v>0</v>
      </c>
      <c r="DA149" s="62">
        <v>0</v>
      </c>
      <c r="DB149" s="62">
        <v>0</v>
      </c>
      <c r="DC149" s="62" t="s">
        <v>153</v>
      </c>
      <c r="DD149" s="62" t="s">
        <v>153</v>
      </c>
      <c r="DE149" s="62" t="s">
        <v>153</v>
      </c>
      <c r="DF149" s="62">
        <v>0</v>
      </c>
      <c r="DG149" s="62" t="s">
        <v>465</v>
      </c>
      <c r="DH149" s="62">
        <v>0</v>
      </c>
      <c r="DI149" s="62">
        <v>0</v>
      </c>
      <c r="DJ149" s="62">
        <v>0</v>
      </c>
      <c r="DK149" s="62">
        <v>0</v>
      </c>
      <c r="DL149" s="62">
        <v>0</v>
      </c>
      <c r="DM149" s="62">
        <v>0</v>
      </c>
      <c r="DN149" s="62">
        <v>0</v>
      </c>
      <c r="DO149" s="62">
        <v>0</v>
      </c>
      <c r="DP149" s="62">
        <v>0</v>
      </c>
      <c r="DQ149" s="62">
        <v>0</v>
      </c>
      <c r="DR149" s="62">
        <v>0</v>
      </c>
      <c r="DS149" s="62">
        <v>0</v>
      </c>
      <c r="DT149" s="62">
        <v>0</v>
      </c>
      <c r="DU149" s="62" t="s">
        <v>153</v>
      </c>
      <c r="DV149" s="62" t="s">
        <v>153</v>
      </c>
      <c r="DW149" s="60"/>
      <c r="DX149" s="62">
        <v>0</v>
      </c>
      <c r="DY149" s="62">
        <v>0</v>
      </c>
      <c r="DZ149" s="62">
        <v>0</v>
      </c>
      <c r="EA149" s="62">
        <v>0</v>
      </c>
      <c r="EB149" s="62"/>
      <c r="EC149" s="62"/>
      <c r="ED149" s="62"/>
      <c r="EE149" s="60"/>
      <c r="EF149" s="62"/>
      <c r="EG149" s="62"/>
      <c r="EH149" s="62"/>
      <c r="EI149" s="62"/>
      <c r="EJ149" s="62"/>
      <c r="EK149" s="62"/>
      <c r="EL149" s="62"/>
      <c r="EM149" s="62"/>
      <c r="EN149" s="62"/>
      <c r="EO149" s="62"/>
      <c r="EP149" s="62"/>
      <c r="EQ149" s="68">
        <v>70623</v>
      </c>
      <c r="ER149" s="68">
        <v>6563</v>
      </c>
      <c r="ES149" s="68">
        <v>0</v>
      </c>
      <c r="ET149" s="68">
        <v>0</v>
      </c>
      <c r="EU149" s="68">
        <v>0</v>
      </c>
      <c r="EV149" s="68">
        <v>0</v>
      </c>
      <c r="EW149" s="65"/>
      <c r="EX149" s="65"/>
      <c r="EY149" s="65"/>
      <c r="EZ149" s="65"/>
      <c r="FA149" s="65"/>
      <c r="FB149" s="65"/>
      <c r="FC149" s="65"/>
      <c r="FD149" s="65"/>
      <c r="FE149" s="65"/>
      <c r="FF149" s="65"/>
      <c r="FG149" s="65"/>
      <c r="FH149" s="65"/>
      <c r="FI149" s="65"/>
      <c r="FJ149" s="65"/>
      <c r="FK149" s="65"/>
      <c r="FL149" s="65"/>
      <c r="FM149" s="65"/>
      <c r="FN149" s="65" t="s">
        <v>466</v>
      </c>
      <c r="FO149" s="69" t="b">
        <f t="shared" si="2"/>
        <v>1</v>
      </c>
    </row>
    <row r="150" spans="1:171" s="67" customFormat="1" ht="12.75" x14ac:dyDescent="0.2">
      <c r="A150" s="60" t="s">
        <v>437</v>
      </c>
      <c r="B150" s="61">
        <v>54390</v>
      </c>
      <c r="C150" s="62">
        <v>0</v>
      </c>
      <c r="D150" s="62">
        <v>1</v>
      </c>
      <c r="E150" s="63" t="s">
        <v>1240</v>
      </c>
      <c r="F150" s="62" t="s">
        <v>1241</v>
      </c>
      <c r="G150" s="62"/>
      <c r="H150" s="62" t="s">
        <v>1242</v>
      </c>
      <c r="I150" s="62">
        <v>2</v>
      </c>
      <c r="J150" s="62" t="s">
        <v>1243</v>
      </c>
      <c r="K150" s="62" t="s">
        <v>447</v>
      </c>
      <c r="L150" s="62" t="s">
        <v>472</v>
      </c>
      <c r="M150" s="62" t="s">
        <v>447</v>
      </c>
      <c r="N150" s="62">
        <v>1</v>
      </c>
      <c r="O150" s="62">
        <v>110</v>
      </c>
      <c r="P150" s="62">
        <v>13</v>
      </c>
      <c r="Q150" s="62" t="s">
        <v>153</v>
      </c>
      <c r="R150" s="62" t="s">
        <v>153</v>
      </c>
      <c r="S150" s="62" t="s">
        <v>1244</v>
      </c>
      <c r="T150" s="62" t="s">
        <v>1245</v>
      </c>
      <c r="U150" s="62" t="s">
        <v>1246</v>
      </c>
      <c r="V150" s="62" t="s">
        <v>1247</v>
      </c>
      <c r="W150" s="62" t="s">
        <v>153</v>
      </c>
      <c r="X150" s="62" t="s">
        <v>1248</v>
      </c>
      <c r="Y150" s="62" t="s">
        <v>546</v>
      </c>
      <c r="Z150" s="60"/>
      <c r="AA150" s="60" t="s">
        <v>452</v>
      </c>
      <c r="AB150" s="60" t="s">
        <v>1240</v>
      </c>
      <c r="AC150" s="60" t="s">
        <v>1241</v>
      </c>
      <c r="AD150" s="60" t="s">
        <v>1242</v>
      </c>
      <c r="AE150" s="60" t="s">
        <v>1243</v>
      </c>
      <c r="AF150" s="62">
        <v>1</v>
      </c>
      <c r="AG150" s="62">
        <v>131</v>
      </c>
      <c r="AH150" s="62">
        <v>18</v>
      </c>
      <c r="AI150" s="62">
        <v>1</v>
      </c>
      <c r="AJ150" s="62" t="s">
        <v>153</v>
      </c>
      <c r="AK150" s="62" t="s">
        <v>153</v>
      </c>
      <c r="AL150" s="62" t="s">
        <v>1244</v>
      </c>
      <c r="AM150" s="62" t="s">
        <v>1245</v>
      </c>
      <c r="AN150" s="62" t="s">
        <v>1248</v>
      </c>
      <c r="AO150" s="62" t="s">
        <v>546</v>
      </c>
      <c r="AP150" s="62" t="s">
        <v>1246</v>
      </c>
      <c r="AQ150" s="62" t="s">
        <v>1247</v>
      </c>
      <c r="AR150" s="62" t="s">
        <v>153</v>
      </c>
      <c r="AS150" s="62">
        <v>2014</v>
      </c>
      <c r="AT150" s="62" t="s">
        <v>153</v>
      </c>
      <c r="AU150" s="62" t="s">
        <v>153</v>
      </c>
      <c r="AV150" s="62" t="s">
        <v>153</v>
      </c>
      <c r="AW150" s="62" t="s">
        <v>153</v>
      </c>
      <c r="AX150" s="62" t="s">
        <v>153</v>
      </c>
      <c r="AY150" s="60"/>
      <c r="AZ150" s="60" t="s">
        <v>153</v>
      </c>
      <c r="BA150" s="62">
        <v>8688</v>
      </c>
      <c r="BB150" s="62">
        <v>0</v>
      </c>
      <c r="BC150" s="62"/>
      <c r="BD150" s="62"/>
      <c r="BE150" s="62"/>
      <c r="BF150" s="62"/>
      <c r="BG150" s="62"/>
      <c r="BH150" s="62" t="s">
        <v>532</v>
      </c>
      <c r="BI150" s="62"/>
      <c r="BJ150" s="60">
        <v>-16.030534351145036</v>
      </c>
      <c r="BK150" s="62"/>
      <c r="BL150" s="62"/>
      <c r="BM150" s="62"/>
      <c r="BN150" s="62" t="s">
        <v>99</v>
      </c>
      <c r="BO150" s="62"/>
      <c r="BP150" s="62"/>
      <c r="BQ150" s="62" t="s">
        <v>99</v>
      </c>
      <c r="BR150" s="62"/>
      <c r="BS150" s="62"/>
      <c r="BT150" s="62"/>
      <c r="BU150" s="62"/>
      <c r="BV150" s="62"/>
      <c r="BW150" s="62"/>
      <c r="BX150" s="62"/>
      <c r="BY150" s="62"/>
      <c r="BZ150" s="62"/>
      <c r="CA150" s="62"/>
      <c r="CB150" s="62"/>
      <c r="CC150" s="62"/>
      <c r="CD150" s="62"/>
      <c r="CE150" s="62"/>
      <c r="CF150" s="62" t="s">
        <v>462</v>
      </c>
      <c r="CG150" s="62"/>
      <c r="CH150" s="62"/>
      <c r="CI150" s="62">
        <v>2017</v>
      </c>
      <c r="CJ150" s="62" t="s">
        <v>472</v>
      </c>
      <c r="CK150" s="62" t="s">
        <v>501</v>
      </c>
      <c r="CL150" s="62" t="s">
        <v>501</v>
      </c>
      <c r="CM150" s="62" t="s">
        <v>463</v>
      </c>
      <c r="CN150" s="62" t="s">
        <v>463</v>
      </c>
      <c r="CO150" s="62" t="s">
        <v>465</v>
      </c>
      <c r="CP150" s="62">
        <v>0</v>
      </c>
      <c r="CQ150" s="62">
        <v>0</v>
      </c>
      <c r="CR150" s="62">
        <v>0</v>
      </c>
      <c r="CS150" s="62">
        <v>0</v>
      </c>
      <c r="CT150" s="62">
        <v>0</v>
      </c>
      <c r="CU150" s="62">
        <v>0</v>
      </c>
      <c r="CV150" s="62">
        <v>0</v>
      </c>
      <c r="CW150" s="62">
        <v>0</v>
      </c>
      <c r="CX150" s="62">
        <v>0</v>
      </c>
      <c r="CY150" s="62">
        <v>0</v>
      </c>
      <c r="CZ150" s="62">
        <v>0</v>
      </c>
      <c r="DA150" s="62">
        <v>0</v>
      </c>
      <c r="DB150" s="62">
        <v>0</v>
      </c>
      <c r="DC150" s="62" t="s">
        <v>153</v>
      </c>
      <c r="DD150" s="62" t="s">
        <v>153</v>
      </c>
      <c r="DE150" s="62" t="s">
        <v>153</v>
      </c>
      <c r="DF150" s="62">
        <v>0</v>
      </c>
      <c r="DG150" s="62" t="s">
        <v>465</v>
      </c>
      <c r="DH150" s="62">
        <v>1</v>
      </c>
      <c r="DI150" s="62">
        <v>0</v>
      </c>
      <c r="DJ150" s="62">
        <v>0</v>
      </c>
      <c r="DK150" s="62">
        <v>1</v>
      </c>
      <c r="DL150" s="62">
        <v>0</v>
      </c>
      <c r="DM150" s="62">
        <v>0</v>
      </c>
      <c r="DN150" s="62">
        <v>0</v>
      </c>
      <c r="DO150" s="62">
        <v>0</v>
      </c>
      <c r="DP150" s="62">
        <v>0</v>
      </c>
      <c r="DQ150" s="62">
        <v>0</v>
      </c>
      <c r="DR150" s="62">
        <v>0</v>
      </c>
      <c r="DS150" s="62">
        <v>1</v>
      </c>
      <c r="DT150" s="62">
        <v>0</v>
      </c>
      <c r="DU150" s="62" t="s">
        <v>153</v>
      </c>
      <c r="DV150" s="62" t="s">
        <v>153</v>
      </c>
      <c r="DW150" s="60"/>
      <c r="DX150" s="62">
        <v>0</v>
      </c>
      <c r="DY150" s="62">
        <v>5</v>
      </c>
      <c r="DZ150" s="62">
        <v>0</v>
      </c>
      <c r="EA150" s="62">
        <v>0</v>
      </c>
      <c r="EB150" s="62"/>
      <c r="EC150" s="62"/>
      <c r="ED150" s="62"/>
      <c r="EE150" s="60"/>
      <c r="EF150" s="62"/>
      <c r="EG150" s="62"/>
      <c r="EH150" s="62"/>
      <c r="EI150" s="62"/>
      <c r="EJ150" s="62"/>
      <c r="EK150" s="62"/>
      <c r="EL150" s="62"/>
      <c r="EM150" s="62"/>
      <c r="EN150" s="62"/>
      <c r="EO150" s="62"/>
      <c r="EP150" s="62"/>
      <c r="EQ150" s="68">
        <v>54390</v>
      </c>
      <c r="ER150" s="68">
        <v>8688</v>
      </c>
      <c r="ES150" s="68">
        <v>0</v>
      </c>
      <c r="ET150" s="68">
        <v>0</v>
      </c>
      <c r="EU150" s="68">
        <v>0</v>
      </c>
      <c r="EV150" s="68">
        <v>0</v>
      </c>
      <c r="EW150" s="68">
        <v>0</v>
      </c>
      <c r="EX150" s="68">
        <v>0</v>
      </c>
      <c r="EY150" s="68">
        <v>0</v>
      </c>
      <c r="EZ150" s="68">
        <v>0</v>
      </c>
      <c r="FA150" s="68">
        <v>0</v>
      </c>
      <c r="FB150" s="68">
        <v>1</v>
      </c>
      <c r="FC150" s="68">
        <v>1</v>
      </c>
      <c r="FD150" s="68">
        <v>0</v>
      </c>
      <c r="FE150" s="68">
        <v>0</v>
      </c>
      <c r="FF150" s="68">
        <v>0</v>
      </c>
      <c r="FG150" s="68">
        <v>0</v>
      </c>
      <c r="FH150" s="68">
        <v>0</v>
      </c>
      <c r="FI150" s="68">
        <v>0</v>
      </c>
      <c r="FJ150" s="68">
        <v>0</v>
      </c>
      <c r="FK150" s="68">
        <v>0</v>
      </c>
      <c r="FL150" s="68">
        <v>0</v>
      </c>
      <c r="FM150" s="65"/>
      <c r="FN150" s="65" t="s">
        <v>466</v>
      </c>
      <c r="FO150" s="69" t="b">
        <f t="shared" si="2"/>
        <v>1</v>
      </c>
    </row>
    <row r="151" spans="1:171" s="67" customFormat="1" ht="12.75" x14ac:dyDescent="0.2">
      <c r="A151" s="60" t="s">
        <v>437</v>
      </c>
      <c r="B151" s="61">
        <v>54390</v>
      </c>
      <c r="C151" s="62">
        <v>1</v>
      </c>
      <c r="D151" s="62">
        <v>0</v>
      </c>
      <c r="E151" s="63" t="s">
        <v>1240</v>
      </c>
      <c r="F151" s="62" t="s">
        <v>1241</v>
      </c>
      <c r="G151" s="62"/>
      <c r="H151" s="62" t="s">
        <v>1242</v>
      </c>
      <c r="I151" s="62">
        <v>2</v>
      </c>
      <c r="J151" s="62" t="s">
        <v>1243</v>
      </c>
      <c r="K151" s="62" t="s">
        <v>447</v>
      </c>
      <c r="L151" s="62" t="s">
        <v>472</v>
      </c>
      <c r="M151" s="62" t="s">
        <v>447</v>
      </c>
      <c r="N151" s="62">
        <v>1</v>
      </c>
      <c r="O151" s="62">
        <v>110</v>
      </c>
      <c r="P151" s="62">
        <v>13</v>
      </c>
      <c r="Q151" s="62" t="s">
        <v>153</v>
      </c>
      <c r="R151" s="62" t="s">
        <v>153</v>
      </c>
      <c r="S151" s="62" t="s">
        <v>153</v>
      </c>
      <c r="T151" s="62" t="s">
        <v>1245</v>
      </c>
      <c r="U151" s="62" t="s">
        <v>153</v>
      </c>
      <c r="V151" s="62" t="s">
        <v>153</v>
      </c>
      <c r="W151" s="62" t="s">
        <v>153</v>
      </c>
      <c r="X151" s="62" t="s">
        <v>153</v>
      </c>
      <c r="Y151" s="62" t="s">
        <v>153</v>
      </c>
      <c r="Z151" s="60"/>
      <c r="AA151" s="60" t="s">
        <v>452</v>
      </c>
      <c r="AB151" s="60" t="s">
        <v>1240</v>
      </c>
      <c r="AC151" s="60" t="s">
        <v>1241</v>
      </c>
      <c r="AD151" s="60" t="s">
        <v>1242</v>
      </c>
      <c r="AE151" s="60" t="s">
        <v>1243</v>
      </c>
      <c r="AF151" s="62">
        <v>1</v>
      </c>
      <c r="AG151" s="62">
        <v>131</v>
      </c>
      <c r="AH151" s="62">
        <v>18</v>
      </c>
      <c r="AI151" s="62">
        <v>0</v>
      </c>
      <c r="AJ151" s="62" t="s">
        <v>153</v>
      </c>
      <c r="AK151" s="62" t="s">
        <v>153</v>
      </c>
      <c r="AL151" s="62" t="s">
        <v>153</v>
      </c>
      <c r="AM151" s="62" t="s">
        <v>1245</v>
      </c>
      <c r="AN151" s="62" t="s">
        <v>153</v>
      </c>
      <c r="AO151" s="62" t="s">
        <v>153</v>
      </c>
      <c r="AP151" s="62" t="s">
        <v>153</v>
      </c>
      <c r="AQ151" s="62" t="s">
        <v>153</v>
      </c>
      <c r="AR151" s="62" t="s">
        <v>153</v>
      </c>
      <c r="AS151" s="62">
        <v>2014</v>
      </c>
      <c r="AT151" s="62" t="s">
        <v>153</v>
      </c>
      <c r="AU151" s="62" t="s">
        <v>153</v>
      </c>
      <c r="AV151" s="62" t="s">
        <v>153</v>
      </c>
      <c r="AW151" s="62" t="s">
        <v>153</v>
      </c>
      <c r="AX151" s="62" t="s">
        <v>153</v>
      </c>
      <c r="AY151" s="60"/>
      <c r="AZ151" s="60" t="s">
        <v>153</v>
      </c>
      <c r="BA151" s="62">
        <v>8688</v>
      </c>
      <c r="BB151" s="62">
        <v>0</v>
      </c>
      <c r="BC151" s="62"/>
      <c r="BD151" s="62"/>
      <c r="BE151" s="62"/>
      <c r="BF151" s="62"/>
      <c r="BG151" s="62"/>
      <c r="BH151" s="62"/>
      <c r="BI151" s="62"/>
      <c r="BJ151" s="60">
        <v>-16.030534351145036</v>
      </c>
      <c r="BK151" s="62"/>
      <c r="BL151" s="62"/>
      <c r="BM151" s="62"/>
      <c r="BN151" s="62" t="s">
        <v>99</v>
      </c>
      <c r="BO151" s="62"/>
      <c r="BP151" s="62"/>
      <c r="BQ151" s="62" t="s">
        <v>99</v>
      </c>
      <c r="BR151" s="62"/>
      <c r="BS151" s="62"/>
      <c r="BT151" s="62"/>
      <c r="BU151" s="62"/>
      <c r="BV151" s="62"/>
      <c r="BW151" s="62"/>
      <c r="BX151" s="62"/>
      <c r="BY151" s="62"/>
      <c r="BZ151" s="62"/>
      <c r="CA151" s="62"/>
      <c r="CB151" s="62"/>
      <c r="CC151" s="62"/>
      <c r="CD151" s="62"/>
      <c r="CE151" s="62"/>
      <c r="CF151" s="62"/>
      <c r="CG151" s="62"/>
      <c r="CH151" s="62"/>
      <c r="CI151" s="62">
        <v>2017</v>
      </c>
      <c r="CJ151" s="62" t="s">
        <v>472</v>
      </c>
      <c r="CK151" s="62" t="s">
        <v>501</v>
      </c>
      <c r="CL151" s="62" t="s">
        <v>501</v>
      </c>
      <c r="CM151" s="62" t="s">
        <v>463</v>
      </c>
      <c r="CN151" s="62" t="s">
        <v>463</v>
      </c>
      <c r="CO151" s="62" t="s">
        <v>465</v>
      </c>
      <c r="CP151" s="62">
        <v>0</v>
      </c>
      <c r="CQ151" s="62">
        <v>0</v>
      </c>
      <c r="CR151" s="62">
        <v>0</v>
      </c>
      <c r="CS151" s="62">
        <v>0</v>
      </c>
      <c r="CT151" s="62">
        <v>0</v>
      </c>
      <c r="CU151" s="62">
        <v>0</v>
      </c>
      <c r="CV151" s="62">
        <v>0</v>
      </c>
      <c r="CW151" s="62">
        <v>0</v>
      </c>
      <c r="CX151" s="62">
        <v>0</v>
      </c>
      <c r="CY151" s="62">
        <v>0</v>
      </c>
      <c r="CZ151" s="62">
        <v>0</v>
      </c>
      <c r="DA151" s="62">
        <v>0</v>
      </c>
      <c r="DB151" s="62">
        <v>0</v>
      </c>
      <c r="DC151" s="62" t="s">
        <v>153</v>
      </c>
      <c r="DD151" s="62" t="s">
        <v>153</v>
      </c>
      <c r="DE151" s="62" t="s">
        <v>153</v>
      </c>
      <c r="DF151" s="62">
        <v>0</v>
      </c>
      <c r="DG151" s="62" t="s">
        <v>465</v>
      </c>
      <c r="DH151" s="62">
        <v>1</v>
      </c>
      <c r="DI151" s="62">
        <v>0</v>
      </c>
      <c r="DJ151" s="62">
        <v>0</v>
      </c>
      <c r="DK151" s="62">
        <v>1</v>
      </c>
      <c r="DL151" s="62">
        <v>0</v>
      </c>
      <c r="DM151" s="62">
        <v>0</v>
      </c>
      <c r="DN151" s="62">
        <v>0</v>
      </c>
      <c r="DO151" s="62">
        <v>0</v>
      </c>
      <c r="DP151" s="62">
        <v>0</v>
      </c>
      <c r="DQ151" s="62">
        <v>0</v>
      </c>
      <c r="DR151" s="62">
        <v>0</v>
      </c>
      <c r="DS151" s="62">
        <v>1</v>
      </c>
      <c r="DT151" s="62">
        <v>0</v>
      </c>
      <c r="DU151" s="62" t="s">
        <v>153</v>
      </c>
      <c r="DV151" s="62" t="s">
        <v>153</v>
      </c>
      <c r="DW151" s="60"/>
      <c r="DX151" s="62">
        <v>0</v>
      </c>
      <c r="DY151" s="62">
        <v>5</v>
      </c>
      <c r="DZ151" s="62">
        <v>0</v>
      </c>
      <c r="EA151" s="62">
        <v>0</v>
      </c>
      <c r="EB151" s="62"/>
      <c r="EC151" s="62"/>
      <c r="ED151" s="62"/>
      <c r="EE151" s="60"/>
      <c r="EF151" s="62"/>
      <c r="EG151" s="62"/>
      <c r="EH151" s="62"/>
      <c r="EI151" s="62"/>
      <c r="EJ151" s="62"/>
      <c r="EK151" s="62"/>
      <c r="EL151" s="62"/>
      <c r="EM151" s="62"/>
      <c r="EN151" s="62"/>
      <c r="EO151" s="62"/>
      <c r="EP151" s="62"/>
      <c r="EQ151" s="68">
        <v>54390</v>
      </c>
      <c r="ER151" s="68">
        <v>8688</v>
      </c>
      <c r="ES151" s="68">
        <v>0</v>
      </c>
      <c r="ET151" s="68">
        <v>0</v>
      </c>
      <c r="EU151" s="68">
        <v>0</v>
      </c>
      <c r="EV151" s="68">
        <v>0</v>
      </c>
      <c r="EW151" s="65"/>
      <c r="EX151" s="65"/>
      <c r="EY151" s="65"/>
      <c r="EZ151" s="65"/>
      <c r="FA151" s="65"/>
      <c r="FB151" s="65"/>
      <c r="FC151" s="65"/>
      <c r="FD151" s="65"/>
      <c r="FE151" s="65"/>
      <c r="FF151" s="65"/>
      <c r="FG151" s="65"/>
      <c r="FH151" s="65"/>
      <c r="FI151" s="65"/>
      <c r="FJ151" s="65"/>
      <c r="FK151" s="65"/>
      <c r="FL151" s="65"/>
      <c r="FM151" s="65"/>
      <c r="FN151" s="65" t="s">
        <v>466</v>
      </c>
      <c r="FO151" s="69" t="b">
        <f t="shared" si="2"/>
        <v>1</v>
      </c>
    </row>
    <row r="152" spans="1:171" s="67" customFormat="1" ht="12.75" x14ac:dyDescent="0.2">
      <c r="A152" s="60" t="s">
        <v>437</v>
      </c>
      <c r="B152" s="61">
        <v>58788</v>
      </c>
      <c r="C152" s="62">
        <v>0</v>
      </c>
      <c r="D152" s="62">
        <v>1</v>
      </c>
      <c r="E152" s="63" t="s">
        <v>1249</v>
      </c>
      <c r="F152" s="62" t="s">
        <v>442</v>
      </c>
      <c r="G152" s="62"/>
      <c r="H152" s="62" t="s">
        <v>1250</v>
      </c>
      <c r="I152" s="62">
        <v>2</v>
      </c>
      <c r="J152" s="62" t="s">
        <v>1251</v>
      </c>
      <c r="K152" s="62" t="s">
        <v>447</v>
      </c>
      <c r="L152" s="62" t="s">
        <v>472</v>
      </c>
      <c r="M152" s="62" t="s">
        <v>447</v>
      </c>
      <c r="N152" s="62">
        <v>1</v>
      </c>
      <c r="O152" s="62">
        <v>110</v>
      </c>
      <c r="P152" s="62">
        <v>9</v>
      </c>
      <c r="Q152" s="62" t="s">
        <v>153</v>
      </c>
      <c r="R152" s="62" t="s">
        <v>153</v>
      </c>
      <c r="S152" s="62" t="s">
        <v>1252</v>
      </c>
      <c r="T152" s="62" t="s">
        <v>1253</v>
      </c>
      <c r="U152" s="62" t="s">
        <v>1254</v>
      </c>
      <c r="V152" s="62" t="s">
        <v>1255</v>
      </c>
      <c r="W152" s="62" t="s">
        <v>153</v>
      </c>
      <c r="X152" s="62" t="s">
        <v>1256</v>
      </c>
      <c r="Y152" s="62" t="s">
        <v>133</v>
      </c>
      <c r="Z152" s="60"/>
      <c r="AA152" s="60" t="s">
        <v>452</v>
      </c>
      <c r="AB152" s="60" t="s">
        <v>1249</v>
      </c>
      <c r="AC152" s="60" t="s">
        <v>442</v>
      </c>
      <c r="AD152" s="60" t="s">
        <v>1250</v>
      </c>
      <c r="AE152" s="60" t="s">
        <v>1251</v>
      </c>
      <c r="AF152" s="62">
        <v>1</v>
      </c>
      <c r="AG152" s="62">
        <v>110</v>
      </c>
      <c r="AH152" s="62">
        <v>9</v>
      </c>
      <c r="AI152" s="62">
        <v>1</v>
      </c>
      <c r="AJ152" s="62" t="s">
        <v>153</v>
      </c>
      <c r="AK152" s="62" t="s">
        <v>153</v>
      </c>
      <c r="AL152" s="62" t="s">
        <v>1252</v>
      </c>
      <c r="AM152" s="62" t="s">
        <v>1253</v>
      </c>
      <c r="AN152" s="62" t="s">
        <v>1256</v>
      </c>
      <c r="AO152" s="62" t="s">
        <v>133</v>
      </c>
      <c r="AP152" s="62" t="s">
        <v>1254</v>
      </c>
      <c r="AQ152" s="62" t="s">
        <v>1255</v>
      </c>
      <c r="AR152" s="62" t="s">
        <v>153</v>
      </c>
      <c r="AS152" s="62">
        <v>2015</v>
      </c>
      <c r="AT152" s="62" t="s">
        <v>153</v>
      </c>
      <c r="AU152" s="62" t="s">
        <v>153</v>
      </c>
      <c r="AV152" s="62" t="s">
        <v>153</v>
      </c>
      <c r="AW152" s="62" t="s">
        <v>153</v>
      </c>
      <c r="AX152" s="62" t="s">
        <v>153</v>
      </c>
      <c r="AY152" s="60"/>
      <c r="AZ152" s="60" t="s">
        <v>153</v>
      </c>
      <c r="BA152" s="62">
        <v>7379</v>
      </c>
      <c r="BB152" s="62">
        <v>0</v>
      </c>
      <c r="BC152" s="62"/>
      <c r="BD152" s="62"/>
      <c r="BE152" s="62"/>
      <c r="BF152" s="62"/>
      <c r="BG152" s="62"/>
      <c r="BH152" s="62"/>
      <c r="BI152" s="62"/>
      <c r="BJ152" s="60"/>
      <c r="BK152" s="62"/>
      <c r="BL152" s="62"/>
      <c r="BM152" s="62"/>
      <c r="BN152" s="62" t="s">
        <v>460</v>
      </c>
      <c r="BO152" s="62"/>
      <c r="BP152" s="62"/>
      <c r="BQ152" s="62" t="s">
        <v>460</v>
      </c>
      <c r="BR152" s="62"/>
      <c r="BS152" s="62"/>
      <c r="BT152" s="62"/>
      <c r="BU152" s="62"/>
      <c r="BV152" s="62"/>
      <c r="BW152" s="62"/>
      <c r="BX152" s="62"/>
      <c r="BY152" s="62"/>
      <c r="BZ152" s="62"/>
      <c r="CA152" s="62"/>
      <c r="CB152" s="62"/>
      <c r="CC152" s="62"/>
      <c r="CD152" s="62"/>
      <c r="CE152" s="62"/>
      <c r="CF152" s="62" t="s">
        <v>462</v>
      </c>
      <c r="CG152" s="62"/>
      <c r="CH152" s="62"/>
      <c r="CI152" s="62">
        <v>2017</v>
      </c>
      <c r="CJ152" s="62" t="s">
        <v>472</v>
      </c>
      <c r="CK152" s="62" t="s">
        <v>464</v>
      </c>
      <c r="CL152" s="62" t="s">
        <v>464</v>
      </c>
      <c r="CM152" s="62" t="s">
        <v>464</v>
      </c>
      <c r="CN152" s="62" t="s">
        <v>464</v>
      </c>
      <c r="CO152" s="62" t="s">
        <v>465</v>
      </c>
      <c r="CP152" s="62">
        <v>1</v>
      </c>
      <c r="CQ152" s="62">
        <v>0</v>
      </c>
      <c r="CR152" s="62">
        <v>1</v>
      </c>
      <c r="CS152" s="62">
        <v>0</v>
      </c>
      <c r="CT152" s="62">
        <v>0</v>
      </c>
      <c r="CU152" s="62">
        <v>0</v>
      </c>
      <c r="CV152" s="62">
        <v>0</v>
      </c>
      <c r="CW152" s="62">
        <v>0</v>
      </c>
      <c r="CX152" s="62">
        <v>0</v>
      </c>
      <c r="CY152" s="62">
        <v>0</v>
      </c>
      <c r="CZ152" s="62">
        <v>1</v>
      </c>
      <c r="DA152" s="62">
        <v>0</v>
      </c>
      <c r="DB152" s="62">
        <v>0</v>
      </c>
      <c r="DC152" s="62" t="s">
        <v>153</v>
      </c>
      <c r="DD152" s="62" t="s">
        <v>153</v>
      </c>
      <c r="DE152" s="62" t="s">
        <v>153</v>
      </c>
      <c r="DF152" s="62">
        <v>0</v>
      </c>
      <c r="DG152" s="62" t="s">
        <v>465</v>
      </c>
      <c r="DH152" s="62">
        <v>0</v>
      </c>
      <c r="DI152" s="62">
        <v>0</v>
      </c>
      <c r="DJ152" s="62">
        <v>0</v>
      </c>
      <c r="DK152" s="62">
        <v>0</v>
      </c>
      <c r="DL152" s="62">
        <v>0</v>
      </c>
      <c r="DM152" s="62">
        <v>0</v>
      </c>
      <c r="DN152" s="62">
        <v>0</v>
      </c>
      <c r="DO152" s="62">
        <v>0</v>
      </c>
      <c r="DP152" s="62">
        <v>0</v>
      </c>
      <c r="DQ152" s="62">
        <v>0</v>
      </c>
      <c r="DR152" s="62">
        <v>0</v>
      </c>
      <c r="DS152" s="62">
        <v>0</v>
      </c>
      <c r="DT152" s="62">
        <v>0</v>
      </c>
      <c r="DU152" s="62" t="s">
        <v>153</v>
      </c>
      <c r="DV152" s="62" t="s">
        <v>153</v>
      </c>
      <c r="DW152" s="60"/>
      <c r="DX152" s="62">
        <v>0</v>
      </c>
      <c r="DY152" s="62">
        <v>1</v>
      </c>
      <c r="DZ152" s="62">
        <v>0</v>
      </c>
      <c r="EA152" s="62">
        <v>0</v>
      </c>
      <c r="EB152" s="62"/>
      <c r="EC152" s="62"/>
      <c r="ED152" s="62"/>
      <c r="EE152" s="60"/>
      <c r="EF152" s="62"/>
      <c r="EG152" s="62"/>
      <c r="EH152" s="62"/>
      <c r="EI152" s="62"/>
      <c r="EJ152" s="62"/>
      <c r="EK152" s="62"/>
      <c r="EL152" s="62"/>
      <c r="EM152" s="62"/>
      <c r="EN152" s="62"/>
      <c r="EO152" s="62"/>
      <c r="EP152" s="62"/>
      <c r="EQ152" s="68">
        <v>58788</v>
      </c>
      <c r="ER152" s="68">
        <v>7379</v>
      </c>
      <c r="ES152" s="68">
        <v>0</v>
      </c>
      <c r="ET152" s="68">
        <v>0</v>
      </c>
      <c r="EU152" s="68">
        <v>0</v>
      </c>
      <c r="EV152" s="68">
        <v>0</v>
      </c>
      <c r="EW152" s="68">
        <v>0</v>
      </c>
      <c r="EX152" s="68">
        <v>0</v>
      </c>
      <c r="EY152" s="68">
        <v>0</v>
      </c>
      <c r="EZ152" s="68">
        <v>0</v>
      </c>
      <c r="FA152" s="68">
        <v>0</v>
      </c>
      <c r="FB152" s="68">
        <v>0</v>
      </c>
      <c r="FC152" s="68">
        <v>0</v>
      </c>
      <c r="FD152" s="68">
        <v>0</v>
      </c>
      <c r="FE152" s="68">
        <v>0</v>
      </c>
      <c r="FF152" s="68">
        <v>0</v>
      </c>
      <c r="FG152" s="68">
        <v>0</v>
      </c>
      <c r="FH152" s="68">
        <v>0</v>
      </c>
      <c r="FI152" s="68">
        <v>0</v>
      </c>
      <c r="FJ152" s="68">
        <v>0</v>
      </c>
      <c r="FK152" s="68">
        <v>0</v>
      </c>
      <c r="FL152" s="68">
        <v>0</v>
      </c>
      <c r="FM152" s="65"/>
      <c r="FN152" s="65" t="s">
        <v>466</v>
      </c>
      <c r="FO152" s="69" t="b">
        <f t="shared" si="2"/>
        <v>1</v>
      </c>
    </row>
    <row r="153" spans="1:171" s="67" customFormat="1" ht="12.75" x14ac:dyDescent="0.2">
      <c r="A153" s="60" t="s">
        <v>437</v>
      </c>
      <c r="B153" s="61">
        <v>58788</v>
      </c>
      <c r="C153" s="62">
        <v>1</v>
      </c>
      <c r="D153" s="62">
        <v>0</v>
      </c>
      <c r="E153" s="63" t="s">
        <v>1249</v>
      </c>
      <c r="F153" s="62" t="s">
        <v>442</v>
      </c>
      <c r="G153" s="62"/>
      <c r="H153" s="62" t="s">
        <v>1250</v>
      </c>
      <c r="I153" s="62">
        <v>2</v>
      </c>
      <c r="J153" s="62" t="s">
        <v>1251</v>
      </c>
      <c r="K153" s="62" t="s">
        <v>447</v>
      </c>
      <c r="L153" s="62" t="s">
        <v>472</v>
      </c>
      <c r="M153" s="62" t="s">
        <v>447</v>
      </c>
      <c r="N153" s="62">
        <v>1</v>
      </c>
      <c r="O153" s="62">
        <v>110</v>
      </c>
      <c r="P153" s="62">
        <v>9</v>
      </c>
      <c r="Q153" s="62" t="s">
        <v>153</v>
      </c>
      <c r="R153" s="62" t="s">
        <v>153</v>
      </c>
      <c r="S153" s="62" t="s">
        <v>153</v>
      </c>
      <c r="T153" s="62" t="s">
        <v>1253</v>
      </c>
      <c r="U153" s="62" t="s">
        <v>153</v>
      </c>
      <c r="V153" s="62" t="s">
        <v>153</v>
      </c>
      <c r="W153" s="62" t="s">
        <v>153</v>
      </c>
      <c r="X153" s="62" t="s">
        <v>153</v>
      </c>
      <c r="Y153" s="62" t="s">
        <v>153</v>
      </c>
      <c r="Z153" s="60"/>
      <c r="AA153" s="60" t="s">
        <v>452</v>
      </c>
      <c r="AB153" s="60" t="s">
        <v>1249</v>
      </c>
      <c r="AC153" s="60" t="s">
        <v>442</v>
      </c>
      <c r="AD153" s="60" t="s">
        <v>1250</v>
      </c>
      <c r="AE153" s="60" t="s">
        <v>1251</v>
      </c>
      <c r="AF153" s="62">
        <v>1</v>
      </c>
      <c r="AG153" s="62">
        <v>110</v>
      </c>
      <c r="AH153" s="62">
        <v>9</v>
      </c>
      <c r="AI153" s="62">
        <v>0</v>
      </c>
      <c r="AJ153" s="62" t="s">
        <v>153</v>
      </c>
      <c r="AK153" s="62" t="s">
        <v>153</v>
      </c>
      <c r="AL153" s="62" t="s">
        <v>153</v>
      </c>
      <c r="AM153" s="62" t="s">
        <v>1253</v>
      </c>
      <c r="AN153" s="62" t="s">
        <v>153</v>
      </c>
      <c r="AO153" s="62" t="s">
        <v>153</v>
      </c>
      <c r="AP153" s="62" t="s">
        <v>153</v>
      </c>
      <c r="AQ153" s="62" t="s">
        <v>153</v>
      </c>
      <c r="AR153" s="62" t="s">
        <v>153</v>
      </c>
      <c r="AS153" s="62">
        <v>2015</v>
      </c>
      <c r="AT153" s="62" t="s">
        <v>153</v>
      </c>
      <c r="AU153" s="62" t="s">
        <v>153</v>
      </c>
      <c r="AV153" s="62" t="s">
        <v>153</v>
      </c>
      <c r="AW153" s="62" t="s">
        <v>153</v>
      </c>
      <c r="AX153" s="62" t="s">
        <v>153</v>
      </c>
      <c r="AY153" s="60"/>
      <c r="AZ153" s="60" t="s">
        <v>153</v>
      </c>
      <c r="BA153" s="62">
        <v>7379</v>
      </c>
      <c r="BB153" s="62">
        <v>0</v>
      </c>
      <c r="BC153" s="62"/>
      <c r="BD153" s="62"/>
      <c r="BE153" s="62"/>
      <c r="BF153" s="62"/>
      <c r="BG153" s="62"/>
      <c r="BH153" s="62"/>
      <c r="BI153" s="62"/>
      <c r="BJ153" s="60"/>
      <c r="BK153" s="62"/>
      <c r="BL153" s="62"/>
      <c r="BM153" s="62"/>
      <c r="BN153" s="62" t="s">
        <v>460</v>
      </c>
      <c r="BO153" s="62"/>
      <c r="BP153" s="62"/>
      <c r="BQ153" s="62" t="s">
        <v>460</v>
      </c>
      <c r="BR153" s="62"/>
      <c r="BS153" s="62"/>
      <c r="BT153" s="62"/>
      <c r="BU153" s="62"/>
      <c r="BV153" s="62"/>
      <c r="BW153" s="62"/>
      <c r="BX153" s="62"/>
      <c r="BY153" s="62"/>
      <c r="BZ153" s="62"/>
      <c r="CA153" s="62"/>
      <c r="CB153" s="62"/>
      <c r="CC153" s="62"/>
      <c r="CD153" s="62"/>
      <c r="CE153" s="62"/>
      <c r="CF153" s="62"/>
      <c r="CG153" s="62"/>
      <c r="CH153" s="62"/>
      <c r="CI153" s="62">
        <v>2017</v>
      </c>
      <c r="CJ153" s="62" t="s">
        <v>472</v>
      </c>
      <c r="CK153" s="62" t="s">
        <v>464</v>
      </c>
      <c r="CL153" s="62" t="s">
        <v>464</v>
      </c>
      <c r="CM153" s="62" t="s">
        <v>464</v>
      </c>
      <c r="CN153" s="62" t="s">
        <v>464</v>
      </c>
      <c r="CO153" s="62" t="s">
        <v>465</v>
      </c>
      <c r="CP153" s="62">
        <v>1</v>
      </c>
      <c r="CQ153" s="62">
        <v>0</v>
      </c>
      <c r="CR153" s="62">
        <v>1</v>
      </c>
      <c r="CS153" s="62">
        <v>0</v>
      </c>
      <c r="CT153" s="62">
        <v>0</v>
      </c>
      <c r="CU153" s="62">
        <v>0</v>
      </c>
      <c r="CV153" s="62">
        <v>0</v>
      </c>
      <c r="CW153" s="62">
        <v>0</v>
      </c>
      <c r="CX153" s="62">
        <v>0</v>
      </c>
      <c r="CY153" s="62">
        <v>0</v>
      </c>
      <c r="CZ153" s="62">
        <v>1</v>
      </c>
      <c r="DA153" s="62">
        <v>0</v>
      </c>
      <c r="DB153" s="62">
        <v>0</v>
      </c>
      <c r="DC153" s="62" t="s">
        <v>153</v>
      </c>
      <c r="DD153" s="62" t="s">
        <v>153</v>
      </c>
      <c r="DE153" s="62" t="s">
        <v>153</v>
      </c>
      <c r="DF153" s="62">
        <v>0</v>
      </c>
      <c r="DG153" s="62" t="s">
        <v>465</v>
      </c>
      <c r="DH153" s="62">
        <v>0</v>
      </c>
      <c r="DI153" s="62">
        <v>0</v>
      </c>
      <c r="DJ153" s="62">
        <v>0</v>
      </c>
      <c r="DK153" s="62">
        <v>0</v>
      </c>
      <c r="DL153" s="62">
        <v>0</v>
      </c>
      <c r="DM153" s="62">
        <v>0</v>
      </c>
      <c r="DN153" s="62">
        <v>0</v>
      </c>
      <c r="DO153" s="62">
        <v>0</v>
      </c>
      <c r="DP153" s="62">
        <v>0</v>
      </c>
      <c r="DQ153" s="62">
        <v>0</v>
      </c>
      <c r="DR153" s="62">
        <v>0</v>
      </c>
      <c r="DS153" s="62">
        <v>0</v>
      </c>
      <c r="DT153" s="62">
        <v>0</v>
      </c>
      <c r="DU153" s="62" t="s">
        <v>153</v>
      </c>
      <c r="DV153" s="62" t="s">
        <v>153</v>
      </c>
      <c r="DW153" s="60"/>
      <c r="DX153" s="62">
        <v>0</v>
      </c>
      <c r="DY153" s="62">
        <v>1</v>
      </c>
      <c r="DZ153" s="62">
        <v>0</v>
      </c>
      <c r="EA153" s="62">
        <v>0</v>
      </c>
      <c r="EB153" s="62"/>
      <c r="EC153" s="62"/>
      <c r="ED153" s="62"/>
      <c r="EE153" s="60"/>
      <c r="EF153" s="62"/>
      <c r="EG153" s="62"/>
      <c r="EH153" s="62"/>
      <c r="EI153" s="62"/>
      <c r="EJ153" s="62"/>
      <c r="EK153" s="62"/>
      <c r="EL153" s="62"/>
      <c r="EM153" s="62"/>
      <c r="EN153" s="62"/>
      <c r="EO153" s="62"/>
      <c r="EP153" s="62"/>
      <c r="EQ153" s="68">
        <v>58788</v>
      </c>
      <c r="ER153" s="68">
        <v>7379</v>
      </c>
      <c r="ES153" s="68">
        <v>0</v>
      </c>
      <c r="ET153" s="68">
        <v>0</v>
      </c>
      <c r="EU153" s="68">
        <v>0</v>
      </c>
      <c r="EV153" s="68">
        <v>0</v>
      </c>
      <c r="EW153" s="65"/>
      <c r="EX153" s="65"/>
      <c r="EY153" s="65"/>
      <c r="EZ153" s="65"/>
      <c r="FA153" s="65"/>
      <c r="FB153" s="65"/>
      <c r="FC153" s="65"/>
      <c r="FD153" s="65"/>
      <c r="FE153" s="65"/>
      <c r="FF153" s="65"/>
      <c r="FG153" s="65"/>
      <c r="FH153" s="65"/>
      <c r="FI153" s="65"/>
      <c r="FJ153" s="65"/>
      <c r="FK153" s="65"/>
      <c r="FL153" s="65"/>
      <c r="FM153" s="65"/>
      <c r="FN153" s="65" t="s">
        <v>466</v>
      </c>
      <c r="FO153" s="69" t="b">
        <f t="shared" si="2"/>
        <v>1</v>
      </c>
    </row>
    <row r="154" spans="1:171" s="67" customFormat="1" ht="12.75" x14ac:dyDescent="0.2">
      <c r="A154" s="60" t="s">
        <v>437</v>
      </c>
      <c r="B154" s="61">
        <v>70392</v>
      </c>
      <c r="C154" s="62">
        <v>0</v>
      </c>
      <c r="D154" s="62">
        <v>1</v>
      </c>
      <c r="E154" s="63">
        <v>40102371800026</v>
      </c>
      <c r="F154" s="62" t="s">
        <v>619</v>
      </c>
      <c r="G154" s="62"/>
      <c r="H154" s="62" t="s">
        <v>1257</v>
      </c>
      <c r="I154" s="62">
        <v>2</v>
      </c>
      <c r="J154" s="62" t="s">
        <v>1258</v>
      </c>
      <c r="K154" s="62" t="s">
        <v>447</v>
      </c>
      <c r="L154" s="62" t="s">
        <v>448</v>
      </c>
      <c r="M154" s="62" t="s">
        <v>447</v>
      </c>
      <c r="N154" s="62">
        <v>1</v>
      </c>
      <c r="O154" s="62">
        <v>110</v>
      </c>
      <c r="P154" s="62">
        <v>0</v>
      </c>
      <c r="Q154" s="62" t="s">
        <v>153</v>
      </c>
      <c r="R154" s="62" t="s">
        <v>153</v>
      </c>
      <c r="S154" s="62" t="s">
        <v>1259</v>
      </c>
      <c r="T154" s="62" t="s">
        <v>1260</v>
      </c>
      <c r="U154" s="62" t="s">
        <v>1261</v>
      </c>
      <c r="V154" s="62" t="s">
        <v>1262</v>
      </c>
      <c r="W154" s="62" t="s">
        <v>153</v>
      </c>
      <c r="X154" s="62" t="s">
        <v>1263</v>
      </c>
      <c r="Y154" s="62" t="s">
        <v>1264</v>
      </c>
      <c r="Z154" s="60"/>
      <c r="AA154" s="60" t="s">
        <v>452</v>
      </c>
      <c r="AB154" s="60" t="s">
        <v>1265</v>
      </c>
      <c r="AC154" s="60" t="s">
        <v>619</v>
      </c>
      <c r="AD154" s="60" t="s">
        <v>1257</v>
      </c>
      <c r="AE154" s="60" t="s">
        <v>1258</v>
      </c>
      <c r="AF154" s="62">
        <v>1</v>
      </c>
      <c r="AG154" s="62">
        <v>110</v>
      </c>
      <c r="AH154" s="62">
        <v>0</v>
      </c>
      <c r="AI154" s="62">
        <v>1</v>
      </c>
      <c r="AJ154" s="62" t="s">
        <v>153</v>
      </c>
      <c r="AK154" s="62" t="s">
        <v>153</v>
      </c>
      <c r="AL154" s="62" t="s">
        <v>1266</v>
      </c>
      <c r="AM154" s="62" t="s">
        <v>1260</v>
      </c>
      <c r="AN154" s="62" t="s">
        <v>1263</v>
      </c>
      <c r="AO154" s="62" t="s">
        <v>1264</v>
      </c>
      <c r="AP154" s="62" t="s">
        <v>1261</v>
      </c>
      <c r="AQ154" s="62" t="s">
        <v>1262</v>
      </c>
      <c r="AR154" s="62" t="s">
        <v>153</v>
      </c>
      <c r="AS154" s="62">
        <v>2015</v>
      </c>
      <c r="AT154" s="62" t="s">
        <v>153</v>
      </c>
      <c r="AU154" s="62" t="s">
        <v>153</v>
      </c>
      <c r="AV154" s="62" t="s">
        <v>153</v>
      </c>
      <c r="AW154" s="62" t="s">
        <v>153</v>
      </c>
      <c r="AX154" s="62" t="s">
        <v>153</v>
      </c>
      <c r="AY154" s="60"/>
      <c r="AZ154" s="60" t="s">
        <v>153</v>
      </c>
      <c r="BA154" s="62">
        <v>1416</v>
      </c>
      <c r="BB154" s="62">
        <v>0</v>
      </c>
      <c r="BC154" s="62"/>
      <c r="BD154" s="62"/>
      <c r="BE154" s="62"/>
      <c r="BF154" s="62"/>
      <c r="BG154" s="62"/>
      <c r="BH154" s="62"/>
      <c r="BI154" s="62"/>
      <c r="BJ154" s="60"/>
      <c r="BK154" s="62"/>
      <c r="BL154" s="62"/>
      <c r="BM154" s="62"/>
      <c r="BN154" s="62" t="s">
        <v>99</v>
      </c>
      <c r="BO154" s="62"/>
      <c r="BP154" s="62"/>
      <c r="BQ154" s="62" t="s">
        <v>99</v>
      </c>
      <c r="BR154" s="62"/>
      <c r="BS154" s="62"/>
      <c r="BT154" s="62"/>
      <c r="BU154" s="62"/>
      <c r="BV154" s="62"/>
      <c r="BW154" s="62"/>
      <c r="BX154" s="62" t="s">
        <v>668</v>
      </c>
      <c r="BY154" s="62"/>
      <c r="BZ154" s="62"/>
      <c r="CA154" s="62"/>
      <c r="CB154" s="62"/>
      <c r="CC154" s="62"/>
      <c r="CD154" s="62"/>
      <c r="CE154" s="62"/>
      <c r="CF154" s="62" t="s">
        <v>462</v>
      </c>
      <c r="CG154" s="62"/>
      <c r="CH154" s="62"/>
      <c r="CI154" s="62">
        <v>2017</v>
      </c>
      <c r="CJ154" s="62" t="s">
        <v>448</v>
      </c>
      <c r="CK154" s="62" t="s">
        <v>463</v>
      </c>
      <c r="CL154" s="62" t="s">
        <v>464</v>
      </c>
      <c r="CM154" s="62" t="s">
        <v>464</v>
      </c>
      <c r="CN154" s="62" t="s">
        <v>464</v>
      </c>
      <c r="CO154" s="62" t="s">
        <v>465</v>
      </c>
      <c r="CP154" s="62">
        <v>0</v>
      </c>
      <c r="CQ154" s="62">
        <v>0</v>
      </c>
      <c r="CR154" s="62">
        <v>0</v>
      </c>
      <c r="CS154" s="62">
        <v>0</v>
      </c>
      <c r="CT154" s="62">
        <v>0</v>
      </c>
      <c r="CU154" s="62">
        <v>0</v>
      </c>
      <c r="CV154" s="62">
        <v>0</v>
      </c>
      <c r="CW154" s="62">
        <v>0</v>
      </c>
      <c r="CX154" s="62">
        <v>0</v>
      </c>
      <c r="CY154" s="62">
        <v>0</v>
      </c>
      <c r="CZ154" s="62">
        <v>0</v>
      </c>
      <c r="DA154" s="62">
        <v>0</v>
      </c>
      <c r="DB154" s="62">
        <v>0</v>
      </c>
      <c r="DC154" s="62" t="s">
        <v>153</v>
      </c>
      <c r="DD154" s="62" t="s">
        <v>153</v>
      </c>
      <c r="DE154" s="62" t="s">
        <v>153</v>
      </c>
      <c r="DF154" s="62">
        <v>0</v>
      </c>
      <c r="DG154" s="62" t="s">
        <v>465</v>
      </c>
      <c r="DH154" s="62">
        <v>0</v>
      </c>
      <c r="DI154" s="62">
        <v>0</v>
      </c>
      <c r="DJ154" s="62">
        <v>0</v>
      </c>
      <c r="DK154" s="62">
        <v>0</v>
      </c>
      <c r="DL154" s="62">
        <v>0</v>
      </c>
      <c r="DM154" s="62">
        <v>0</v>
      </c>
      <c r="DN154" s="62">
        <v>0</v>
      </c>
      <c r="DO154" s="62">
        <v>0</v>
      </c>
      <c r="DP154" s="62">
        <v>0</v>
      </c>
      <c r="DQ154" s="62">
        <v>0</v>
      </c>
      <c r="DR154" s="62">
        <v>0</v>
      </c>
      <c r="DS154" s="62">
        <v>0</v>
      </c>
      <c r="DT154" s="62">
        <v>0</v>
      </c>
      <c r="DU154" s="62" t="s">
        <v>153</v>
      </c>
      <c r="DV154" s="62" t="s">
        <v>153</v>
      </c>
      <c r="DW154" s="60"/>
      <c r="DX154" s="62">
        <v>0</v>
      </c>
      <c r="DY154" s="62">
        <v>0</v>
      </c>
      <c r="DZ154" s="62">
        <v>0</v>
      </c>
      <c r="EA154" s="62">
        <v>0</v>
      </c>
      <c r="EB154" s="62"/>
      <c r="EC154" s="62"/>
      <c r="ED154" s="62"/>
      <c r="EE154" s="60"/>
      <c r="EF154" s="62"/>
      <c r="EG154" s="62"/>
      <c r="EH154" s="62"/>
      <c r="EI154" s="62"/>
      <c r="EJ154" s="62"/>
      <c r="EK154" s="62"/>
      <c r="EL154" s="62"/>
      <c r="EM154" s="62"/>
      <c r="EN154" s="62"/>
      <c r="EO154" s="62"/>
      <c r="EP154" s="62"/>
      <c r="EQ154" s="68">
        <v>70392</v>
      </c>
      <c r="ER154" s="68">
        <v>1416</v>
      </c>
      <c r="ES154" s="68">
        <v>0</v>
      </c>
      <c r="ET154" s="68">
        <v>0</v>
      </c>
      <c r="EU154" s="68">
        <v>0</v>
      </c>
      <c r="EV154" s="68">
        <v>0</v>
      </c>
      <c r="EW154" s="68">
        <v>0</v>
      </c>
      <c r="EX154" s="68">
        <v>0</v>
      </c>
      <c r="EY154" s="68">
        <v>0</v>
      </c>
      <c r="EZ154" s="68">
        <v>0</v>
      </c>
      <c r="FA154" s="68">
        <v>0</v>
      </c>
      <c r="FB154" s="68">
        <v>0</v>
      </c>
      <c r="FC154" s="68">
        <v>0</v>
      </c>
      <c r="FD154" s="68">
        <v>0</v>
      </c>
      <c r="FE154" s="68">
        <v>0</v>
      </c>
      <c r="FF154" s="68">
        <v>0</v>
      </c>
      <c r="FG154" s="68">
        <v>0</v>
      </c>
      <c r="FH154" s="68">
        <v>0</v>
      </c>
      <c r="FI154" s="68">
        <v>0</v>
      </c>
      <c r="FJ154" s="68">
        <v>0</v>
      </c>
      <c r="FK154" s="68">
        <v>0</v>
      </c>
      <c r="FL154" s="68">
        <v>0</v>
      </c>
      <c r="FM154" s="65"/>
      <c r="FN154" s="65" t="s">
        <v>466</v>
      </c>
      <c r="FO154" s="69" t="b">
        <f t="shared" si="2"/>
        <v>1</v>
      </c>
    </row>
    <row r="155" spans="1:171" s="67" customFormat="1" ht="12.75" x14ac:dyDescent="0.2">
      <c r="A155" s="60" t="s">
        <v>437</v>
      </c>
      <c r="B155" s="61">
        <v>70392</v>
      </c>
      <c r="C155" s="62">
        <v>1</v>
      </c>
      <c r="D155" s="62">
        <v>0</v>
      </c>
      <c r="E155" s="63" t="s">
        <v>1265</v>
      </c>
      <c r="F155" s="62" t="s">
        <v>619</v>
      </c>
      <c r="G155" s="62"/>
      <c r="H155" s="62" t="s">
        <v>1257</v>
      </c>
      <c r="I155" s="62">
        <v>2</v>
      </c>
      <c r="J155" s="62" t="s">
        <v>1258</v>
      </c>
      <c r="K155" s="62" t="s">
        <v>447</v>
      </c>
      <c r="L155" s="62" t="s">
        <v>448</v>
      </c>
      <c r="M155" s="62" t="s">
        <v>447</v>
      </c>
      <c r="N155" s="62">
        <v>1</v>
      </c>
      <c r="O155" s="62">
        <v>110</v>
      </c>
      <c r="P155" s="62">
        <v>0</v>
      </c>
      <c r="Q155" s="62" t="s">
        <v>153</v>
      </c>
      <c r="R155" s="62" t="s">
        <v>153</v>
      </c>
      <c r="S155" s="62" t="s">
        <v>153</v>
      </c>
      <c r="T155" s="62" t="s">
        <v>1260</v>
      </c>
      <c r="U155" s="62" t="s">
        <v>153</v>
      </c>
      <c r="V155" s="62" t="s">
        <v>153</v>
      </c>
      <c r="W155" s="62" t="s">
        <v>153</v>
      </c>
      <c r="X155" s="62" t="s">
        <v>153</v>
      </c>
      <c r="Y155" s="62" t="s">
        <v>153</v>
      </c>
      <c r="Z155" s="60"/>
      <c r="AA155" s="60" t="s">
        <v>452</v>
      </c>
      <c r="AB155" s="60" t="s">
        <v>1265</v>
      </c>
      <c r="AC155" s="60" t="s">
        <v>619</v>
      </c>
      <c r="AD155" s="60" t="s">
        <v>1257</v>
      </c>
      <c r="AE155" s="60" t="s">
        <v>1258</v>
      </c>
      <c r="AF155" s="62">
        <v>1</v>
      </c>
      <c r="AG155" s="62">
        <v>110</v>
      </c>
      <c r="AH155" s="62">
        <v>0</v>
      </c>
      <c r="AI155" s="62">
        <v>0</v>
      </c>
      <c r="AJ155" s="62" t="s">
        <v>153</v>
      </c>
      <c r="AK155" s="62" t="s">
        <v>153</v>
      </c>
      <c r="AL155" s="62" t="s">
        <v>153</v>
      </c>
      <c r="AM155" s="62" t="s">
        <v>1260</v>
      </c>
      <c r="AN155" s="62" t="s">
        <v>153</v>
      </c>
      <c r="AO155" s="62" t="s">
        <v>153</v>
      </c>
      <c r="AP155" s="62" t="s">
        <v>153</v>
      </c>
      <c r="AQ155" s="62" t="s">
        <v>153</v>
      </c>
      <c r="AR155" s="62" t="s">
        <v>153</v>
      </c>
      <c r="AS155" s="62">
        <v>2015</v>
      </c>
      <c r="AT155" s="62" t="s">
        <v>153</v>
      </c>
      <c r="AU155" s="62" t="s">
        <v>153</v>
      </c>
      <c r="AV155" s="62" t="s">
        <v>153</v>
      </c>
      <c r="AW155" s="62" t="s">
        <v>153</v>
      </c>
      <c r="AX155" s="62" t="s">
        <v>153</v>
      </c>
      <c r="AY155" s="60"/>
      <c r="AZ155" s="60" t="s">
        <v>153</v>
      </c>
      <c r="BA155" s="62">
        <v>1416</v>
      </c>
      <c r="BB155" s="62">
        <v>0</v>
      </c>
      <c r="BC155" s="62"/>
      <c r="BD155" s="62"/>
      <c r="BE155" s="62"/>
      <c r="BF155" s="62"/>
      <c r="BG155" s="62"/>
      <c r="BH155" s="62"/>
      <c r="BI155" s="62"/>
      <c r="BJ155" s="60"/>
      <c r="BK155" s="62"/>
      <c r="BL155" s="62"/>
      <c r="BM155" s="62"/>
      <c r="BN155" s="62" t="s">
        <v>99</v>
      </c>
      <c r="BO155" s="62"/>
      <c r="BP155" s="62"/>
      <c r="BQ155" s="62" t="s">
        <v>99</v>
      </c>
      <c r="BR155" s="62"/>
      <c r="BS155" s="62"/>
      <c r="BT155" s="62"/>
      <c r="BU155" s="62"/>
      <c r="BV155" s="62"/>
      <c r="BW155" s="62"/>
      <c r="BX155" s="62"/>
      <c r="BY155" s="62"/>
      <c r="BZ155" s="62"/>
      <c r="CA155" s="62"/>
      <c r="CB155" s="62"/>
      <c r="CC155" s="62"/>
      <c r="CD155" s="62"/>
      <c r="CE155" s="62"/>
      <c r="CF155" s="62"/>
      <c r="CG155" s="62"/>
      <c r="CH155" s="62"/>
      <c r="CI155" s="62">
        <v>2017</v>
      </c>
      <c r="CJ155" s="62" t="s">
        <v>448</v>
      </c>
      <c r="CK155" s="62" t="s">
        <v>463</v>
      </c>
      <c r="CL155" s="62" t="s">
        <v>464</v>
      </c>
      <c r="CM155" s="62" t="s">
        <v>464</v>
      </c>
      <c r="CN155" s="62" t="s">
        <v>464</v>
      </c>
      <c r="CO155" s="62" t="s">
        <v>465</v>
      </c>
      <c r="CP155" s="62">
        <v>0</v>
      </c>
      <c r="CQ155" s="62">
        <v>0</v>
      </c>
      <c r="CR155" s="62">
        <v>0</v>
      </c>
      <c r="CS155" s="62">
        <v>0</v>
      </c>
      <c r="CT155" s="62">
        <v>0</v>
      </c>
      <c r="CU155" s="62">
        <v>0</v>
      </c>
      <c r="CV155" s="62">
        <v>0</v>
      </c>
      <c r="CW155" s="62">
        <v>0</v>
      </c>
      <c r="CX155" s="62">
        <v>0</v>
      </c>
      <c r="CY155" s="62">
        <v>0</v>
      </c>
      <c r="CZ155" s="62">
        <v>0</v>
      </c>
      <c r="DA155" s="62">
        <v>0</v>
      </c>
      <c r="DB155" s="62">
        <v>0</v>
      </c>
      <c r="DC155" s="62" t="s">
        <v>153</v>
      </c>
      <c r="DD155" s="62" t="s">
        <v>153</v>
      </c>
      <c r="DE155" s="62" t="s">
        <v>153</v>
      </c>
      <c r="DF155" s="62">
        <v>0</v>
      </c>
      <c r="DG155" s="62" t="s">
        <v>465</v>
      </c>
      <c r="DH155" s="62">
        <v>0</v>
      </c>
      <c r="DI155" s="62">
        <v>0</v>
      </c>
      <c r="DJ155" s="62">
        <v>0</v>
      </c>
      <c r="DK155" s="62">
        <v>0</v>
      </c>
      <c r="DL155" s="62">
        <v>0</v>
      </c>
      <c r="DM155" s="62">
        <v>0</v>
      </c>
      <c r="DN155" s="62">
        <v>0</v>
      </c>
      <c r="DO155" s="62">
        <v>0</v>
      </c>
      <c r="DP155" s="62">
        <v>0</v>
      </c>
      <c r="DQ155" s="62">
        <v>0</v>
      </c>
      <c r="DR155" s="62">
        <v>0</v>
      </c>
      <c r="DS155" s="62">
        <v>0</v>
      </c>
      <c r="DT155" s="62">
        <v>0</v>
      </c>
      <c r="DU155" s="62" t="s">
        <v>153</v>
      </c>
      <c r="DV155" s="62" t="s">
        <v>153</v>
      </c>
      <c r="DW155" s="60"/>
      <c r="DX155" s="62">
        <v>0</v>
      </c>
      <c r="DY155" s="62">
        <v>0</v>
      </c>
      <c r="DZ155" s="62">
        <v>0</v>
      </c>
      <c r="EA155" s="62">
        <v>0</v>
      </c>
      <c r="EB155" s="62"/>
      <c r="EC155" s="62"/>
      <c r="ED155" s="62"/>
      <c r="EE155" s="60"/>
      <c r="EF155" s="62"/>
      <c r="EG155" s="62"/>
      <c r="EH155" s="62"/>
      <c r="EI155" s="62"/>
      <c r="EJ155" s="62"/>
      <c r="EK155" s="62"/>
      <c r="EL155" s="62"/>
      <c r="EM155" s="62"/>
      <c r="EN155" s="62"/>
      <c r="EO155" s="62"/>
      <c r="EP155" s="62"/>
      <c r="EQ155" s="68">
        <v>70392</v>
      </c>
      <c r="ER155" s="68">
        <v>1416</v>
      </c>
      <c r="ES155" s="68">
        <v>0</v>
      </c>
      <c r="ET155" s="68">
        <v>0</v>
      </c>
      <c r="EU155" s="68">
        <v>0</v>
      </c>
      <c r="EV155" s="68">
        <v>0</v>
      </c>
      <c r="EW155" s="65"/>
      <c r="EX155" s="65"/>
      <c r="EY155" s="65"/>
      <c r="EZ155" s="65"/>
      <c r="FA155" s="65"/>
      <c r="FB155" s="65"/>
      <c r="FC155" s="65"/>
      <c r="FD155" s="65"/>
      <c r="FE155" s="65"/>
      <c r="FF155" s="65"/>
      <c r="FG155" s="65"/>
      <c r="FH155" s="65"/>
      <c r="FI155" s="65"/>
      <c r="FJ155" s="65"/>
      <c r="FK155" s="65"/>
      <c r="FL155" s="65"/>
      <c r="FM155" s="65"/>
      <c r="FN155" s="65" t="s">
        <v>466</v>
      </c>
      <c r="FO155" s="69" t="b">
        <f t="shared" si="2"/>
        <v>1</v>
      </c>
    </row>
    <row r="156" spans="1:171" s="67" customFormat="1" ht="12.75" x14ac:dyDescent="0.2">
      <c r="A156" s="60" t="s">
        <v>437</v>
      </c>
      <c r="B156" s="61">
        <v>7948</v>
      </c>
      <c r="C156" s="62">
        <v>0</v>
      </c>
      <c r="D156" s="62">
        <v>1</v>
      </c>
      <c r="E156" s="63" t="s">
        <v>1267</v>
      </c>
      <c r="F156" s="62" t="s">
        <v>768</v>
      </c>
      <c r="G156" s="62"/>
      <c r="H156" s="62" t="s">
        <v>1268</v>
      </c>
      <c r="I156" s="62">
        <v>2</v>
      </c>
      <c r="J156" s="62" t="s">
        <v>1269</v>
      </c>
      <c r="K156" s="62" t="s">
        <v>447</v>
      </c>
      <c r="L156" s="62" t="s">
        <v>448</v>
      </c>
      <c r="M156" s="62" t="s">
        <v>447</v>
      </c>
      <c r="N156" s="62">
        <v>1</v>
      </c>
      <c r="O156" s="62">
        <v>117</v>
      </c>
      <c r="P156" s="62">
        <v>20</v>
      </c>
      <c r="Q156" s="62" t="s">
        <v>1270</v>
      </c>
      <c r="R156" s="62" t="s">
        <v>1271</v>
      </c>
      <c r="S156" s="62" t="s">
        <v>1272</v>
      </c>
      <c r="T156" s="62" t="s">
        <v>1273</v>
      </c>
      <c r="U156" s="62" t="s">
        <v>1274</v>
      </c>
      <c r="V156" s="62" t="s">
        <v>1275</v>
      </c>
      <c r="W156" s="62" t="s">
        <v>1276</v>
      </c>
      <c r="X156" s="62" t="s">
        <v>1277</v>
      </c>
      <c r="Y156" s="62" t="s">
        <v>546</v>
      </c>
      <c r="Z156" s="60"/>
      <c r="AA156" s="60" t="s">
        <v>452</v>
      </c>
      <c r="AB156" s="60" t="s">
        <v>1267</v>
      </c>
      <c r="AC156" s="60" t="s">
        <v>768</v>
      </c>
      <c r="AD156" s="60" t="s">
        <v>1268</v>
      </c>
      <c r="AE156" s="60" t="s">
        <v>1269</v>
      </c>
      <c r="AF156" s="62">
        <v>1</v>
      </c>
      <c r="AG156" s="62">
        <v>115</v>
      </c>
      <c r="AH156" s="62">
        <v>20</v>
      </c>
      <c r="AI156" s="62">
        <v>1</v>
      </c>
      <c r="AJ156" s="62" t="s">
        <v>1270</v>
      </c>
      <c r="AK156" s="62" t="s">
        <v>1271</v>
      </c>
      <c r="AL156" s="62" t="s">
        <v>1272</v>
      </c>
      <c r="AM156" s="62" t="s">
        <v>1273</v>
      </c>
      <c r="AN156" s="62" t="s">
        <v>1278</v>
      </c>
      <c r="AO156" s="62" t="s">
        <v>962</v>
      </c>
      <c r="AP156" s="62" t="s">
        <v>1279</v>
      </c>
      <c r="AQ156" s="62" t="s">
        <v>1275</v>
      </c>
      <c r="AR156" s="62" t="s">
        <v>153</v>
      </c>
      <c r="AS156" s="62">
        <v>2015</v>
      </c>
      <c r="AT156" s="62" t="s">
        <v>153</v>
      </c>
      <c r="AU156" s="62" t="s">
        <v>153</v>
      </c>
      <c r="AV156" s="62" t="s">
        <v>153</v>
      </c>
      <c r="AW156" s="62" t="s">
        <v>153</v>
      </c>
      <c r="AX156" s="62" t="s">
        <v>153</v>
      </c>
      <c r="AY156" s="60"/>
      <c r="AZ156" s="60" t="s">
        <v>153</v>
      </c>
      <c r="BA156" s="62">
        <v>8844</v>
      </c>
      <c r="BB156" s="62">
        <v>0</v>
      </c>
      <c r="BC156" s="62"/>
      <c r="BD156" s="62"/>
      <c r="BE156" s="62"/>
      <c r="BF156" s="62"/>
      <c r="BG156" s="62"/>
      <c r="BH156" s="62" t="s">
        <v>532</v>
      </c>
      <c r="BI156" s="62"/>
      <c r="BJ156" s="60">
        <v>1.7391304347826086</v>
      </c>
      <c r="BK156" s="62"/>
      <c r="BL156" s="62"/>
      <c r="BM156" s="62"/>
      <c r="BN156" s="62" t="s">
        <v>778</v>
      </c>
      <c r="BO156" s="62"/>
      <c r="BP156" s="62"/>
      <c r="BQ156" s="62" t="s">
        <v>778</v>
      </c>
      <c r="BR156" s="62"/>
      <c r="BS156" s="62"/>
      <c r="BT156" s="62"/>
      <c r="BU156" s="62"/>
      <c r="BV156" s="62"/>
      <c r="BW156" s="62"/>
      <c r="BX156" s="62"/>
      <c r="BY156" s="62"/>
      <c r="BZ156" s="62"/>
      <c r="CA156" s="62" t="s">
        <v>534</v>
      </c>
      <c r="CB156" s="62"/>
      <c r="CC156" s="62"/>
      <c r="CD156" s="62"/>
      <c r="CE156" s="62" t="s">
        <v>489</v>
      </c>
      <c r="CF156" s="62"/>
      <c r="CG156" s="62"/>
      <c r="CH156" s="62" t="s">
        <v>535</v>
      </c>
      <c r="CI156" s="62">
        <v>2017</v>
      </c>
      <c r="CJ156" s="62" t="s">
        <v>448</v>
      </c>
      <c r="CK156" s="62" t="s">
        <v>463</v>
      </c>
      <c r="CL156" s="62" t="s">
        <v>464</v>
      </c>
      <c r="CM156" s="62" t="s">
        <v>463</v>
      </c>
      <c r="CN156" s="62" t="s">
        <v>463</v>
      </c>
      <c r="CO156" s="62" t="s">
        <v>465</v>
      </c>
      <c r="CP156" s="62">
        <v>1</v>
      </c>
      <c r="CQ156" s="62">
        <v>0</v>
      </c>
      <c r="CR156" s="62">
        <v>0</v>
      </c>
      <c r="CS156" s="62">
        <v>1</v>
      </c>
      <c r="CT156" s="62">
        <v>0</v>
      </c>
      <c r="CU156" s="62">
        <v>0</v>
      </c>
      <c r="CV156" s="62">
        <v>1</v>
      </c>
      <c r="CW156" s="62">
        <v>0</v>
      </c>
      <c r="CX156" s="62">
        <v>0</v>
      </c>
      <c r="CY156" s="62">
        <v>0</v>
      </c>
      <c r="CZ156" s="62">
        <v>0</v>
      </c>
      <c r="DA156" s="62">
        <v>0</v>
      </c>
      <c r="DB156" s="62">
        <v>0</v>
      </c>
      <c r="DC156" s="62" t="s">
        <v>153</v>
      </c>
      <c r="DD156" s="62" t="s">
        <v>153</v>
      </c>
      <c r="DE156" s="62" t="s">
        <v>153</v>
      </c>
      <c r="DF156" s="62">
        <v>0</v>
      </c>
      <c r="DG156" s="62" t="s">
        <v>465</v>
      </c>
      <c r="DH156" s="62">
        <v>1</v>
      </c>
      <c r="DI156" s="62">
        <v>0</v>
      </c>
      <c r="DJ156" s="62">
        <v>1</v>
      </c>
      <c r="DK156" s="62">
        <v>0</v>
      </c>
      <c r="DL156" s="62">
        <v>0</v>
      </c>
      <c r="DM156" s="62">
        <v>0</v>
      </c>
      <c r="DN156" s="62">
        <v>0</v>
      </c>
      <c r="DO156" s="62">
        <v>0</v>
      </c>
      <c r="DP156" s="62">
        <v>0</v>
      </c>
      <c r="DQ156" s="62">
        <v>1</v>
      </c>
      <c r="DR156" s="62">
        <v>0</v>
      </c>
      <c r="DS156" s="62">
        <v>0</v>
      </c>
      <c r="DT156" s="62">
        <v>0</v>
      </c>
      <c r="DU156" s="62" t="s">
        <v>153</v>
      </c>
      <c r="DV156" s="62" t="s">
        <v>153</v>
      </c>
      <c r="DW156" s="60"/>
      <c r="DX156" s="62">
        <v>0</v>
      </c>
      <c r="DY156" s="62">
        <v>2</v>
      </c>
      <c r="DZ156" s="62">
        <v>0</v>
      </c>
      <c r="EA156" s="62">
        <v>0</v>
      </c>
      <c r="EB156" s="62"/>
      <c r="EC156" s="62"/>
      <c r="ED156" s="62"/>
      <c r="EE156" s="60">
        <v>5.2631578947368416</v>
      </c>
      <c r="EF156" s="62"/>
      <c r="EG156" s="62"/>
      <c r="EH156" s="62"/>
      <c r="EI156" s="62"/>
      <c r="EJ156" s="62"/>
      <c r="EK156" s="62"/>
      <c r="EL156" s="62"/>
      <c r="EM156" s="62"/>
      <c r="EN156" s="62"/>
      <c r="EO156" s="62"/>
      <c r="EP156" s="62"/>
      <c r="EQ156" s="68">
        <v>7948</v>
      </c>
      <c r="ER156" s="68">
        <v>8844</v>
      </c>
      <c r="ES156" s="68">
        <v>0</v>
      </c>
      <c r="ET156" s="68">
        <v>0</v>
      </c>
      <c r="EU156" s="68">
        <v>0</v>
      </c>
      <c r="EV156" s="68">
        <v>0</v>
      </c>
      <c r="EW156" s="68">
        <v>1</v>
      </c>
      <c r="EX156" s="68">
        <v>1</v>
      </c>
      <c r="EY156" s="68">
        <v>0</v>
      </c>
      <c r="EZ156" s="68">
        <v>0</v>
      </c>
      <c r="FA156" s="68">
        <v>0</v>
      </c>
      <c r="FB156" s="68">
        <v>0</v>
      </c>
      <c r="FC156" s="68">
        <v>0</v>
      </c>
      <c r="FD156" s="68">
        <v>0</v>
      </c>
      <c r="FE156" s="68">
        <v>0</v>
      </c>
      <c r="FF156" s="68">
        <v>0</v>
      </c>
      <c r="FG156" s="68">
        <v>0</v>
      </c>
      <c r="FH156" s="68">
        <v>0</v>
      </c>
      <c r="FI156" s="68">
        <v>0</v>
      </c>
      <c r="FJ156" s="68">
        <v>0</v>
      </c>
      <c r="FK156" s="68">
        <v>0</v>
      </c>
      <c r="FL156" s="68">
        <v>0</v>
      </c>
      <c r="FM156" s="65"/>
      <c r="FN156" s="65" t="s">
        <v>536</v>
      </c>
      <c r="FO156" s="69" t="b">
        <f t="shared" si="2"/>
        <v>1</v>
      </c>
    </row>
    <row r="157" spans="1:171" s="67" customFormat="1" ht="12.75" x14ac:dyDescent="0.2">
      <c r="A157" s="60" t="s">
        <v>437</v>
      </c>
      <c r="B157" s="61">
        <v>7948</v>
      </c>
      <c r="C157" s="62">
        <v>1</v>
      </c>
      <c r="D157" s="62">
        <v>0</v>
      </c>
      <c r="E157" s="63" t="s">
        <v>1267</v>
      </c>
      <c r="F157" s="62" t="s">
        <v>768</v>
      </c>
      <c r="G157" s="62"/>
      <c r="H157" s="62" t="s">
        <v>1268</v>
      </c>
      <c r="I157" s="62">
        <v>2</v>
      </c>
      <c r="J157" s="62" t="s">
        <v>1269</v>
      </c>
      <c r="K157" s="62" t="s">
        <v>447</v>
      </c>
      <c r="L157" s="62" t="s">
        <v>448</v>
      </c>
      <c r="M157" s="62" t="s">
        <v>447</v>
      </c>
      <c r="N157" s="62">
        <v>1</v>
      </c>
      <c r="O157" s="62">
        <v>117</v>
      </c>
      <c r="P157" s="62">
        <v>20</v>
      </c>
      <c r="Q157" s="62" t="s">
        <v>153</v>
      </c>
      <c r="R157" s="62" t="s">
        <v>153</v>
      </c>
      <c r="S157" s="62" t="s">
        <v>153</v>
      </c>
      <c r="T157" s="62" t="s">
        <v>1273</v>
      </c>
      <c r="U157" s="62" t="s">
        <v>153</v>
      </c>
      <c r="V157" s="62" t="s">
        <v>153</v>
      </c>
      <c r="W157" s="62" t="s">
        <v>153</v>
      </c>
      <c r="X157" s="62" t="s">
        <v>153</v>
      </c>
      <c r="Y157" s="62" t="s">
        <v>153</v>
      </c>
      <c r="Z157" s="60"/>
      <c r="AA157" s="60" t="s">
        <v>452</v>
      </c>
      <c r="AB157" s="60" t="s">
        <v>1267</v>
      </c>
      <c r="AC157" s="60" t="s">
        <v>768</v>
      </c>
      <c r="AD157" s="60" t="s">
        <v>1268</v>
      </c>
      <c r="AE157" s="60" t="s">
        <v>1269</v>
      </c>
      <c r="AF157" s="62">
        <v>1</v>
      </c>
      <c r="AG157" s="62">
        <v>115</v>
      </c>
      <c r="AH157" s="62">
        <v>20</v>
      </c>
      <c r="AI157" s="62">
        <v>0</v>
      </c>
      <c r="AJ157" s="62" t="s">
        <v>153</v>
      </c>
      <c r="AK157" s="62" t="s">
        <v>153</v>
      </c>
      <c r="AL157" s="62" t="s">
        <v>153</v>
      </c>
      <c r="AM157" s="62" t="s">
        <v>1273</v>
      </c>
      <c r="AN157" s="62" t="s">
        <v>153</v>
      </c>
      <c r="AO157" s="62" t="s">
        <v>153</v>
      </c>
      <c r="AP157" s="62" t="s">
        <v>153</v>
      </c>
      <c r="AQ157" s="62" t="s">
        <v>153</v>
      </c>
      <c r="AR157" s="62" t="s">
        <v>153</v>
      </c>
      <c r="AS157" s="62">
        <v>2015</v>
      </c>
      <c r="AT157" s="62" t="s">
        <v>153</v>
      </c>
      <c r="AU157" s="62" t="s">
        <v>153</v>
      </c>
      <c r="AV157" s="62" t="s">
        <v>153</v>
      </c>
      <c r="AW157" s="62" t="s">
        <v>153</v>
      </c>
      <c r="AX157" s="62" t="s">
        <v>153</v>
      </c>
      <c r="AY157" s="60"/>
      <c r="AZ157" s="60" t="s">
        <v>153</v>
      </c>
      <c r="BA157" s="62">
        <v>8844</v>
      </c>
      <c r="BB157" s="62">
        <v>0</v>
      </c>
      <c r="BC157" s="62"/>
      <c r="BD157" s="62"/>
      <c r="BE157" s="62"/>
      <c r="BF157" s="62"/>
      <c r="BG157" s="62"/>
      <c r="BH157" s="62"/>
      <c r="BI157" s="62"/>
      <c r="BJ157" s="60">
        <v>1.7391304347826086</v>
      </c>
      <c r="BK157" s="62"/>
      <c r="BL157" s="62"/>
      <c r="BM157" s="62"/>
      <c r="BN157" s="62" t="s">
        <v>778</v>
      </c>
      <c r="BO157" s="62"/>
      <c r="BP157" s="62"/>
      <c r="BQ157" s="62" t="s">
        <v>778</v>
      </c>
      <c r="BR157" s="62"/>
      <c r="BS157" s="62"/>
      <c r="BT157" s="62"/>
      <c r="BU157" s="62"/>
      <c r="BV157" s="62"/>
      <c r="BW157" s="62"/>
      <c r="BX157" s="62"/>
      <c r="BY157" s="62"/>
      <c r="BZ157" s="62"/>
      <c r="CA157" s="62"/>
      <c r="CB157" s="62"/>
      <c r="CC157" s="62"/>
      <c r="CD157" s="62"/>
      <c r="CE157" s="62"/>
      <c r="CF157" s="62"/>
      <c r="CG157" s="62"/>
      <c r="CH157" s="62"/>
      <c r="CI157" s="62">
        <v>2017</v>
      </c>
      <c r="CJ157" s="62" t="s">
        <v>448</v>
      </c>
      <c r="CK157" s="62" t="s">
        <v>463</v>
      </c>
      <c r="CL157" s="62" t="s">
        <v>464</v>
      </c>
      <c r="CM157" s="62" t="s">
        <v>463</v>
      </c>
      <c r="CN157" s="62" t="s">
        <v>463</v>
      </c>
      <c r="CO157" s="62" t="s">
        <v>465</v>
      </c>
      <c r="CP157" s="62">
        <v>1</v>
      </c>
      <c r="CQ157" s="62">
        <v>0</v>
      </c>
      <c r="CR157" s="62">
        <v>0</v>
      </c>
      <c r="CS157" s="62">
        <v>1</v>
      </c>
      <c r="CT157" s="62">
        <v>0</v>
      </c>
      <c r="CU157" s="62">
        <v>0</v>
      </c>
      <c r="CV157" s="62">
        <v>1</v>
      </c>
      <c r="CW157" s="62">
        <v>0</v>
      </c>
      <c r="CX157" s="62">
        <v>0</v>
      </c>
      <c r="CY157" s="62">
        <v>0</v>
      </c>
      <c r="CZ157" s="62">
        <v>0</v>
      </c>
      <c r="DA157" s="62">
        <v>0</v>
      </c>
      <c r="DB157" s="62">
        <v>0</v>
      </c>
      <c r="DC157" s="62" t="s">
        <v>153</v>
      </c>
      <c r="DD157" s="62" t="s">
        <v>153</v>
      </c>
      <c r="DE157" s="62" t="s">
        <v>153</v>
      </c>
      <c r="DF157" s="62">
        <v>0</v>
      </c>
      <c r="DG157" s="62" t="s">
        <v>465</v>
      </c>
      <c r="DH157" s="62">
        <v>1</v>
      </c>
      <c r="DI157" s="62">
        <v>0</v>
      </c>
      <c r="DJ157" s="62">
        <v>1</v>
      </c>
      <c r="DK157" s="62">
        <v>0</v>
      </c>
      <c r="DL157" s="62">
        <v>0</v>
      </c>
      <c r="DM157" s="62">
        <v>0</v>
      </c>
      <c r="DN157" s="62">
        <v>0</v>
      </c>
      <c r="DO157" s="62">
        <v>0</v>
      </c>
      <c r="DP157" s="62">
        <v>0</v>
      </c>
      <c r="DQ157" s="62">
        <v>1</v>
      </c>
      <c r="DR157" s="62">
        <v>0</v>
      </c>
      <c r="DS157" s="62">
        <v>0</v>
      </c>
      <c r="DT157" s="62">
        <v>0</v>
      </c>
      <c r="DU157" s="62" t="s">
        <v>153</v>
      </c>
      <c r="DV157" s="62" t="s">
        <v>153</v>
      </c>
      <c r="DW157" s="60"/>
      <c r="DX157" s="62">
        <v>0</v>
      </c>
      <c r="DY157" s="62">
        <v>2</v>
      </c>
      <c r="DZ157" s="62">
        <v>0</v>
      </c>
      <c r="EA157" s="62">
        <v>0</v>
      </c>
      <c r="EB157" s="62"/>
      <c r="EC157" s="62"/>
      <c r="ED157" s="62"/>
      <c r="EE157" s="60">
        <v>5.2631578947368416</v>
      </c>
      <c r="EF157" s="62"/>
      <c r="EG157" s="62"/>
      <c r="EH157" s="62"/>
      <c r="EI157" s="62"/>
      <c r="EJ157" s="62"/>
      <c r="EK157" s="62"/>
      <c r="EL157" s="62"/>
      <c r="EM157" s="62"/>
      <c r="EN157" s="62"/>
      <c r="EO157" s="62"/>
      <c r="EP157" s="62"/>
      <c r="EQ157" s="68">
        <v>7948</v>
      </c>
      <c r="ER157" s="68">
        <v>8844</v>
      </c>
      <c r="ES157" s="68">
        <v>0</v>
      </c>
      <c r="ET157" s="68">
        <v>0</v>
      </c>
      <c r="EU157" s="68">
        <v>0</v>
      </c>
      <c r="EV157" s="68">
        <v>0</v>
      </c>
      <c r="EW157" s="65"/>
      <c r="EX157" s="65"/>
      <c r="EY157" s="65"/>
      <c r="EZ157" s="65"/>
      <c r="FA157" s="65"/>
      <c r="FB157" s="65"/>
      <c r="FC157" s="65"/>
      <c r="FD157" s="65"/>
      <c r="FE157" s="65"/>
      <c r="FF157" s="65"/>
      <c r="FG157" s="65"/>
      <c r="FH157" s="65"/>
      <c r="FI157" s="65"/>
      <c r="FJ157" s="65"/>
      <c r="FK157" s="65"/>
      <c r="FL157" s="65"/>
      <c r="FM157" s="65"/>
      <c r="FN157" s="65" t="s">
        <v>536</v>
      </c>
      <c r="FO157" s="69" t="b">
        <f t="shared" si="2"/>
        <v>1</v>
      </c>
    </row>
    <row r="158" spans="1:171" s="67" customFormat="1" ht="12.75" x14ac:dyDescent="0.2">
      <c r="A158" s="60" t="s">
        <v>437</v>
      </c>
      <c r="B158" s="61">
        <v>10414</v>
      </c>
      <c r="C158" s="62">
        <v>0</v>
      </c>
      <c r="D158" s="62">
        <v>2</v>
      </c>
      <c r="E158" s="63" t="s">
        <v>1280</v>
      </c>
      <c r="F158" s="62" t="s">
        <v>1281</v>
      </c>
      <c r="G158" s="62"/>
      <c r="H158" s="62" t="s">
        <v>1282</v>
      </c>
      <c r="I158" s="62">
        <v>2</v>
      </c>
      <c r="J158" s="62" t="s">
        <v>1283</v>
      </c>
      <c r="K158" s="62" t="s">
        <v>447</v>
      </c>
      <c r="L158" s="62" t="s">
        <v>472</v>
      </c>
      <c r="M158" s="62" t="s">
        <v>447</v>
      </c>
      <c r="N158" s="62">
        <v>2</v>
      </c>
      <c r="O158" s="62">
        <v>118</v>
      </c>
      <c r="P158" s="62">
        <v>20</v>
      </c>
      <c r="Q158" s="62" t="s">
        <v>153</v>
      </c>
      <c r="R158" s="62" t="s">
        <v>1284</v>
      </c>
      <c r="S158" s="62" t="s">
        <v>1285</v>
      </c>
      <c r="T158" s="62" t="s">
        <v>1286</v>
      </c>
      <c r="U158" s="62" t="s">
        <v>1287</v>
      </c>
      <c r="V158" s="62" t="s">
        <v>1288</v>
      </c>
      <c r="W158" s="62" t="s">
        <v>153</v>
      </c>
      <c r="X158" s="62" t="s">
        <v>1289</v>
      </c>
      <c r="Y158" s="62" t="s">
        <v>1290</v>
      </c>
      <c r="Z158" s="60"/>
      <c r="AA158" s="60" t="s">
        <v>452</v>
      </c>
      <c r="AB158" s="60" t="s">
        <v>1280</v>
      </c>
      <c r="AC158" s="60" t="s">
        <v>1281</v>
      </c>
      <c r="AD158" s="60" t="s">
        <v>1282</v>
      </c>
      <c r="AE158" s="60" t="s">
        <v>1283</v>
      </c>
      <c r="AF158" s="62">
        <v>2</v>
      </c>
      <c r="AG158" s="62">
        <v>118</v>
      </c>
      <c r="AH158" s="62">
        <v>19</v>
      </c>
      <c r="AI158" s="62">
        <v>2</v>
      </c>
      <c r="AJ158" s="62" t="s">
        <v>153</v>
      </c>
      <c r="AK158" s="62" t="s">
        <v>1284</v>
      </c>
      <c r="AL158" s="62" t="s">
        <v>1285</v>
      </c>
      <c r="AM158" s="62" t="s">
        <v>1286</v>
      </c>
      <c r="AN158" s="62" t="s">
        <v>1289</v>
      </c>
      <c r="AO158" s="62" t="s">
        <v>1290</v>
      </c>
      <c r="AP158" s="62" t="s">
        <v>1287</v>
      </c>
      <c r="AQ158" s="62" t="s">
        <v>1288</v>
      </c>
      <c r="AR158" s="62" t="s">
        <v>153</v>
      </c>
      <c r="AS158" s="62">
        <v>2015</v>
      </c>
      <c r="AT158" s="62" t="s">
        <v>1291</v>
      </c>
      <c r="AU158" s="62" t="s">
        <v>153</v>
      </c>
      <c r="AV158" s="62" t="s">
        <v>153</v>
      </c>
      <c r="AW158" s="62" t="s">
        <v>439</v>
      </c>
      <c r="AX158" s="62" t="s">
        <v>153</v>
      </c>
      <c r="AY158" s="60"/>
      <c r="AZ158" s="60" t="s">
        <v>153</v>
      </c>
      <c r="BA158" s="62">
        <v>8772</v>
      </c>
      <c r="BB158" s="62">
        <v>0</v>
      </c>
      <c r="BC158" s="62"/>
      <c r="BD158" s="62"/>
      <c r="BE158" s="62"/>
      <c r="BF158" s="62"/>
      <c r="BG158" s="62"/>
      <c r="BH158" s="62"/>
      <c r="BI158" s="62"/>
      <c r="BJ158" s="60"/>
      <c r="BK158" s="62"/>
      <c r="BL158" s="62"/>
      <c r="BM158" s="62"/>
      <c r="BN158" s="62" t="s">
        <v>815</v>
      </c>
      <c r="BO158" s="62"/>
      <c r="BP158" s="62"/>
      <c r="BQ158" s="62" t="s">
        <v>815</v>
      </c>
      <c r="BR158" s="62"/>
      <c r="BS158" s="62"/>
      <c r="BT158" s="62"/>
      <c r="BU158" s="62"/>
      <c r="BV158" s="62"/>
      <c r="BW158" s="62"/>
      <c r="BX158" s="62"/>
      <c r="BY158" s="62"/>
      <c r="BZ158" s="62"/>
      <c r="CA158" s="62"/>
      <c r="CB158" s="62"/>
      <c r="CC158" s="62"/>
      <c r="CD158" s="62"/>
      <c r="CE158" s="62"/>
      <c r="CF158" s="62" t="s">
        <v>462</v>
      </c>
      <c r="CG158" s="62"/>
      <c r="CH158" s="62"/>
      <c r="CI158" s="62">
        <v>2017</v>
      </c>
      <c r="CJ158" s="62" t="s">
        <v>472</v>
      </c>
      <c r="CK158" s="62" t="s">
        <v>464</v>
      </c>
      <c r="CL158" s="62" t="s">
        <v>463</v>
      </c>
      <c r="CM158" s="62" t="s">
        <v>463</v>
      </c>
      <c r="CN158" s="62" t="s">
        <v>463</v>
      </c>
      <c r="CO158" s="62" t="s">
        <v>465</v>
      </c>
      <c r="CP158" s="62">
        <v>1</v>
      </c>
      <c r="CQ158" s="62">
        <v>0</v>
      </c>
      <c r="CR158" s="62">
        <v>0</v>
      </c>
      <c r="CS158" s="62">
        <v>1</v>
      </c>
      <c r="CT158" s="62">
        <v>0</v>
      </c>
      <c r="CU158" s="62">
        <v>0</v>
      </c>
      <c r="CV158" s="62">
        <v>0</v>
      </c>
      <c r="CW158" s="62">
        <v>0</v>
      </c>
      <c r="CX158" s="62">
        <v>0</v>
      </c>
      <c r="CY158" s="62">
        <v>0</v>
      </c>
      <c r="CZ158" s="62">
        <v>0</v>
      </c>
      <c r="DA158" s="62">
        <v>1</v>
      </c>
      <c r="DB158" s="62">
        <v>0</v>
      </c>
      <c r="DC158" s="62" t="s">
        <v>153</v>
      </c>
      <c r="DD158" s="62" t="s">
        <v>153</v>
      </c>
      <c r="DE158" s="62" t="s">
        <v>153</v>
      </c>
      <c r="DF158" s="62">
        <v>2</v>
      </c>
      <c r="DG158" s="62" t="s">
        <v>465</v>
      </c>
      <c r="DH158" s="62">
        <v>5</v>
      </c>
      <c r="DI158" s="62">
        <v>1</v>
      </c>
      <c r="DJ158" s="62">
        <v>2</v>
      </c>
      <c r="DK158" s="62">
        <v>2</v>
      </c>
      <c r="DL158" s="62">
        <v>0</v>
      </c>
      <c r="DM158" s="62">
        <v>0</v>
      </c>
      <c r="DN158" s="62">
        <v>0</v>
      </c>
      <c r="DO158" s="62">
        <v>0</v>
      </c>
      <c r="DP158" s="62">
        <v>0</v>
      </c>
      <c r="DQ158" s="62">
        <v>0</v>
      </c>
      <c r="DR158" s="62">
        <v>0</v>
      </c>
      <c r="DS158" s="62">
        <v>5</v>
      </c>
      <c r="DT158" s="62">
        <v>0</v>
      </c>
      <c r="DU158" s="62" t="s">
        <v>153</v>
      </c>
      <c r="DV158" s="62" t="s">
        <v>153</v>
      </c>
      <c r="DW158" s="60"/>
      <c r="DX158" s="62">
        <v>0</v>
      </c>
      <c r="DY158" s="62">
        <v>3</v>
      </c>
      <c r="DZ158" s="62">
        <v>2</v>
      </c>
      <c r="EA158" s="62">
        <v>0</v>
      </c>
      <c r="EB158" s="62"/>
      <c r="EC158" s="62"/>
      <c r="ED158" s="62"/>
      <c r="EE158" s="60">
        <v>5.2631578947368416</v>
      </c>
      <c r="EF158" s="62"/>
      <c r="EG158" s="62"/>
      <c r="EH158" s="62"/>
      <c r="EI158" s="62"/>
      <c r="EJ158" s="62"/>
      <c r="EK158" s="62">
        <v>2</v>
      </c>
      <c r="EL158" s="62"/>
      <c r="EM158" s="62"/>
      <c r="EN158" s="62"/>
      <c r="EO158" s="62"/>
      <c r="EP158" s="62"/>
      <c r="EQ158" s="68">
        <v>10414</v>
      </c>
      <c r="ER158" s="68">
        <v>8772</v>
      </c>
      <c r="ES158" s="68">
        <v>0</v>
      </c>
      <c r="ET158" s="68">
        <v>0</v>
      </c>
      <c r="EU158" s="68">
        <v>0</v>
      </c>
      <c r="EV158" s="68">
        <v>0</v>
      </c>
      <c r="EW158" s="68">
        <v>1</v>
      </c>
      <c r="EX158" s="68">
        <v>1</v>
      </c>
      <c r="EY158" s="68">
        <v>0</v>
      </c>
      <c r="EZ158" s="68">
        <v>0</v>
      </c>
      <c r="FA158" s="68">
        <v>0</v>
      </c>
      <c r="FB158" s="68">
        <v>2</v>
      </c>
      <c r="FC158" s="68">
        <v>2</v>
      </c>
      <c r="FD158" s="68">
        <v>0</v>
      </c>
      <c r="FE158" s="68">
        <v>0</v>
      </c>
      <c r="FF158" s="68">
        <v>0</v>
      </c>
      <c r="FG158" s="68">
        <v>0</v>
      </c>
      <c r="FH158" s="68">
        <v>0</v>
      </c>
      <c r="FI158" s="68">
        <v>0</v>
      </c>
      <c r="FJ158" s="68">
        <v>0</v>
      </c>
      <c r="FK158" s="68">
        <v>0</v>
      </c>
      <c r="FL158" s="68">
        <v>0</v>
      </c>
      <c r="FM158" s="65"/>
      <c r="FN158" s="65" t="s">
        <v>466</v>
      </c>
      <c r="FO158" s="69" t="b">
        <f t="shared" si="2"/>
        <v>1</v>
      </c>
    </row>
    <row r="159" spans="1:171" s="67" customFormat="1" ht="12.75" x14ac:dyDescent="0.2">
      <c r="A159" s="60" t="s">
        <v>437</v>
      </c>
      <c r="B159" s="61">
        <v>10414</v>
      </c>
      <c r="C159" s="62">
        <v>1</v>
      </c>
      <c r="D159" s="62">
        <v>0</v>
      </c>
      <c r="E159" s="63" t="s">
        <v>1280</v>
      </c>
      <c r="F159" s="62" t="s">
        <v>1281</v>
      </c>
      <c r="G159" s="62"/>
      <c r="H159" s="62" t="s">
        <v>1282</v>
      </c>
      <c r="I159" s="62">
        <v>2</v>
      </c>
      <c r="J159" s="62" t="s">
        <v>1283</v>
      </c>
      <c r="K159" s="62" t="s">
        <v>447</v>
      </c>
      <c r="L159" s="62" t="s">
        <v>472</v>
      </c>
      <c r="M159" s="62" t="s">
        <v>447</v>
      </c>
      <c r="N159" s="62">
        <v>2</v>
      </c>
      <c r="O159" s="62">
        <v>118</v>
      </c>
      <c r="P159" s="62">
        <v>20</v>
      </c>
      <c r="Q159" s="62" t="s">
        <v>153</v>
      </c>
      <c r="R159" s="62" t="s">
        <v>153</v>
      </c>
      <c r="S159" s="62" t="s">
        <v>153</v>
      </c>
      <c r="T159" s="62" t="s">
        <v>1286</v>
      </c>
      <c r="U159" s="62" t="s">
        <v>153</v>
      </c>
      <c r="V159" s="62" t="s">
        <v>153</v>
      </c>
      <c r="W159" s="62" t="s">
        <v>153</v>
      </c>
      <c r="X159" s="62" t="s">
        <v>153</v>
      </c>
      <c r="Y159" s="62" t="s">
        <v>153</v>
      </c>
      <c r="Z159" s="60"/>
      <c r="AA159" s="60" t="s">
        <v>452</v>
      </c>
      <c r="AB159" s="60" t="s">
        <v>1280</v>
      </c>
      <c r="AC159" s="60" t="s">
        <v>1281</v>
      </c>
      <c r="AD159" s="60" t="s">
        <v>1282</v>
      </c>
      <c r="AE159" s="60" t="s">
        <v>1283</v>
      </c>
      <c r="AF159" s="62">
        <v>2</v>
      </c>
      <c r="AG159" s="62">
        <v>118</v>
      </c>
      <c r="AH159" s="62">
        <v>19</v>
      </c>
      <c r="AI159" s="62">
        <v>0</v>
      </c>
      <c r="AJ159" s="62" t="s">
        <v>153</v>
      </c>
      <c r="AK159" s="62" t="s">
        <v>153</v>
      </c>
      <c r="AL159" s="62" t="s">
        <v>153</v>
      </c>
      <c r="AM159" s="62" t="s">
        <v>1286</v>
      </c>
      <c r="AN159" s="62" t="s">
        <v>153</v>
      </c>
      <c r="AO159" s="62" t="s">
        <v>153</v>
      </c>
      <c r="AP159" s="62" t="s">
        <v>153</v>
      </c>
      <c r="AQ159" s="62" t="s">
        <v>153</v>
      </c>
      <c r="AR159" s="62" t="s">
        <v>153</v>
      </c>
      <c r="AS159" s="62">
        <v>2015</v>
      </c>
      <c r="AT159" s="62" t="s">
        <v>1291</v>
      </c>
      <c r="AU159" s="62" t="s">
        <v>153</v>
      </c>
      <c r="AV159" s="62" t="s">
        <v>153</v>
      </c>
      <c r="AW159" s="62" t="s">
        <v>439</v>
      </c>
      <c r="AX159" s="62" t="s">
        <v>153</v>
      </c>
      <c r="AY159" s="60"/>
      <c r="AZ159" s="60" t="s">
        <v>153</v>
      </c>
      <c r="BA159" s="62">
        <v>8772</v>
      </c>
      <c r="BB159" s="62">
        <v>0</v>
      </c>
      <c r="BC159" s="62"/>
      <c r="BD159" s="62"/>
      <c r="BE159" s="62"/>
      <c r="BF159" s="62"/>
      <c r="BG159" s="62"/>
      <c r="BH159" s="62"/>
      <c r="BI159" s="62"/>
      <c r="BJ159" s="60"/>
      <c r="BK159" s="62"/>
      <c r="BL159" s="62"/>
      <c r="BM159" s="62"/>
      <c r="BN159" s="62" t="s">
        <v>815</v>
      </c>
      <c r="BO159" s="62"/>
      <c r="BP159" s="62"/>
      <c r="BQ159" s="62" t="s">
        <v>815</v>
      </c>
      <c r="BR159" s="62"/>
      <c r="BS159" s="62"/>
      <c r="BT159" s="62"/>
      <c r="BU159" s="62"/>
      <c r="BV159" s="62"/>
      <c r="BW159" s="62"/>
      <c r="BX159" s="62"/>
      <c r="BY159" s="62"/>
      <c r="BZ159" s="62"/>
      <c r="CA159" s="62"/>
      <c r="CB159" s="62"/>
      <c r="CC159" s="62"/>
      <c r="CD159" s="62"/>
      <c r="CE159" s="62"/>
      <c r="CF159" s="62"/>
      <c r="CG159" s="62"/>
      <c r="CH159" s="62"/>
      <c r="CI159" s="62">
        <v>2017</v>
      </c>
      <c r="CJ159" s="62" t="s">
        <v>472</v>
      </c>
      <c r="CK159" s="62" t="s">
        <v>464</v>
      </c>
      <c r="CL159" s="62" t="s">
        <v>463</v>
      </c>
      <c r="CM159" s="62" t="s">
        <v>463</v>
      </c>
      <c r="CN159" s="62" t="s">
        <v>463</v>
      </c>
      <c r="CO159" s="62" t="s">
        <v>465</v>
      </c>
      <c r="CP159" s="62">
        <v>1</v>
      </c>
      <c r="CQ159" s="62">
        <v>0</v>
      </c>
      <c r="CR159" s="62">
        <v>0</v>
      </c>
      <c r="CS159" s="62">
        <v>1</v>
      </c>
      <c r="CT159" s="62">
        <v>0</v>
      </c>
      <c r="CU159" s="62">
        <v>0</v>
      </c>
      <c r="CV159" s="62">
        <v>0</v>
      </c>
      <c r="CW159" s="62">
        <v>0</v>
      </c>
      <c r="CX159" s="62">
        <v>0</v>
      </c>
      <c r="CY159" s="62">
        <v>0</v>
      </c>
      <c r="CZ159" s="62">
        <v>0</v>
      </c>
      <c r="DA159" s="62">
        <v>1</v>
      </c>
      <c r="DB159" s="62">
        <v>0</v>
      </c>
      <c r="DC159" s="62" t="s">
        <v>153</v>
      </c>
      <c r="DD159" s="62" t="s">
        <v>153</v>
      </c>
      <c r="DE159" s="62" t="s">
        <v>153</v>
      </c>
      <c r="DF159" s="62">
        <v>2</v>
      </c>
      <c r="DG159" s="62" t="s">
        <v>465</v>
      </c>
      <c r="DH159" s="62">
        <v>5</v>
      </c>
      <c r="DI159" s="62">
        <v>1</v>
      </c>
      <c r="DJ159" s="62">
        <v>2</v>
      </c>
      <c r="DK159" s="62">
        <v>2</v>
      </c>
      <c r="DL159" s="62">
        <v>0</v>
      </c>
      <c r="DM159" s="62">
        <v>0</v>
      </c>
      <c r="DN159" s="62">
        <v>0</v>
      </c>
      <c r="DO159" s="62">
        <v>0</v>
      </c>
      <c r="DP159" s="62">
        <v>0</v>
      </c>
      <c r="DQ159" s="62">
        <v>0</v>
      </c>
      <c r="DR159" s="62">
        <v>0</v>
      </c>
      <c r="DS159" s="62">
        <v>5</v>
      </c>
      <c r="DT159" s="62">
        <v>0</v>
      </c>
      <c r="DU159" s="62" t="s">
        <v>153</v>
      </c>
      <c r="DV159" s="62" t="s">
        <v>153</v>
      </c>
      <c r="DW159" s="60"/>
      <c r="DX159" s="62">
        <v>0</v>
      </c>
      <c r="DY159" s="62">
        <v>3</v>
      </c>
      <c r="DZ159" s="62">
        <v>2</v>
      </c>
      <c r="EA159" s="62">
        <v>0</v>
      </c>
      <c r="EB159" s="62"/>
      <c r="EC159" s="62"/>
      <c r="ED159" s="62"/>
      <c r="EE159" s="60">
        <v>5.2631578947368416</v>
      </c>
      <c r="EF159" s="62"/>
      <c r="EG159" s="62"/>
      <c r="EH159" s="62"/>
      <c r="EI159" s="62"/>
      <c r="EJ159" s="62"/>
      <c r="EK159" s="62">
        <v>2</v>
      </c>
      <c r="EL159" s="62"/>
      <c r="EM159" s="62"/>
      <c r="EN159" s="62"/>
      <c r="EO159" s="62"/>
      <c r="EP159" s="62"/>
      <c r="EQ159" s="68">
        <v>10414</v>
      </c>
      <c r="ER159" s="68">
        <v>8772</v>
      </c>
      <c r="ES159" s="68">
        <v>0</v>
      </c>
      <c r="ET159" s="68">
        <v>0</v>
      </c>
      <c r="EU159" s="68">
        <v>0</v>
      </c>
      <c r="EV159" s="68">
        <v>0</v>
      </c>
      <c r="EW159" s="65"/>
      <c r="EX159" s="65"/>
      <c r="EY159" s="65"/>
      <c r="EZ159" s="65"/>
      <c r="FA159" s="65"/>
      <c r="FB159" s="65"/>
      <c r="FC159" s="65"/>
      <c r="FD159" s="65"/>
      <c r="FE159" s="65"/>
      <c r="FF159" s="65"/>
      <c r="FG159" s="65"/>
      <c r="FH159" s="65"/>
      <c r="FI159" s="65"/>
      <c r="FJ159" s="65"/>
      <c r="FK159" s="65"/>
      <c r="FL159" s="65"/>
      <c r="FM159" s="65"/>
      <c r="FN159" s="65" t="s">
        <v>466</v>
      </c>
      <c r="FO159" s="69" t="b">
        <f t="shared" si="2"/>
        <v>1</v>
      </c>
    </row>
    <row r="160" spans="1:171" s="67" customFormat="1" ht="12.75" x14ac:dyDescent="0.2">
      <c r="A160" s="60" t="s">
        <v>437</v>
      </c>
      <c r="B160" s="61">
        <v>53175</v>
      </c>
      <c r="C160" s="62">
        <v>0</v>
      </c>
      <c r="D160" s="62">
        <v>1</v>
      </c>
      <c r="E160" s="63" t="s">
        <v>1292</v>
      </c>
      <c r="F160" s="62" t="s">
        <v>875</v>
      </c>
      <c r="G160" s="62"/>
      <c r="H160" s="62" t="s">
        <v>1293</v>
      </c>
      <c r="I160" s="62">
        <v>2</v>
      </c>
      <c r="J160" s="62" t="s">
        <v>1294</v>
      </c>
      <c r="K160" s="62" t="s">
        <v>447</v>
      </c>
      <c r="L160" s="62" t="s">
        <v>448</v>
      </c>
      <c r="M160" s="62" t="s">
        <v>447</v>
      </c>
      <c r="N160" s="62">
        <v>1</v>
      </c>
      <c r="O160" s="62">
        <v>118</v>
      </c>
      <c r="P160" s="62">
        <v>16</v>
      </c>
      <c r="Q160" s="62" t="s">
        <v>153</v>
      </c>
      <c r="R160" s="62" t="s">
        <v>153</v>
      </c>
      <c r="S160" s="62" t="s">
        <v>1295</v>
      </c>
      <c r="T160" s="62" t="s">
        <v>1117</v>
      </c>
      <c r="U160" s="62" t="s">
        <v>1296</v>
      </c>
      <c r="V160" s="62" t="s">
        <v>1297</v>
      </c>
      <c r="W160" s="62" t="s">
        <v>153</v>
      </c>
      <c r="X160" s="62" t="s">
        <v>1298</v>
      </c>
      <c r="Y160" s="62" t="s">
        <v>1299</v>
      </c>
      <c r="Z160" s="60"/>
      <c r="AA160" s="60" t="s">
        <v>452</v>
      </c>
      <c r="AB160" s="60" t="s">
        <v>1292</v>
      </c>
      <c r="AC160" s="60" t="s">
        <v>875</v>
      </c>
      <c r="AD160" s="60" t="s">
        <v>1293</v>
      </c>
      <c r="AE160" s="60" t="s">
        <v>1294</v>
      </c>
      <c r="AF160" s="62">
        <v>1</v>
      </c>
      <c r="AG160" s="62">
        <v>118</v>
      </c>
      <c r="AH160" s="62">
        <v>16</v>
      </c>
      <c r="AI160" s="62">
        <v>1</v>
      </c>
      <c r="AJ160" s="62" t="s">
        <v>153</v>
      </c>
      <c r="AK160" s="62" t="s">
        <v>153</v>
      </c>
      <c r="AL160" s="62" t="s">
        <v>1295</v>
      </c>
      <c r="AM160" s="62" t="s">
        <v>1117</v>
      </c>
      <c r="AN160" s="62" t="s">
        <v>1298</v>
      </c>
      <c r="AO160" s="62" t="s">
        <v>1299</v>
      </c>
      <c r="AP160" s="62" t="s">
        <v>1296</v>
      </c>
      <c r="AQ160" s="62" t="s">
        <v>1297</v>
      </c>
      <c r="AR160" s="62" t="s">
        <v>153</v>
      </c>
      <c r="AS160" s="62">
        <v>2015</v>
      </c>
      <c r="AT160" s="62" t="s">
        <v>153</v>
      </c>
      <c r="AU160" s="62" t="s">
        <v>153</v>
      </c>
      <c r="AV160" s="62" t="s">
        <v>153</v>
      </c>
      <c r="AW160" s="62" t="s">
        <v>153</v>
      </c>
      <c r="AX160" s="62" t="s">
        <v>153</v>
      </c>
      <c r="AY160" s="60"/>
      <c r="AZ160" s="60" t="s">
        <v>153</v>
      </c>
      <c r="BA160" s="62">
        <v>8496</v>
      </c>
      <c r="BB160" s="62">
        <v>0</v>
      </c>
      <c r="BC160" s="62"/>
      <c r="BD160" s="62"/>
      <c r="BE160" s="62"/>
      <c r="BF160" s="62"/>
      <c r="BG160" s="62"/>
      <c r="BH160" s="62"/>
      <c r="BI160" s="62"/>
      <c r="BJ160" s="60"/>
      <c r="BK160" s="62"/>
      <c r="BL160" s="62"/>
      <c r="BM160" s="62"/>
      <c r="BN160" s="62" t="s">
        <v>533</v>
      </c>
      <c r="BO160" s="62"/>
      <c r="BP160" s="62"/>
      <c r="BQ160" s="62" t="s">
        <v>533</v>
      </c>
      <c r="BR160" s="62"/>
      <c r="BS160" s="62"/>
      <c r="BT160" s="62"/>
      <c r="BU160" s="62"/>
      <c r="BV160" s="62"/>
      <c r="BW160" s="62"/>
      <c r="BX160" s="62"/>
      <c r="BY160" s="62"/>
      <c r="BZ160" s="62"/>
      <c r="CA160" s="62"/>
      <c r="CB160" s="62"/>
      <c r="CC160" s="62"/>
      <c r="CD160" s="62"/>
      <c r="CE160" s="62"/>
      <c r="CF160" s="62" t="s">
        <v>462</v>
      </c>
      <c r="CG160" s="62"/>
      <c r="CH160" s="62"/>
      <c r="CI160" s="62">
        <v>2017</v>
      </c>
      <c r="CJ160" s="62" t="s">
        <v>448</v>
      </c>
      <c r="CK160" s="62" t="s">
        <v>464</v>
      </c>
      <c r="CL160" s="62" t="s">
        <v>464</v>
      </c>
      <c r="CM160" s="62" t="s">
        <v>464</v>
      </c>
      <c r="CN160" s="62" t="s">
        <v>464</v>
      </c>
      <c r="CO160" s="62" t="s">
        <v>465</v>
      </c>
      <c r="CP160" s="62">
        <v>0</v>
      </c>
      <c r="CQ160" s="62">
        <v>0</v>
      </c>
      <c r="CR160" s="62">
        <v>0</v>
      </c>
      <c r="CS160" s="62">
        <v>0</v>
      </c>
      <c r="CT160" s="62">
        <v>0</v>
      </c>
      <c r="CU160" s="62">
        <v>0</v>
      </c>
      <c r="CV160" s="62">
        <v>0</v>
      </c>
      <c r="CW160" s="62">
        <v>0</v>
      </c>
      <c r="CX160" s="62">
        <v>0</v>
      </c>
      <c r="CY160" s="62">
        <v>0</v>
      </c>
      <c r="CZ160" s="62">
        <v>0</v>
      </c>
      <c r="DA160" s="62">
        <v>0</v>
      </c>
      <c r="DB160" s="62">
        <v>0</v>
      </c>
      <c r="DC160" s="62" t="s">
        <v>153</v>
      </c>
      <c r="DD160" s="62" t="s">
        <v>153</v>
      </c>
      <c r="DE160" s="62" t="s">
        <v>153</v>
      </c>
      <c r="DF160" s="62">
        <v>0</v>
      </c>
      <c r="DG160" s="62" t="s">
        <v>465</v>
      </c>
      <c r="DH160" s="62">
        <v>0</v>
      </c>
      <c r="DI160" s="62">
        <v>0</v>
      </c>
      <c r="DJ160" s="62">
        <v>0</v>
      </c>
      <c r="DK160" s="62">
        <v>0</v>
      </c>
      <c r="DL160" s="62">
        <v>0</v>
      </c>
      <c r="DM160" s="62">
        <v>0</v>
      </c>
      <c r="DN160" s="62">
        <v>0</v>
      </c>
      <c r="DO160" s="62">
        <v>0</v>
      </c>
      <c r="DP160" s="62">
        <v>0</v>
      </c>
      <c r="DQ160" s="62">
        <v>0</v>
      </c>
      <c r="DR160" s="62">
        <v>0</v>
      </c>
      <c r="DS160" s="62">
        <v>0</v>
      </c>
      <c r="DT160" s="62">
        <v>0</v>
      </c>
      <c r="DU160" s="62" t="s">
        <v>153</v>
      </c>
      <c r="DV160" s="62" t="s">
        <v>153</v>
      </c>
      <c r="DW160" s="60"/>
      <c r="DX160" s="62">
        <v>0</v>
      </c>
      <c r="DY160" s="62">
        <v>0</v>
      </c>
      <c r="DZ160" s="62">
        <v>0</v>
      </c>
      <c r="EA160" s="62">
        <v>0</v>
      </c>
      <c r="EB160" s="62"/>
      <c r="EC160" s="62"/>
      <c r="ED160" s="62"/>
      <c r="EE160" s="60"/>
      <c r="EF160" s="62"/>
      <c r="EG160" s="62"/>
      <c r="EH160" s="62"/>
      <c r="EI160" s="62"/>
      <c r="EJ160" s="62"/>
      <c r="EK160" s="62"/>
      <c r="EL160" s="62"/>
      <c r="EM160" s="62"/>
      <c r="EN160" s="62"/>
      <c r="EO160" s="62"/>
      <c r="EP160" s="62"/>
      <c r="EQ160" s="68">
        <v>53175</v>
      </c>
      <c r="ER160" s="68">
        <v>8496</v>
      </c>
      <c r="ES160" s="68">
        <v>0</v>
      </c>
      <c r="ET160" s="68">
        <v>0</v>
      </c>
      <c r="EU160" s="68">
        <v>0</v>
      </c>
      <c r="EV160" s="68">
        <v>0</v>
      </c>
      <c r="EW160" s="68">
        <v>0</v>
      </c>
      <c r="EX160" s="68">
        <v>0</v>
      </c>
      <c r="EY160" s="68">
        <v>0</v>
      </c>
      <c r="EZ160" s="68">
        <v>0</v>
      </c>
      <c r="FA160" s="68">
        <v>0</v>
      </c>
      <c r="FB160" s="68">
        <v>0</v>
      </c>
      <c r="FC160" s="68">
        <v>0</v>
      </c>
      <c r="FD160" s="68">
        <v>0</v>
      </c>
      <c r="FE160" s="68">
        <v>0</v>
      </c>
      <c r="FF160" s="68">
        <v>0</v>
      </c>
      <c r="FG160" s="68">
        <v>0</v>
      </c>
      <c r="FH160" s="68">
        <v>0</v>
      </c>
      <c r="FI160" s="68">
        <v>0</v>
      </c>
      <c r="FJ160" s="68">
        <v>0</v>
      </c>
      <c r="FK160" s="68">
        <v>0</v>
      </c>
      <c r="FL160" s="68">
        <v>0</v>
      </c>
      <c r="FM160" s="65"/>
      <c r="FN160" s="65" t="s">
        <v>466</v>
      </c>
      <c r="FO160" s="69" t="b">
        <f t="shared" si="2"/>
        <v>1</v>
      </c>
    </row>
    <row r="161" spans="1:171" s="67" customFormat="1" ht="12.75" x14ac:dyDescent="0.2">
      <c r="A161" s="60" t="s">
        <v>437</v>
      </c>
      <c r="B161" s="61">
        <v>53175</v>
      </c>
      <c r="C161" s="62">
        <v>1</v>
      </c>
      <c r="D161" s="62">
        <v>0</v>
      </c>
      <c r="E161" s="63" t="s">
        <v>1292</v>
      </c>
      <c r="F161" s="62" t="s">
        <v>875</v>
      </c>
      <c r="G161" s="62"/>
      <c r="H161" s="62" t="s">
        <v>1293</v>
      </c>
      <c r="I161" s="62">
        <v>2</v>
      </c>
      <c r="J161" s="62" t="s">
        <v>1294</v>
      </c>
      <c r="K161" s="62" t="s">
        <v>447</v>
      </c>
      <c r="L161" s="62" t="s">
        <v>448</v>
      </c>
      <c r="M161" s="62" t="s">
        <v>447</v>
      </c>
      <c r="N161" s="62">
        <v>1</v>
      </c>
      <c r="O161" s="62">
        <v>118</v>
      </c>
      <c r="P161" s="62">
        <v>16</v>
      </c>
      <c r="Q161" s="62" t="s">
        <v>153</v>
      </c>
      <c r="R161" s="62" t="s">
        <v>153</v>
      </c>
      <c r="S161" s="62" t="s">
        <v>153</v>
      </c>
      <c r="T161" s="62" t="s">
        <v>1117</v>
      </c>
      <c r="U161" s="62" t="s">
        <v>153</v>
      </c>
      <c r="V161" s="62" t="s">
        <v>153</v>
      </c>
      <c r="W161" s="62" t="s">
        <v>153</v>
      </c>
      <c r="X161" s="62" t="s">
        <v>153</v>
      </c>
      <c r="Y161" s="62" t="s">
        <v>153</v>
      </c>
      <c r="Z161" s="60"/>
      <c r="AA161" s="60" t="s">
        <v>452</v>
      </c>
      <c r="AB161" s="60" t="s">
        <v>1292</v>
      </c>
      <c r="AC161" s="60" t="s">
        <v>875</v>
      </c>
      <c r="AD161" s="60" t="s">
        <v>1293</v>
      </c>
      <c r="AE161" s="60" t="s">
        <v>1294</v>
      </c>
      <c r="AF161" s="62">
        <v>1</v>
      </c>
      <c r="AG161" s="62">
        <v>118</v>
      </c>
      <c r="AH161" s="62">
        <v>16</v>
      </c>
      <c r="AI161" s="62">
        <v>0</v>
      </c>
      <c r="AJ161" s="62" t="s">
        <v>153</v>
      </c>
      <c r="AK161" s="62" t="s">
        <v>153</v>
      </c>
      <c r="AL161" s="62" t="s">
        <v>153</v>
      </c>
      <c r="AM161" s="62" t="s">
        <v>1117</v>
      </c>
      <c r="AN161" s="62" t="s">
        <v>153</v>
      </c>
      <c r="AO161" s="62" t="s">
        <v>153</v>
      </c>
      <c r="AP161" s="62" t="s">
        <v>153</v>
      </c>
      <c r="AQ161" s="62" t="s">
        <v>153</v>
      </c>
      <c r="AR161" s="62" t="s">
        <v>153</v>
      </c>
      <c r="AS161" s="62">
        <v>2015</v>
      </c>
      <c r="AT161" s="62" t="s">
        <v>153</v>
      </c>
      <c r="AU161" s="62" t="s">
        <v>153</v>
      </c>
      <c r="AV161" s="62" t="s">
        <v>153</v>
      </c>
      <c r="AW161" s="62" t="s">
        <v>153</v>
      </c>
      <c r="AX161" s="62" t="s">
        <v>153</v>
      </c>
      <c r="AY161" s="60"/>
      <c r="AZ161" s="60" t="s">
        <v>153</v>
      </c>
      <c r="BA161" s="62">
        <v>8496</v>
      </c>
      <c r="BB161" s="62">
        <v>0</v>
      </c>
      <c r="BC161" s="62"/>
      <c r="BD161" s="62"/>
      <c r="BE161" s="62"/>
      <c r="BF161" s="62"/>
      <c r="BG161" s="62"/>
      <c r="BH161" s="62"/>
      <c r="BI161" s="62"/>
      <c r="BJ161" s="60"/>
      <c r="BK161" s="62"/>
      <c r="BL161" s="62"/>
      <c r="BM161" s="62"/>
      <c r="BN161" s="62" t="s">
        <v>533</v>
      </c>
      <c r="BO161" s="62"/>
      <c r="BP161" s="62"/>
      <c r="BQ161" s="62" t="s">
        <v>533</v>
      </c>
      <c r="BR161" s="62"/>
      <c r="BS161" s="62"/>
      <c r="BT161" s="62"/>
      <c r="BU161" s="62"/>
      <c r="BV161" s="62"/>
      <c r="BW161" s="62"/>
      <c r="BX161" s="62"/>
      <c r="BY161" s="62"/>
      <c r="BZ161" s="62"/>
      <c r="CA161" s="62"/>
      <c r="CB161" s="62"/>
      <c r="CC161" s="62"/>
      <c r="CD161" s="62"/>
      <c r="CE161" s="62"/>
      <c r="CF161" s="62"/>
      <c r="CG161" s="62"/>
      <c r="CH161" s="62"/>
      <c r="CI161" s="62">
        <v>2017</v>
      </c>
      <c r="CJ161" s="62" t="s">
        <v>448</v>
      </c>
      <c r="CK161" s="62" t="s">
        <v>464</v>
      </c>
      <c r="CL161" s="62" t="s">
        <v>464</v>
      </c>
      <c r="CM161" s="62" t="s">
        <v>464</v>
      </c>
      <c r="CN161" s="62" t="s">
        <v>464</v>
      </c>
      <c r="CO161" s="62" t="s">
        <v>465</v>
      </c>
      <c r="CP161" s="62">
        <v>0</v>
      </c>
      <c r="CQ161" s="62">
        <v>0</v>
      </c>
      <c r="CR161" s="62">
        <v>0</v>
      </c>
      <c r="CS161" s="62">
        <v>0</v>
      </c>
      <c r="CT161" s="62">
        <v>0</v>
      </c>
      <c r="CU161" s="62">
        <v>0</v>
      </c>
      <c r="CV161" s="62">
        <v>0</v>
      </c>
      <c r="CW161" s="62">
        <v>0</v>
      </c>
      <c r="CX161" s="62">
        <v>0</v>
      </c>
      <c r="CY161" s="62">
        <v>0</v>
      </c>
      <c r="CZ161" s="62">
        <v>0</v>
      </c>
      <c r="DA161" s="62">
        <v>0</v>
      </c>
      <c r="DB161" s="62">
        <v>0</v>
      </c>
      <c r="DC161" s="62" t="s">
        <v>153</v>
      </c>
      <c r="DD161" s="62" t="s">
        <v>153</v>
      </c>
      <c r="DE161" s="62" t="s">
        <v>153</v>
      </c>
      <c r="DF161" s="62">
        <v>0</v>
      </c>
      <c r="DG161" s="62" t="s">
        <v>465</v>
      </c>
      <c r="DH161" s="62">
        <v>0</v>
      </c>
      <c r="DI161" s="62">
        <v>0</v>
      </c>
      <c r="DJ161" s="62">
        <v>0</v>
      </c>
      <c r="DK161" s="62">
        <v>0</v>
      </c>
      <c r="DL161" s="62">
        <v>0</v>
      </c>
      <c r="DM161" s="62">
        <v>0</v>
      </c>
      <c r="DN161" s="62">
        <v>0</v>
      </c>
      <c r="DO161" s="62">
        <v>0</v>
      </c>
      <c r="DP161" s="62">
        <v>0</v>
      </c>
      <c r="DQ161" s="62">
        <v>0</v>
      </c>
      <c r="DR161" s="62">
        <v>0</v>
      </c>
      <c r="DS161" s="62">
        <v>0</v>
      </c>
      <c r="DT161" s="62">
        <v>0</v>
      </c>
      <c r="DU161" s="62" t="s">
        <v>153</v>
      </c>
      <c r="DV161" s="62" t="s">
        <v>153</v>
      </c>
      <c r="DW161" s="60"/>
      <c r="DX161" s="62">
        <v>0</v>
      </c>
      <c r="DY161" s="62">
        <v>0</v>
      </c>
      <c r="DZ161" s="62">
        <v>0</v>
      </c>
      <c r="EA161" s="62">
        <v>0</v>
      </c>
      <c r="EB161" s="62"/>
      <c r="EC161" s="62"/>
      <c r="ED161" s="62"/>
      <c r="EE161" s="60"/>
      <c r="EF161" s="62"/>
      <c r="EG161" s="62"/>
      <c r="EH161" s="62"/>
      <c r="EI161" s="62"/>
      <c r="EJ161" s="62"/>
      <c r="EK161" s="62"/>
      <c r="EL161" s="62"/>
      <c r="EM161" s="62"/>
      <c r="EN161" s="62"/>
      <c r="EO161" s="62"/>
      <c r="EP161" s="62"/>
      <c r="EQ161" s="68">
        <v>53175</v>
      </c>
      <c r="ER161" s="68">
        <v>8496</v>
      </c>
      <c r="ES161" s="68">
        <v>0</v>
      </c>
      <c r="ET161" s="68">
        <v>0</v>
      </c>
      <c r="EU161" s="68">
        <v>0</v>
      </c>
      <c r="EV161" s="68">
        <v>0</v>
      </c>
      <c r="EW161" s="65"/>
      <c r="EX161" s="65"/>
      <c r="EY161" s="65"/>
      <c r="EZ161" s="65"/>
      <c r="FA161" s="65"/>
      <c r="FB161" s="65"/>
      <c r="FC161" s="65"/>
      <c r="FD161" s="65"/>
      <c r="FE161" s="65"/>
      <c r="FF161" s="65"/>
      <c r="FG161" s="65"/>
      <c r="FH161" s="65"/>
      <c r="FI161" s="65"/>
      <c r="FJ161" s="65"/>
      <c r="FK161" s="65"/>
      <c r="FL161" s="65"/>
      <c r="FM161" s="65"/>
      <c r="FN161" s="65" t="s">
        <v>466</v>
      </c>
      <c r="FO161" s="69" t="b">
        <f t="shared" si="2"/>
        <v>1</v>
      </c>
    </row>
    <row r="162" spans="1:171" s="67" customFormat="1" ht="12.75" x14ac:dyDescent="0.2">
      <c r="A162" s="60" t="s">
        <v>437</v>
      </c>
      <c r="B162" s="61">
        <v>58183</v>
      </c>
      <c r="C162" s="62">
        <v>0</v>
      </c>
      <c r="D162" s="62">
        <v>1</v>
      </c>
      <c r="E162" s="63" t="s">
        <v>1300</v>
      </c>
      <c r="F162" s="62" t="s">
        <v>793</v>
      </c>
      <c r="G162" s="62"/>
      <c r="H162" s="62" t="s">
        <v>1301</v>
      </c>
      <c r="I162" s="62">
        <v>2</v>
      </c>
      <c r="J162" s="62" t="s">
        <v>1302</v>
      </c>
      <c r="K162" s="62" t="s">
        <v>447</v>
      </c>
      <c r="L162" s="62" t="s">
        <v>472</v>
      </c>
      <c r="M162" s="62" t="s">
        <v>447</v>
      </c>
      <c r="N162" s="62">
        <v>1</v>
      </c>
      <c r="O162" s="62">
        <v>119</v>
      </c>
      <c r="P162" s="62">
        <v>15</v>
      </c>
      <c r="Q162" s="62" t="s">
        <v>1303</v>
      </c>
      <c r="R162" s="62" t="s">
        <v>1304</v>
      </c>
      <c r="S162" s="62" t="s">
        <v>1305</v>
      </c>
      <c r="T162" s="62" t="s">
        <v>1306</v>
      </c>
      <c r="U162" s="62" t="s">
        <v>799</v>
      </c>
      <c r="V162" s="62" t="s">
        <v>800</v>
      </c>
      <c r="W162" s="62" t="s">
        <v>153</v>
      </c>
      <c r="X162" s="62" t="s">
        <v>801</v>
      </c>
      <c r="Y162" s="62" t="s">
        <v>546</v>
      </c>
      <c r="Z162" s="60"/>
      <c r="AA162" s="60" t="s">
        <v>452</v>
      </c>
      <c r="AB162" s="60" t="s">
        <v>1300</v>
      </c>
      <c r="AC162" s="60" t="s">
        <v>793</v>
      </c>
      <c r="AD162" s="60" t="s">
        <v>1301</v>
      </c>
      <c r="AE162" s="60" t="s">
        <v>1302</v>
      </c>
      <c r="AF162" s="62">
        <v>1</v>
      </c>
      <c r="AG162" s="62">
        <v>121</v>
      </c>
      <c r="AH162" s="62">
        <v>13</v>
      </c>
      <c r="AI162" s="62">
        <v>1</v>
      </c>
      <c r="AJ162" s="62" t="s">
        <v>1303</v>
      </c>
      <c r="AK162" s="62" t="s">
        <v>1304</v>
      </c>
      <c r="AL162" s="62" t="s">
        <v>1305</v>
      </c>
      <c r="AM162" s="62" t="s">
        <v>1306</v>
      </c>
      <c r="AN162" s="62" t="s">
        <v>801</v>
      </c>
      <c r="AO162" s="62" t="s">
        <v>546</v>
      </c>
      <c r="AP162" s="62" t="s">
        <v>799</v>
      </c>
      <c r="AQ162" s="62" t="s">
        <v>800</v>
      </c>
      <c r="AR162" s="62" t="s">
        <v>153</v>
      </c>
      <c r="AS162" s="62">
        <v>2015</v>
      </c>
      <c r="AT162" s="62" t="s">
        <v>153</v>
      </c>
      <c r="AU162" s="62" t="s">
        <v>153</v>
      </c>
      <c r="AV162" s="62" t="s">
        <v>153</v>
      </c>
      <c r="AW162" s="62" t="s">
        <v>153</v>
      </c>
      <c r="AX162" s="62" t="s">
        <v>153</v>
      </c>
      <c r="AY162" s="60"/>
      <c r="AZ162" s="60" t="s">
        <v>153</v>
      </c>
      <c r="BA162" s="62">
        <v>10734</v>
      </c>
      <c r="BB162" s="62">
        <v>0</v>
      </c>
      <c r="BC162" s="62"/>
      <c r="BD162" s="62"/>
      <c r="BE162" s="62"/>
      <c r="BF162" s="62"/>
      <c r="BG162" s="62"/>
      <c r="BH162" s="62" t="s">
        <v>532</v>
      </c>
      <c r="BI162" s="62"/>
      <c r="BJ162" s="60">
        <v>-1.6528925619834711</v>
      </c>
      <c r="BK162" s="62"/>
      <c r="BL162" s="62"/>
      <c r="BM162" s="62"/>
      <c r="BN162" s="62" t="s">
        <v>547</v>
      </c>
      <c r="BO162" s="62"/>
      <c r="BP162" s="62"/>
      <c r="BQ162" s="62" t="s">
        <v>547</v>
      </c>
      <c r="BR162" s="62"/>
      <c r="BS162" s="62"/>
      <c r="BT162" s="62"/>
      <c r="BU162" s="62"/>
      <c r="BV162" s="62"/>
      <c r="BW162" s="62"/>
      <c r="BX162" s="62"/>
      <c r="BY162" s="62"/>
      <c r="BZ162" s="62"/>
      <c r="CA162" s="62"/>
      <c r="CB162" s="62"/>
      <c r="CC162" s="62"/>
      <c r="CD162" s="62"/>
      <c r="CE162" s="62"/>
      <c r="CF162" s="62" t="s">
        <v>462</v>
      </c>
      <c r="CG162" s="62"/>
      <c r="CH162" s="62"/>
      <c r="CI162" s="62">
        <v>2017</v>
      </c>
      <c r="CJ162" s="62" t="s">
        <v>472</v>
      </c>
      <c r="CK162" s="62" t="s">
        <v>501</v>
      </c>
      <c r="CL162" s="62" t="s">
        <v>463</v>
      </c>
      <c r="CM162" s="62" t="s">
        <v>464</v>
      </c>
      <c r="CN162" s="62" t="s">
        <v>463</v>
      </c>
      <c r="CO162" s="62" t="s">
        <v>465</v>
      </c>
      <c r="CP162" s="62">
        <v>1</v>
      </c>
      <c r="CQ162" s="62">
        <v>1</v>
      </c>
      <c r="CR162" s="62">
        <v>0</v>
      </c>
      <c r="CS162" s="62">
        <v>0</v>
      </c>
      <c r="CT162" s="62">
        <v>0</v>
      </c>
      <c r="CU162" s="62">
        <v>0</v>
      </c>
      <c r="CV162" s="62">
        <v>0</v>
      </c>
      <c r="CW162" s="62">
        <v>0</v>
      </c>
      <c r="CX162" s="62">
        <v>0</v>
      </c>
      <c r="CY162" s="62">
        <v>0</v>
      </c>
      <c r="CZ162" s="62">
        <v>0</v>
      </c>
      <c r="DA162" s="62">
        <v>1</v>
      </c>
      <c r="DB162" s="62">
        <v>0</v>
      </c>
      <c r="DC162" s="62" t="s">
        <v>804</v>
      </c>
      <c r="DD162" s="62" t="s">
        <v>153</v>
      </c>
      <c r="DE162" s="62" t="s">
        <v>153</v>
      </c>
      <c r="DF162" s="62">
        <v>1</v>
      </c>
      <c r="DG162" s="62" t="s">
        <v>465</v>
      </c>
      <c r="DH162" s="62">
        <v>1</v>
      </c>
      <c r="DI162" s="62">
        <v>0</v>
      </c>
      <c r="DJ162" s="62">
        <v>0</v>
      </c>
      <c r="DK162" s="62">
        <v>1</v>
      </c>
      <c r="DL162" s="62">
        <v>0</v>
      </c>
      <c r="DM162" s="62">
        <v>0</v>
      </c>
      <c r="DN162" s="62">
        <v>0</v>
      </c>
      <c r="DO162" s="62">
        <v>0</v>
      </c>
      <c r="DP162" s="62">
        <v>0</v>
      </c>
      <c r="DQ162" s="62">
        <v>0</v>
      </c>
      <c r="DR162" s="62">
        <v>0</v>
      </c>
      <c r="DS162" s="62">
        <v>1</v>
      </c>
      <c r="DT162" s="62">
        <v>0</v>
      </c>
      <c r="DU162" s="62" t="s">
        <v>804</v>
      </c>
      <c r="DV162" s="62" t="s">
        <v>153</v>
      </c>
      <c r="DW162" s="60"/>
      <c r="DX162" s="62">
        <v>0</v>
      </c>
      <c r="DY162" s="62">
        <v>1</v>
      </c>
      <c r="DZ162" s="62">
        <v>0</v>
      </c>
      <c r="EA162" s="62">
        <v>0</v>
      </c>
      <c r="EB162" s="62"/>
      <c r="EC162" s="62"/>
      <c r="ED162" s="62"/>
      <c r="EE162" s="60">
        <v>7.1428571428571423</v>
      </c>
      <c r="EF162" s="62"/>
      <c r="EG162" s="62"/>
      <c r="EH162" s="62"/>
      <c r="EI162" s="62"/>
      <c r="EJ162" s="62"/>
      <c r="EK162" s="62"/>
      <c r="EL162" s="62"/>
      <c r="EM162" s="62"/>
      <c r="EN162" s="62"/>
      <c r="EO162" s="62"/>
      <c r="EP162" s="62"/>
      <c r="EQ162" s="68">
        <v>58183</v>
      </c>
      <c r="ER162" s="68">
        <v>10734</v>
      </c>
      <c r="ES162" s="68">
        <v>0</v>
      </c>
      <c r="ET162" s="68">
        <v>0</v>
      </c>
      <c r="EU162" s="68">
        <v>0</v>
      </c>
      <c r="EV162" s="68">
        <v>0</v>
      </c>
      <c r="EW162" s="68">
        <v>0</v>
      </c>
      <c r="EX162" s="68">
        <v>0</v>
      </c>
      <c r="EY162" s="68">
        <v>0</v>
      </c>
      <c r="EZ162" s="68">
        <v>0</v>
      </c>
      <c r="FA162" s="68">
        <v>0</v>
      </c>
      <c r="FB162" s="68">
        <v>1</v>
      </c>
      <c r="FC162" s="68">
        <v>0</v>
      </c>
      <c r="FD162" s="68">
        <v>0</v>
      </c>
      <c r="FE162" s="68">
        <v>0</v>
      </c>
      <c r="FF162" s="68">
        <v>1</v>
      </c>
      <c r="FG162" s="68">
        <v>0</v>
      </c>
      <c r="FH162" s="68">
        <v>0</v>
      </c>
      <c r="FI162" s="68">
        <v>1</v>
      </c>
      <c r="FJ162" s="68">
        <v>0</v>
      </c>
      <c r="FK162" s="68">
        <v>0</v>
      </c>
      <c r="FL162" s="68">
        <v>0</v>
      </c>
      <c r="FM162" s="65"/>
      <c r="FN162" s="65" t="s">
        <v>466</v>
      </c>
      <c r="FO162" s="69" t="b">
        <f t="shared" si="2"/>
        <v>1</v>
      </c>
    </row>
    <row r="163" spans="1:171" s="67" customFormat="1" ht="12.75" x14ac:dyDescent="0.2">
      <c r="A163" s="60" t="s">
        <v>437</v>
      </c>
      <c r="B163" s="61">
        <v>58183</v>
      </c>
      <c r="C163" s="62">
        <v>1</v>
      </c>
      <c r="D163" s="62">
        <v>0</v>
      </c>
      <c r="E163" s="63" t="s">
        <v>1300</v>
      </c>
      <c r="F163" s="62" t="s">
        <v>793</v>
      </c>
      <c r="G163" s="62"/>
      <c r="H163" s="62" t="s">
        <v>1301</v>
      </c>
      <c r="I163" s="62">
        <v>2</v>
      </c>
      <c r="J163" s="62" t="s">
        <v>1302</v>
      </c>
      <c r="K163" s="62" t="s">
        <v>447</v>
      </c>
      <c r="L163" s="62" t="s">
        <v>472</v>
      </c>
      <c r="M163" s="62" t="s">
        <v>447</v>
      </c>
      <c r="N163" s="62">
        <v>1</v>
      </c>
      <c r="O163" s="62">
        <v>119</v>
      </c>
      <c r="P163" s="62">
        <v>15</v>
      </c>
      <c r="Q163" s="62" t="s">
        <v>153</v>
      </c>
      <c r="R163" s="62" t="s">
        <v>153</v>
      </c>
      <c r="S163" s="62" t="s">
        <v>153</v>
      </c>
      <c r="T163" s="62" t="s">
        <v>1306</v>
      </c>
      <c r="U163" s="62" t="s">
        <v>153</v>
      </c>
      <c r="V163" s="62" t="s">
        <v>153</v>
      </c>
      <c r="W163" s="62" t="s">
        <v>153</v>
      </c>
      <c r="X163" s="62" t="s">
        <v>153</v>
      </c>
      <c r="Y163" s="62" t="s">
        <v>153</v>
      </c>
      <c r="Z163" s="60"/>
      <c r="AA163" s="60" t="s">
        <v>452</v>
      </c>
      <c r="AB163" s="60" t="s">
        <v>1300</v>
      </c>
      <c r="AC163" s="60" t="s">
        <v>793</v>
      </c>
      <c r="AD163" s="60" t="s">
        <v>1301</v>
      </c>
      <c r="AE163" s="60" t="s">
        <v>1302</v>
      </c>
      <c r="AF163" s="62">
        <v>1</v>
      </c>
      <c r="AG163" s="62">
        <v>121</v>
      </c>
      <c r="AH163" s="62">
        <v>13</v>
      </c>
      <c r="AI163" s="62">
        <v>0</v>
      </c>
      <c r="AJ163" s="62" t="s">
        <v>153</v>
      </c>
      <c r="AK163" s="62" t="s">
        <v>153</v>
      </c>
      <c r="AL163" s="62" t="s">
        <v>153</v>
      </c>
      <c r="AM163" s="62" t="s">
        <v>1306</v>
      </c>
      <c r="AN163" s="62" t="s">
        <v>153</v>
      </c>
      <c r="AO163" s="62" t="s">
        <v>153</v>
      </c>
      <c r="AP163" s="62" t="s">
        <v>153</v>
      </c>
      <c r="AQ163" s="62" t="s">
        <v>153</v>
      </c>
      <c r="AR163" s="62" t="s">
        <v>153</v>
      </c>
      <c r="AS163" s="62">
        <v>2015</v>
      </c>
      <c r="AT163" s="62" t="s">
        <v>153</v>
      </c>
      <c r="AU163" s="62" t="s">
        <v>153</v>
      </c>
      <c r="AV163" s="62" t="s">
        <v>153</v>
      </c>
      <c r="AW163" s="62" t="s">
        <v>153</v>
      </c>
      <c r="AX163" s="62" t="s">
        <v>153</v>
      </c>
      <c r="AY163" s="60"/>
      <c r="AZ163" s="60" t="s">
        <v>153</v>
      </c>
      <c r="BA163" s="62">
        <v>10734</v>
      </c>
      <c r="BB163" s="62">
        <v>0</v>
      </c>
      <c r="BC163" s="62"/>
      <c r="BD163" s="62"/>
      <c r="BE163" s="62"/>
      <c r="BF163" s="62"/>
      <c r="BG163" s="62"/>
      <c r="BH163" s="62"/>
      <c r="BI163" s="62"/>
      <c r="BJ163" s="60">
        <v>-1.6528925619834711</v>
      </c>
      <c r="BK163" s="62"/>
      <c r="BL163" s="62"/>
      <c r="BM163" s="62"/>
      <c r="BN163" s="62" t="s">
        <v>547</v>
      </c>
      <c r="BO163" s="62"/>
      <c r="BP163" s="62"/>
      <c r="BQ163" s="62" t="s">
        <v>547</v>
      </c>
      <c r="BR163" s="62"/>
      <c r="BS163" s="62"/>
      <c r="BT163" s="62"/>
      <c r="BU163" s="62"/>
      <c r="BV163" s="62"/>
      <c r="BW163" s="62"/>
      <c r="BX163" s="62"/>
      <c r="BY163" s="62"/>
      <c r="BZ163" s="62"/>
      <c r="CA163" s="62"/>
      <c r="CB163" s="62"/>
      <c r="CC163" s="62"/>
      <c r="CD163" s="62"/>
      <c r="CE163" s="62"/>
      <c r="CF163" s="62"/>
      <c r="CG163" s="62"/>
      <c r="CH163" s="62"/>
      <c r="CI163" s="62">
        <v>2017</v>
      </c>
      <c r="CJ163" s="62" t="s">
        <v>472</v>
      </c>
      <c r="CK163" s="62" t="s">
        <v>501</v>
      </c>
      <c r="CL163" s="62" t="s">
        <v>463</v>
      </c>
      <c r="CM163" s="62" t="s">
        <v>464</v>
      </c>
      <c r="CN163" s="62" t="s">
        <v>463</v>
      </c>
      <c r="CO163" s="62" t="s">
        <v>465</v>
      </c>
      <c r="CP163" s="62">
        <v>1</v>
      </c>
      <c r="CQ163" s="62">
        <v>1</v>
      </c>
      <c r="CR163" s="62">
        <v>0</v>
      </c>
      <c r="CS163" s="62">
        <v>0</v>
      </c>
      <c r="CT163" s="62">
        <v>0</v>
      </c>
      <c r="CU163" s="62">
        <v>0</v>
      </c>
      <c r="CV163" s="62">
        <v>0</v>
      </c>
      <c r="CW163" s="62">
        <v>0</v>
      </c>
      <c r="CX163" s="62">
        <v>0</v>
      </c>
      <c r="CY163" s="62">
        <v>0</v>
      </c>
      <c r="CZ163" s="62">
        <v>0</v>
      </c>
      <c r="DA163" s="62">
        <v>1</v>
      </c>
      <c r="DB163" s="62">
        <v>0</v>
      </c>
      <c r="DC163" s="62" t="s">
        <v>804</v>
      </c>
      <c r="DD163" s="62" t="s">
        <v>153</v>
      </c>
      <c r="DE163" s="62" t="s">
        <v>153</v>
      </c>
      <c r="DF163" s="62">
        <v>1</v>
      </c>
      <c r="DG163" s="62" t="s">
        <v>465</v>
      </c>
      <c r="DH163" s="62">
        <v>1</v>
      </c>
      <c r="DI163" s="62">
        <v>0</v>
      </c>
      <c r="DJ163" s="62">
        <v>0</v>
      </c>
      <c r="DK163" s="62">
        <v>1</v>
      </c>
      <c r="DL163" s="62">
        <v>0</v>
      </c>
      <c r="DM163" s="62">
        <v>0</v>
      </c>
      <c r="DN163" s="62">
        <v>0</v>
      </c>
      <c r="DO163" s="62">
        <v>0</v>
      </c>
      <c r="DP163" s="62">
        <v>0</v>
      </c>
      <c r="DQ163" s="62">
        <v>0</v>
      </c>
      <c r="DR163" s="62">
        <v>0</v>
      </c>
      <c r="DS163" s="62">
        <v>1</v>
      </c>
      <c r="DT163" s="62">
        <v>0</v>
      </c>
      <c r="DU163" s="62" t="s">
        <v>804</v>
      </c>
      <c r="DV163" s="62" t="s">
        <v>153</v>
      </c>
      <c r="DW163" s="60"/>
      <c r="DX163" s="62">
        <v>0</v>
      </c>
      <c r="DY163" s="62">
        <v>1</v>
      </c>
      <c r="DZ163" s="62">
        <v>0</v>
      </c>
      <c r="EA163" s="62">
        <v>0</v>
      </c>
      <c r="EB163" s="62"/>
      <c r="EC163" s="62"/>
      <c r="ED163" s="62"/>
      <c r="EE163" s="60">
        <v>7.1428571428571423</v>
      </c>
      <c r="EF163" s="62"/>
      <c r="EG163" s="62"/>
      <c r="EH163" s="62"/>
      <c r="EI163" s="62"/>
      <c r="EJ163" s="62"/>
      <c r="EK163" s="62"/>
      <c r="EL163" s="62"/>
      <c r="EM163" s="62"/>
      <c r="EN163" s="62"/>
      <c r="EO163" s="62"/>
      <c r="EP163" s="62"/>
      <c r="EQ163" s="68">
        <v>58183</v>
      </c>
      <c r="ER163" s="68">
        <v>10734</v>
      </c>
      <c r="ES163" s="68">
        <v>0</v>
      </c>
      <c r="ET163" s="68">
        <v>0</v>
      </c>
      <c r="EU163" s="68">
        <v>0</v>
      </c>
      <c r="EV163" s="68">
        <v>0</v>
      </c>
      <c r="EW163" s="65"/>
      <c r="EX163" s="65"/>
      <c r="EY163" s="65"/>
      <c r="EZ163" s="65"/>
      <c r="FA163" s="65"/>
      <c r="FB163" s="65"/>
      <c r="FC163" s="65"/>
      <c r="FD163" s="65"/>
      <c r="FE163" s="65"/>
      <c r="FF163" s="65"/>
      <c r="FG163" s="65"/>
      <c r="FH163" s="65"/>
      <c r="FI163" s="65"/>
      <c r="FJ163" s="65"/>
      <c r="FK163" s="65"/>
      <c r="FL163" s="65"/>
      <c r="FM163" s="65"/>
      <c r="FN163" s="65" t="s">
        <v>466</v>
      </c>
      <c r="FO163" s="69" t="b">
        <f t="shared" si="2"/>
        <v>1</v>
      </c>
    </row>
    <row r="164" spans="1:171" s="67" customFormat="1" ht="12.75" x14ac:dyDescent="0.2">
      <c r="A164" s="60" t="s">
        <v>437</v>
      </c>
      <c r="B164" s="61">
        <v>52805</v>
      </c>
      <c r="C164" s="62">
        <v>0</v>
      </c>
      <c r="D164" s="62">
        <v>1</v>
      </c>
      <c r="E164" s="63" t="s">
        <v>1307</v>
      </c>
      <c r="F164" s="62" t="s">
        <v>727</v>
      </c>
      <c r="G164" s="62"/>
      <c r="H164" s="62" t="s">
        <v>1308</v>
      </c>
      <c r="I164" s="62">
        <v>2</v>
      </c>
      <c r="J164" s="62" t="s">
        <v>1309</v>
      </c>
      <c r="K164" s="62" t="s">
        <v>447</v>
      </c>
      <c r="L164" s="62" t="s">
        <v>448</v>
      </c>
      <c r="M164" s="62" t="s">
        <v>447</v>
      </c>
      <c r="N164" s="62">
        <v>1</v>
      </c>
      <c r="O164" s="62">
        <v>122</v>
      </c>
      <c r="P164" s="62">
        <v>8</v>
      </c>
      <c r="Q164" s="62" t="s">
        <v>153</v>
      </c>
      <c r="R164" s="62" t="s">
        <v>153</v>
      </c>
      <c r="S164" s="62" t="s">
        <v>1310</v>
      </c>
      <c r="T164" s="62" t="s">
        <v>1311</v>
      </c>
      <c r="U164" s="62" t="s">
        <v>1312</v>
      </c>
      <c r="V164" s="62" t="s">
        <v>1313</v>
      </c>
      <c r="W164" s="62" t="s">
        <v>153</v>
      </c>
      <c r="X164" s="62" t="s">
        <v>1314</v>
      </c>
      <c r="Y164" s="62" t="s">
        <v>1315</v>
      </c>
      <c r="Z164" s="60"/>
      <c r="AA164" s="60" t="s">
        <v>452</v>
      </c>
      <c r="AB164" s="60" t="s">
        <v>1307</v>
      </c>
      <c r="AC164" s="60" t="s">
        <v>727</v>
      </c>
      <c r="AD164" s="60" t="s">
        <v>1308</v>
      </c>
      <c r="AE164" s="60" t="s">
        <v>1309</v>
      </c>
      <c r="AF164" s="62">
        <v>1</v>
      </c>
      <c r="AG164" s="62">
        <v>124</v>
      </c>
      <c r="AH164" s="62">
        <v>8</v>
      </c>
      <c r="AI164" s="62">
        <v>1</v>
      </c>
      <c r="AJ164" s="62" t="s">
        <v>153</v>
      </c>
      <c r="AK164" s="62" t="s">
        <v>153</v>
      </c>
      <c r="AL164" s="62" t="s">
        <v>1310</v>
      </c>
      <c r="AM164" s="62" t="s">
        <v>1311</v>
      </c>
      <c r="AN164" s="62" t="s">
        <v>1314</v>
      </c>
      <c r="AO164" s="62" t="s">
        <v>1315</v>
      </c>
      <c r="AP164" s="62" t="s">
        <v>1312</v>
      </c>
      <c r="AQ164" s="62" t="s">
        <v>1313</v>
      </c>
      <c r="AR164" s="62" t="s">
        <v>153</v>
      </c>
      <c r="AS164" s="62">
        <v>2015</v>
      </c>
      <c r="AT164" s="62" t="s">
        <v>153</v>
      </c>
      <c r="AU164" s="62" t="s">
        <v>153</v>
      </c>
      <c r="AV164" s="62" t="s">
        <v>153</v>
      </c>
      <c r="AW164" s="62" t="s">
        <v>153</v>
      </c>
      <c r="AX164" s="62" t="s">
        <v>153</v>
      </c>
      <c r="AY164" s="60"/>
      <c r="AZ164" s="60" t="s">
        <v>153</v>
      </c>
      <c r="BA164" s="62">
        <v>7184</v>
      </c>
      <c r="BB164" s="62">
        <v>0</v>
      </c>
      <c r="BC164" s="62"/>
      <c r="BD164" s="62"/>
      <c r="BE164" s="62"/>
      <c r="BF164" s="62"/>
      <c r="BG164" s="62"/>
      <c r="BH164" s="62" t="s">
        <v>532</v>
      </c>
      <c r="BI164" s="62"/>
      <c r="BJ164" s="60">
        <v>-1.6129032258064515</v>
      </c>
      <c r="BK164" s="62"/>
      <c r="BL164" s="62"/>
      <c r="BM164" s="62"/>
      <c r="BN164" s="62" t="s">
        <v>533</v>
      </c>
      <c r="BO164" s="62"/>
      <c r="BP164" s="62"/>
      <c r="BQ164" s="62" t="s">
        <v>533</v>
      </c>
      <c r="BR164" s="62"/>
      <c r="BS164" s="62"/>
      <c r="BT164" s="62"/>
      <c r="BU164" s="62"/>
      <c r="BV164" s="62"/>
      <c r="BW164" s="62"/>
      <c r="BX164" s="62"/>
      <c r="BY164" s="62"/>
      <c r="BZ164" s="62"/>
      <c r="CA164" s="62"/>
      <c r="CB164" s="62"/>
      <c r="CC164" s="62"/>
      <c r="CD164" s="62"/>
      <c r="CE164" s="62"/>
      <c r="CF164" s="62" t="s">
        <v>462</v>
      </c>
      <c r="CG164" s="62"/>
      <c r="CH164" s="62"/>
      <c r="CI164" s="62">
        <v>2017</v>
      </c>
      <c r="CJ164" s="62" t="s">
        <v>448</v>
      </c>
      <c r="CK164" s="62" t="s">
        <v>464</v>
      </c>
      <c r="CL164" s="62" t="s">
        <v>464</v>
      </c>
      <c r="CM164" s="62" t="s">
        <v>464</v>
      </c>
      <c r="CN164" s="62" t="s">
        <v>464</v>
      </c>
      <c r="CO164" s="62" t="s">
        <v>465</v>
      </c>
      <c r="CP164" s="62">
        <v>0</v>
      </c>
      <c r="CQ164" s="62">
        <v>0</v>
      </c>
      <c r="CR164" s="62">
        <v>0</v>
      </c>
      <c r="CS164" s="62">
        <v>0</v>
      </c>
      <c r="CT164" s="62">
        <v>0</v>
      </c>
      <c r="CU164" s="62">
        <v>0</v>
      </c>
      <c r="CV164" s="62">
        <v>0</v>
      </c>
      <c r="CW164" s="62">
        <v>0</v>
      </c>
      <c r="CX164" s="62">
        <v>0</v>
      </c>
      <c r="CY164" s="62">
        <v>0</v>
      </c>
      <c r="CZ164" s="62">
        <v>0</v>
      </c>
      <c r="DA164" s="62">
        <v>0</v>
      </c>
      <c r="DB164" s="62">
        <v>0</v>
      </c>
      <c r="DC164" s="62" t="s">
        <v>153</v>
      </c>
      <c r="DD164" s="62" t="s">
        <v>153</v>
      </c>
      <c r="DE164" s="62" t="s">
        <v>153</v>
      </c>
      <c r="DF164" s="62">
        <v>0</v>
      </c>
      <c r="DG164" s="62" t="s">
        <v>465</v>
      </c>
      <c r="DH164" s="62">
        <v>0</v>
      </c>
      <c r="DI164" s="62">
        <v>0</v>
      </c>
      <c r="DJ164" s="62">
        <v>0</v>
      </c>
      <c r="DK164" s="62">
        <v>0</v>
      </c>
      <c r="DL164" s="62">
        <v>0</v>
      </c>
      <c r="DM164" s="62">
        <v>0</v>
      </c>
      <c r="DN164" s="62">
        <v>0</v>
      </c>
      <c r="DO164" s="62">
        <v>0</v>
      </c>
      <c r="DP164" s="62">
        <v>0</v>
      </c>
      <c r="DQ164" s="62">
        <v>0</v>
      </c>
      <c r="DR164" s="62">
        <v>0</v>
      </c>
      <c r="DS164" s="62">
        <v>0</v>
      </c>
      <c r="DT164" s="62">
        <v>0</v>
      </c>
      <c r="DU164" s="62" t="s">
        <v>153</v>
      </c>
      <c r="DV164" s="62" t="s">
        <v>153</v>
      </c>
      <c r="DW164" s="60"/>
      <c r="DX164" s="62">
        <v>0</v>
      </c>
      <c r="DY164" s="62">
        <v>0</v>
      </c>
      <c r="DZ164" s="62">
        <v>0</v>
      </c>
      <c r="EA164" s="62">
        <v>0</v>
      </c>
      <c r="EB164" s="62"/>
      <c r="EC164" s="62"/>
      <c r="ED164" s="62"/>
      <c r="EE164" s="60"/>
      <c r="EF164" s="62"/>
      <c r="EG164" s="62"/>
      <c r="EH164" s="62"/>
      <c r="EI164" s="62"/>
      <c r="EJ164" s="62"/>
      <c r="EK164" s="62"/>
      <c r="EL164" s="62"/>
      <c r="EM164" s="62"/>
      <c r="EN164" s="62"/>
      <c r="EO164" s="62"/>
      <c r="EP164" s="62"/>
      <c r="EQ164" s="68">
        <v>52805</v>
      </c>
      <c r="ER164" s="68">
        <v>7184</v>
      </c>
      <c r="ES164" s="68">
        <v>0</v>
      </c>
      <c r="ET164" s="68">
        <v>0</v>
      </c>
      <c r="EU164" s="68">
        <v>0</v>
      </c>
      <c r="EV164" s="68">
        <v>0</v>
      </c>
      <c r="EW164" s="68">
        <v>0</v>
      </c>
      <c r="EX164" s="68">
        <v>0</v>
      </c>
      <c r="EY164" s="68">
        <v>0</v>
      </c>
      <c r="EZ164" s="68">
        <v>0</v>
      </c>
      <c r="FA164" s="68">
        <v>0</v>
      </c>
      <c r="FB164" s="68">
        <v>0</v>
      </c>
      <c r="FC164" s="68">
        <v>0</v>
      </c>
      <c r="FD164" s="68">
        <v>0</v>
      </c>
      <c r="FE164" s="68">
        <v>0</v>
      </c>
      <c r="FF164" s="68">
        <v>0</v>
      </c>
      <c r="FG164" s="68">
        <v>0</v>
      </c>
      <c r="FH164" s="68">
        <v>0</v>
      </c>
      <c r="FI164" s="68">
        <v>0</v>
      </c>
      <c r="FJ164" s="68">
        <v>0</v>
      </c>
      <c r="FK164" s="68">
        <v>0</v>
      </c>
      <c r="FL164" s="68">
        <v>0</v>
      </c>
      <c r="FM164" s="65"/>
      <c r="FN164" s="65" t="s">
        <v>466</v>
      </c>
      <c r="FO164" s="69" t="b">
        <f t="shared" si="2"/>
        <v>1</v>
      </c>
    </row>
    <row r="165" spans="1:171" s="67" customFormat="1" ht="12.75" x14ac:dyDescent="0.2">
      <c r="A165" s="60" t="s">
        <v>437</v>
      </c>
      <c r="B165" s="61">
        <v>52805</v>
      </c>
      <c r="C165" s="62">
        <v>1</v>
      </c>
      <c r="D165" s="62">
        <v>0</v>
      </c>
      <c r="E165" s="63" t="s">
        <v>1307</v>
      </c>
      <c r="F165" s="62" t="s">
        <v>727</v>
      </c>
      <c r="G165" s="62"/>
      <c r="H165" s="62" t="s">
        <v>1308</v>
      </c>
      <c r="I165" s="62">
        <v>2</v>
      </c>
      <c r="J165" s="62" t="s">
        <v>1309</v>
      </c>
      <c r="K165" s="62" t="s">
        <v>447</v>
      </c>
      <c r="L165" s="62" t="s">
        <v>448</v>
      </c>
      <c r="M165" s="62" t="s">
        <v>447</v>
      </c>
      <c r="N165" s="62">
        <v>1</v>
      </c>
      <c r="O165" s="62">
        <v>122</v>
      </c>
      <c r="P165" s="62">
        <v>8</v>
      </c>
      <c r="Q165" s="62" t="s">
        <v>153</v>
      </c>
      <c r="R165" s="62" t="s">
        <v>153</v>
      </c>
      <c r="S165" s="62" t="s">
        <v>153</v>
      </c>
      <c r="T165" s="62" t="s">
        <v>1311</v>
      </c>
      <c r="U165" s="62" t="s">
        <v>153</v>
      </c>
      <c r="V165" s="62" t="s">
        <v>153</v>
      </c>
      <c r="W165" s="62" t="s">
        <v>153</v>
      </c>
      <c r="X165" s="62" t="s">
        <v>153</v>
      </c>
      <c r="Y165" s="62" t="s">
        <v>153</v>
      </c>
      <c r="Z165" s="60"/>
      <c r="AA165" s="60" t="s">
        <v>452</v>
      </c>
      <c r="AB165" s="60" t="s">
        <v>1307</v>
      </c>
      <c r="AC165" s="60" t="s">
        <v>727</v>
      </c>
      <c r="AD165" s="60" t="s">
        <v>1308</v>
      </c>
      <c r="AE165" s="60" t="s">
        <v>1309</v>
      </c>
      <c r="AF165" s="62">
        <v>1</v>
      </c>
      <c r="AG165" s="62">
        <v>124</v>
      </c>
      <c r="AH165" s="62">
        <v>8</v>
      </c>
      <c r="AI165" s="62">
        <v>0</v>
      </c>
      <c r="AJ165" s="62" t="s">
        <v>153</v>
      </c>
      <c r="AK165" s="62" t="s">
        <v>153</v>
      </c>
      <c r="AL165" s="62" t="s">
        <v>153</v>
      </c>
      <c r="AM165" s="62" t="s">
        <v>1311</v>
      </c>
      <c r="AN165" s="62" t="s">
        <v>153</v>
      </c>
      <c r="AO165" s="62" t="s">
        <v>153</v>
      </c>
      <c r="AP165" s="62" t="s">
        <v>153</v>
      </c>
      <c r="AQ165" s="62" t="s">
        <v>153</v>
      </c>
      <c r="AR165" s="62" t="s">
        <v>153</v>
      </c>
      <c r="AS165" s="62">
        <v>2015</v>
      </c>
      <c r="AT165" s="62" t="s">
        <v>153</v>
      </c>
      <c r="AU165" s="62" t="s">
        <v>153</v>
      </c>
      <c r="AV165" s="62" t="s">
        <v>153</v>
      </c>
      <c r="AW165" s="62" t="s">
        <v>153</v>
      </c>
      <c r="AX165" s="62" t="s">
        <v>153</v>
      </c>
      <c r="AY165" s="60"/>
      <c r="AZ165" s="60" t="s">
        <v>153</v>
      </c>
      <c r="BA165" s="62">
        <v>7184</v>
      </c>
      <c r="BB165" s="62">
        <v>0</v>
      </c>
      <c r="BC165" s="62"/>
      <c r="BD165" s="62"/>
      <c r="BE165" s="62"/>
      <c r="BF165" s="62"/>
      <c r="BG165" s="62"/>
      <c r="BH165" s="62"/>
      <c r="BI165" s="62"/>
      <c r="BJ165" s="60">
        <v>-1.6129032258064515</v>
      </c>
      <c r="BK165" s="62"/>
      <c r="BL165" s="62"/>
      <c r="BM165" s="62"/>
      <c r="BN165" s="62" t="s">
        <v>533</v>
      </c>
      <c r="BO165" s="62"/>
      <c r="BP165" s="62"/>
      <c r="BQ165" s="62" t="s">
        <v>533</v>
      </c>
      <c r="BR165" s="62"/>
      <c r="BS165" s="62"/>
      <c r="BT165" s="62"/>
      <c r="BU165" s="62"/>
      <c r="BV165" s="62"/>
      <c r="BW165" s="62"/>
      <c r="BX165" s="62"/>
      <c r="BY165" s="62"/>
      <c r="BZ165" s="62"/>
      <c r="CA165" s="62"/>
      <c r="CB165" s="62"/>
      <c r="CC165" s="62"/>
      <c r="CD165" s="62"/>
      <c r="CE165" s="62"/>
      <c r="CF165" s="62"/>
      <c r="CG165" s="62"/>
      <c r="CH165" s="62"/>
      <c r="CI165" s="62">
        <v>2017</v>
      </c>
      <c r="CJ165" s="62" t="s">
        <v>448</v>
      </c>
      <c r="CK165" s="62" t="s">
        <v>464</v>
      </c>
      <c r="CL165" s="62" t="s">
        <v>464</v>
      </c>
      <c r="CM165" s="62" t="s">
        <v>464</v>
      </c>
      <c r="CN165" s="62" t="s">
        <v>464</v>
      </c>
      <c r="CO165" s="62" t="s">
        <v>465</v>
      </c>
      <c r="CP165" s="62">
        <v>0</v>
      </c>
      <c r="CQ165" s="62">
        <v>0</v>
      </c>
      <c r="CR165" s="62">
        <v>0</v>
      </c>
      <c r="CS165" s="62">
        <v>0</v>
      </c>
      <c r="CT165" s="62">
        <v>0</v>
      </c>
      <c r="CU165" s="62">
        <v>0</v>
      </c>
      <c r="CV165" s="62">
        <v>0</v>
      </c>
      <c r="CW165" s="62">
        <v>0</v>
      </c>
      <c r="CX165" s="62">
        <v>0</v>
      </c>
      <c r="CY165" s="62">
        <v>0</v>
      </c>
      <c r="CZ165" s="62">
        <v>0</v>
      </c>
      <c r="DA165" s="62">
        <v>0</v>
      </c>
      <c r="DB165" s="62">
        <v>0</v>
      </c>
      <c r="DC165" s="62" t="s">
        <v>153</v>
      </c>
      <c r="DD165" s="62" t="s">
        <v>153</v>
      </c>
      <c r="DE165" s="62" t="s">
        <v>153</v>
      </c>
      <c r="DF165" s="62">
        <v>0</v>
      </c>
      <c r="DG165" s="62" t="s">
        <v>465</v>
      </c>
      <c r="DH165" s="62">
        <v>0</v>
      </c>
      <c r="DI165" s="62">
        <v>0</v>
      </c>
      <c r="DJ165" s="62">
        <v>0</v>
      </c>
      <c r="DK165" s="62">
        <v>0</v>
      </c>
      <c r="DL165" s="62">
        <v>0</v>
      </c>
      <c r="DM165" s="62">
        <v>0</v>
      </c>
      <c r="DN165" s="62">
        <v>0</v>
      </c>
      <c r="DO165" s="62">
        <v>0</v>
      </c>
      <c r="DP165" s="62">
        <v>0</v>
      </c>
      <c r="DQ165" s="62">
        <v>0</v>
      </c>
      <c r="DR165" s="62">
        <v>0</v>
      </c>
      <c r="DS165" s="62">
        <v>0</v>
      </c>
      <c r="DT165" s="62">
        <v>0</v>
      </c>
      <c r="DU165" s="62" t="s">
        <v>153</v>
      </c>
      <c r="DV165" s="62" t="s">
        <v>153</v>
      </c>
      <c r="DW165" s="60"/>
      <c r="DX165" s="62">
        <v>0</v>
      </c>
      <c r="DY165" s="62">
        <v>0</v>
      </c>
      <c r="DZ165" s="62">
        <v>0</v>
      </c>
      <c r="EA165" s="62">
        <v>0</v>
      </c>
      <c r="EB165" s="62"/>
      <c r="EC165" s="62"/>
      <c r="ED165" s="62"/>
      <c r="EE165" s="60"/>
      <c r="EF165" s="62"/>
      <c r="EG165" s="62"/>
      <c r="EH165" s="62"/>
      <c r="EI165" s="62"/>
      <c r="EJ165" s="62"/>
      <c r="EK165" s="62"/>
      <c r="EL165" s="62"/>
      <c r="EM165" s="62"/>
      <c r="EN165" s="62"/>
      <c r="EO165" s="62"/>
      <c r="EP165" s="62"/>
      <c r="EQ165" s="68">
        <v>52805</v>
      </c>
      <c r="ER165" s="68">
        <v>7184</v>
      </c>
      <c r="ES165" s="68">
        <v>0</v>
      </c>
      <c r="ET165" s="68">
        <v>0</v>
      </c>
      <c r="EU165" s="68">
        <v>0</v>
      </c>
      <c r="EV165" s="68">
        <v>0</v>
      </c>
      <c r="EW165" s="65"/>
      <c r="EX165" s="65"/>
      <c r="EY165" s="65"/>
      <c r="EZ165" s="65"/>
      <c r="FA165" s="65"/>
      <c r="FB165" s="65"/>
      <c r="FC165" s="65"/>
      <c r="FD165" s="65"/>
      <c r="FE165" s="65"/>
      <c r="FF165" s="65"/>
      <c r="FG165" s="65"/>
      <c r="FH165" s="65"/>
      <c r="FI165" s="65"/>
      <c r="FJ165" s="65"/>
      <c r="FK165" s="65"/>
      <c r="FL165" s="65"/>
      <c r="FM165" s="65"/>
      <c r="FN165" s="65" t="s">
        <v>466</v>
      </c>
      <c r="FO165" s="69" t="b">
        <f t="shared" si="2"/>
        <v>1</v>
      </c>
    </row>
    <row r="166" spans="1:171" s="67" customFormat="1" ht="12.75" x14ac:dyDescent="0.2">
      <c r="A166" s="60" t="s">
        <v>437</v>
      </c>
      <c r="B166" s="61">
        <v>55970</v>
      </c>
      <c r="C166" s="62">
        <v>0</v>
      </c>
      <c r="D166" s="62">
        <v>1</v>
      </c>
      <c r="E166" s="63" t="s">
        <v>1316</v>
      </c>
      <c r="F166" s="62" t="s">
        <v>1317</v>
      </c>
      <c r="G166" s="62"/>
      <c r="H166" s="62" t="s">
        <v>1318</v>
      </c>
      <c r="I166" s="62">
        <v>2</v>
      </c>
      <c r="J166" s="62" t="s">
        <v>1319</v>
      </c>
      <c r="K166" s="62" t="s">
        <v>447</v>
      </c>
      <c r="L166" s="62" t="s">
        <v>448</v>
      </c>
      <c r="M166" s="62" t="s">
        <v>447</v>
      </c>
      <c r="N166" s="62">
        <v>1</v>
      </c>
      <c r="O166" s="62">
        <v>123</v>
      </c>
      <c r="P166" s="62">
        <v>77</v>
      </c>
      <c r="Q166" s="62" t="s">
        <v>153</v>
      </c>
      <c r="R166" s="62" t="s">
        <v>153</v>
      </c>
      <c r="S166" s="62" t="s">
        <v>1320</v>
      </c>
      <c r="T166" s="62" t="s">
        <v>1321</v>
      </c>
      <c r="U166" s="62" t="s">
        <v>1322</v>
      </c>
      <c r="V166" s="62" t="s">
        <v>1323</v>
      </c>
      <c r="W166" s="62" t="s">
        <v>153</v>
      </c>
      <c r="X166" s="62" t="s">
        <v>1324</v>
      </c>
      <c r="Y166" s="62" t="s">
        <v>962</v>
      </c>
      <c r="Z166" s="60"/>
      <c r="AA166" s="60" t="s">
        <v>452</v>
      </c>
      <c r="AB166" s="60" t="s">
        <v>1316</v>
      </c>
      <c r="AC166" s="60" t="s">
        <v>1317</v>
      </c>
      <c r="AD166" s="60" t="s">
        <v>1318</v>
      </c>
      <c r="AE166" s="60" t="s">
        <v>1319</v>
      </c>
      <c r="AF166" s="62">
        <v>1</v>
      </c>
      <c r="AG166" s="62">
        <v>141</v>
      </c>
      <c r="AH166" s="62">
        <v>84</v>
      </c>
      <c r="AI166" s="62">
        <v>1</v>
      </c>
      <c r="AJ166" s="62" t="s">
        <v>153</v>
      </c>
      <c r="AK166" s="62" t="s">
        <v>153</v>
      </c>
      <c r="AL166" s="62" t="s">
        <v>1320</v>
      </c>
      <c r="AM166" s="62" t="s">
        <v>1321</v>
      </c>
      <c r="AN166" s="62" t="s">
        <v>1324</v>
      </c>
      <c r="AO166" s="62" t="s">
        <v>962</v>
      </c>
      <c r="AP166" s="62" t="s">
        <v>1325</v>
      </c>
      <c r="AQ166" s="62" t="s">
        <v>1323</v>
      </c>
      <c r="AR166" s="62" t="s">
        <v>153</v>
      </c>
      <c r="AS166" s="62">
        <v>2014</v>
      </c>
      <c r="AT166" s="62" t="s">
        <v>153</v>
      </c>
      <c r="AU166" s="62" t="s">
        <v>153</v>
      </c>
      <c r="AV166" s="62" t="s">
        <v>153</v>
      </c>
      <c r="AW166" s="62" t="s">
        <v>153</v>
      </c>
      <c r="AX166" s="62" t="s">
        <v>153</v>
      </c>
      <c r="AY166" s="60"/>
      <c r="AZ166" s="60" t="s">
        <v>153</v>
      </c>
      <c r="BA166" s="62">
        <v>10241</v>
      </c>
      <c r="BB166" s="62">
        <v>0</v>
      </c>
      <c r="BC166" s="62"/>
      <c r="BD166" s="62"/>
      <c r="BE166" s="62"/>
      <c r="BF166" s="62"/>
      <c r="BG166" s="62"/>
      <c r="BH166" s="62" t="s">
        <v>532</v>
      </c>
      <c r="BI166" s="62"/>
      <c r="BJ166" s="60">
        <v>-12.76595744680851</v>
      </c>
      <c r="BK166" s="62"/>
      <c r="BL166" s="62"/>
      <c r="BM166" s="62"/>
      <c r="BN166" s="62" t="s">
        <v>159</v>
      </c>
      <c r="BO166" s="62"/>
      <c r="BP166" s="62"/>
      <c r="BQ166" s="62" t="s">
        <v>159</v>
      </c>
      <c r="BR166" s="62"/>
      <c r="BS166" s="62"/>
      <c r="BT166" s="62"/>
      <c r="BU166" s="62"/>
      <c r="BV166" s="62"/>
      <c r="BW166" s="62"/>
      <c r="BX166" s="62"/>
      <c r="BY166" s="62"/>
      <c r="BZ166" s="62"/>
      <c r="CA166" s="62" t="s">
        <v>534</v>
      </c>
      <c r="CB166" s="62"/>
      <c r="CC166" s="62"/>
      <c r="CD166" s="62"/>
      <c r="CE166" s="62"/>
      <c r="CF166" s="62" t="s">
        <v>462</v>
      </c>
      <c r="CG166" s="62"/>
      <c r="CH166" s="62"/>
      <c r="CI166" s="62">
        <v>2017</v>
      </c>
      <c r="CJ166" s="62" t="s">
        <v>448</v>
      </c>
      <c r="CK166" s="62" t="s">
        <v>501</v>
      </c>
      <c r="CL166" s="62" t="s">
        <v>501</v>
      </c>
      <c r="CM166" s="62" t="s">
        <v>464</v>
      </c>
      <c r="CN166" s="62" t="s">
        <v>464</v>
      </c>
      <c r="CO166" s="62" t="s">
        <v>465</v>
      </c>
      <c r="CP166" s="62">
        <v>3</v>
      </c>
      <c r="CQ166" s="62">
        <v>1</v>
      </c>
      <c r="CR166" s="62">
        <v>0</v>
      </c>
      <c r="CS166" s="62">
        <v>2</v>
      </c>
      <c r="CT166" s="62">
        <v>0</v>
      </c>
      <c r="CU166" s="62">
        <v>0</v>
      </c>
      <c r="CV166" s="62">
        <v>0</v>
      </c>
      <c r="CW166" s="62">
        <v>0</v>
      </c>
      <c r="CX166" s="62">
        <v>0</v>
      </c>
      <c r="CY166" s="62">
        <v>0</v>
      </c>
      <c r="CZ166" s="62">
        <v>0</v>
      </c>
      <c r="DA166" s="62">
        <v>3</v>
      </c>
      <c r="DB166" s="62">
        <v>0</v>
      </c>
      <c r="DC166" s="62" t="s">
        <v>153</v>
      </c>
      <c r="DD166" s="62" t="s">
        <v>153</v>
      </c>
      <c r="DE166" s="62" t="s">
        <v>153</v>
      </c>
      <c r="DF166" s="62">
        <v>0</v>
      </c>
      <c r="DG166" s="62" t="s">
        <v>465</v>
      </c>
      <c r="DH166" s="62">
        <v>2</v>
      </c>
      <c r="DI166" s="62">
        <v>0</v>
      </c>
      <c r="DJ166" s="62">
        <v>0</v>
      </c>
      <c r="DK166" s="62">
        <v>2</v>
      </c>
      <c r="DL166" s="62">
        <v>0</v>
      </c>
      <c r="DM166" s="62">
        <v>0</v>
      </c>
      <c r="DN166" s="62">
        <v>0</v>
      </c>
      <c r="DO166" s="62">
        <v>0</v>
      </c>
      <c r="DP166" s="62">
        <v>0</v>
      </c>
      <c r="DQ166" s="62">
        <v>0</v>
      </c>
      <c r="DR166" s="62">
        <v>0</v>
      </c>
      <c r="DS166" s="62">
        <v>2</v>
      </c>
      <c r="DT166" s="62">
        <v>0</v>
      </c>
      <c r="DU166" s="62" t="s">
        <v>153</v>
      </c>
      <c r="DV166" s="62" t="s">
        <v>153</v>
      </c>
      <c r="DW166" s="60"/>
      <c r="DX166" s="62">
        <v>2</v>
      </c>
      <c r="DY166" s="62">
        <v>9</v>
      </c>
      <c r="DZ166" s="62">
        <v>0</v>
      </c>
      <c r="EA166" s="62">
        <v>0</v>
      </c>
      <c r="EB166" s="62"/>
      <c r="EC166" s="62"/>
      <c r="ED166" s="62"/>
      <c r="EE166" s="60">
        <v>-1.2820512820512819</v>
      </c>
      <c r="EF166" s="62"/>
      <c r="EG166" s="62"/>
      <c r="EH166" s="62"/>
      <c r="EI166" s="62"/>
      <c r="EJ166" s="62"/>
      <c r="EK166" s="62"/>
      <c r="EL166" s="62"/>
      <c r="EM166" s="62"/>
      <c r="EN166" s="62"/>
      <c r="EO166" s="62"/>
      <c r="EP166" s="62"/>
      <c r="EQ166" s="68">
        <v>55970</v>
      </c>
      <c r="ER166" s="68">
        <v>10241</v>
      </c>
      <c r="ES166" s="68">
        <v>0</v>
      </c>
      <c r="ET166" s="68">
        <v>0</v>
      </c>
      <c r="EU166" s="68">
        <v>0</v>
      </c>
      <c r="EV166" s="68">
        <v>0</v>
      </c>
      <c r="EW166" s="68">
        <v>2</v>
      </c>
      <c r="EX166" s="68">
        <v>0</v>
      </c>
      <c r="EY166" s="68">
        <v>1</v>
      </c>
      <c r="EZ166" s="68">
        <v>0</v>
      </c>
      <c r="FA166" s="68">
        <v>1</v>
      </c>
      <c r="FB166" s="68">
        <v>2</v>
      </c>
      <c r="FC166" s="68">
        <v>0</v>
      </c>
      <c r="FD166" s="68">
        <v>1</v>
      </c>
      <c r="FE166" s="68">
        <v>1</v>
      </c>
      <c r="FF166" s="68">
        <v>0</v>
      </c>
      <c r="FG166" s="68">
        <v>0</v>
      </c>
      <c r="FH166" s="68">
        <v>0</v>
      </c>
      <c r="FI166" s="68">
        <v>4</v>
      </c>
      <c r="FJ166" s="68">
        <v>0</v>
      </c>
      <c r="FK166" s="68">
        <v>0</v>
      </c>
      <c r="FL166" s="68">
        <v>0</v>
      </c>
      <c r="FM166" s="65"/>
      <c r="FN166" s="65" t="s">
        <v>466</v>
      </c>
      <c r="FO166" s="69" t="b">
        <f t="shared" si="2"/>
        <v>1</v>
      </c>
    </row>
    <row r="167" spans="1:171" s="67" customFormat="1" ht="12.75" x14ac:dyDescent="0.2">
      <c r="A167" s="60" t="s">
        <v>437</v>
      </c>
      <c r="B167" s="61">
        <v>55970</v>
      </c>
      <c r="C167" s="62">
        <v>1</v>
      </c>
      <c r="D167" s="62">
        <v>0</v>
      </c>
      <c r="E167" s="63" t="s">
        <v>1316</v>
      </c>
      <c r="F167" s="62" t="s">
        <v>1317</v>
      </c>
      <c r="G167" s="62"/>
      <c r="H167" s="62" t="s">
        <v>1318</v>
      </c>
      <c r="I167" s="62">
        <v>2</v>
      </c>
      <c r="J167" s="62" t="s">
        <v>1319</v>
      </c>
      <c r="K167" s="62" t="s">
        <v>447</v>
      </c>
      <c r="L167" s="62" t="s">
        <v>448</v>
      </c>
      <c r="M167" s="62" t="s">
        <v>447</v>
      </c>
      <c r="N167" s="62">
        <v>1</v>
      </c>
      <c r="O167" s="62">
        <v>123</v>
      </c>
      <c r="P167" s="62">
        <v>77</v>
      </c>
      <c r="Q167" s="62" t="s">
        <v>153</v>
      </c>
      <c r="R167" s="62" t="s">
        <v>153</v>
      </c>
      <c r="S167" s="62" t="s">
        <v>153</v>
      </c>
      <c r="T167" s="62" t="s">
        <v>1321</v>
      </c>
      <c r="U167" s="62" t="s">
        <v>153</v>
      </c>
      <c r="V167" s="62" t="s">
        <v>153</v>
      </c>
      <c r="W167" s="62" t="s">
        <v>153</v>
      </c>
      <c r="X167" s="62" t="s">
        <v>153</v>
      </c>
      <c r="Y167" s="62" t="s">
        <v>153</v>
      </c>
      <c r="Z167" s="60"/>
      <c r="AA167" s="60" t="s">
        <v>452</v>
      </c>
      <c r="AB167" s="60" t="s">
        <v>1316</v>
      </c>
      <c r="AC167" s="60" t="s">
        <v>1317</v>
      </c>
      <c r="AD167" s="60" t="s">
        <v>1318</v>
      </c>
      <c r="AE167" s="60" t="s">
        <v>1319</v>
      </c>
      <c r="AF167" s="62">
        <v>1</v>
      </c>
      <c r="AG167" s="62">
        <v>141</v>
      </c>
      <c r="AH167" s="62">
        <v>84</v>
      </c>
      <c r="AI167" s="62">
        <v>0</v>
      </c>
      <c r="AJ167" s="62" t="s">
        <v>153</v>
      </c>
      <c r="AK167" s="62" t="s">
        <v>153</v>
      </c>
      <c r="AL167" s="62" t="s">
        <v>153</v>
      </c>
      <c r="AM167" s="62" t="s">
        <v>1321</v>
      </c>
      <c r="AN167" s="62" t="s">
        <v>153</v>
      </c>
      <c r="AO167" s="62" t="s">
        <v>153</v>
      </c>
      <c r="AP167" s="62" t="s">
        <v>153</v>
      </c>
      <c r="AQ167" s="62" t="s">
        <v>153</v>
      </c>
      <c r="AR167" s="62" t="s">
        <v>153</v>
      </c>
      <c r="AS167" s="62">
        <v>2014</v>
      </c>
      <c r="AT167" s="62" t="s">
        <v>153</v>
      </c>
      <c r="AU167" s="62" t="s">
        <v>153</v>
      </c>
      <c r="AV167" s="62" t="s">
        <v>153</v>
      </c>
      <c r="AW167" s="62" t="s">
        <v>153</v>
      </c>
      <c r="AX167" s="62" t="s">
        <v>153</v>
      </c>
      <c r="AY167" s="60"/>
      <c r="AZ167" s="60" t="s">
        <v>153</v>
      </c>
      <c r="BA167" s="62">
        <v>10241</v>
      </c>
      <c r="BB167" s="62">
        <v>0</v>
      </c>
      <c r="BC167" s="62"/>
      <c r="BD167" s="62"/>
      <c r="BE167" s="62"/>
      <c r="BF167" s="62"/>
      <c r="BG167" s="62"/>
      <c r="BH167" s="62"/>
      <c r="BI167" s="62"/>
      <c r="BJ167" s="60">
        <v>-12.76595744680851</v>
      </c>
      <c r="BK167" s="62"/>
      <c r="BL167" s="62"/>
      <c r="BM167" s="62"/>
      <c r="BN167" s="62" t="s">
        <v>159</v>
      </c>
      <c r="BO167" s="62"/>
      <c r="BP167" s="62"/>
      <c r="BQ167" s="62" t="s">
        <v>159</v>
      </c>
      <c r="BR167" s="62"/>
      <c r="BS167" s="62"/>
      <c r="BT167" s="62"/>
      <c r="BU167" s="62"/>
      <c r="BV167" s="62"/>
      <c r="BW167" s="62"/>
      <c r="BX167" s="62"/>
      <c r="BY167" s="62"/>
      <c r="BZ167" s="62"/>
      <c r="CA167" s="62"/>
      <c r="CB167" s="62"/>
      <c r="CC167" s="62"/>
      <c r="CD167" s="62"/>
      <c r="CE167" s="62"/>
      <c r="CF167" s="62"/>
      <c r="CG167" s="62"/>
      <c r="CH167" s="62"/>
      <c r="CI167" s="62">
        <v>2017</v>
      </c>
      <c r="CJ167" s="62" t="s">
        <v>448</v>
      </c>
      <c r="CK167" s="62" t="s">
        <v>501</v>
      </c>
      <c r="CL167" s="62" t="s">
        <v>501</v>
      </c>
      <c r="CM167" s="62" t="s">
        <v>464</v>
      </c>
      <c r="CN167" s="62" t="s">
        <v>464</v>
      </c>
      <c r="CO167" s="62" t="s">
        <v>465</v>
      </c>
      <c r="CP167" s="62">
        <v>3</v>
      </c>
      <c r="CQ167" s="62">
        <v>1</v>
      </c>
      <c r="CR167" s="62">
        <v>0</v>
      </c>
      <c r="CS167" s="62">
        <v>2</v>
      </c>
      <c r="CT167" s="62">
        <v>0</v>
      </c>
      <c r="CU167" s="62">
        <v>0</v>
      </c>
      <c r="CV167" s="62">
        <v>0</v>
      </c>
      <c r="CW167" s="62">
        <v>0</v>
      </c>
      <c r="CX167" s="62">
        <v>0</v>
      </c>
      <c r="CY167" s="62">
        <v>0</v>
      </c>
      <c r="CZ167" s="62">
        <v>0</v>
      </c>
      <c r="DA167" s="62">
        <v>3</v>
      </c>
      <c r="DB167" s="62">
        <v>0</v>
      </c>
      <c r="DC167" s="62" t="s">
        <v>153</v>
      </c>
      <c r="DD167" s="62" t="s">
        <v>153</v>
      </c>
      <c r="DE167" s="62" t="s">
        <v>153</v>
      </c>
      <c r="DF167" s="62">
        <v>0</v>
      </c>
      <c r="DG167" s="62" t="s">
        <v>465</v>
      </c>
      <c r="DH167" s="62">
        <v>2</v>
      </c>
      <c r="DI167" s="62">
        <v>0</v>
      </c>
      <c r="DJ167" s="62">
        <v>0</v>
      </c>
      <c r="DK167" s="62">
        <v>2</v>
      </c>
      <c r="DL167" s="62">
        <v>0</v>
      </c>
      <c r="DM167" s="62">
        <v>0</v>
      </c>
      <c r="DN167" s="62">
        <v>0</v>
      </c>
      <c r="DO167" s="62">
        <v>0</v>
      </c>
      <c r="DP167" s="62">
        <v>0</v>
      </c>
      <c r="DQ167" s="62">
        <v>0</v>
      </c>
      <c r="DR167" s="62">
        <v>0</v>
      </c>
      <c r="DS167" s="62">
        <v>2</v>
      </c>
      <c r="DT167" s="62">
        <v>0</v>
      </c>
      <c r="DU167" s="62" t="s">
        <v>153</v>
      </c>
      <c r="DV167" s="62" t="s">
        <v>153</v>
      </c>
      <c r="DW167" s="60"/>
      <c r="DX167" s="62">
        <v>2</v>
      </c>
      <c r="DY167" s="62">
        <v>9</v>
      </c>
      <c r="DZ167" s="62">
        <v>0</v>
      </c>
      <c r="EA167" s="62">
        <v>0</v>
      </c>
      <c r="EB167" s="62"/>
      <c r="EC167" s="62"/>
      <c r="ED167" s="62"/>
      <c r="EE167" s="60">
        <v>-1.2820512820512819</v>
      </c>
      <c r="EF167" s="62"/>
      <c r="EG167" s="62"/>
      <c r="EH167" s="62"/>
      <c r="EI167" s="62"/>
      <c r="EJ167" s="62"/>
      <c r="EK167" s="62"/>
      <c r="EL167" s="62"/>
      <c r="EM167" s="62"/>
      <c r="EN167" s="62"/>
      <c r="EO167" s="62"/>
      <c r="EP167" s="62"/>
      <c r="EQ167" s="68">
        <v>55970</v>
      </c>
      <c r="ER167" s="68">
        <v>10241</v>
      </c>
      <c r="ES167" s="68">
        <v>0</v>
      </c>
      <c r="ET167" s="68">
        <v>0</v>
      </c>
      <c r="EU167" s="68">
        <v>0</v>
      </c>
      <c r="EV167" s="68">
        <v>0</v>
      </c>
      <c r="EW167" s="65"/>
      <c r="EX167" s="65"/>
      <c r="EY167" s="65"/>
      <c r="EZ167" s="65"/>
      <c r="FA167" s="65"/>
      <c r="FB167" s="65"/>
      <c r="FC167" s="65"/>
      <c r="FD167" s="65"/>
      <c r="FE167" s="65"/>
      <c r="FF167" s="65"/>
      <c r="FG167" s="65"/>
      <c r="FH167" s="65"/>
      <c r="FI167" s="65"/>
      <c r="FJ167" s="65"/>
      <c r="FK167" s="65"/>
      <c r="FL167" s="65"/>
      <c r="FM167" s="65"/>
      <c r="FN167" s="65" t="s">
        <v>466</v>
      </c>
      <c r="FO167" s="69" t="b">
        <f t="shared" si="2"/>
        <v>1</v>
      </c>
    </row>
    <row r="168" spans="1:171" s="67" customFormat="1" ht="12.75" x14ac:dyDescent="0.2">
      <c r="A168" s="60" t="s">
        <v>437</v>
      </c>
      <c r="B168" s="61">
        <v>7137</v>
      </c>
      <c r="C168" s="62">
        <v>0</v>
      </c>
      <c r="D168" s="62">
        <v>1</v>
      </c>
      <c r="E168" s="63" t="s">
        <v>1326</v>
      </c>
      <c r="F168" s="62" t="s">
        <v>1327</v>
      </c>
      <c r="G168" s="62"/>
      <c r="H168" s="62" t="s">
        <v>1328</v>
      </c>
      <c r="I168" s="62">
        <v>2</v>
      </c>
      <c r="J168" s="62" t="s">
        <v>1329</v>
      </c>
      <c r="K168" s="62" t="s">
        <v>447</v>
      </c>
      <c r="L168" s="62" t="s">
        <v>472</v>
      </c>
      <c r="M168" s="62" t="s">
        <v>447</v>
      </c>
      <c r="N168" s="62">
        <v>1</v>
      </c>
      <c r="O168" s="62">
        <v>128</v>
      </c>
      <c r="P168" s="62">
        <v>2</v>
      </c>
      <c r="Q168" s="62" t="s">
        <v>153</v>
      </c>
      <c r="R168" s="62" t="s">
        <v>153</v>
      </c>
      <c r="S168" s="62" t="s">
        <v>1330</v>
      </c>
      <c r="T168" s="62" t="s">
        <v>1331</v>
      </c>
      <c r="U168" s="62" t="s">
        <v>1332</v>
      </c>
      <c r="V168" s="62" t="s">
        <v>1333</v>
      </c>
      <c r="W168" s="62" t="s">
        <v>153</v>
      </c>
      <c r="X168" s="62" t="s">
        <v>1334</v>
      </c>
      <c r="Y168" s="62" t="s">
        <v>753</v>
      </c>
      <c r="Z168" s="60"/>
      <c r="AA168" s="60" t="s">
        <v>452</v>
      </c>
      <c r="AB168" s="60" t="s">
        <v>1326</v>
      </c>
      <c r="AC168" s="60" t="s">
        <v>1327</v>
      </c>
      <c r="AD168" s="60" t="s">
        <v>1328</v>
      </c>
      <c r="AE168" s="60" t="s">
        <v>1329</v>
      </c>
      <c r="AF168" s="62">
        <v>1</v>
      </c>
      <c r="AG168" s="62">
        <v>128</v>
      </c>
      <c r="AH168" s="62">
        <v>2</v>
      </c>
      <c r="AI168" s="62">
        <v>1</v>
      </c>
      <c r="AJ168" s="62" t="s">
        <v>153</v>
      </c>
      <c r="AK168" s="62" t="s">
        <v>153</v>
      </c>
      <c r="AL168" s="62" t="s">
        <v>1330</v>
      </c>
      <c r="AM168" s="62" t="s">
        <v>1331</v>
      </c>
      <c r="AN168" s="62" t="s">
        <v>1334</v>
      </c>
      <c r="AO168" s="62" t="s">
        <v>753</v>
      </c>
      <c r="AP168" s="62" t="s">
        <v>1332</v>
      </c>
      <c r="AQ168" s="62" t="s">
        <v>1333</v>
      </c>
      <c r="AR168" s="62" t="s">
        <v>153</v>
      </c>
      <c r="AS168" s="62">
        <v>2015</v>
      </c>
      <c r="AT168" s="62" t="s">
        <v>153</v>
      </c>
      <c r="AU168" s="62" t="s">
        <v>153</v>
      </c>
      <c r="AV168" s="62" t="s">
        <v>153</v>
      </c>
      <c r="AW168" s="62" t="s">
        <v>153</v>
      </c>
      <c r="AX168" s="62" t="s">
        <v>439</v>
      </c>
      <c r="AY168" s="60"/>
      <c r="AZ168" s="60" t="s">
        <v>153</v>
      </c>
      <c r="BA168" s="62">
        <v>4312</v>
      </c>
      <c r="BB168" s="62">
        <v>0</v>
      </c>
      <c r="BC168" s="62"/>
      <c r="BD168" s="62"/>
      <c r="BE168" s="62"/>
      <c r="BF168" s="62"/>
      <c r="BG168" s="62"/>
      <c r="BH168" s="62"/>
      <c r="BI168" s="62"/>
      <c r="BJ168" s="60"/>
      <c r="BK168" s="62"/>
      <c r="BL168" s="62"/>
      <c r="BM168" s="62"/>
      <c r="BN168" s="62" t="s">
        <v>147</v>
      </c>
      <c r="BO168" s="62"/>
      <c r="BP168" s="62"/>
      <c r="BQ168" s="62" t="s">
        <v>147</v>
      </c>
      <c r="BR168" s="62"/>
      <c r="BS168" s="62"/>
      <c r="BT168" s="62"/>
      <c r="BU168" s="62"/>
      <c r="BV168" s="62"/>
      <c r="BW168" s="62"/>
      <c r="BX168" s="62"/>
      <c r="BY168" s="62"/>
      <c r="BZ168" s="62"/>
      <c r="CA168" s="62"/>
      <c r="CB168" s="62"/>
      <c r="CC168" s="62"/>
      <c r="CD168" s="62"/>
      <c r="CE168" s="62"/>
      <c r="CF168" s="62" t="s">
        <v>462</v>
      </c>
      <c r="CG168" s="62"/>
      <c r="CH168" s="62"/>
      <c r="CI168" s="62">
        <v>2017</v>
      </c>
      <c r="CJ168" s="62" t="s">
        <v>472</v>
      </c>
      <c r="CK168" s="62" t="s">
        <v>464</v>
      </c>
      <c r="CL168" s="62" t="s">
        <v>464</v>
      </c>
      <c r="CM168" s="62" t="s">
        <v>464</v>
      </c>
      <c r="CN168" s="62" t="s">
        <v>501</v>
      </c>
      <c r="CO168" s="62" t="s">
        <v>465</v>
      </c>
      <c r="CP168" s="62">
        <v>0</v>
      </c>
      <c r="CQ168" s="62">
        <v>0</v>
      </c>
      <c r="CR168" s="62">
        <v>0</v>
      </c>
      <c r="CS168" s="62">
        <v>0</v>
      </c>
      <c r="CT168" s="62">
        <v>0</v>
      </c>
      <c r="CU168" s="62">
        <v>0</v>
      </c>
      <c r="CV168" s="62">
        <v>0</v>
      </c>
      <c r="CW168" s="62">
        <v>0</v>
      </c>
      <c r="CX168" s="62">
        <v>0</v>
      </c>
      <c r="CY168" s="62">
        <v>0</v>
      </c>
      <c r="CZ168" s="62">
        <v>0</v>
      </c>
      <c r="DA168" s="62">
        <v>0</v>
      </c>
      <c r="DB168" s="62">
        <v>0</v>
      </c>
      <c r="DC168" s="62" t="s">
        <v>153</v>
      </c>
      <c r="DD168" s="62" t="s">
        <v>153</v>
      </c>
      <c r="DE168" s="62" t="s">
        <v>153</v>
      </c>
      <c r="DF168" s="62">
        <v>0</v>
      </c>
      <c r="DG168" s="62" t="s">
        <v>465</v>
      </c>
      <c r="DH168" s="62">
        <v>0</v>
      </c>
      <c r="DI168" s="62">
        <v>0</v>
      </c>
      <c r="DJ168" s="62">
        <v>0</v>
      </c>
      <c r="DK168" s="62">
        <v>0</v>
      </c>
      <c r="DL168" s="62">
        <v>0</v>
      </c>
      <c r="DM168" s="62">
        <v>0</v>
      </c>
      <c r="DN168" s="62">
        <v>0</v>
      </c>
      <c r="DO168" s="62">
        <v>0</v>
      </c>
      <c r="DP168" s="62">
        <v>0</v>
      </c>
      <c r="DQ168" s="62">
        <v>0</v>
      </c>
      <c r="DR168" s="62">
        <v>0</v>
      </c>
      <c r="DS168" s="62">
        <v>0</v>
      </c>
      <c r="DT168" s="62">
        <v>0</v>
      </c>
      <c r="DU168" s="62" t="s">
        <v>153</v>
      </c>
      <c r="DV168" s="62" t="s">
        <v>153</v>
      </c>
      <c r="DW168" s="60"/>
      <c r="DX168" s="62">
        <v>0</v>
      </c>
      <c r="DY168" s="62">
        <v>0</v>
      </c>
      <c r="DZ168" s="62">
        <v>0</v>
      </c>
      <c r="EA168" s="62">
        <v>1</v>
      </c>
      <c r="EB168" s="62"/>
      <c r="EC168" s="62"/>
      <c r="ED168" s="62"/>
      <c r="EE168" s="60"/>
      <c r="EF168" s="62"/>
      <c r="EG168" s="62"/>
      <c r="EH168" s="62"/>
      <c r="EI168" s="62"/>
      <c r="EJ168" s="62"/>
      <c r="EK168" s="62">
        <v>-1</v>
      </c>
      <c r="EL168" s="62"/>
      <c r="EM168" s="62"/>
      <c r="EN168" s="62"/>
      <c r="EO168" s="62"/>
      <c r="EP168" s="62"/>
      <c r="EQ168" s="68">
        <v>7137</v>
      </c>
      <c r="ER168" s="68">
        <v>4312</v>
      </c>
      <c r="ES168" s="68">
        <v>0</v>
      </c>
      <c r="ET168" s="68">
        <v>0</v>
      </c>
      <c r="EU168" s="68">
        <v>0</v>
      </c>
      <c r="EV168" s="68">
        <v>0</v>
      </c>
      <c r="EW168" s="68">
        <v>0</v>
      </c>
      <c r="EX168" s="68">
        <v>0</v>
      </c>
      <c r="EY168" s="68">
        <v>0</v>
      </c>
      <c r="EZ168" s="68">
        <v>0</v>
      </c>
      <c r="FA168" s="68">
        <v>0</v>
      </c>
      <c r="FB168" s="68">
        <v>0</v>
      </c>
      <c r="FC168" s="68">
        <v>0</v>
      </c>
      <c r="FD168" s="68">
        <v>0</v>
      </c>
      <c r="FE168" s="68">
        <v>0</v>
      </c>
      <c r="FF168" s="68">
        <v>0</v>
      </c>
      <c r="FG168" s="68">
        <v>0</v>
      </c>
      <c r="FH168" s="68">
        <v>0</v>
      </c>
      <c r="FI168" s="68">
        <v>0</v>
      </c>
      <c r="FJ168" s="68">
        <v>0</v>
      </c>
      <c r="FK168" s="68">
        <v>0</v>
      </c>
      <c r="FL168" s="68">
        <v>0</v>
      </c>
      <c r="FM168" s="65"/>
      <c r="FN168" s="65" t="s">
        <v>466</v>
      </c>
      <c r="FO168" s="69" t="b">
        <f t="shared" si="2"/>
        <v>1</v>
      </c>
    </row>
    <row r="169" spans="1:171" s="67" customFormat="1" ht="12.75" x14ac:dyDescent="0.2">
      <c r="A169" s="60" t="s">
        <v>437</v>
      </c>
      <c r="B169" s="61">
        <v>7137</v>
      </c>
      <c r="C169" s="62">
        <v>1</v>
      </c>
      <c r="D169" s="62">
        <v>0</v>
      </c>
      <c r="E169" s="63" t="s">
        <v>1326</v>
      </c>
      <c r="F169" s="62" t="s">
        <v>1327</v>
      </c>
      <c r="G169" s="62"/>
      <c r="H169" s="62" t="s">
        <v>1328</v>
      </c>
      <c r="I169" s="62">
        <v>2</v>
      </c>
      <c r="J169" s="62" t="s">
        <v>1329</v>
      </c>
      <c r="K169" s="62" t="s">
        <v>447</v>
      </c>
      <c r="L169" s="62" t="s">
        <v>472</v>
      </c>
      <c r="M169" s="62" t="s">
        <v>447</v>
      </c>
      <c r="N169" s="62">
        <v>1</v>
      </c>
      <c r="O169" s="62">
        <v>128</v>
      </c>
      <c r="P169" s="62">
        <v>2</v>
      </c>
      <c r="Q169" s="62" t="s">
        <v>153</v>
      </c>
      <c r="R169" s="62" t="s">
        <v>153</v>
      </c>
      <c r="S169" s="62" t="s">
        <v>153</v>
      </c>
      <c r="T169" s="62" t="s">
        <v>1331</v>
      </c>
      <c r="U169" s="62" t="s">
        <v>153</v>
      </c>
      <c r="V169" s="62" t="s">
        <v>153</v>
      </c>
      <c r="W169" s="62" t="s">
        <v>153</v>
      </c>
      <c r="X169" s="62" t="s">
        <v>153</v>
      </c>
      <c r="Y169" s="62" t="s">
        <v>153</v>
      </c>
      <c r="Z169" s="60"/>
      <c r="AA169" s="60" t="s">
        <v>452</v>
      </c>
      <c r="AB169" s="60" t="s">
        <v>1326</v>
      </c>
      <c r="AC169" s="60" t="s">
        <v>1327</v>
      </c>
      <c r="AD169" s="60" t="s">
        <v>1328</v>
      </c>
      <c r="AE169" s="60" t="s">
        <v>1329</v>
      </c>
      <c r="AF169" s="62">
        <v>1</v>
      </c>
      <c r="AG169" s="62">
        <v>128</v>
      </c>
      <c r="AH169" s="62">
        <v>2</v>
      </c>
      <c r="AI169" s="62">
        <v>0</v>
      </c>
      <c r="AJ169" s="62" t="s">
        <v>153</v>
      </c>
      <c r="AK169" s="62" t="s">
        <v>153</v>
      </c>
      <c r="AL169" s="62" t="s">
        <v>153</v>
      </c>
      <c r="AM169" s="62" t="s">
        <v>1331</v>
      </c>
      <c r="AN169" s="62" t="s">
        <v>153</v>
      </c>
      <c r="AO169" s="62" t="s">
        <v>153</v>
      </c>
      <c r="AP169" s="62" t="s">
        <v>153</v>
      </c>
      <c r="AQ169" s="62" t="s">
        <v>153</v>
      </c>
      <c r="AR169" s="62" t="s">
        <v>153</v>
      </c>
      <c r="AS169" s="62">
        <v>2015</v>
      </c>
      <c r="AT169" s="62" t="s">
        <v>153</v>
      </c>
      <c r="AU169" s="62" t="s">
        <v>153</v>
      </c>
      <c r="AV169" s="62" t="s">
        <v>153</v>
      </c>
      <c r="AW169" s="62" t="s">
        <v>153</v>
      </c>
      <c r="AX169" s="62" t="s">
        <v>439</v>
      </c>
      <c r="AY169" s="60"/>
      <c r="AZ169" s="60" t="s">
        <v>153</v>
      </c>
      <c r="BA169" s="62">
        <v>4312</v>
      </c>
      <c r="BB169" s="62">
        <v>0</v>
      </c>
      <c r="BC169" s="62"/>
      <c r="BD169" s="62"/>
      <c r="BE169" s="62"/>
      <c r="BF169" s="62"/>
      <c r="BG169" s="62"/>
      <c r="BH169" s="62"/>
      <c r="BI169" s="62"/>
      <c r="BJ169" s="60"/>
      <c r="BK169" s="62"/>
      <c r="BL169" s="62"/>
      <c r="BM169" s="62"/>
      <c r="BN169" s="62" t="s">
        <v>147</v>
      </c>
      <c r="BO169" s="62"/>
      <c r="BP169" s="62"/>
      <c r="BQ169" s="62" t="s">
        <v>147</v>
      </c>
      <c r="BR169" s="62"/>
      <c r="BS169" s="62"/>
      <c r="BT169" s="62"/>
      <c r="BU169" s="62"/>
      <c r="BV169" s="62"/>
      <c r="BW169" s="62"/>
      <c r="BX169" s="62"/>
      <c r="BY169" s="62"/>
      <c r="BZ169" s="62"/>
      <c r="CA169" s="62"/>
      <c r="CB169" s="62"/>
      <c r="CC169" s="62"/>
      <c r="CD169" s="62"/>
      <c r="CE169" s="62"/>
      <c r="CF169" s="62"/>
      <c r="CG169" s="62"/>
      <c r="CH169" s="62"/>
      <c r="CI169" s="62">
        <v>2017</v>
      </c>
      <c r="CJ169" s="62" t="s">
        <v>472</v>
      </c>
      <c r="CK169" s="62" t="s">
        <v>464</v>
      </c>
      <c r="CL169" s="62" t="s">
        <v>464</v>
      </c>
      <c r="CM169" s="62" t="s">
        <v>464</v>
      </c>
      <c r="CN169" s="62" t="s">
        <v>501</v>
      </c>
      <c r="CO169" s="62" t="s">
        <v>465</v>
      </c>
      <c r="CP169" s="62">
        <v>0</v>
      </c>
      <c r="CQ169" s="62">
        <v>0</v>
      </c>
      <c r="CR169" s="62">
        <v>0</v>
      </c>
      <c r="CS169" s="62">
        <v>0</v>
      </c>
      <c r="CT169" s="62">
        <v>0</v>
      </c>
      <c r="CU169" s="62">
        <v>0</v>
      </c>
      <c r="CV169" s="62">
        <v>0</v>
      </c>
      <c r="CW169" s="62">
        <v>0</v>
      </c>
      <c r="CX169" s="62">
        <v>0</v>
      </c>
      <c r="CY169" s="62">
        <v>0</v>
      </c>
      <c r="CZ169" s="62">
        <v>0</v>
      </c>
      <c r="DA169" s="62">
        <v>0</v>
      </c>
      <c r="DB169" s="62">
        <v>0</v>
      </c>
      <c r="DC169" s="62" t="s">
        <v>153</v>
      </c>
      <c r="DD169" s="62" t="s">
        <v>153</v>
      </c>
      <c r="DE169" s="62" t="s">
        <v>153</v>
      </c>
      <c r="DF169" s="62">
        <v>0</v>
      </c>
      <c r="DG169" s="62" t="s">
        <v>465</v>
      </c>
      <c r="DH169" s="62">
        <v>0</v>
      </c>
      <c r="DI169" s="62">
        <v>0</v>
      </c>
      <c r="DJ169" s="62">
        <v>0</v>
      </c>
      <c r="DK169" s="62">
        <v>0</v>
      </c>
      <c r="DL169" s="62">
        <v>0</v>
      </c>
      <c r="DM169" s="62">
        <v>0</v>
      </c>
      <c r="DN169" s="62">
        <v>0</v>
      </c>
      <c r="DO169" s="62">
        <v>0</v>
      </c>
      <c r="DP169" s="62">
        <v>0</v>
      </c>
      <c r="DQ169" s="62">
        <v>0</v>
      </c>
      <c r="DR169" s="62">
        <v>0</v>
      </c>
      <c r="DS169" s="62">
        <v>0</v>
      </c>
      <c r="DT169" s="62">
        <v>0</v>
      </c>
      <c r="DU169" s="62" t="s">
        <v>153</v>
      </c>
      <c r="DV169" s="62" t="s">
        <v>153</v>
      </c>
      <c r="DW169" s="60"/>
      <c r="DX169" s="62">
        <v>0</v>
      </c>
      <c r="DY169" s="62">
        <v>0</v>
      </c>
      <c r="DZ169" s="62">
        <v>0</v>
      </c>
      <c r="EA169" s="62">
        <v>1</v>
      </c>
      <c r="EB169" s="62"/>
      <c r="EC169" s="62"/>
      <c r="ED169" s="62"/>
      <c r="EE169" s="60"/>
      <c r="EF169" s="62"/>
      <c r="EG169" s="62"/>
      <c r="EH169" s="62"/>
      <c r="EI169" s="62"/>
      <c r="EJ169" s="62"/>
      <c r="EK169" s="62">
        <v>-1</v>
      </c>
      <c r="EL169" s="62"/>
      <c r="EM169" s="62"/>
      <c r="EN169" s="62"/>
      <c r="EO169" s="62"/>
      <c r="EP169" s="62"/>
      <c r="EQ169" s="68">
        <v>7137</v>
      </c>
      <c r="ER169" s="68">
        <v>4312</v>
      </c>
      <c r="ES169" s="68">
        <v>0</v>
      </c>
      <c r="ET169" s="68">
        <v>0</v>
      </c>
      <c r="EU169" s="68">
        <v>0</v>
      </c>
      <c r="EV169" s="68">
        <v>0</v>
      </c>
      <c r="EW169" s="65"/>
      <c r="EX169" s="65"/>
      <c r="EY169" s="65"/>
      <c r="EZ169" s="65"/>
      <c r="FA169" s="65"/>
      <c r="FB169" s="65"/>
      <c r="FC169" s="65"/>
      <c r="FD169" s="65"/>
      <c r="FE169" s="65"/>
      <c r="FF169" s="65"/>
      <c r="FG169" s="65"/>
      <c r="FH169" s="65"/>
      <c r="FI169" s="65"/>
      <c r="FJ169" s="65"/>
      <c r="FK169" s="65"/>
      <c r="FL169" s="65"/>
      <c r="FM169" s="65"/>
      <c r="FN169" s="65" t="s">
        <v>466</v>
      </c>
      <c r="FO169" s="69" t="b">
        <f t="shared" si="2"/>
        <v>1</v>
      </c>
    </row>
    <row r="170" spans="1:171" s="67" customFormat="1" ht="12.75" x14ac:dyDescent="0.2">
      <c r="A170" s="60" t="s">
        <v>437</v>
      </c>
      <c r="B170" s="61">
        <v>53928</v>
      </c>
      <c r="C170" s="62">
        <v>0</v>
      </c>
      <c r="D170" s="62">
        <v>1</v>
      </c>
      <c r="E170" s="63" t="s">
        <v>1335</v>
      </c>
      <c r="F170" s="62" t="s">
        <v>1241</v>
      </c>
      <c r="G170" s="62"/>
      <c r="H170" s="62" t="s">
        <v>1336</v>
      </c>
      <c r="I170" s="62">
        <v>2</v>
      </c>
      <c r="J170" s="62" t="s">
        <v>1337</v>
      </c>
      <c r="K170" s="62" t="s">
        <v>447</v>
      </c>
      <c r="L170" s="62" t="s">
        <v>472</v>
      </c>
      <c r="M170" s="62" t="s">
        <v>447</v>
      </c>
      <c r="N170" s="62">
        <v>1</v>
      </c>
      <c r="O170" s="62">
        <v>130</v>
      </c>
      <c r="P170" s="62">
        <v>1</v>
      </c>
      <c r="Q170" s="62" t="s">
        <v>153</v>
      </c>
      <c r="R170" s="62" t="s">
        <v>153</v>
      </c>
      <c r="S170" s="62" t="s">
        <v>1338</v>
      </c>
      <c r="T170" s="62" t="s">
        <v>1339</v>
      </c>
      <c r="U170" s="62" t="s">
        <v>1340</v>
      </c>
      <c r="V170" s="62" t="s">
        <v>1341</v>
      </c>
      <c r="W170" s="62" t="s">
        <v>153</v>
      </c>
      <c r="X170" s="62" t="s">
        <v>1342</v>
      </c>
      <c r="Y170" s="62" t="s">
        <v>133</v>
      </c>
      <c r="Z170" s="60"/>
      <c r="AA170" s="60" t="s">
        <v>452</v>
      </c>
      <c r="AB170" s="60" t="s">
        <v>1335</v>
      </c>
      <c r="AC170" s="60" t="s">
        <v>1241</v>
      </c>
      <c r="AD170" s="60" t="s">
        <v>1336</v>
      </c>
      <c r="AE170" s="60" t="s">
        <v>1337</v>
      </c>
      <c r="AF170" s="62">
        <v>1</v>
      </c>
      <c r="AG170" s="62">
        <v>130</v>
      </c>
      <c r="AH170" s="62">
        <v>1</v>
      </c>
      <c r="AI170" s="62">
        <v>1</v>
      </c>
      <c r="AJ170" s="62" t="s">
        <v>153</v>
      </c>
      <c r="AK170" s="62" t="s">
        <v>153</v>
      </c>
      <c r="AL170" s="62" t="s">
        <v>1338</v>
      </c>
      <c r="AM170" s="62" t="s">
        <v>1339</v>
      </c>
      <c r="AN170" s="62" t="s">
        <v>1342</v>
      </c>
      <c r="AO170" s="62" t="s">
        <v>133</v>
      </c>
      <c r="AP170" s="62" t="s">
        <v>1340</v>
      </c>
      <c r="AQ170" s="62" t="s">
        <v>1341</v>
      </c>
      <c r="AR170" s="62" t="s">
        <v>153</v>
      </c>
      <c r="AS170" s="62">
        <v>2015</v>
      </c>
      <c r="AT170" s="62" t="s">
        <v>153</v>
      </c>
      <c r="AU170" s="62" t="s">
        <v>153</v>
      </c>
      <c r="AV170" s="62" t="s">
        <v>153</v>
      </c>
      <c r="AW170" s="62" t="s">
        <v>153</v>
      </c>
      <c r="AX170" s="62" t="s">
        <v>153</v>
      </c>
      <c r="AY170" s="60"/>
      <c r="AZ170" s="60" t="s">
        <v>153</v>
      </c>
      <c r="BA170" s="62">
        <v>3225</v>
      </c>
      <c r="BB170" s="62">
        <v>0</v>
      </c>
      <c r="BC170" s="62"/>
      <c r="BD170" s="62"/>
      <c r="BE170" s="62"/>
      <c r="BF170" s="62"/>
      <c r="BG170" s="62"/>
      <c r="BH170" s="62"/>
      <c r="BI170" s="62"/>
      <c r="BJ170" s="60"/>
      <c r="BK170" s="62"/>
      <c r="BL170" s="62"/>
      <c r="BM170" s="62"/>
      <c r="BN170" s="62" t="s">
        <v>99</v>
      </c>
      <c r="BO170" s="62"/>
      <c r="BP170" s="62"/>
      <c r="BQ170" s="62" t="s">
        <v>99</v>
      </c>
      <c r="BR170" s="62"/>
      <c r="BS170" s="62"/>
      <c r="BT170" s="62"/>
      <c r="BU170" s="62"/>
      <c r="BV170" s="62"/>
      <c r="BW170" s="62"/>
      <c r="BX170" s="62"/>
      <c r="BY170" s="62"/>
      <c r="BZ170" s="62"/>
      <c r="CA170" s="62"/>
      <c r="CB170" s="62"/>
      <c r="CC170" s="62"/>
      <c r="CD170" s="62"/>
      <c r="CE170" s="62"/>
      <c r="CF170" s="62" t="s">
        <v>462</v>
      </c>
      <c r="CG170" s="62"/>
      <c r="CH170" s="62"/>
      <c r="CI170" s="62">
        <v>2017</v>
      </c>
      <c r="CJ170" s="62" t="s">
        <v>472</v>
      </c>
      <c r="CK170" s="62" t="s">
        <v>463</v>
      </c>
      <c r="CL170" s="62" t="s">
        <v>464</v>
      </c>
      <c r="CM170" s="62" t="s">
        <v>501</v>
      </c>
      <c r="CN170" s="62" t="s">
        <v>464</v>
      </c>
      <c r="CO170" s="62" t="s">
        <v>465</v>
      </c>
      <c r="CP170" s="62">
        <v>0</v>
      </c>
      <c r="CQ170" s="62">
        <v>0</v>
      </c>
      <c r="CR170" s="62">
        <v>0</v>
      </c>
      <c r="CS170" s="62">
        <v>0</v>
      </c>
      <c r="CT170" s="62">
        <v>0</v>
      </c>
      <c r="CU170" s="62">
        <v>0</v>
      </c>
      <c r="CV170" s="62">
        <v>0</v>
      </c>
      <c r="CW170" s="62">
        <v>0</v>
      </c>
      <c r="CX170" s="62">
        <v>0</v>
      </c>
      <c r="CY170" s="62">
        <v>0</v>
      </c>
      <c r="CZ170" s="62">
        <v>0</v>
      </c>
      <c r="DA170" s="62">
        <v>0</v>
      </c>
      <c r="DB170" s="62">
        <v>0</v>
      </c>
      <c r="DC170" s="62" t="s">
        <v>153</v>
      </c>
      <c r="DD170" s="62" t="s">
        <v>153</v>
      </c>
      <c r="DE170" s="62" t="s">
        <v>153</v>
      </c>
      <c r="DF170" s="62">
        <v>0</v>
      </c>
      <c r="DG170" s="62" t="s">
        <v>465</v>
      </c>
      <c r="DH170" s="62">
        <v>0</v>
      </c>
      <c r="DI170" s="62">
        <v>0</v>
      </c>
      <c r="DJ170" s="62">
        <v>0</v>
      </c>
      <c r="DK170" s="62">
        <v>0</v>
      </c>
      <c r="DL170" s="62">
        <v>0</v>
      </c>
      <c r="DM170" s="62">
        <v>0</v>
      </c>
      <c r="DN170" s="62">
        <v>0</v>
      </c>
      <c r="DO170" s="62">
        <v>0</v>
      </c>
      <c r="DP170" s="62">
        <v>0</v>
      </c>
      <c r="DQ170" s="62">
        <v>0</v>
      </c>
      <c r="DR170" s="62">
        <v>0</v>
      </c>
      <c r="DS170" s="62">
        <v>0</v>
      </c>
      <c r="DT170" s="62">
        <v>0</v>
      </c>
      <c r="DU170" s="62" t="s">
        <v>153</v>
      </c>
      <c r="DV170" s="62" t="s">
        <v>153</v>
      </c>
      <c r="DW170" s="60"/>
      <c r="DX170" s="62">
        <v>0</v>
      </c>
      <c r="DY170" s="62">
        <v>0</v>
      </c>
      <c r="DZ170" s="62">
        <v>0</v>
      </c>
      <c r="EA170" s="62">
        <v>0</v>
      </c>
      <c r="EB170" s="62"/>
      <c r="EC170" s="62"/>
      <c r="ED170" s="62"/>
      <c r="EE170" s="60"/>
      <c r="EF170" s="62"/>
      <c r="EG170" s="62"/>
      <c r="EH170" s="62"/>
      <c r="EI170" s="62"/>
      <c r="EJ170" s="62"/>
      <c r="EK170" s="62"/>
      <c r="EL170" s="62"/>
      <c r="EM170" s="62"/>
      <c r="EN170" s="62"/>
      <c r="EO170" s="62"/>
      <c r="EP170" s="62"/>
      <c r="EQ170" s="68">
        <v>53928</v>
      </c>
      <c r="ER170" s="68">
        <v>3225</v>
      </c>
      <c r="ES170" s="68">
        <v>0</v>
      </c>
      <c r="ET170" s="68">
        <v>0</v>
      </c>
      <c r="EU170" s="68">
        <v>0</v>
      </c>
      <c r="EV170" s="68">
        <v>0</v>
      </c>
      <c r="EW170" s="68">
        <v>0</v>
      </c>
      <c r="EX170" s="68">
        <v>0</v>
      </c>
      <c r="EY170" s="68">
        <v>0</v>
      </c>
      <c r="EZ170" s="68">
        <v>0</v>
      </c>
      <c r="FA170" s="68">
        <v>0</v>
      </c>
      <c r="FB170" s="68">
        <v>0</v>
      </c>
      <c r="FC170" s="68">
        <v>0</v>
      </c>
      <c r="FD170" s="68">
        <v>0</v>
      </c>
      <c r="FE170" s="68">
        <v>0</v>
      </c>
      <c r="FF170" s="68">
        <v>0</v>
      </c>
      <c r="FG170" s="68">
        <v>0</v>
      </c>
      <c r="FH170" s="68">
        <v>0</v>
      </c>
      <c r="FI170" s="68">
        <v>0</v>
      </c>
      <c r="FJ170" s="68">
        <v>0</v>
      </c>
      <c r="FK170" s="68">
        <v>0</v>
      </c>
      <c r="FL170" s="68">
        <v>0</v>
      </c>
      <c r="FM170" s="65"/>
      <c r="FN170" s="65" t="s">
        <v>466</v>
      </c>
      <c r="FO170" s="69" t="b">
        <f t="shared" si="2"/>
        <v>1</v>
      </c>
    </row>
    <row r="171" spans="1:171" s="67" customFormat="1" ht="12.75" x14ac:dyDescent="0.2">
      <c r="A171" s="60" t="s">
        <v>437</v>
      </c>
      <c r="B171" s="61">
        <v>53928</v>
      </c>
      <c r="C171" s="62">
        <v>1</v>
      </c>
      <c r="D171" s="62">
        <v>0</v>
      </c>
      <c r="E171" s="63" t="s">
        <v>1335</v>
      </c>
      <c r="F171" s="62" t="s">
        <v>1241</v>
      </c>
      <c r="G171" s="62"/>
      <c r="H171" s="62" t="s">
        <v>1336</v>
      </c>
      <c r="I171" s="62">
        <v>2</v>
      </c>
      <c r="J171" s="62" t="s">
        <v>1337</v>
      </c>
      <c r="K171" s="62" t="s">
        <v>447</v>
      </c>
      <c r="L171" s="62" t="s">
        <v>472</v>
      </c>
      <c r="M171" s="62" t="s">
        <v>447</v>
      </c>
      <c r="N171" s="62">
        <v>1</v>
      </c>
      <c r="O171" s="62">
        <v>130</v>
      </c>
      <c r="P171" s="62">
        <v>1</v>
      </c>
      <c r="Q171" s="62" t="s">
        <v>153</v>
      </c>
      <c r="R171" s="62" t="s">
        <v>153</v>
      </c>
      <c r="S171" s="62" t="s">
        <v>153</v>
      </c>
      <c r="T171" s="62" t="s">
        <v>1339</v>
      </c>
      <c r="U171" s="62" t="s">
        <v>153</v>
      </c>
      <c r="V171" s="62" t="s">
        <v>153</v>
      </c>
      <c r="W171" s="62" t="s">
        <v>153</v>
      </c>
      <c r="X171" s="62" t="s">
        <v>153</v>
      </c>
      <c r="Y171" s="62" t="s">
        <v>153</v>
      </c>
      <c r="Z171" s="60"/>
      <c r="AA171" s="60" t="s">
        <v>452</v>
      </c>
      <c r="AB171" s="60" t="s">
        <v>1335</v>
      </c>
      <c r="AC171" s="60" t="s">
        <v>1241</v>
      </c>
      <c r="AD171" s="60" t="s">
        <v>1336</v>
      </c>
      <c r="AE171" s="60" t="s">
        <v>1337</v>
      </c>
      <c r="AF171" s="62">
        <v>1</v>
      </c>
      <c r="AG171" s="62">
        <v>130</v>
      </c>
      <c r="AH171" s="62">
        <v>1</v>
      </c>
      <c r="AI171" s="62">
        <v>0</v>
      </c>
      <c r="AJ171" s="62" t="s">
        <v>153</v>
      </c>
      <c r="AK171" s="62" t="s">
        <v>153</v>
      </c>
      <c r="AL171" s="62" t="s">
        <v>153</v>
      </c>
      <c r="AM171" s="62" t="s">
        <v>1339</v>
      </c>
      <c r="AN171" s="62" t="s">
        <v>153</v>
      </c>
      <c r="AO171" s="62" t="s">
        <v>153</v>
      </c>
      <c r="AP171" s="62" t="s">
        <v>153</v>
      </c>
      <c r="AQ171" s="62" t="s">
        <v>153</v>
      </c>
      <c r="AR171" s="62" t="s">
        <v>153</v>
      </c>
      <c r="AS171" s="62">
        <v>2015</v>
      </c>
      <c r="AT171" s="62" t="s">
        <v>153</v>
      </c>
      <c r="AU171" s="62" t="s">
        <v>153</v>
      </c>
      <c r="AV171" s="62" t="s">
        <v>153</v>
      </c>
      <c r="AW171" s="62" t="s">
        <v>153</v>
      </c>
      <c r="AX171" s="62" t="s">
        <v>153</v>
      </c>
      <c r="AY171" s="60"/>
      <c r="AZ171" s="60" t="s">
        <v>153</v>
      </c>
      <c r="BA171" s="62">
        <v>3225</v>
      </c>
      <c r="BB171" s="62">
        <v>0</v>
      </c>
      <c r="BC171" s="62"/>
      <c r="BD171" s="62"/>
      <c r="BE171" s="62"/>
      <c r="BF171" s="62"/>
      <c r="BG171" s="62"/>
      <c r="BH171" s="62"/>
      <c r="BI171" s="62"/>
      <c r="BJ171" s="60"/>
      <c r="BK171" s="62"/>
      <c r="BL171" s="62"/>
      <c r="BM171" s="62"/>
      <c r="BN171" s="62" t="s">
        <v>99</v>
      </c>
      <c r="BO171" s="62"/>
      <c r="BP171" s="62"/>
      <c r="BQ171" s="62" t="s">
        <v>99</v>
      </c>
      <c r="BR171" s="62"/>
      <c r="BS171" s="62"/>
      <c r="BT171" s="62"/>
      <c r="BU171" s="62"/>
      <c r="BV171" s="62"/>
      <c r="BW171" s="62"/>
      <c r="BX171" s="62"/>
      <c r="BY171" s="62"/>
      <c r="BZ171" s="62"/>
      <c r="CA171" s="62"/>
      <c r="CB171" s="62"/>
      <c r="CC171" s="62"/>
      <c r="CD171" s="62"/>
      <c r="CE171" s="62"/>
      <c r="CF171" s="62"/>
      <c r="CG171" s="62"/>
      <c r="CH171" s="62"/>
      <c r="CI171" s="62">
        <v>2017</v>
      </c>
      <c r="CJ171" s="62" t="s">
        <v>472</v>
      </c>
      <c r="CK171" s="62" t="s">
        <v>463</v>
      </c>
      <c r="CL171" s="62" t="s">
        <v>464</v>
      </c>
      <c r="CM171" s="62" t="s">
        <v>501</v>
      </c>
      <c r="CN171" s="62" t="s">
        <v>464</v>
      </c>
      <c r="CO171" s="62" t="s">
        <v>465</v>
      </c>
      <c r="CP171" s="62">
        <v>0</v>
      </c>
      <c r="CQ171" s="62">
        <v>0</v>
      </c>
      <c r="CR171" s="62">
        <v>0</v>
      </c>
      <c r="CS171" s="62">
        <v>0</v>
      </c>
      <c r="CT171" s="62">
        <v>0</v>
      </c>
      <c r="CU171" s="62">
        <v>0</v>
      </c>
      <c r="CV171" s="62">
        <v>0</v>
      </c>
      <c r="CW171" s="62">
        <v>0</v>
      </c>
      <c r="CX171" s="62">
        <v>0</v>
      </c>
      <c r="CY171" s="62">
        <v>0</v>
      </c>
      <c r="CZ171" s="62">
        <v>0</v>
      </c>
      <c r="DA171" s="62">
        <v>0</v>
      </c>
      <c r="DB171" s="62">
        <v>0</v>
      </c>
      <c r="DC171" s="62" t="s">
        <v>153</v>
      </c>
      <c r="DD171" s="62" t="s">
        <v>153</v>
      </c>
      <c r="DE171" s="62" t="s">
        <v>153</v>
      </c>
      <c r="DF171" s="62">
        <v>0</v>
      </c>
      <c r="DG171" s="62" t="s">
        <v>465</v>
      </c>
      <c r="DH171" s="62">
        <v>0</v>
      </c>
      <c r="DI171" s="62">
        <v>0</v>
      </c>
      <c r="DJ171" s="62">
        <v>0</v>
      </c>
      <c r="DK171" s="62">
        <v>0</v>
      </c>
      <c r="DL171" s="62">
        <v>0</v>
      </c>
      <c r="DM171" s="62">
        <v>0</v>
      </c>
      <c r="DN171" s="62">
        <v>0</v>
      </c>
      <c r="DO171" s="62">
        <v>0</v>
      </c>
      <c r="DP171" s="62">
        <v>0</v>
      </c>
      <c r="DQ171" s="62">
        <v>0</v>
      </c>
      <c r="DR171" s="62">
        <v>0</v>
      </c>
      <c r="DS171" s="62">
        <v>0</v>
      </c>
      <c r="DT171" s="62">
        <v>0</v>
      </c>
      <c r="DU171" s="62" t="s">
        <v>153</v>
      </c>
      <c r="DV171" s="62" t="s">
        <v>153</v>
      </c>
      <c r="DW171" s="60"/>
      <c r="DX171" s="62">
        <v>0</v>
      </c>
      <c r="DY171" s="62">
        <v>0</v>
      </c>
      <c r="DZ171" s="62">
        <v>0</v>
      </c>
      <c r="EA171" s="62">
        <v>0</v>
      </c>
      <c r="EB171" s="62"/>
      <c r="EC171" s="62"/>
      <c r="ED171" s="62"/>
      <c r="EE171" s="60"/>
      <c r="EF171" s="62"/>
      <c r="EG171" s="62"/>
      <c r="EH171" s="62"/>
      <c r="EI171" s="62"/>
      <c r="EJ171" s="62"/>
      <c r="EK171" s="62"/>
      <c r="EL171" s="62"/>
      <c r="EM171" s="62"/>
      <c r="EN171" s="62"/>
      <c r="EO171" s="62"/>
      <c r="EP171" s="62"/>
      <c r="EQ171" s="68">
        <v>53928</v>
      </c>
      <c r="ER171" s="68">
        <v>3225</v>
      </c>
      <c r="ES171" s="68">
        <v>0</v>
      </c>
      <c r="ET171" s="68">
        <v>0</v>
      </c>
      <c r="EU171" s="68">
        <v>0</v>
      </c>
      <c r="EV171" s="68">
        <v>0</v>
      </c>
      <c r="EW171" s="65"/>
      <c r="EX171" s="65"/>
      <c r="EY171" s="65"/>
      <c r="EZ171" s="65"/>
      <c r="FA171" s="65"/>
      <c r="FB171" s="65"/>
      <c r="FC171" s="65"/>
      <c r="FD171" s="65"/>
      <c r="FE171" s="65"/>
      <c r="FF171" s="65"/>
      <c r="FG171" s="65"/>
      <c r="FH171" s="65"/>
      <c r="FI171" s="65"/>
      <c r="FJ171" s="65"/>
      <c r="FK171" s="65"/>
      <c r="FL171" s="65"/>
      <c r="FM171" s="65"/>
      <c r="FN171" s="65" t="s">
        <v>466</v>
      </c>
      <c r="FO171" s="69" t="b">
        <f t="shared" si="2"/>
        <v>1</v>
      </c>
    </row>
    <row r="172" spans="1:171" s="67" customFormat="1" ht="12.75" x14ac:dyDescent="0.2">
      <c r="A172" s="60" t="s">
        <v>437</v>
      </c>
      <c r="B172" s="61">
        <v>68015</v>
      </c>
      <c r="C172" s="62">
        <v>0</v>
      </c>
      <c r="D172" s="62">
        <v>1</v>
      </c>
      <c r="E172" s="63" t="s">
        <v>1343</v>
      </c>
      <c r="F172" s="62" t="s">
        <v>1344</v>
      </c>
      <c r="G172" s="62"/>
      <c r="H172" s="62" t="s">
        <v>1345</v>
      </c>
      <c r="I172" s="62">
        <v>2</v>
      </c>
      <c r="J172" s="62" t="s">
        <v>1346</v>
      </c>
      <c r="K172" s="62" t="s">
        <v>447</v>
      </c>
      <c r="L172" s="62" t="s">
        <v>448</v>
      </c>
      <c r="M172" s="62" t="s">
        <v>447</v>
      </c>
      <c r="N172" s="62">
        <v>1</v>
      </c>
      <c r="O172" s="62">
        <v>130</v>
      </c>
      <c r="P172" s="62">
        <v>17</v>
      </c>
      <c r="Q172" s="62" t="s">
        <v>153</v>
      </c>
      <c r="R172" s="62" t="s">
        <v>1347</v>
      </c>
      <c r="S172" s="62" t="s">
        <v>1348</v>
      </c>
      <c r="T172" s="62" t="s">
        <v>1349</v>
      </c>
      <c r="U172" s="62" t="s">
        <v>1350</v>
      </c>
      <c r="V172" s="62" t="s">
        <v>1351</v>
      </c>
      <c r="W172" s="62" t="s">
        <v>1352</v>
      </c>
      <c r="X172" s="62" t="s">
        <v>1353</v>
      </c>
      <c r="Y172" s="62" t="s">
        <v>962</v>
      </c>
      <c r="Z172" s="60"/>
      <c r="AA172" s="60" t="s">
        <v>452</v>
      </c>
      <c r="AB172" s="60" t="s">
        <v>1343</v>
      </c>
      <c r="AC172" s="60" t="s">
        <v>1344</v>
      </c>
      <c r="AD172" s="60" t="s">
        <v>1345</v>
      </c>
      <c r="AE172" s="60" t="s">
        <v>1346</v>
      </c>
      <c r="AF172" s="62">
        <v>1</v>
      </c>
      <c r="AG172" s="62">
        <v>116</v>
      </c>
      <c r="AH172" s="62">
        <v>13</v>
      </c>
      <c r="AI172" s="62">
        <v>1</v>
      </c>
      <c r="AJ172" s="62" t="s">
        <v>153</v>
      </c>
      <c r="AK172" s="62" t="s">
        <v>1347</v>
      </c>
      <c r="AL172" s="62" t="s">
        <v>1348</v>
      </c>
      <c r="AM172" s="62" t="s">
        <v>1349</v>
      </c>
      <c r="AN172" s="62" t="s">
        <v>1354</v>
      </c>
      <c r="AO172" s="62" t="s">
        <v>1355</v>
      </c>
      <c r="AP172" s="62" t="s">
        <v>1356</v>
      </c>
      <c r="AQ172" s="62" t="s">
        <v>1351</v>
      </c>
      <c r="AR172" s="62" t="s">
        <v>1352</v>
      </c>
      <c r="AS172" s="62">
        <v>2015</v>
      </c>
      <c r="AT172" s="62" t="s">
        <v>153</v>
      </c>
      <c r="AU172" s="62" t="s">
        <v>153</v>
      </c>
      <c r="AV172" s="62" t="s">
        <v>153</v>
      </c>
      <c r="AW172" s="62" t="s">
        <v>153</v>
      </c>
      <c r="AX172" s="62" t="s">
        <v>439</v>
      </c>
      <c r="AY172" s="60"/>
      <c r="AZ172" s="60" t="s">
        <v>153</v>
      </c>
      <c r="BA172" s="62">
        <v>8114</v>
      </c>
      <c r="BB172" s="62">
        <v>0</v>
      </c>
      <c r="BC172" s="62"/>
      <c r="BD172" s="62"/>
      <c r="BE172" s="62"/>
      <c r="BF172" s="62"/>
      <c r="BG172" s="62"/>
      <c r="BH172" s="62" t="s">
        <v>532</v>
      </c>
      <c r="BI172" s="62"/>
      <c r="BJ172" s="60">
        <v>12.068965517241379</v>
      </c>
      <c r="BK172" s="62"/>
      <c r="BL172" s="62"/>
      <c r="BM172" s="62"/>
      <c r="BN172" s="62" t="s">
        <v>134</v>
      </c>
      <c r="BO172" s="62"/>
      <c r="BP172" s="62"/>
      <c r="BQ172" s="62" t="s">
        <v>134</v>
      </c>
      <c r="BR172" s="62"/>
      <c r="BS172" s="62"/>
      <c r="BT172" s="62"/>
      <c r="BU172" s="62"/>
      <c r="BV172" s="62"/>
      <c r="BW172" s="62"/>
      <c r="BX172" s="62"/>
      <c r="BY172" s="62"/>
      <c r="BZ172" s="62"/>
      <c r="CA172" s="62" t="s">
        <v>534</v>
      </c>
      <c r="CB172" s="62"/>
      <c r="CC172" s="62"/>
      <c r="CD172" s="62"/>
      <c r="CE172" s="62"/>
      <c r="CF172" s="62" t="s">
        <v>462</v>
      </c>
      <c r="CG172" s="62"/>
      <c r="CH172" s="62" t="s">
        <v>535</v>
      </c>
      <c r="CI172" s="62">
        <v>2017</v>
      </c>
      <c r="CJ172" s="62" t="s">
        <v>448</v>
      </c>
      <c r="CK172" s="62" t="s">
        <v>463</v>
      </c>
      <c r="CL172" s="62" t="s">
        <v>463</v>
      </c>
      <c r="CM172" s="62" t="s">
        <v>463</v>
      </c>
      <c r="CN172" s="62" t="s">
        <v>463</v>
      </c>
      <c r="CO172" s="62" t="s">
        <v>465</v>
      </c>
      <c r="CP172" s="62">
        <v>5</v>
      </c>
      <c r="CQ172" s="62">
        <v>0</v>
      </c>
      <c r="CR172" s="62">
        <v>2</v>
      </c>
      <c r="CS172" s="62">
        <v>3</v>
      </c>
      <c r="CT172" s="62">
        <v>0</v>
      </c>
      <c r="CU172" s="62">
        <v>0</v>
      </c>
      <c r="CV172" s="62">
        <v>0</v>
      </c>
      <c r="CW172" s="62">
        <v>0</v>
      </c>
      <c r="CX172" s="62">
        <v>1</v>
      </c>
      <c r="CY172" s="62">
        <v>4</v>
      </c>
      <c r="CZ172" s="62">
        <v>0</v>
      </c>
      <c r="DA172" s="62">
        <v>0</v>
      </c>
      <c r="DB172" s="62">
        <v>0</v>
      </c>
      <c r="DC172" s="62" t="s">
        <v>153</v>
      </c>
      <c r="DD172" s="62" t="s">
        <v>153</v>
      </c>
      <c r="DE172" s="62" t="s">
        <v>153</v>
      </c>
      <c r="DF172" s="62">
        <v>0</v>
      </c>
      <c r="DG172" s="62" t="s">
        <v>465</v>
      </c>
      <c r="DH172" s="62">
        <v>7</v>
      </c>
      <c r="DI172" s="62">
        <v>0</v>
      </c>
      <c r="DJ172" s="62">
        <v>3</v>
      </c>
      <c r="DK172" s="62">
        <v>4</v>
      </c>
      <c r="DL172" s="62">
        <v>0</v>
      </c>
      <c r="DM172" s="62">
        <v>0</v>
      </c>
      <c r="DN172" s="62">
        <v>0</v>
      </c>
      <c r="DO172" s="62">
        <v>1</v>
      </c>
      <c r="DP172" s="62">
        <v>4</v>
      </c>
      <c r="DQ172" s="62">
        <v>2</v>
      </c>
      <c r="DR172" s="62">
        <v>0</v>
      </c>
      <c r="DS172" s="62">
        <v>0</v>
      </c>
      <c r="DT172" s="62">
        <v>0</v>
      </c>
      <c r="DU172" s="62" t="s">
        <v>153</v>
      </c>
      <c r="DV172" s="62" t="s">
        <v>153</v>
      </c>
      <c r="DW172" s="60"/>
      <c r="DX172" s="62">
        <v>0</v>
      </c>
      <c r="DY172" s="62">
        <v>1</v>
      </c>
      <c r="DZ172" s="62">
        <v>0</v>
      </c>
      <c r="EA172" s="62">
        <v>1</v>
      </c>
      <c r="EB172" s="62"/>
      <c r="EC172" s="62"/>
      <c r="ED172" s="62"/>
      <c r="EE172" s="60"/>
      <c r="EF172" s="62"/>
      <c r="EG172" s="62"/>
      <c r="EH172" s="62"/>
      <c r="EI172" s="62"/>
      <c r="EJ172" s="62"/>
      <c r="EK172" s="62">
        <v>-1</v>
      </c>
      <c r="EL172" s="62"/>
      <c r="EM172" s="62"/>
      <c r="EN172" s="62"/>
      <c r="EO172" s="62"/>
      <c r="EP172" s="62"/>
      <c r="EQ172" s="68">
        <v>68015</v>
      </c>
      <c r="ER172" s="68">
        <v>8114</v>
      </c>
      <c r="ES172" s="68">
        <v>0</v>
      </c>
      <c r="ET172" s="68">
        <v>0</v>
      </c>
      <c r="EU172" s="68">
        <v>0</v>
      </c>
      <c r="EV172" s="68">
        <v>0</v>
      </c>
      <c r="EW172" s="68">
        <v>3</v>
      </c>
      <c r="EX172" s="68">
        <v>3</v>
      </c>
      <c r="EY172" s="68">
        <v>0</v>
      </c>
      <c r="EZ172" s="68">
        <v>0</v>
      </c>
      <c r="FA172" s="68">
        <v>0</v>
      </c>
      <c r="FB172" s="68">
        <v>4</v>
      </c>
      <c r="FC172" s="68">
        <v>4</v>
      </c>
      <c r="FD172" s="68">
        <v>0</v>
      </c>
      <c r="FE172" s="68">
        <v>0</v>
      </c>
      <c r="FF172" s="68">
        <v>0</v>
      </c>
      <c r="FG172" s="68">
        <v>0</v>
      </c>
      <c r="FH172" s="68">
        <v>0</v>
      </c>
      <c r="FI172" s="68">
        <v>1</v>
      </c>
      <c r="FJ172" s="68">
        <v>0</v>
      </c>
      <c r="FK172" s="68">
        <v>0</v>
      </c>
      <c r="FL172" s="68">
        <v>0</v>
      </c>
      <c r="FM172" s="65"/>
      <c r="FN172" s="65" t="s">
        <v>466</v>
      </c>
      <c r="FO172" s="69" t="b">
        <f t="shared" si="2"/>
        <v>1</v>
      </c>
    </row>
    <row r="173" spans="1:171" s="67" customFormat="1" ht="12.75" x14ac:dyDescent="0.2">
      <c r="A173" s="60" t="s">
        <v>437</v>
      </c>
      <c r="B173" s="61">
        <v>68015</v>
      </c>
      <c r="C173" s="62">
        <v>1</v>
      </c>
      <c r="D173" s="62">
        <v>0</v>
      </c>
      <c r="E173" s="63" t="s">
        <v>1343</v>
      </c>
      <c r="F173" s="62" t="s">
        <v>1344</v>
      </c>
      <c r="G173" s="62"/>
      <c r="H173" s="62" t="s">
        <v>1345</v>
      </c>
      <c r="I173" s="62">
        <v>2</v>
      </c>
      <c r="J173" s="62" t="s">
        <v>1346</v>
      </c>
      <c r="K173" s="62" t="s">
        <v>447</v>
      </c>
      <c r="L173" s="62" t="s">
        <v>448</v>
      </c>
      <c r="M173" s="62" t="s">
        <v>447</v>
      </c>
      <c r="N173" s="62">
        <v>1</v>
      </c>
      <c r="O173" s="62">
        <v>130</v>
      </c>
      <c r="P173" s="62">
        <v>17</v>
      </c>
      <c r="Q173" s="62" t="s">
        <v>153</v>
      </c>
      <c r="R173" s="62" t="s">
        <v>153</v>
      </c>
      <c r="S173" s="62" t="s">
        <v>153</v>
      </c>
      <c r="T173" s="62" t="s">
        <v>1349</v>
      </c>
      <c r="U173" s="62" t="s">
        <v>153</v>
      </c>
      <c r="V173" s="62" t="s">
        <v>153</v>
      </c>
      <c r="W173" s="62" t="s">
        <v>153</v>
      </c>
      <c r="X173" s="62" t="s">
        <v>153</v>
      </c>
      <c r="Y173" s="62" t="s">
        <v>153</v>
      </c>
      <c r="Z173" s="60"/>
      <c r="AA173" s="60" t="s">
        <v>452</v>
      </c>
      <c r="AB173" s="60" t="s">
        <v>1343</v>
      </c>
      <c r="AC173" s="60" t="s">
        <v>1344</v>
      </c>
      <c r="AD173" s="60" t="s">
        <v>1345</v>
      </c>
      <c r="AE173" s="60" t="s">
        <v>1346</v>
      </c>
      <c r="AF173" s="62">
        <v>1</v>
      </c>
      <c r="AG173" s="62">
        <v>116</v>
      </c>
      <c r="AH173" s="62">
        <v>13</v>
      </c>
      <c r="AI173" s="62">
        <v>0</v>
      </c>
      <c r="AJ173" s="62" t="s">
        <v>153</v>
      </c>
      <c r="AK173" s="62" t="s">
        <v>153</v>
      </c>
      <c r="AL173" s="62" t="s">
        <v>153</v>
      </c>
      <c r="AM173" s="62" t="s">
        <v>1349</v>
      </c>
      <c r="AN173" s="62" t="s">
        <v>153</v>
      </c>
      <c r="AO173" s="62" t="s">
        <v>153</v>
      </c>
      <c r="AP173" s="62" t="s">
        <v>153</v>
      </c>
      <c r="AQ173" s="62" t="s">
        <v>153</v>
      </c>
      <c r="AR173" s="62" t="s">
        <v>153</v>
      </c>
      <c r="AS173" s="62">
        <v>2015</v>
      </c>
      <c r="AT173" s="62" t="s">
        <v>153</v>
      </c>
      <c r="AU173" s="62" t="s">
        <v>153</v>
      </c>
      <c r="AV173" s="62" t="s">
        <v>153</v>
      </c>
      <c r="AW173" s="62" t="s">
        <v>153</v>
      </c>
      <c r="AX173" s="62" t="s">
        <v>439</v>
      </c>
      <c r="AY173" s="60"/>
      <c r="AZ173" s="60" t="s">
        <v>153</v>
      </c>
      <c r="BA173" s="62">
        <v>8114</v>
      </c>
      <c r="BB173" s="62">
        <v>0</v>
      </c>
      <c r="BC173" s="62"/>
      <c r="BD173" s="62"/>
      <c r="BE173" s="62"/>
      <c r="BF173" s="62"/>
      <c r="BG173" s="62"/>
      <c r="BH173" s="62"/>
      <c r="BI173" s="62"/>
      <c r="BJ173" s="60">
        <v>12.068965517241379</v>
      </c>
      <c r="BK173" s="62"/>
      <c r="BL173" s="62"/>
      <c r="BM173" s="62"/>
      <c r="BN173" s="62" t="s">
        <v>134</v>
      </c>
      <c r="BO173" s="62"/>
      <c r="BP173" s="62"/>
      <c r="BQ173" s="62" t="s">
        <v>134</v>
      </c>
      <c r="BR173" s="62"/>
      <c r="BS173" s="62"/>
      <c r="BT173" s="62"/>
      <c r="BU173" s="62"/>
      <c r="BV173" s="62"/>
      <c r="BW173" s="62"/>
      <c r="BX173" s="62"/>
      <c r="BY173" s="62"/>
      <c r="BZ173" s="62"/>
      <c r="CA173" s="62"/>
      <c r="CB173" s="62"/>
      <c r="CC173" s="62"/>
      <c r="CD173" s="62"/>
      <c r="CE173" s="62"/>
      <c r="CF173" s="62"/>
      <c r="CG173" s="62"/>
      <c r="CH173" s="62"/>
      <c r="CI173" s="62">
        <v>2017</v>
      </c>
      <c r="CJ173" s="62" t="s">
        <v>448</v>
      </c>
      <c r="CK173" s="62" t="s">
        <v>463</v>
      </c>
      <c r="CL173" s="62" t="s">
        <v>463</v>
      </c>
      <c r="CM173" s="62" t="s">
        <v>463</v>
      </c>
      <c r="CN173" s="62" t="s">
        <v>463</v>
      </c>
      <c r="CO173" s="62" t="s">
        <v>465</v>
      </c>
      <c r="CP173" s="62">
        <v>5</v>
      </c>
      <c r="CQ173" s="62">
        <v>0</v>
      </c>
      <c r="CR173" s="62">
        <v>2</v>
      </c>
      <c r="CS173" s="62">
        <v>3</v>
      </c>
      <c r="CT173" s="62">
        <v>0</v>
      </c>
      <c r="CU173" s="62">
        <v>0</v>
      </c>
      <c r="CV173" s="62">
        <v>0</v>
      </c>
      <c r="CW173" s="62">
        <v>0</v>
      </c>
      <c r="CX173" s="62">
        <v>1</v>
      </c>
      <c r="CY173" s="62">
        <v>4</v>
      </c>
      <c r="CZ173" s="62">
        <v>0</v>
      </c>
      <c r="DA173" s="62">
        <v>0</v>
      </c>
      <c r="DB173" s="62">
        <v>0</v>
      </c>
      <c r="DC173" s="62" t="s">
        <v>153</v>
      </c>
      <c r="DD173" s="62" t="s">
        <v>153</v>
      </c>
      <c r="DE173" s="62" t="s">
        <v>153</v>
      </c>
      <c r="DF173" s="62">
        <v>0</v>
      </c>
      <c r="DG173" s="62" t="s">
        <v>465</v>
      </c>
      <c r="DH173" s="62">
        <v>7</v>
      </c>
      <c r="DI173" s="62">
        <v>0</v>
      </c>
      <c r="DJ173" s="62">
        <v>3</v>
      </c>
      <c r="DK173" s="62">
        <v>4</v>
      </c>
      <c r="DL173" s="62">
        <v>0</v>
      </c>
      <c r="DM173" s="62">
        <v>0</v>
      </c>
      <c r="DN173" s="62">
        <v>0</v>
      </c>
      <c r="DO173" s="62">
        <v>1</v>
      </c>
      <c r="DP173" s="62">
        <v>4</v>
      </c>
      <c r="DQ173" s="62">
        <v>2</v>
      </c>
      <c r="DR173" s="62">
        <v>0</v>
      </c>
      <c r="DS173" s="62">
        <v>0</v>
      </c>
      <c r="DT173" s="62">
        <v>0</v>
      </c>
      <c r="DU173" s="62" t="s">
        <v>153</v>
      </c>
      <c r="DV173" s="62" t="s">
        <v>153</v>
      </c>
      <c r="DW173" s="60"/>
      <c r="DX173" s="62">
        <v>0</v>
      </c>
      <c r="DY173" s="62">
        <v>1</v>
      </c>
      <c r="DZ173" s="62">
        <v>0</v>
      </c>
      <c r="EA173" s="62">
        <v>1</v>
      </c>
      <c r="EB173" s="62"/>
      <c r="EC173" s="62"/>
      <c r="ED173" s="62"/>
      <c r="EE173" s="60"/>
      <c r="EF173" s="62"/>
      <c r="EG173" s="62"/>
      <c r="EH173" s="62"/>
      <c r="EI173" s="62"/>
      <c r="EJ173" s="62"/>
      <c r="EK173" s="62">
        <v>-1</v>
      </c>
      <c r="EL173" s="62"/>
      <c r="EM173" s="62"/>
      <c r="EN173" s="62"/>
      <c r="EO173" s="62"/>
      <c r="EP173" s="62"/>
      <c r="EQ173" s="68">
        <v>68015</v>
      </c>
      <c r="ER173" s="68">
        <v>8114</v>
      </c>
      <c r="ES173" s="68">
        <v>0</v>
      </c>
      <c r="ET173" s="68">
        <v>0</v>
      </c>
      <c r="EU173" s="68">
        <v>0</v>
      </c>
      <c r="EV173" s="68">
        <v>0</v>
      </c>
      <c r="EW173" s="65"/>
      <c r="EX173" s="65"/>
      <c r="EY173" s="65"/>
      <c r="EZ173" s="65"/>
      <c r="FA173" s="65"/>
      <c r="FB173" s="65"/>
      <c r="FC173" s="65"/>
      <c r="FD173" s="65"/>
      <c r="FE173" s="65"/>
      <c r="FF173" s="65"/>
      <c r="FG173" s="65"/>
      <c r="FH173" s="65"/>
      <c r="FI173" s="65"/>
      <c r="FJ173" s="65"/>
      <c r="FK173" s="65"/>
      <c r="FL173" s="65"/>
      <c r="FM173" s="65"/>
      <c r="FN173" s="65" t="s">
        <v>466</v>
      </c>
      <c r="FO173" s="69" t="b">
        <f t="shared" si="2"/>
        <v>1</v>
      </c>
    </row>
    <row r="174" spans="1:171" s="67" customFormat="1" ht="12.75" x14ac:dyDescent="0.2">
      <c r="A174" s="60" t="s">
        <v>437</v>
      </c>
      <c r="B174" s="61">
        <v>72699</v>
      </c>
      <c r="C174" s="62">
        <v>0</v>
      </c>
      <c r="D174" s="62">
        <v>1</v>
      </c>
      <c r="E174" s="63" t="s">
        <v>1357</v>
      </c>
      <c r="F174" s="62" t="s">
        <v>1358</v>
      </c>
      <c r="G174" s="62"/>
      <c r="H174" s="62" t="s">
        <v>1359</v>
      </c>
      <c r="I174" s="62">
        <v>2</v>
      </c>
      <c r="J174" s="62" t="s">
        <v>1360</v>
      </c>
      <c r="K174" s="62" t="s">
        <v>447</v>
      </c>
      <c r="L174" s="62" t="s">
        <v>448</v>
      </c>
      <c r="M174" s="62" t="s">
        <v>447</v>
      </c>
      <c r="N174" s="62">
        <v>1</v>
      </c>
      <c r="O174" s="62">
        <v>131</v>
      </c>
      <c r="P174" s="62">
        <v>13</v>
      </c>
      <c r="Q174" s="62" t="s">
        <v>153</v>
      </c>
      <c r="R174" s="62" t="s">
        <v>153</v>
      </c>
      <c r="S174" s="62" t="s">
        <v>1361</v>
      </c>
      <c r="T174" s="62" t="s">
        <v>1362</v>
      </c>
      <c r="U174" s="62" t="s">
        <v>1363</v>
      </c>
      <c r="V174" s="62" t="s">
        <v>1364</v>
      </c>
      <c r="W174" s="62" t="s">
        <v>153</v>
      </c>
      <c r="X174" s="62" t="s">
        <v>1365</v>
      </c>
      <c r="Y174" s="62" t="s">
        <v>252</v>
      </c>
      <c r="Z174" s="60"/>
      <c r="AA174" s="60" t="s">
        <v>452</v>
      </c>
      <c r="AB174" s="60" t="s">
        <v>1357</v>
      </c>
      <c r="AC174" s="60" t="s">
        <v>1358</v>
      </c>
      <c r="AD174" s="60" t="s">
        <v>1359</v>
      </c>
      <c r="AE174" s="60" t="s">
        <v>1360</v>
      </c>
      <c r="AF174" s="62">
        <v>1</v>
      </c>
      <c r="AG174" s="62">
        <v>132</v>
      </c>
      <c r="AH174" s="62">
        <v>13</v>
      </c>
      <c r="AI174" s="62">
        <v>1</v>
      </c>
      <c r="AJ174" s="62" t="s">
        <v>153</v>
      </c>
      <c r="AK174" s="62" t="s">
        <v>153</v>
      </c>
      <c r="AL174" s="62" t="s">
        <v>1361</v>
      </c>
      <c r="AM174" s="62" t="s">
        <v>1362</v>
      </c>
      <c r="AN174" s="62" t="s">
        <v>1365</v>
      </c>
      <c r="AO174" s="62" t="s">
        <v>252</v>
      </c>
      <c r="AP174" s="62" t="s">
        <v>1363</v>
      </c>
      <c r="AQ174" s="62" t="s">
        <v>1364</v>
      </c>
      <c r="AR174" s="62" t="s">
        <v>153</v>
      </c>
      <c r="AS174" s="62">
        <v>2015</v>
      </c>
      <c r="AT174" s="62" t="s">
        <v>153</v>
      </c>
      <c r="AU174" s="62" t="s">
        <v>153</v>
      </c>
      <c r="AV174" s="62" t="s">
        <v>153</v>
      </c>
      <c r="AW174" s="62" t="s">
        <v>153</v>
      </c>
      <c r="AX174" s="62" t="s">
        <v>153</v>
      </c>
      <c r="AY174" s="60"/>
      <c r="AZ174" s="60" t="s">
        <v>153</v>
      </c>
      <c r="BA174" s="62">
        <v>8121</v>
      </c>
      <c r="BB174" s="62">
        <v>0</v>
      </c>
      <c r="BC174" s="62"/>
      <c r="BD174" s="62"/>
      <c r="BE174" s="62"/>
      <c r="BF174" s="62"/>
      <c r="BG174" s="62"/>
      <c r="BH174" s="62" t="s">
        <v>532</v>
      </c>
      <c r="BI174" s="62"/>
      <c r="BJ174" s="60">
        <v>-0.75757575757575757</v>
      </c>
      <c r="BK174" s="62"/>
      <c r="BL174" s="62"/>
      <c r="BM174" s="62"/>
      <c r="BN174" s="62" t="s">
        <v>724</v>
      </c>
      <c r="BO174" s="62"/>
      <c r="BP174" s="62"/>
      <c r="BQ174" s="62" t="s">
        <v>724</v>
      </c>
      <c r="BR174" s="62"/>
      <c r="BS174" s="62"/>
      <c r="BT174" s="62"/>
      <c r="BU174" s="62"/>
      <c r="BV174" s="62"/>
      <c r="BW174" s="62"/>
      <c r="BX174" s="62"/>
      <c r="BY174" s="62"/>
      <c r="BZ174" s="62"/>
      <c r="CA174" s="62"/>
      <c r="CB174" s="62"/>
      <c r="CC174" s="62"/>
      <c r="CD174" s="62"/>
      <c r="CE174" s="62"/>
      <c r="CF174" s="62" t="s">
        <v>462</v>
      </c>
      <c r="CG174" s="62"/>
      <c r="CH174" s="62"/>
      <c r="CI174" s="62">
        <v>2017</v>
      </c>
      <c r="CJ174" s="62" t="s">
        <v>448</v>
      </c>
      <c r="CK174" s="62" t="s">
        <v>464</v>
      </c>
      <c r="CL174" s="62" t="s">
        <v>464</v>
      </c>
      <c r="CM174" s="62" t="s">
        <v>464</v>
      </c>
      <c r="CN174" s="62" t="s">
        <v>464</v>
      </c>
      <c r="CO174" s="62" t="s">
        <v>465</v>
      </c>
      <c r="CP174" s="62">
        <v>1</v>
      </c>
      <c r="CQ174" s="62">
        <v>0</v>
      </c>
      <c r="CR174" s="62">
        <v>0</v>
      </c>
      <c r="CS174" s="62">
        <v>1</v>
      </c>
      <c r="CT174" s="62">
        <v>0</v>
      </c>
      <c r="CU174" s="62">
        <v>0</v>
      </c>
      <c r="CV174" s="62">
        <v>0</v>
      </c>
      <c r="CW174" s="62">
        <v>0</v>
      </c>
      <c r="CX174" s="62">
        <v>1</v>
      </c>
      <c r="CY174" s="62">
        <v>0</v>
      </c>
      <c r="CZ174" s="62">
        <v>0</v>
      </c>
      <c r="DA174" s="62">
        <v>0</v>
      </c>
      <c r="DB174" s="62">
        <v>0</v>
      </c>
      <c r="DC174" s="62" t="s">
        <v>1366</v>
      </c>
      <c r="DD174" s="62" t="s">
        <v>153</v>
      </c>
      <c r="DE174" s="62" t="s">
        <v>153</v>
      </c>
      <c r="DF174" s="62">
        <v>0</v>
      </c>
      <c r="DG174" s="62" t="s">
        <v>465</v>
      </c>
      <c r="DH174" s="62">
        <v>0</v>
      </c>
      <c r="DI174" s="62">
        <v>0</v>
      </c>
      <c r="DJ174" s="62">
        <v>0</v>
      </c>
      <c r="DK174" s="62">
        <v>0</v>
      </c>
      <c r="DL174" s="62">
        <v>0</v>
      </c>
      <c r="DM174" s="62">
        <v>0</v>
      </c>
      <c r="DN174" s="62">
        <v>0</v>
      </c>
      <c r="DO174" s="62">
        <v>0</v>
      </c>
      <c r="DP174" s="62">
        <v>0</v>
      </c>
      <c r="DQ174" s="62">
        <v>0</v>
      </c>
      <c r="DR174" s="62">
        <v>0</v>
      </c>
      <c r="DS174" s="62">
        <v>0</v>
      </c>
      <c r="DT174" s="62">
        <v>0</v>
      </c>
      <c r="DU174" s="62" t="s">
        <v>153</v>
      </c>
      <c r="DV174" s="62" t="s">
        <v>153</v>
      </c>
      <c r="DW174" s="60"/>
      <c r="DX174" s="62">
        <v>0</v>
      </c>
      <c r="DY174" s="62">
        <v>0</v>
      </c>
      <c r="DZ174" s="62">
        <v>0</v>
      </c>
      <c r="EA174" s="62">
        <v>0</v>
      </c>
      <c r="EB174" s="62"/>
      <c r="EC174" s="62"/>
      <c r="ED174" s="62"/>
      <c r="EE174" s="60">
        <v>-7.1428571428571423</v>
      </c>
      <c r="EF174" s="62"/>
      <c r="EG174" s="62"/>
      <c r="EH174" s="62"/>
      <c r="EI174" s="62"/>
      <c r="EJ174" s="62"/>
      <c r="EK174" s="62"/>
      <c r="EL174" s="62"/>
      <c r="EM174" s="62"/>
      <c r="EN174" s="62"/>
      <c r="EO174" s="62"/>
      <c r="EP174" s="62"/>
      <c r="EQ174" s="68">
        <v>72699</v>
      </c>
      <c r="ER174" s="68">
        <v>8121</v>
      </c>
      <c r="ES174" s="68">
        <v>0</v>
      </c>
      <c r="ET174" s="68">
        <v>0</v>
      </c>
      <c r="EU174" s="68">
        <v>0</v>
      </c>
      <c r="EV174" s="68">
        <v>0</v>
      </c>
      <c r="EW174" s="68">
        <v>1</v>
      </c>
      <c r="EX174" s="68">
        <v>1</v>
      </c>
      <c r="EY174" s="68">
        <v>0</v>
      </c>
      <c r="EZ174" s="68">
        <v>0</v>
      </c>
      <c r="FA174" s="68">
        <v>0</v>
      </c>
      <c r="FB174" s="68">
        <v>0</v>
      </c>
      <c r="FC174" s="68">
        <v>0</v>
      </c>
      <c r="FD174" s="68">
        <v>0</v>
      </c>
      <c r="FE174" s="68">
        <v>0</v>
      </c>
      <c r="FF174" s="68">
        <v>0</v>
      </c>
      <c r="FG174" s="68">
        <v>0</v>
      </c>
      <c r="FH174" s="68">
        <v>0</v>
      </c>
      <c r="FI174" s="68">
        <v>2</v>
      </c>
      <c r="FJ174" s="68">
        <v>0</v>
      </c>
      <c r="FK174" s="68">
        <v>0</v>
      </c>
      <c r="FL174" s="68">
        <v>0</v>
      </c>
      <c r="FM174" s="65"/>
      <c r="FN174" s="65" t="s">
        <v>466</v>
      </c>
      <c r="FO174" s="69" t="b">
        <f t="shared" si="2"/>
        <v>1</v>
      </c>
    </row>
    <row r="175" spans="1:171" s="67" customFormat="1" ht="12.75" x14ac:dyDescent="0.2">
      <c r="A175" s="60" t="s">
        <v>437</v>
      </c>
      <c r="B175" s="61">
        <v>72699</v>
      </c>
      <c r="C175" s="62">
        <v>1</v>
      </c>
      <c r="D175" s="62">
        <v>0</v>
      </c>
      <c r="E175" s="63" t="s">
        <v>1357</v>
      </c>
      <c r="F175" s="62" t="s">
        <v>1358</v>
      </c>
      <c r="G175" s="62"/>
      <c r="H175" s="62" t="s">
        <v>1359</v>
      </c>
      <c r="I175" s="62">
        <v>2</v>
      </c>
      <c r="J175" s="62" t="s">
        <v>1360</v>
      </c>
      <c r="K175" s="62" t="s">
        <v>447</v>
      </c>
      <c r="L175" s="62" t="s">
        <v>448</v>
      </c>
      <c r="M175" s="62" t="s">
        <v>447</v>
      </c>
      <c r="N175" s="62">
        <v>1</v>
      </c>
      <c r="O175" s="62">
        <v>131</v>
      </c>
      <c r="P175" s="62">
        <v>13</v>
      </c>
      <c r="Q175" s="62" t="s">
        <v>153</v>
      </c>
      <c r="R175" s="62" t="s">
        <v>153</v>
      </c>
      <c r="S175" s="62" t="s">
        <v>153</v>
      </c>
      <c r="T175" s="62" t="s">
        <v>1362</v>
      </c>
      <c r="U175" s="62" t="s">
        <v>153</v>
      </c>
      <c r="V175" s="62" t="s">
        <v>153</v>
      </c>
      <c r="W175" s="62" t="s">
        <v>153</v>
      </c>
      <c r="X175" s="62" t="s">
        <v>153</v>
      </c>
      <c r="Y175" s="62" t="s">
        <v>153</v>
      </c>
      <c r="Z175" s="60"/>
      <c r="AA175" s="60" t="s">
        <v>452</v>
      </c>
      <c r="AB175" s="60" t="s">
        <v>1357</v>
      </c>
      <c r="AC175" s="60" t="s">
        <v>1358</v>
      </c>
      <c r="AD175" s="60" t="s">
        <v>1359</v>
      </c>
      <c r="AE175" s="60" t="s">
        <v>1360</v>
      </c>
      <c r="AF175" s="62">
        <v>1</v>
      </c>
      <c r="AG175" s="62">
        <v>132</v>
      </c>
      <c r="AH175" s="62">
        <v>13</v>
      </c>
      <c r="AI175" s="62">
        <v>0</v>
      </c>
      <c r="AJ175" s="62" t="s">
        <v>153</v>
      </c>
      <c r="AK175" s="62" t="s">
        <v>153</v>
      </c>
      <c r="AL175" s="62" t="s">
        <v>153</v>
      </c>
      <c r="AM175" s="62" t="s">
        <v>1362</v>
      </c>
      <c r="AN175" s="62" t="s">
        <v>153</v>
      </c>
      <c r="AO175" s="62" t="s">
        <v>153</v>
      </c>
      <c r="AP175" s="62" t="s">
        <v>153</v>
      </c>
      <c r="AQ175" s="62" t="s">
        <v>153</v>
      </c>
      <c r="AR175" s="62" t="s">
        <v>153</v>
      </c>
      <c r="AS175" s="62">
        <v>2015</v>
      </c>
      <c r="AT175" s="62" t="s">
        <v>153</v>
      </c>
      <c r="AU175" s="62" t="s">
        <v>153</v>
      </c>
      <c r="AV175" s="62" t="s">
        <v>153</v>
      </c>
      <c r="AW175" s="62" t="s">
        <v>153</v>
      </c>
      <c r="AX175" s="62" t="s">
        <v>153</v>
      </c>
      <c r="AY175" s="60"/>
      <c r="AZ175" s="60" t="s">
        <v>153</v>
      </c>
      <c r="BA175" s="62">
        <v>8121</v>
      </c>
      <c r="BB175" s="62">
        <v>0</v>
      </c>
      <c r="BC175" s="62"/>
      <c r="BD175" s="62"/>
      <c r="BE175" s="62"/>
      <c r="BF175" s="62"/>
      <c r="BG175" s="62"/>
      <c r="BH175" s="62"/>
      <c r="BI175" s="62"/>
      <c r="BJ175" s="60">
        <v>-0.75757575757575757</v>
      </c>
      <c r="BK175" s="62"/>
      <c r="BL175" s="62"/>
      <c r="BM175" s="62"/>
      <c r="BN175" s="62" t="s">
        <v>724</v>
      </c>
      <c r="BO175" s="62"/>
      <c r="BP175" s="62"/>
      <c r="BQ175" s="62" t="s">
        <v>724</v>
      </c>
      <c r="BR175" s="62"/>
      <c r="BS175" s="62"/>
      <c r="BT175" s="62"/>
      <c r="BU175" s="62"/>
      <c r="BV175" s="62"/>
      <c r="BW175" s="62"/>
      <c r="BX175" s="62"/>
      <c r="BY175" s="62"/>
      <c r="BZ175" s="62"/>
      <c r="CA175" s="62"/>
      <c r="CB175" s="62"/>
      <c r="CC175" s="62"/>
      <c r="CD175" s="62"/>
      <c r="CE175" s="62"/>
      <c r="CF175" s="62"/>
      <c r="CG175" s="62"/>
      <c r="CH175" s="62"/>
      <c r="CI175" s="62">
        <v>2017</v>
      </c>
      <c r="CJ175" s="62" t="s">
        <v>448</v>
      </c>
      <c r="CK175" s="62" t="s">
        <v>464</v>
      </c>
      <c r="CL175" s="62" t="s">
        <v>464</v>
      </c>
      <c r="CM175" s="62" t="s">
        <v>464</v>
      </c>
      <c r="CN175" s="62" t="s">
        <v>464</v>
      </c>
      <c r="CO175" s="62" t="s">
        <v>465</v>
      </c>
      <c r="CP175" s="62">
        <v>1</v>
      </c>
      <c r="CQ175" s="62">
        <v>0</v>
      </c>
      <c r="CR175" s="62">
        <v>0</v>
      </c>
      <c r="CS175" s="62">
        <v>1</v>
      </c>
      <c r="CT175" s="62">
        <v>0</v>
      </c>
      <c r="CU175" s="62">
        <v>0</v>
      </c>
      <c r="CV175" s="62">
        <v>0</v>
      </c>
      <c r="CW175" s="62">
        <v>0</v>
      </c>
      <c r="CX175" s="62">
        <v>1</v>
      </c>
      <c r="CY175" s="62">
        <v>0</v>
      </c>
      <c r="CZ175" s="62">
        <v>0</v>
      </c>
      <c r="DA175" s="62">
        <v>0</v>
      </c>
      <c r="DB175" s="62">
        <v>0</v>
      </c>
      <c r="DC175" s="62" t="s">
        <v>1366</v>
      </c>
      <c r="DD175" s="62" t="s">
        <v>153</v>
      </c>
      <c r="DE175" s="62" t="s">
        <v>153</v>
      </c>
      <c r="DF175" s="62">
        <v>0</v>
      </c>
      <c r="DG175" s="62" t="s">
        <v>465</v>
      </c>
      <c r="DH175" s="62">
        <v>0</v>
      </c>
      <c r="DI175" s="62">
        <v>0</v>
      </c>
      <c r="DJ175" s="62">
        <v>0</v>
      </c>
      <c r="DK175" s="62">
        <v>0</v>
      </c>
      <c r="DL175" s="62">
        <v>0</v>
      </c>
      <c r="DM175" s="62">
        <v>0</v>
      </c>
      <c r="DN175" s="62">
        <v>0</v>
      </c>
      <c r="DO175" s="62">
        <v>0</v>
      </c>
      <c r="DP175" s="62">
        <v>0</v>
      </c>
      <c r="DQ175" s="62">
        <v>0</v>
      </c>
      <c r="DR175" s="62">
        <v>0</v>
      </c>
      <c r="DS175" s="62">
        <v>0</v>
      </c>
      <c r="DT175" s="62">
        <v>0</v>
      </c>
      <c r="DU175" s="62" t="s">
        <v>153</v>
      </c>
      <c r="DV175" s="62" t="s">
        <v>153</v>
      </c>
      <c r="DW175" s="60"/>
      <c r="DX175" s="62">
        <v>0</v>
      </c>
      <c r="DY175" s="62">
        <v>0</v>
      </c>
      <c r="DZ175" s="62">
        <v>0</v>
      </c>
      <c r="EA175" s="62">
        <v>0</v>
      </c>
      <c r="EB175" s="62"/>
      <c r="EC175" s="62"/>
      <c r="ED175" s="62"/>
      <c r="EE175" s="60">
        <v>-7.1428571428571423</v>
      </c>
      <c r="EF175" s="62"/>
      <c r="EG175" s="62"/>
      <c r="EH175" s="62"/>
      <c r="EI175" s="62"/>
      <c r="EJ175" s="62"/>
      <c r="EK175" s="62"/>
      <c r="EL175" s="62"/>
      <c r="EM175" s="62"/>
      <c r="EN175" s="62"/>
      <c r="EO175" s="62"/>
      <c r="EP175" s="62"/>
      <c r="EQ175" s="68">
        <v>72699</v>
      </c>
      <c r="ER175" s="68">
        <v>8121</v>
      </c>
      <c r="ES175" s="68">
        <v>0</v>
      </c>
      <c r="ET175" s="68">
        <v>0</v>
      </c>
      <c r="EU175" s="68">
        <v>0</v>
      </c>
      <c r="EV175" s="68">
        <v>0</v>
      </c>
      <c r="EW175" s="65"/>
      <c r="EX175" s="65"/>
      <c r="EY175" s="65"/>
      <c r="EZ175" s="65"/>
      <c r="FA175" s="65"/>
      <c r="FB175" s="65"/>
      <c r="FC175" s="65"/>
      <c r="FD175" s="65"/>
      <c r="FE175" s="65"/>
      <c r="FF175" s="65"/>
      <c r="FG175" s="65"/>
      <c r="FH175" s="65"/>
      <c r="FI175" s="65"/>
      <c r="FJ175" s="65"/>
      <c r="FK175" s="65"/>
      <c r="FL175" s="65"/>
      <c r="FM175" s="65"/>
      <c r="FN175" s="65" t="s">
        <v>466</v>
      </c>
      <c r="FO175" s="69" t="b">
        <f t="shared" si="2"/>
        <v>1</v>
      </c>
    </row>
    <row r="176" spans="1:171" s="67" customFormat="1" ht="12.75" x14ac:dyDescent="0.2">
      <c r="A176" s="60" t="s">
        <v>437</v>
      </c>
      <c r="B176" s="61">
        <v>66735</v>
      </c>
      <c r="C176" s="62">
        <v>0</v>
      </c>
      <c r="D176" s="62">
        <v>1</v>
      </c>
      <c r="E176" s="63" t="s">
        <v>1367</v>
      </c>
      <c r="F176" s="62" t="s">
        <v>521</v>
      </c>
      <c r="G176" s="62"/>
      <c r="H176" s="62" t="s">
        <v>1368</v>
      </c>
      <c r="I176" s="62">
        <v>2</v>
      </c>
      <c r="J176" s="62" t="s">
        <v>1369</v>
      </c>
      <c r="K176" s="62" t="s">
        <v>447</v>
      </c>
      <c r="L176" s="62" t="s">
        <v>448</v>
      </c>
      <c r="M176" s="62" t="s">
        <v>447</v>
      </c>
      <c r="N176" s="62">
        <v>1</v>
      </c>
      <c r="O176" s="62">
        <v>132</v>
      </c>
      <c r="P176" s="62">
        <v>4</v>
      </c>
      <c r="Q176" s="62" t="s">
        <v>1370</v>
      </c>
      <c r="R176" s="62" t="s">
        <v>153</v>
      </c>
      <c r="S176" s="62" t="s">
        <v>1371</v>
      </c>
      <c r="T176" s="62" t="s">
        <v>1372</v>
      </c>
      <c r="U176" s="62" t="s">
        <v>1373</v>
      </c>
      <c r="V176" s="62" t="s">
        <v>1374</v>
      </c>
      <c r="W176" s="62" t="s">
        <v>1375</v>
      </c>
      <c r="X176" s="62" t="s">
        <v>1376</v>
      </c>
      <c r="Y176" s="62" t="s">
        <v>546</v>
      </c>
      <c r="Z176" s="60"/>
      <c r="AA176" s="60" t="s">
        <v>452</v>
      </c>
      <c r="AB176" s="60" t="s">
        <v>1367</v>
      </c>
      <c r="AC176" s="60" t="s">
        <v>521</v>
      </c>
      <c r="AD176" s="60" t="s">
        <v>1368</v>
      </c>
      <c r="AE176" s="60" t="s">
        <v>1369</v>
      </c>
      <c r="AF176" s="62">
        <v>1</v>
      </c>
      <c r="AG176" s="62">
        <v>132</v>
      </c>
      <c r="AH176" s="62">
        <v>4</v>
      </c>
      <c r="AI176" s="62">
        <v>1</v>
      </c>
      <c r="AJ176" s="62" t="s">
        <v>1370</v>
      </c>
      <c r="AK176" s="62" t="s">
        <v>153</v>
      </c>
      <c r="AL176" s="62" t="s">
        <v>1371</v>
      </c>
      <c r="AM176" s="62" t="s">
        <v>1372</v>
      </c>
      <c r="AN176" s="62" t="s">
        <v>1376</v>
      </c>
      <c r="AO176" s="62" t="s">
        <v>546</v>
      </c>
      <c r="AP176" s="62" t="s">
        <v>1373</v>
      </c>
      <c r="AQ176" s="62" t="s">
        <v>1374</v>
      </c>
      <c r="AR176" s="62" t="s">
        <v>153</v>
      </c>
      <c r="AS176" s="62">
        <v>2015</v>
      </c>
      <c r="AT176" s="62" t="s">
        <v>153</v>
      </c>
      <c r="AU176" s="62" t="s">
        <v>153</v>
      </c>
      <c r="AV176" s="62" t="s">
        <v>153</v>
      </c>
      <c r="AW176" s="62" t="s">
        <v>439</v>
      </c>
      <c r="AX176" s="62" t="s">
        <v>153</v>
      </c>
      <c r="AY176" s="60"/>
      <c r="AZ176" s="60" t="s">
        <v>153</v>
      </c>
      <c r="BA176" s="62">
        <v>5670</v>
      </c>
      <c r="BB176" s="62">
        <v>0</v>
      </c>
      <c r="BC176" s="62"/>
      <c r="BD176" s="62"/>
      <c r="BE176" s="62"/>
      <c r="BF176" s="62"/>
      <c r="BG176" s="62"/>
      <c r="BH176" s="62"/>
      <c r="BI176" s="62"/>
      <c r="BJ176" s="60"/>
      <c r="BK176" s="62"/>
      <c r="BL176" s="62"/>
      <c r="BM176" s="62"/>
      <c r="BN176" s="62" t="s">
        <v>533</v>
      </c>
      <c r="BO176" s="62"/>
      <c r="BP176" s="62"/>
      <c r="BQ176" s="62" t="s">
        <v>533</v>
      </c>
      <c r="BR176" s="62"/>
      <c r="BS176" s="62"/>
      <c r="BT176" s="62"/>
      <c r="BU176" s="62"/>
      <c r="BV176" s="62"/>
      <c r="BW176" s="62"/>
      <c r="BX176" s="62"/>
      <c r="BY176" s="62"/>
      <c r="BZ176" s="62"/>
      <c r="CA176" s="62"/>
      <c r="CB176" s="62"/>
      <c r="CC176" s="62"/>
      <c r="CD176" s="62"/>
      <c r="CE176" s="62" t="s">
        <v>489</v>
      </c>
      <c r="CF176" s="62"/>
      <c r="CG176" s="62"/>
      <c r="CH176" s="62"/>
      <c r="CI176" s="62">
        <v>2017</v>
      </c>
      <c r="CJ176" s="62" t="s">
        <v>448</v>
      </c>
      <c r="CK176" s="62" t="s">
        <v>464</v>
      </c>
      <c r="CL176" s="62" t="s">
        <v>464</v>
      </c>
      <c r="CM176" s="62" t="s">
        <v>464</v>
      </c>
      <c r="CN176" s="62" t="s">
        <v>464</v>
      </c>
      <c r="CO176" s="62" t="s">
        <v>465</v>
      </c>
      <c r="CP176" s="62">
        <v>1</v>
      </c>
      <c r="CQ176" s="62">
        <v>0</v>
      </c>
      <c r="CR176" s="62">
        <v>0</v>
      </c>
      <c r="CS176" s="62">
        <v>1</v>
      </c>
      <c r="CT176" s="62">
        <v>0</v>
      </c>
      <c r="CU176" s="62">
        <v>0</v>
      </c>
      <c r="CV176" s="62">
        <v>0</v>
      </c>
      <c r="CW176" s="62">
        <v>0</v>
      </c>
      <c r="CX176" s="62">
        <v>0</v>
      </c>
      <c r="CY176" s="62">
        <v>0</v>
      </c>
      <c r="CZ176" s="62">
        <v>0</v>
      </c>
      <c r="DA176" s="62">
        <v>1</v>
      </c>
      <c r="DB176" s="62">
        <v>0</v>
      </c>
      <c r="DC176" s="62" t="s">
        <v>153</v>
      </c>
      <c r="DD176" s="62" t="s">
        <v>153</v>
      </c>
      <c r="DE176" s="62" t="s">
        <v>153</v>
      </c>
      <c r="DF176" s="62">
        <v>0</v>
      </c>
      <c r="DG176" s="62" t="s">
        <v>465</v>
      </c>
      <c r="DH176" s="62">
        <v>0</v>
      </c>
      <c r="DI176" s="62">
        <v>0</v>
      </c>
      <c r="DJ176" s="62">
        <v>0</v>
      </c>
      <c r="DK176" s="62">
        <v>0</v>
      </c>
      <c r="DL176" s="62">
        <v>0</v>
      </c>
      <c r="DM176" s="62">
        <v>0</v>
      </c>
      <c r="DN176" s="62">
        <v>0</v>
      </c>
      <c r="DO176" s="62">
        <v>0</v>
      </c>
      <c r="DP176" s="62">
        <v>0</v>
      </c>
      <c r="DQ176" s="62">
        <v>0</v>
      </c>
      <c r="DR176" s="62">
        <v>0</v>
      </c>
      <c r="DS176" s="62">
        <v>0</v>
      </c>
      <c r="DT176" s="62">
        <v>0</v>
      </c>
      <c r="DU176" s="62" t="s">
        <v>153</v>
      </c>
      <c r="DV176" s="62" t="s">
        <v>153</v>
      </c>
      <c r="DW176" s="60"/>
      <c r="DX176" s="62">
        <v>0</v>
      </c>
      <c r="DY176" s="62">
        <v>1</v>
      </c>
      <c r="DZ176" s="62">
        <v>1</v>
      </c>
      <c r="EA176" s="62">
        <v>0</v>
      </c>
      <c r="EB176" s="62"/>
      <c r="EC176" s="62"/>
      <c r="ED176" s="62"/>
      <c r="EE176" s="60"/>
      <c r="EF176" s="62"/>
      <c r="EG176" s="62"/>
      <c r="EH176" s="62"/>
      <c r="EI176" s="62"/>
      <c r="EJ176" s="62"/>
      <c r="EK176" s="62">
        <v>1</v>
      </c>
      <c r="EL176" s="62"/>
      <c r="EM176" s="62"/>
      <c r="EN176" s="62"/>
      <c r="EO176" s="62"/>
      <c r="EP176" s="62"/>
      <c r="EQ176" s="68">
        <v>66735</v>
      </c>
      <c r="ER176" s="68">
        <v>5670</v>
      </c>
      <c r="ES176" s="68">
        <v>0</v>
      </c>
      <c r="ET176" s="68">
        <v>0</v>
      </c>
      <c r="EU176" s="68">
        <v>0</v>
      </c>
      <c r="EV176" s="68">
        <v>0</v>
      </c>
      <c r="EW176" s="68">
        <v>1</v>
      </c>
      <c r="EX176" s="68">
        <v>1</v>
      </c>
      <c r="EY176" s="68">
        <v>0</v>
      </c>
      <c r="EZ176" s="68">
        <v>0</v>
      </c>
      <c r="FA176" s="68">
        <v>0</v>
      </c>
      <c r="FB176" s="68">
        <v>0</v>
      </c>
      <c r="FC176" s="68">
        <v>0</v>
      </c>
      <c r="FD176" s="68">
        <v>0</v>
      </c>
      <c r="FE176" s="68">
        <v>0</v>
      </c>
      <c r="FF176" s="68">
        <v>0</v>
      </c>
      <c r="FG176" s="68">
        <v>0</v>
      </c>
      <c r="FH176" s="68">
        <v>0</v>
      </c>
      <c r="FI176" s="68">
        <v>0</v>
      </c>
      <c r="FJ176" s="68">
        <v>0</v>
      </c>
      <c r="FK176" s="68">
        <v>0</v>
      </c>
      <c r="FL176" s="68">
        <v>0</v>
      </c>
      <c r="FM176" s="65"/>
      <c r="FN176" s="65" t="s">
        <v>466</v>
      </c>
      <c r="FO176" s="69" t="b">
        <f t="shared" si="2"/>
        <v>1</v>
      </c>
    </row>
    <row r="177" spans="1:171" s="67" customFormat="1" ht="12.75" x14ac:dyDescent="0.2">
      <c r="A177" s="60" t="s">
        <v>437</v>
      </c>
      <c r="B177" s="61">
        <v>66735</v>
      </c>
      <c r="C177" s="62">
        <v>1</v>
      </c>
      <c r="D177" s="62">
        <v>0</v>
      </c>
      <c r="E177" s="63" t="s">
        <v>1367</v>
      </c>
      <c r="F177" s="62" t="s">
        <v>521</v>
      </c>
      <c r="G177" s="62"/>
      <c r="H177" s="62" t="s">
        <v>1368</v>
      </c>
      <c r="I177" s="62">
        <v>2</v>
      </c>
      <c r="J177" s="62" t="s">
        <v>1369</v>
      </c>
      <c r="K177" s="62" t="s">
        <v>447</v>
      </c>
      <c r="L177" s="62" t="s">
        <v>448</v>
      </c>
      <c r="M177" s="62" t="s">
        <v>447</v>
      </c>
      <c r="N177" s="62">
        <v>1</v>
      </c>
      <c r="O177" s="62">
        <v>132</v>
      </c>
      <c r="P177" s="62">
        <v>4</v>
      </c>
      <c r="Q177" s="62" t="s">
        <v>153</v>
      </c>
      <c r="R177" s="62" t="s">
        <v>153</v>
      </c>
      <c r="S177" s="62" t="s">
        <v>153</v>
      </c>
      <c r="T177" s="62" t="s">
        <v>1372</v>
      </c>
      <c r="U177" s="62" t="s">
        <v>153</v>
      </c>
      <c r="V177" s="62" t="s">
        <v>153</v>
      </c>
      <c r="W177" s="62" t="s">
        <v>153</v>
      </c>
      <c r="X177" s="62" t="s">
        <v>153</v>
      </c>
      <c r="Y177" s="62" t="s">
        <v>153</v>
      </c>
      <c r="Z177" s="60"/>
      <c r="AA177" s="60" t="s">
        <v>452</v>
      </c>
      <c r="AB177" s="60" t="s">
        <v>1367</v>
      </c>
      <c r="AC177" s="60" t="s">
        <v>521</v>
      </c>
      <c r="AD177" s="60" t="s">
        <v>1368</v>
      </c>
      <c r="AE177" s="60" t="s">
        <v>1369</v>
      </c>
      <c r="AF177" s="62">
        <v>1</v>
      </c>
      <c r="AG177" s="62">
        <v>132</v>
      </c>
      <c r="AH177" s="62">
        <v>4</v>
      </c>
      <c r="AI177" s="62">
        <v>0</v>
      </c>
      <c r="AJ177" s="62" t="s">
        <v>153</v>
      </c>
      <c r="AK177" s="62" t="s">
        <v>153</v>
      </c>
      <c r="AL177" s="62" t="s">
        <v>153</v>
      </c>
      <c r="AM177" s="62" t="s">
        <v>1372</v>
      </c>
      <c r="AN177" s="62" t="s">
        <v>153</v>
      </c>
      <c r="AO177" s="62" t="s">
        <v>153</v>
      </c>
      <c r="AP177" s="62" t="s">
        <v>153</v>
      </c>
      <c r="AQ177" s="62" t="s">
        <v>153</v>
      </c>
      <c r="AR177" s="62" t="s">
        <v>153</v>
      </c>
      <c r="AS177" s="62">
        <v>2015</v>
      </c>
      <c r="AT177" s="62" t="s">
        <v>153</v>
      </c>
      <c r="AU177" s="62" t="s">
        <v>153</v>
      </c>
      <c r="AV177" s="62" t="s">
        <v>153</v>
      </c>
      <c r="AW177" s="62" t="s">
        <v>439</v>
      </c>
      <c r="AX177" s="62" t="s">
        <v>153</v>
      </c>
      <c r="AY177" s="60"/>
      <c r="AZ177" s="60" t="s">
        <v>153</v>
      </c>
      <c r="BA177" s="62">
        <v>5670</v>
      </c>
      <c r="BB177" s="62">
        <v>0</v>
      </c>
      <c r="BC177" s="62"/>
      <c r="BD177" s="62"/>
      <c r="BE177" s="62"/>
      <c r="BF177" s="62"/>
      <c r="BG177" s="62"/>
      <c r="BH177" s="62"/>
      <c r="BI177" s="62"/>
      <c r="BJ177" s="60"/>
      <c r="BK177" s="62"/>
      <c r="BL177" s="62"/>
      <c r="BM177" s="62"/>
      <c r="BN177" s="62" t="s">
        <v>533</v>
      </c>
      <c r="BO177" s="62"/>
      <c r="BP177" s="62"/>
      <c r="BQ177" s="62" t="s">
        <v>533</v>
      </c>
      <c r="BR177" s="62"/>
      <c r="BS177" s="62"/>
      <c r="BT177" s="62"/>
      <c r="BU177" s="62"/>
      <c r="BV177" s="62"/>
      <c r="BW177" s="62"/>
      <c r="BX177" s="62"/>
      <c r="BY177" s="62"/>
      <c r="BZ177" s="62"/>
      <c r="CA177" s="62"/>
      <c r="CB177" s="62"/>
      <c r="CC177" s="62"/>
      <c r="CD177" s="62"/>
      <c r="CE177" s="62"/>
      <c r="CF177" s="62"/>
      <c r="CG177" s="62"/>
      <c r="CH177" s="62"/>
      <c r="CI177" s="62">
        <v>2017</v>
      </c>
      <c r="CJ177" s="62" t="s">
        <v>448</v>
      </c>
      <c r="CK177" s="62" t="s">
        <v>464</v>
      </c>
      <c r="CL177" s="62" t="s">
        <v>464</v>
      </c>
      <c r="CM177" s="62" t="s">
        <v>464</v>
      </c>
      <c r="CN177" s="62" t="s">
        <v>464</v>
      </c>
      <c r="CO177" s="62" t="s">
        <v>465</v>
      </c>
      <c r="CP177" s="62">
        <v>1</v>
      </c>
      <c r="CQ177" s="62">
        <v>0</v>
      </c>
      <c r="CR177" s="62">
        <v>0</v>
      </c>
      <c r="CS177" s="62">
        <v>1</v>
      </c>
      <c r="CT177" s="62">
        <v>0</v>
      </c>
      <c r="CU177" s="62">
        <v>0</v>
      </c>
      <c r="CV177" s="62">
        <v>0</v>
      </c>
      <c r="CW177" s="62">
        <v>0</v>
      </c>
      <c r="CX177" s="62">
        <v>0</v>
      </c>
      <c r="CY177" s="62">
        <v>0</v>
      </c>
      <c r="CZ177" s="62">
        <v>0</v>
      </c>
      <c r="DA177" s="62">
        <v>1</v>
      </c>
      <c r="DB177" s="62">
        <v>0</v>
      </c>
      <c r="DC177" s="62" t="s">
        <v>153</v>
      </c>
      <c r="DD177" s="62" t="s">
        <v>153</v>
      </c>
      <c r="DE177" s="62" t="s">
        <v>153</v>
      </c>
      <c r="DF177" s="62">
        <v>0</v>
      </c>
      <c r="DG177" s="62" t="s">
        <v>465</v>
      </c>
      <c r="DH177" s="62">
        <v>0</v>
      </c>
      <c r="DI177" s="62">
        <v>0</v>
      </c>
      <c r="DJ177" s="62">
        <v>0</v>
      </c>
      <c r="DK177" s="62">
        <v>0</v>
      </c>
      <c r="DL177" s="62">
        <v>0</v>
      </c>
      <c r="DM177" s="62">
        <v>0</v>
      </c>
      <c r="DN177" s="62">
        <v>0</v>
      </c>
      <c r="DO177" s="62">
        <v>0</v>
      </c>
      <c r="DP177" s="62">
        <v>0</v>
      </c>
      <c r="DQ177" s="62">
        <v>0</v>
      </c>
      <c r="DR177" s="62">
        <v>0</v>
      </c>
      <c r="DS177" s="62">
        <v>0</v>
      </c>
      <c r="DT177" s="62">
        <v>0</v>
      </c>
      <c r="DU177" s="62" t="s">
        <v>153</v>
      </c>
      <c r="DV177" s="62" t="s">
        <v>153</v>
      </c>
      <c r="DW177" s="60"/>
      <c r="DX177" s="62">
        <v>0</v>
      </c>
      <c r="DY177" s="62">
        <v>1</v>
      </c>
      <c r="DZ177" s="62">
        <v>1</v>
      </c>
      <c r="EA177" s="62">
        <v>0</v>
      </c>
      <c r="EB177" s="62"/>
      <c r="EC177" s="62"/>
      <c r="ED177" s="62"/>
      <c r="EE177" s="60"/>
      <c r="EF177" s="62"/>
      <c r="EG177" s="62"/>
      <c r="EH177" s="62"/>
      <c r="EI177" s="62"/>
      <c r="EJ177" s="62"/>
      <c r="EK177" s="62">
        <v>1</v>
      </c>
      <c r="EL177" s="62"/>
      <c r="EM177" s="62"/>
      <c r="EN177" s="62"/>
      <c r="EO177" s="62"/>
      <c r="EP177" s="62"/>
      <c r="EQ177" s="68">
        <v>66735</v>
      </c>
      <c r="ER177" s="68">
        <v>5670</v>
      </c>
      <c r="ES177" s="68">
        <v>0</v>
      </c>
      <c r="ET177" s="68">
        <v>0</v>
      </c>
      <c r="EU177" s="68">
        <v>0</v>
      </c>
      <c r="EV177" s="68">
        <v>0</v>
      </c>
      <c r="EW177" s="65"/>
      <c r="EX177" s="65"/>
      <c r="EY177" s="65"/>
      <c r="EZ177" s="65"/>
      <c r="FA177" s="65"/>
      <c r="FB177" s="65"/>
      <c r="FC177" s="65"/>
      <c r="FD177" s="65"/>
      <c r="FE177" s="65"/>
      <c r="FF177" s="65"/>
      <c r="FG177" s="65"/>
      <c r="FH177" s="65"/>
      <c r="FI177" s="65"/>
      <c r="FJ177" s="65"/>
      <c r="FK177" s="65"/>
      <c r="FL177" s="65"/>
      <c r="FM177" s="65"/>
      <c r="FN177" s="65" t="s">
        <v>466</v>
      </c>
      <c r="FO177" s="69" t="b">
        <f t="shared" si="2"/>
        <v>1</v>
      </c>
    </row>
    <row r="178" spans="1:171" s="67" customFormat="1" ht="12.75" x14ac:dyDescent="0.2">
      <c r="A178" s="60" t="s">
        <v>437</v>
      </c>
      <c r="B178" s="61">
        <v>54324</v>
      </c>
      <c r="C178" s="62">
        <v>0</v>
      </c>
      <c r="D178" s="62">
        <v>1</v>
      </c>
      <c r="E178" s="63">
        <v>31312543700274</v>
      </c>
      <c r="F178" s="62" t="s">
        <v>1377</v>
      </c>
      <c r="G178" s="62"/>
      <c r="H178" s="62" t="s">
        <v>1378</v>
      </c>
      <c r="I178" s="62">
        <v>2</v>
      </c>
      <c r="J178" s="62" t="s">
        <v>1379</v>
      </c>
      <c r="K178" s="62" t="s">
        <v>447</v>
      </c>
      <c r="L178" s="62" t="s">
        <v>448</v>
      </c>
      <c r="M178" s="62" t="s">
        <v>447</v>
      </c>
      <c r="N178" s="62">
        <v>1</v>
      </c>
      <c r="O178" s="62">
        <v>135</v>
      </c>
      <c r="P178" s="62">
        <v>24</v>
      </c>
      <c r="Q178" s="62" t="s">
        <v>153</v>
      </c>
      <c r="R178" s="62" t="s">
        <v>1380</v>
      </c>
      <c r="S178" s="62" t="s">
        <v>1381</v>
      </c>
      <c r="T178" s="62" t="s">
        <v>1382</v>
      </c>
      <c r="U178" s="62" t="s">
        <v>1383</v>
      </c>
      <c r="V178" s="62" t="s">
        <v>1384</v>
      </c>
      <c r="W178" s="62" t="s">
        <v>153</v>
      </c>
      <c r="X178" s="62" t="s">
        <v>1385</v>
      </c>
      <c r="Y178" s="62" t="s">
        <v>1386</v>
      </c>
      <c r="Z178" s="60"/>
      <c r="AA178" s="60" t="s">
        <v>452</v>
      </c>
      <c r="AB178" s="60" t="s">
        <v>1387</v>
      </c>
      <c r="AC178" s="60" t="s">
        <v>1377</v>
      </c>
      <c r="AD178" s="60" t="s">
        <v>1378</v>
      </c>
      <c r="AE178" s="60" t="s">
        <v>1379</v>
      </c>
      <c r="AF178" s="62">
        <v>1</v>
      </c>
      <c r="AG178" s="62">
        <v>96</v>
      </c>
      <c r="AH178" s="62">
        <v>21</v>
      </c>
      <c r="AI178" s="62">
        <v>1</v>
      </c>
      <c r="AJ178" s="62" t="s">
        <v>153</v>
      </c>
      <c r="AK178" s="62" t="s">
        <v>1380</v>
      </c>
      <c r="AL178" s="62" t="s">
        <v>1381</v>
      </c>
      <c r="AM178" s="62" t="s">
        <v>1382</v>
      </c>
      <c r="AN178" s="62" t="s">
        <v>1385</v>
      </c>
      <c r="AO178" s="62" t="s">
        <v>1386</v>
      </c>
      <c r="AP178" s="62" t="s">
        <v>1383</v>
      </c>
      <c r="AQ178" s="62" t="s">
        <v>1384</v>
      </c>
      <c r="AR178" s="62" t="s">
        <v>153</v>
      </c>
      <c r="AS178" s="62">
        <v>2015</v>
      </c>
      <c r="AT178" s="62" t="s">
        <v>1388</v>
      </c>
      <c r="AU178" s="62" t="s">
        <v>1200</v>
      </c>
      <c r="AV178" s="62" t="s">
        <v>153</v>
      </c>
      <c r="AW178" s="62" t="s">
        <v>153</v>
      </c>
      <c r="AX178" s="62" t="s">
        <v>153</v>
      </c>
      <c r="AY178" s="60"/>
      <c r="AZ178" s="60" t="s">
        <v>153</v>
      </c>
      <c r="BA178" s="62">
        <v>8914</v>
      </c>
      <c r="BB178" s="62">
        <v>0</v>
      </c>
      <c r="BC178" s="62"/>
      <c r="BD178" s="62"/>
      <c r="BE178" s="62"/>
      <c r="BF178" s="62"/>
      <c r="BG178" s="62"/>
      <c r="BH178" s="62" t="s">
        <v>532</v>
      </c>
      <c r="BI178" s="62" t="s">
        <v>564</v>
      </c>
      <c r="BJ178" s="60">
        <v>40.625</v>
      </c>
      <c r="BK178" s="62"/>
      <c r="BL178" s="62"/>
      <c r="BM178" s="62"/>
      <c r="BN178" s="62" t="s">
        <v>99</v>
      </c>
      <c r="BO178" s="62"/>
      <c r="BP178" s="62"/>
      <c r="BQ178" s="62" t="s">
        <v>99</v>
      </c>
      <c r="BR178" s="62"/>
      <c r="BS178" s="62"/>
      <c r="BT178" s="62"/>
      <c r="BU178" s="62"/>
      <c r="BV178" s="62"/>
      <c r="BW178" s="62"/>
      <c r="BX178" s="62"/>
      <c r="BY178" s="62"/>
      <c r="BZ178" s="62"/>
      <c r="CA178" s="62"/>
      <c r="CB178" s="62"/>
      <c r="CC178" s="62"/>
      <c r="CD178" s="62"/>
      <c r="CE178" s="62"/>
      <c r="CF178" s="62" t="s">
        <v>462</v>
      </c>
      <c r="CG178" s="62"/>
      <c r="CH178" s="62"/>
      <c r="CI178" s="62">
        <v>2017</v>
      </c>
      <c r="CJ178" s="62" t="s">
        <v>448</v>
      </c>
      <c r="CK178" s="62" t="s">
        <v>463</v>
      </c>
      <c r="CL178" s="62" t="s">
        <v>463</v>
      </c>
      <c r="CM178" s="62" t="s">
        <v>464</v>
      </c>
      <c r="CN178" s="62" t="s">
        <v>464</v>
      </c>
      <c r="CO178" s="62" t="s">
        <v>465</v>
      </c>
      <c r="CP178" s="62">
        <v>0</v>
      </c>
      <c r="CQ178" s="62">
        <v>0</v>
      </c>
      <c r="CR178" s="62">
        <v>0</v>
      </c>
      <c r="CS178" s="62">
        <v>0</v>
      </c>
      <c r="CT178" s="62">
        <v>0</v>
      </c>
      <c r="CU178" s="62">
        <v>0</v>
      </c>
      <c r="CV178" s="62">
        <v>0</v>
      </c>
      <c r="CW178" s="62">
        <v>0</v>
      </c>
      <c r="CX178" s="62">
        <v>0</v>
      </c>
      <c r="CY178" s="62">
        <v>0</v>
      </c>
      <c r="CZ178" s="62">
        <v>0</v>
      </c>
      <c r="DA178" s="62">
        <v>0</v>
      </c>
      <c r="DB178" s="62">
        <v>0</v>
      </c>
      <c r="DC178" s="62" t="s">
        <v>153</v>
      </c>
      <c r="DD178" s="62" t="s">
        <v>153</v>
      </c>
      <c r="DE178" s="62" t="s">
        <v>153</v>
      </c>
      <c r="DF178" s="62">
        <v>0</v>
      </c>
      <c r="DG178" s="62" t="s">
        <v>465</v>
      </c>
      <c r="DH178" s="62">
        <v>0</v>
      </c>
      <c r="DI178" s="62">
        <v>0</v>
      </c>
      <c r="DJ178" s="62">
        <v>0</v>
      </c>
      <c r="DK178" s="62">
        <v>0</v>
      </c>
      <c r="DL178" s="62">
        <v>0</v>
      </c>
      <c r="DM178" s="62">
        <v>0</v>
      </c>
      <c r="DN178" s="62">
        <v>0</v>
      </c>
      <c r="DO178" s="62">
        <v>0</v>
      </c>
      <c r="DP178" s="62">
        <v>0</v>
      </c>
      <c r="DQ178" s="62">
        <v>0</v>
      </c>
      <c r="DR178" s="62">
        <v>0</v>
      </c>
      <c r="DS178" s="62">
        <v>0</v>
      </c>
      <c r="DT178" s="62">
        <v>0</v>
      </c>
      <c r="DU178" s="62" t="s">
        <v>153</v>
      </c>
      <c r="DV178" s="62" t="s">
        <v>153</v>
      </c>
      <c r="DW178" s="60"/>
      <c r="DX178" s="62">
        <v>2</v>
      </c>
      <c r="DY178" s="62">
        <v>2</v>
      </c>
      <c r="DZ178" s="62">
        <v>0</v>
      </c>
      <c r="EA178" s="62">
        <v>0</v>
      </c>
      <c r="EB178" s="62"/>
      <c r="EC178" s="62"/>
      <c r="ED178" s="62" t="s">
        <v>1389</v>
      </c>
      <c r="EE178" s="60">
        <v>26.315789473684209</v>
      </c>
      <c r="EF178" s="62"/>
      <c r="EG178" s="62"/>
      <c r="EH178" s="62"/>
      <c r="EI178" s="62"/>
      <c r="EJ178" s="62"/>
      <c r="EK178" s="62"/>
      <c r="EL178" s="62"/>
      <c r="EM178" s="62"/>
      <c r="EN178" s="62"/>
      <c r="EO178" s="62"/>
      <c r="EP178" s="62"/>
      <c r="EQ178" s="68">
        <v>54324</v>
      </c>
      <c r="ER178" s="68">
        <v>8914</v>
      </c>
      <c r="ES178" s="68">
        <v>0</v>
      </c>
      <c r="ET178" s="68">
        <v>0</v>
      </c>
      <c r="EU178" s="68">
        <v>0</v>
      </c>
      <c r="EV178" s="68">
        <v>0</v>
      </c>
      <c r="EW178" s="68">
        <v>0</v>
      </c>
      <c r="EX178" s="68">
        <v>0</v>
      </c>
      <c r="EY178" s="68">
        <v>0</v>
      </c>
      <c r="EZ178" s="68">
        <v>0</v>
      </c>
      <c r="FA178" s="68">
        <v>0</v>
      </c>
      <c r="FB178" s="68">
        <v>0</v>
      </c>
      <c r="FC178" s="68">
        <v>0</v>
      </c>
      <c r="FD178" s="68">
        <v>0</v>
      </c>
      <c r="FE178" s="68">
        <v>0</v>
      </c>
      <c r="FF178" s="68">
        <v>0</v>
      </c>
      <c r="FG178" s="68">
        <v>0</v>
      </c>
      <c r="FH178" s="68">
        <v>0</v>
      </c>
      <c r="FI178" s="68">
        <v>1</v>
      </c>
      <c r="FJ178" s="68">
        <v>0</v>
      </c>
      <c r="FK178" s="68">
        <v>0</v>
      </c>
      <c r="FL178" s="68">
        <v>0</v>
      </c>
      <c r="FM178" s="65"/>
      <c r="FN178" s="65" t="s">
        <v>466</v>
      </c>
      <c r="FO178" s="69" t="b">
        <f t="shared" si="2"/>
        <v>1</v>
      </c>
    </row>
    <row r="179" spans="1:171" s="67" customFormat="1" ht="12.75" x14ac:dyDescent="0.2">
      <c r="A179" s="60" t="s">
        <v>437</v>
      </c>
      <c r="B179" s="61">
        <v>54324</v>
      </c>
      <c r="C179" s="62">
        <v>1</v>
      </c>
      <c r="D179" s="62">
        <v>0</v>
      </c>
      <c r="E179" s="63" t="s">
        <v>1387</v>
      </c>
      <c r="F179" s="62" t="s">
        <v>1377</v>
      </c>
      <c r="G179" s="62"/>
      <c r="H179" s="62" t="s">
        <v>1378</v>
      </c>
      <c r="I179" s="62">
        <v>2</v>
      </c>
      <c r="J179" s="62" t="s">
        <v>1379</v>
      </c>
      <c r="K179" s="62" t="s">
        <v>447</v>
      </c>
      <c r="L179" s="62" t="s">
        <v>448</v>
      </c>
      <c r="M179" s="62" t="s">
        <v>447</v>
      </c>
      <c r="N179" s="62">
        <v>1</v>
      </c>
      <c r="O179" s="62">
        <v>135</v>
      </c>
      <c r="P179" s="62">
        <v>24</v>
      </c>
      <c r="Q179" s="62" t="s">
        <v>153</v>
      </c>
      <c r="R179" s="62" t="s">
        <v>153</v>
      </c>
      <c r="S179" s="62" t="s">
        <v>153</v>
      </c>
      <c r="T179" s="62" t="s">
        <v>1382</v>
      </c>
      <c r="U179" s="62" t="s">
        <v>153</v>
      </c>
      <c r="V179" s="62" t="s">
        <v>153</v>
      </c>
      <c r="W179" s="62" t="s">
        <v>153</v>
      </c>
      <c r="X179" s="62" t="s">
        <v>153</v>
      </c>
      <c r="Y179" s="62" t="s">
        <v>153</v>
      </c>
      <c r="Z179" s="60"/>
      <c r="AA179" s="60" t="s">
        <v>452</v>
      </c>
      <c r="AB179" s="60" t="s">
        <v>1387</v>
      </c>
      <c r="AC179" s="60" t="s">
        <v>1377</v>
      </c>
      <c r="AD179" s="60" t="s">
        <v>1378</v>
      </c>
      <c r="AE179" s="60" t="s">
        <v>1379</v>
      </c>
      <c r="AF179" s="62">
        <v>1</v>
      </c>
      <c r="AG179" s="62">
        <v>96</v>
      </c>
      <c r="AH179" s="62">
        <v>21</v>
      </c>
      <c r="AI179" s="62">
        <v>0</v>
      </c>
      <c r="AJ179" s="62" t="s">
        <v>153</v>
      </c>
      <c r="AK179" s="62" t="s">
        <v>153</v>
      </c>
      <c r="AL179" s="62" t="s">
        <v>153</v>
      </c>
      <c r="AM179" s="62" t="s">
        <v>1382</v>
      </c>
      <c r="AN179" s="62" t="s">
        <v>153</v>
      </c>
      <c r="AO179" s="62" t="s">
        <v>153</v>
      </c>
      <c r="AP179" s="62" t="s">
        <v>153</v>
      </c>
      <c r="AQ179" s="62" t="s">
        <v>153</v>
      </c>
      <c r="AR179" s="62" t="s">
        <v>153</v>
      </c>
      <c r="AS179" s="62">
        <v>2015</v>
      </c>
      <c r="AT179" s="62" t="s">
        <v>1388</v>
      </c>
      <c r="AU179" s="62" t="s">
        <v>1200</v>
      </c>
      <c r="AV179" s="62" t="s">
        <v>153</v>
      </c>
      <c r="AW179" s="62" t="s">
        <v>153</v>
      </c>
      <c r="AX179" s="62" t="s">
        <v>153</v>
      </c>
      <c r="AY179" s="60"/>
      <c r="AZ179" s="60" t="s">
        <v>153</v>
      </c>
      <c r="BA179" s="62">
        <v>8914</v>
      </c>
      <c r="BB179" s="62">
        <v>0</v>
      </c>
      <c r="BC179" s="62"/>
      <c r="BD179" s="62"/>
      <c r="BE179" s="62"/>
      <c r="BF179" s="62"/>
      <c r="BG179" s="62"/>
      <c r="BH179" s="62"/>
      <c r="BI179" s="62"/>
      <c r="BJ179" s="60">
        <v>40.625</v>
      </c>
      <c r="BK179" s="62"/>
      <c r="BL179" s="62"/>
      <c r="BM179" s="62"/>
      <c r="BN179" s="62" t="s">
        <v>99</v>
      </c>
      <c r="BO179" s="62"/>
      <c r="BP179" s="62"/>
      <c r="BQ179" s="62" t="s">
        <v>99</v>
      </c>
      <c r="BR179" s="62"/>
      <c r="BS179" s="62"/>
      <c r="BT179" s="62"/>
      <c r="BU179" s="62"/>
      <c r="BV179" s="62"/>
      <c r="BW179" s="62"/>
      <c r="BX179" s="62"/>
      <c r="BY179" s="62"/>
      <c r="BZ179" s="62"/>
      <c r="CA179" s="62"/>
      <c r="CB179" s="62"/>
      <c r="CC179" s="62"/>
      <c r="CD179" s="62"/>
      <c r="CE179" s="62"/>
      <c r="CF179" s="62"/>
      <c r="CG179" s="62"/>
      <c r="CH179" s="62"/>
      <c r="CI179" s="62">
        <v>2017</v>
      </c>
      <c r="CJ179" s="62" t="s">
        <v>448</v>
      </c>
      <c r="CK179" s="62" t="s">
        <v>463</v>
      </c>
      <c r="CL179" s="62" t="s">
        <v>463</v>
      </c>
      <c r="CM179" s="62" t="s">
        <v>464</v>
      </c>
      <c r="CN179" s="62" t="s">
        <v>464</v>
      </c>
      <c r="CO179" s="62" t="s">
        <v>465</v>
      </c>
      <c r="CP179" s="62">
        <v>0</v>
      </c>
      <c r="CQ179" s="62">
        <v>0</v>
      </c>
      <c r="CR179" s="62">
        <v>0</v>
      </c>
      <c r="CS179" s="62">
        <v>0</v>
      </c>
      <c r="CT179" s="62">
        <v>0</v>
      </c>
      <c r="CU179" s="62">
        <v>0</v>
      </c>
      <c r="CV179" s="62">
        <v>0</v>
      </c>
      <c r="CW179" s="62">
        <v>0</v>
      </c>
      <c r="CX179" s="62">
        <v>0</v>
      </c>
      <c r="CY179" s="62">
        <v>0</v>
      </c>
      <c r="CZ179" s="62">
        <v>0</v>
      </c>
      <c r="DA179" s="62">
        <v>0</v>
      </c>
      <c r="DB179" s="62">
        <v>0</v>
      </c>
      <c r="DC179" s="62" t="s">
        <v>153</v>
      </c>
      <c r="DD179" s="62" t="s">
        <v>153</v>
      </c>
      <c r="DE179" s="62" t="s">
        <v>153</v>
      </c>
      <c r="DF179" s="62">
        <v>0</v>
      </c>
      <c r="DG179" s="62" t="s">
        <v>465</v>
      </c>
      <c r="DH179" s="62">
        <v>0</v>
      </c>
      <c r="DI179" s="62">
        <v>0</v>
      </c>
      <c r="DJ179" s="62">
        <v>0</v>
      </c>
      <c r="DK179" s="62">
        <v>0</v>
      </c>
      <c r="DL179" s="62">
        <v>0</v>
      </c>
      <c r="DM179" s="62">
        <v>0</v>
      </c>
      <c r="DN179" s="62">
        <v>0</v>
      </c>
      <c r="DO179" s="62">
        <v>0</v>
      </c>
      <c r="DP179" s="62">
        <v>0</v>
      </c>
      <c r="DQ179" s="62">
        <v>0</v>
      </c>
      <c r="DR179" s="62">
        <v>0</v>
      </c>
      <c r="DS179" s="62">
        <v>0</v>
      </c>
      <c r="DT179" s="62">
        <v>0</v>
      </c>
      <c r="DU179" s="62" t="s">
        <v>153</v>
      </c>
      <c r="DV179" s="62" t="s">
        <v>153</v>
      </c>
      <c r="DW179" s="60"/>
      <c r="DX179" s="62">
        <v>2</v>
      </c>
      <c r="DY179" s="62">
        <v>2</v>
      </c>
      <c r="DZ179" s="62">
        <v>0</v>
      </c>
      <c r="EA179" s="62">
        <v>0</v>
      </c>
      <c r="EB179" s="62"/>
      <c r="EC179" s="62"/>
      <c r="ED179" s="62"/>
      <c r="EE179" s="60">
        <v>26.315789473684209</v>
      </c>
      <c r="EF179" s="62"/>
      <c r="EG179" s="62"/>
      <c r="EH179" s="62"/>
      <c r="EI179" s="62"/>
      <c r="EJ179" s="62"/>
      <c r="EK179" s="62"/>
      <c r="EL179" s="62"/>
      <c r="EM179" s="62"/>
      <c r="EN179" s="62"/>
      <c r="EO179" s="62"/>
      <c r="EP179" s="62"/>
      <c r="EQ179" s="68">
        <v>54324</v>
      </c>
      <c r="ER179" s="68">
        <v>8914</v>
      </c>
      <c r="ES179" s="68">
        <v>0</v>
      </c>
      <c r="ET179" s="68">
        <v>0</v>
      </c>
      <c r="EU179" s="68">
        <v>0</v>
      </c>
      <c r="EV179" s="68">
        <v>0</v>
      </c>
      <c r="EW179" s="65"/>
      <c r="EX179" s="65"/>
      <c r="EY179" s="65"/>
      <c r="EZ179" s="65"/>
      <c r="FA179" s="65"/>
      <c r="FB179" s="65"/>
      <c r="FC179" s="65"/>
      <c r="FD179" s="65"/>
      <c r="FE179" s="65"/>
      <c r="FF179" s="65"/>
      <c r="FG179" s="65"/>
      <c r="FH179" s="65"/>
      <c r="FI179" s="65"/>
      <c r="FJ179" s="65"/>
      <c r="FK179" s="65"/>
      <c r="FL179" s="65"/>
      <c r="FM179" s="65"/>
      <c r="FN179" s="65" t="s">
        <v>466</v>
      </c>
      <c r="FO179" s="69" t="b">
        <f t="shared" si="2"/>
        <v>1</v>
      </c>
    </row>
    <row r="180" spans="1:171" s="67" customFormat="1" ht="12.75" x14ac:dyDescent="0.2">
      <c r="A180" s="60" t="s">
        <v>437</v>
      </c>
      <c r="B180" s="61">
        <v>72367</v>
      </c>
      <c r="C180" s="62">
        <v>0</v>
      </c>
      <c r="D180" s="62">
        <v>1</v>
      </c>
      <c r="E180" s="63" t="s">
        <v>1390</v>
      </c>
      <c r="F180" s="62" t="s">
        <v>1391</v>
      </c>
      <c r="G180" s="62"/>
      <c r="H180" s="62" t="s">
        <v>1392</v>
      </c>
      <c r="I180" s="62">
        <v>2</v>
      </c>
      <c r="J180" s="62" t="s">
        <v>1393</v>
      </c>
      <c r="K180" s="62" t="s">
        <v>447</v>
      </c>
      <c r="L180" s="62" t="s">
        <v>472</v>
      </c>
      <c r="M180" s="62" t="s">
        <v>447</v>
      </c>
      <c r="N180" s="62">
        <v>1</v>
      </c>
      <c r="O180" s="62">
        <v>136</v>
      </c>
      <c r="P180" s="62">
        <v>16</v>
      </c>
      <c r="Q180" s="62" t="s">
        <v>153</v>
      </c>
      <c r="R180" s="62" t="s">
        <v>153</v>
      </c>
      <c r="S180" s="62" t="s">
        <v>1394</v>
      </c>
      <c r="T180" s="62" t="s">
        <v>579</v>
      </c>
      <c r="U180" s="62" t="s">
        <v>1395</v>
      </c>
      <c r="V180" s="62" t="s">
        <v>1396</v>
      </c>
      <c r="W180" s="62" t="s">
        <v>153</v>
      </c>
      <c r="X180" s="62" t="s">
        <v>1397</v>
      </c>
      <c r="Y180" s="62" t="s">
        <v>1355</v>
      </c>
      <c r="Z180" s="60"/>
      <c r="AA180" s="60" t="s">
        <v>452</v>
      </c>
      <c r="AB180" s="60" t="s">
        <v>1390</v>
      </c>
      <c r="AC180" s="60" t="s">
        <v>1391</v>
      </c>
      <c r="AD180" s="60" t="s">
        <v>1392</v>
      </c>
      <c r="AE180" s="60" t="s">
        <v>1393</v>
      </c>
      <c r="AF180" s="62">
        <v>1</v>
      </c>
      <c r="AG180" s="62">
        <v>136</v>
      </c>
      <c r="AH180" s="62">
        <v>16</v>
      </c>
      <c r="AI180" s="62">
        <v>1</v>
      </c>
      <c r="AJ180" s="62" t="s">
        <v>153</v>
      </c>
      <c r="AK180" s="62" t="s">
        <v>153</v>
      </c>
      <c r="AL180" s="62" t="s">
        <v>1394</v>
      </c>
      <c r="AM180" s="62" t="s">
        <v>579</v>
      </c>
      <c r="AN180" s="62" t="s">
        <v>1397</v>
      </c>
      <c r="AO180" s="62" t="s">
        <v>1355</v>
      </c>
      <c r="AP180" s="62" t="s">
        <v>1395</v>
      </c>
      <c r="AQ180" s="62" t="s">
        <v>1396</v>
      </c>
      <c r="AR180" s="62" t="s">
        <v>153</v>
      </c>
      <c r="AS180" s="62">
        <v>2015</v>
      </c>
      <c r="AT180" s="62" t="s">
        <v>153</v>
      </c>
      <c r="AU180" s="62" t="s">
        <v>153</v>
      </c>
      <c r="AV180" s="62" t="s">
        <v>153</v>
      </c>
      <c r="AW180" s="62" t="s">
        <v>153</v>
      </c>
      <c r="AX180" s="62" t="s">
        <v>153</v>
      </c>
      <c r="AY180" s="60"/>
      <c r="AZ180" s="60" t="s">
        <v>153</v>
      </c>
      <c r="BA180" s="62">
        <v>8503</v>
      </c>
      <c r="BB180" s="62">
        <v>0</v>
      </c>
      <c r="BC180" s="62"/>
      <c r="BD180" s="62"/>
      <c r="BE180" s="62"/>
      <c r="BF180" s="62"/>
      <c r="BG180" s="62"/>
      <c r="BH180" s="62"/>
      <c r="BI180" s="62"/>
      <c r="BJ180" s="60"/>
      <c r="BK180" s="62"/>
      <c r="BL180" s="62"/>
      <c r="BM180" s="62"/>
      <c r="BN180" s="62" t="s">
        <v>547</v>
      </c>
      <c r="BO180" s="62"/>
      <c r="BP180" s="62"/>
      <c r="BQ180" s="62" t="s">
        <v>547</v>
      </c>
      <c r="BR180" s="62"/>
      <c r="BS180" s="62"/>
      <c r="BT180" s="62"/>
      <c r="BU180" s="62"/>
      <c r="BV180" s="62"/>
      <c r="BW180" s="62"/>
      <c r="BX180" s="62"/>
      <c r="BY180" s="62"/>
      <c r="BZ180" s="62"/>
      <c r="CA180" s="62"/>
      <c r="CB180" s="62"/>
      <c r="CC180" s="62"/>
      <c r="CD180" s="62"/>
      <c r="CE180" s="62"/>
      <c r="CF180" s="62" t="s">
        <v>462</v>
      </c>
      <c r="CG180" s="62"/>
      <c r="CH180" s="62"/>
      <c r="CI180" s="62">
        <v>2017</v>
      </c>
      <c r="CJ180" s="62" t="s">
        <v>472</v>
      </c>
      <c r="CK180" s="62" t="s">
        <v>464</v>
      </c>
      <c r="CL180" s="62" t="s">
        <v>464</v>
      </c>
      <c r="CM180" s="62" t="s">
        <v>463</v>
      </c>
      <c r="CN180" s="62" t="s">
        <v>463</v>
      </c>
      <c r="CO180" s="62" t="s">
        <v>465</v>
      </c>
      <c r="CP180" s="62">
        <v>4</v>
      </c>
      <c r="CQ180" s="62">
        <v>0</v>
      </c>
      <c r="CR180" s="62">
        <v>0</v>
      </c>
      <c r="CS180" s="62">
        <v>4</v>
      </c>
      <c r="CT180" s="62">
        <v>0</v>
      </c>
      <c r="CU180" s="62">
        <v>0</v>
      </c>
      <c r="CV180" s="62">
        <v>0</v>
      </c>
      <c r="CW180" s="62">
        <v>0</v>
      </c>
      <c r="CX180" s="62">
        <v>0</v>
      </c>
      <c r="CY180" s="62">
        <v>0</v>
      </c>
      <c r="CZ180" s="62">
        <v>0</v>
      </c>
      <c r="DA180" s="62">
        <v>4</v>
      </c>
      <c r="DB180" s="62">
        <v>0</v>
      </c>
      <c r="DC180" s="62" t="s">
        <v>153</v>
      </c>
      <c r="DD180" s="62" t="s">
        <v>153</v>
      </c>
      <c r="DE180" s="62" t="s">
        <v>153</v>
      </c>
      <c r="DF180" s="62">
        <v>0</v>
      </c>
      <c r="DG180" s="62" t="s">
        <v>465</v>
      </c>
      <c r="DH180" s="62">
        <v>3</v>
      </c>
      <c r="DI180" s="62">
        <v>0</v>
      </c>
      <c r="DJ180" s="62">
        <v>0</v>
      </c>
      <c r="DK180" s="62">
        <v>3</v>
      </c>
      <c r="DL180" s="62">
        <v>0</v>
      </c>
      <c r="DM180" s="62">
        <v>0</v>
      </c>
      <c r="DN180" s="62">
        <v>0</v>
      </c>
      <c r="DO180" s="62">
        <v>0</v>
      </c>
      <c r="DP180" s="62">
        <v>0</v>
      </c>
      <c r="DQ180" s="62">
        <v>0</v>
      </c>
      <c r="DR180" s="62">
        <v>0</v>
      </c>
      <c r="DS180" s="62">
        <v>3</v>
      </c>
      <c r="DT180" s="62">
        <v>0</v>
      </c>
      <c r="DU180" s="62" t="s">
        <v>153</v>
      </c>
      <c r="DV180" s="62" t="s">
        <v>153</v>
      </c>
      <c r="DW180" s="60"/>
      <c r="DX180" s="62">
        <v>0</v>
      </c>
      <c r="DY180" s="62">
        <v>4</v>
      </c>
      <c r="DZ180" s="62">
        <v>0</v>
      </c>
      <c r="EA180" s="62">
        <v>0</v>
      </c>
      <c r="EB180" s="62"/>
      <c r="EC180" s="62"/>
      <c r="ED180" s="62"/>
      <c r="EE180" s="60"/>
      <c r="EF180" s="62"/>
      <c r="EG180" s="62"/>
      <c r="EH180" s="62"/>
      <c r="EI180" s="62"/>
      <c r="EJ180" s="62"/>
      <c r="EK180" s="62"/>
      <c r="EL180" s="62"/>
      <c r="EM180" s="62"/>
      <c r="EN180" s="62"/>
      <c r="EO180" s="62"/>
      <c r="EP180" s="62"/>
      <c r="EQ180" s="68">
        <v>72367</v>
      </c>
      <c r="ER180" s="68">
        <v>8503</v>
      </c>
      <c r="ES180" s="68">
        <v>0</v>
      </c>
      <c r="ET180" s="68">
        <v>0</v>
      </c>
      <c r="EU180" s="68">
        <v>0</v>
      </c>
      <c r="EV180" s="68">
        <v>0</v>
      </c>
      <c r="EW180" s="68">
        <v>4</v>
      </c>
      <c r="EX180" s="68">
        <v>0</v>
      </c>
      <c r="EY180" s="68">
        <v>4</v>
      </c>
      <c r="EZ180" s="68">
        <v>0</v>
      </c>
      <c r="FA180" s="68">
        <v>0</v>
      </c>
      <c r="FB180" s="68">
        <v>3</v>
      </c>
      <c r="FC180" s="68">
        <v>2</v>
      </c>
      <c r="FD180" s="68">
        <v>1</v>
      </c>
      <c r="FE180" s="68">
        <v>0</v>
      </c>
      <c r="FF180" s="68">
        <v>0</v>
      </c>
      <c r="FG180" s="68">
        <v>0</v>
      </c>
      <c r="FH180" s="68">
        <v>0</v>
      </c>
      <c r="FI180" s="68">
        <v>0</v>
      </c>
      <c r="FJ180" s="68">
        <v>0</v>
      </c>
      <c r="FK180" s="68">
        <v>0</v>
      </c>
      <c r="FL180" s="68">
        <v>0</v>
      </c>
      <c r="FM180" s="65"/>
      <c r="FN180" s="65" t="s">
        <v>466</v>
      </c>
      <c r="FO180" s="69" t="b">
        <f t="shared" si="2"/>
        <v>1</v>
      </c>
    </row>
    <row r="181" spans="1:171" s="67" customFormat="1" ht="12.75" x14ac:dyDescent="0.2">
      <c r="A181" s="60" t="s">
        <v>437</v>
      </c>
      <c r="B181" s="61">
        <v>72367</v>
      </c>
      <c r="C181" s="62">
        <v>1</v>
      </c>
      <c r="D181" s="62">
        <v>0</v>
      </c>
      <c r="E181" s="63" t="s">
        <v>1390</v>
      </c>
      <c r="F181" s="62" t="s">
        <v>1391</v>
      </c>
      <c r="G181" s="62"/>
      <c r="H181" s="62" t="s">
        <v>1392</v>
      </c>
      <c r="I181" s="62">
        <v>2</v>
      </c>
      <c r="J181" s="62" t="s">
        <v>1393</v>
      </c>
      <c r="K181" s="62" t="s">
        <v>447</v>
      </c>
      <c r="L181" s="62" t="s">
        <v>472</v>
      </c>
      <c r="M181" s="62" t="s">
        <v>447</v>
      </c>
      <c r="N181" s="62">
        <v>1</v>
      </c>
      <c r="O181" s="62">
        <v>136</v>
      </c>
      <c r="P181" s="62">
        <v>16</v>
      </c>
      <c r="Q181" s="62" t="s">
        <v>153</v>
      </c>
      <c r="R181" s="62" t="s">
        <v>153</v>
      </c>
      <c r="S181" s="62" t="s">
        <v>153</v>
      </c>
      <c r="T181" s="62" t="s">
        <v>579</v>
      </c>
      <c r="U181" s="62" t="s">
        <v>153</v>
      </c>
      <c r="V181" s="62" t="s">
        <v>153</v>
      </c>
      <c r="W181" s="62" t="s">
        <v>153</v>
      </c>
      <c r="X181" s="62" t="s">
        <v>153</v>
      </c>
      <c r="Y181" s="62" t="s">
        <v>153</v>
      </c>
      <c r="Z181" s="60"/>
      <c r="AA181" s="60" t="s">
        <v>452</v>
      </c>
      <c r="AB181" s="60" t="s">
        <v>1390</v>
      </c>
      <c r="AC181" s="60" t="s">
        <v>1391</v>
      </c>
      <c r="AD181" s="60" t="s">
        <v>1392</v>
      </c>
      <c r="AE181" s="60" t="s">
        <v>1393</v>
      </c>
      <c r="AF181" s="62">
        <v>1</v>
      </c>
      <c r="AG181" s="62">
        <v>136</v>
      </c>
      <c r="AH181" s="62">
        <v>16</v>
      </c>
      <c r="AI181" s="62">
        <v>0</v>
      </c>
      <c r="AJ181" s="62" t="s">
        <v>153</v>
      </c>
      <c r="AK181" s="62" t="s">
        <v>153</v>
      </c>
      <c r="AL181" s="62" t="s">
        <v>153</v>
      </c>
      <c r="AM181" s="62" t="s">
        <v>579</v>
      </c>
      <c r="AN181" s="62" t="s">
        <v>153</v>
      </c>
      <c r="AO181" s="62" t="s">
        <v>153</v>
      </c>
      <c r="AP181" s="62" t="s">
        <v>153</v>
      </c>
      <c r="AQ181" s="62" t="s">
        <v>153</v>
      </c>
      <c r="AR181" s="62" t="s">
        <v>153</v>
      </c>
      <c r="AS181" s="62">
        <v>2015</v>
      </c>
      <c r="AT181" s="62" t="s">
        <v>153</v>
      </c>
      <c r="AU181" s="62" t="s">
        <v>153</v>
      </c>
      <c r="AV181" s="62" t="s">
        <v>153</v>
      </c>
      <c r="AW181" s="62" t="s">
        <v>153</v>
      </c>
      <c r="AX181" s="62" t="s">
        <v>153</v>
      </c>
      <c r="AY181" s="60"/>
      <c r="AZ181" s="60" t="s">
        <v>153</v>
      </c>
      <c r="BA181" s="62">
        <v>8503</v>
      </c>
      <c r="BB181" s="62">
        <v>0</v>
      </c>
      <c r="BC181" s="62"/>
      <c r="BD181" s="62"/>
      <c r="BE181" s="62"/>
      <c r="BF181" s="62"/>
      <c r="BG181" s="62"/>
      <c r="BH181" s="62"/>
      <c r="BI181" s="62"/>
      <c r="BJ181" s="60"/>
      <c r="BK181" s="62"/>
      <c r="BL181" s="62"/>
      <c r="BM181" s="62"/>
      <c r="BN181" s="62" t="s">
        <v>547</v>
      </c>
      <c r="BO181" s="62"/>
      <c r="BP181" s="62"/>
      <c r="BQ181" s="62" t="s">
        <v>547</v>
      </c>
      <c r="BR181" s="62"/>
      <c r="BS181" s="62"/>
      <c r="BT181" s="62"/>
      <c r="BU181" s="62"/>
      <c r="BV181" s="62"/>
      <c r="BW181" s="62"/>
      <c r="BX181" s="62"/>
      <c r="BY181" s="62"/>
      <c r="BZ181" s="62"/>
      <c r="CA181" s="62"/>
      <c r="CB181" s="62"/>
      <c r="CC181" s="62"/>
      <c r="CD181" s="62"/>
      <c r="CE181" s="62"/>
      <c r="CF181" s="62"/>
      <c r="CG181" s="62"/>
      <c r="CH181" s="62"/>
      <c r="CI181" s="62">
        <v>2017</v>
      </c>
      <c r="CJ181" s="62" t="s">
        <v>472</v>
      </c>
      <c r="CK181" s="62" t="s">
        <v>464</v>
      </c>
      <c r="CL181" s="62" t="s">
        <v>464</v>
      </c>
      <c r="CM181" s="62" t="s">
        <v>463</v>
      </c>
      <c r="CN181" s="62" t="s">
        <v>463</v>
      </c>
      <c r="CO181" s="62" t="s">
        <v>465</v>
      </c>
      <c r="CP181" s="62">
        <v>4</v>
      </c>
      <c r="CQ181" s="62">
        <v>0</v>
      </c>
      <c r="CR181" s="62">
        <v>0</v>
      </c>
      <c r="CS181" s="62">
        <v>4</v>
      </c>
      <c r="CT181" s="62">
        <v>0</v>
      </c>
      <c r="CU181" s="62">
        <v>0</v>
      </c>
      <c r="CV181" s="62">
        <v>0</v>
      </c>
      <c r="CW181" s="62">
        <v>0</v>
      </c>
      <c r="CX181" s="62">
        <v>0</v>
      </c>
      <c r="CY181" s="62">
        <v>0</v>
      </c>
      <c r="CZ181" s="62">
        <v>0</v>
      </c>
      <c r="DA181" s="62">
        <v>4</v>
      </c>
      <c r="DB181" s="62">
        <v>0</v>
      </c>
      <c r="DC181" s="62" t="s">
        <v>153</v>
      </c>
      <c r="DD181" s="62" t="s">
        <v>153</v>
      </c>
      <c r="DE181" s="62" t="s">
        <v>153</v>
      </c>
      <c r="DF181" s="62">
        <v>0</v>
      </c>
      <c r="DG181" s="62" t="s">
        <v>465</v>
      </c>
      <c r="DH181" s="62">
        <v>3</v>
      </c>
      <c r="DI181" s="62">
        <v>0</v>
      </c>
      <c r="DJ181" s="62">
        <v>0</v>
      </c>
      <c r="DK181" s="62">
        <v>3</v>
      </c>
      <c r="DL181" s="62">
        <v>0</v>
      </c>
      <c r="DM181" s="62">
        <v>0</v>
      </c>
      <c r="DN181" s="62">
        <v>0</v>
      </c>
      <c r="DO181" s="62">
        <v>0</v>
      </c>
      <c r="DP181" s="62">
        <v>0</v>
      </c>
      <c r="DQ181" s="62">
        <v>0</v>
      </c>
      <c r="DR181" s="62">
        <v>0</v>
      </c>
      <c r="DS181" s="62">
        <v>3</v>
      </c>
      <c r="DT181" s="62">
        <v>0</v>
      </c>
      <c r="DU181" s="62" t="s">
        <v>153</v>
      </c>
      <c r="DV181" s="62" t="s">
        <v>153</v>
      </c>
      <c r="DW181" s="60"/>
      <c r="DX181" s="62">
        <v>0</v>
      </c>
      <c r="DY181" s="62">
        <v>4</v>
      </c>
      <c r="DZ181" s="62">
        <v>0</v>
      </c>
      <c r="EA181" s="62">
        <v>0</v>
      </c>
      <c r="EB181" s="62"/>
      <c r="EC181" s="62"/>
      <c r="ED181" s="62"/>
      <c r="EE181" s="60"/>
      <c r="EF181" s="62"/>
      <c r="EG181" s="62"/>
      <c r="EH181" s="62"/>
      <c r="EI181" s="62"/>
      <c r="EJ181" s="62"/>
      <c r="EK181" s="62"/>
      <c r="EL181" s="62"/>
      <c r="EM181" s="62"/>
      <c r="EN181" s="62"/>
      <c r="EO181" s="62"/>
      <c r="EP181" s="62"/>
      <c r="EQ181" s="68">
        <v>72367</v>
      </c>
      <c r="ER181" s="68">
        <v>8503</v>
      </c>
      <c r="ES181" s="68">
        <v>0</v>
      </c>
      <c r="ET181" s="68">
        <v>0</v>
      </c>
      <c r="EU181" s="68">
        <v>0</v>
      </c>
      <c r="EV181" s="68">
        <v>0</v>
      </c>
      <c r="EW181" s="65"/>
      <c r="EX181" s="65"/>
      <c r="EY181" s="65"/>
      <c r="EZ181" s="65"/>
      <c r="FA181" s="65"/>
      <c r="FB181" s="65"/>
      <c r="FC181" s="65"/>
      <c r="FD181" s="65"/>
      <c r="FE181" s="65"/>
      <c r="FF181" s="65"/>
      <c r="FG181" s="65"/>
      <c r="FH181" s="65"/>
      <c r="FI181" s="65"/>
      <c r="FJ181" s="65"/>
      <c r="FK181" s="65"/>
      <c r="FL181" s="65"/>
      <c r="FM181" s="65"/>
      <c r="FN181" s="65" t="s">
        <v>466</v>
      </c>
      <c r="FO181" s="69" t="b">
        <f t="shared" si="2"/>
        <v>1</v>
      </c>
    </row>
    <row r="182" spans="1:171" s="67" customFormat="1" ht="12.75" x14ac:dyDescent="0.2">
      <c r="A182" s="60" t="s">
        <v>437</v>
      </c>
      <c r="B182" s="61">
        <v>72637</v>
      </c>
      <c r="C182" s="62">
        <v>0</v>
      </c>
      <c r="D182" s="62">
        <v>1</v>
      </c>
      <c r="E182" s="63" t="s">
        <v>1398</v>
      </c>
      <c r="F182" s="62" t="s">
        <v>834</v>
      </c>
      <c r="G182" s="62"/>
      <c r="H182" s="62" t="s">
        <v>1399</v>
      </c>
      <c r="I182" s="62">
        <v>2</v>
      </c>
      <c r="J182" s="62" t="s">
        <v>1400</v>
      </c>
      <c r="K182" s="62" t="s">
        <v>447</v>
      </c>
      <c r="L182" s="62" t="s">
        <v>448</v>
      </c>
      <c r="M182" s="62" t="s">
        <v>447</v>
      </c>
      <c r="N182" s="62">
        <v>1</v>
      </c>
      <c r="O182" s="62">
        <v>138</v>
      </c>
      <c r="P182" s="62">
        <v>100</v>
      </c>
      <c r="Q182" s="62" t="s">
        <v>153</v>
      </c>
      <c r="R182" s="62" t="s">
        <v>153</v>
      </c>
      <c r="S182" s="62" t="s">
        <v>1401</v>
      </c>
      <c r="T182" s="62" t="s">
        <v>1402</v>
      </c>
      <c r="U182" s="62" t="s">
        <v>1403</v>
      </c>
      <c r="V182" s="62" t="s">
        <v>1404</v>
      </c>
      <c r="W182" s="62" t="s">
        <v>153</v>
      </c>
      <c r="X182" s="62" t="s">
        <v>1405</v>
      </c>
      <c r="Y182" s="62" t="s">
        <v>1406</v>
      </c>
      <c r="Z182" s="60"/>
      <c r="AA182" s="60" t="s">
        <v>452</v>
      </c>
      <c r="AB182" s="60" t="s">
        <v>1398</v>
      </c>
      <c r="AC182" s="60" t="s">
        <v>834</v>
      </c>
      <c r="AD182" s="60" t="s">
        <v>1399</v>
      </c>
      <c r="AE182" s="60" t="s">
        <v>1400</v>
      </c>
      <c r="AF182" s="62">
        <v>1</v>
      </c>
      <c r="AG182" s="62">
        <v>138</v>
      </c>
      <c r="AH182" s="62">
        <v>100</v>
      </c>
      <c r="AI182" s="62">
        <v>1</v>
      </c>
      <c r="AJ182" s="62" t="s">
        <v>153</v>
      </c>
      <c r="AK182" s="62" t="s">
        <v>153</v>
      </c>
      <c r="AL182" s="62" t="s">
        <v>1401</v>
      </c>
      <c r="AM182" s="62" t="s">
        <v>1402</v>
      </c>
      <c r="AN182" s="62" t="s">
        <v>1407</v>
      </c>
      <c r="AO182" s="62" t="s">
        <v>962</v>
      </c>
      <c r="AP182" s="62" t="s">
        <v>1403</v>
      </c>
      <c r="AQ182" s="62" t="s">
        <v>1408</v>
      </c>
      <c r="AR182" s="62" t="s">
        <v>153</v>
      </c>
      <c r="AS182" s="62">
        <v>2015</v>
      </c>
      <c r="AT182" s="62" t="s">
        <v>153</v>
      </c>
      <c r="AU182" s="62" t="s">
        <v>153</v>
      </c>
      <c r="AV182" s="62" t="s">
        <v>153</v>
      </c>
      <c r="AW182" s="62" t="s">
        <v>439</v>
      </c>
      <c r="AX182" s="62" t="s">
        <v>153</v>
      </c>
      <c r="AY182" s="60"/>
      <c r="AZ182" s="60" t="s">
        <v>153</v>
      </c>
      <c r="BA182" s="62">
        <v>10307</v>
      </c>
      <c r="BB182" s="62">
        <v>0</v>
      </c>
      <c r="BC182" s="62"/>
      <c r="BD182" s="62"/>
      <c r="BE182" s="62"/>
      <c r="BF182" s="62"/>
      <c r="BG182" s="62"/>
      <c r="BH182" s="62"/>
      <c r="BI182" s="62"/>
      <c r="BJ182" s="60"/>
      <c r="BK182" s="62"/>
      <c r="BL182" s="62"/>
      <c r="BM182" s="62"/>
      <c r="BN182" s="62" t="s">
        <v>106</v>
      </c>
      <c r="BO182" s="62"/>
      <c r="BP182" s="62"/>
      <c r="BQ182" s="62" t="s">
        <v>106</v>
      </c>
      <c r="BR182" s="62"/>
      <c r="BS182" s="62"/>
      <c r="BT182" s="62"/>
      <c r="BU182" s="62"/>
      <c r="BV182" s="62"/>
      <c r="BW182" s="62"/>
      <c r="BX182" s="62"/>
      <c r="BY182" s="62"/>
      <c r="BZ182" s="62"/>
      <c r="CA182" s="62"/>
      <c r="CB182" s="62"/>
      <c r="CC182" s="62" t="s">
        <v>565</v>
      </c>
      <c r="CD182" s="62"/>
      <c r="CE182" s="62"/>
      <c r="CF182" s="62" t="s">
        <v>462</v>
      </c>
      <c r="CG182" s="62"/>
      <c r="CH182" s="62" t="s">
        <v>535</v>
      </c>
      <c r="CI182" s="62">
        <v>2017</v>
      </c>
      <c r="CJ182" s="62" t="s">
        <v>448</v>
      </c>
      <c r="CK182" s="62" t="s">
        <v>463</v>
      </c>
      <c r="CL182" s="62" t="s">
        <v>464</v>
      </c>
      <c r="CM182" s="62" t="s">
        <v>463</v>
      </c>
      <c r="CN182" s="62" t="s">
        <v>463</v>
      </c>
      <c r="CO182" s="62" t="s">
        <v>465</v>
      </c>
      <c r="CP182" s="62">
        <v>7</v>
      </c>
      <c r="CQ182" s="62">
        <v>0</v>
      </c>
      <c r="CR182" s="62">
        <v>0</v>
      </c>
      <c r="CS182" s="62">
        <v>7</v>
      </c>
      <c r="CT182" s="62">
        <v>0</v>
      </c>
      <c r="CU182" s="62">
        <v>5</v>
      </c>
      <c r="CV182" s="62">
        <v>1</v>
      </c>
      <c r="CW182" s="62">
        <v>0</v>
      </c>
      <c r="CX182" s="62">
        <v>0</v>
      </c>
      <c r="CY182" s="62">
        <v>0</v>
      </c>
      <c r="CZ182" s="62">
        <v>0</v>
      </c>
      <c r="DA182" s="62">
        <v>0</v>
      </c>
      <c r="DB182" s="62">
        <v>1</v>
      </c>
      <c r="DC182" s="62" t="s">
        <v>1409</v>
      </c>
      <c r="DD182" s="62" t="s">
        <v>153</v>
      </c>
      <c r="DE182" s="62" t="s">
        <v>153</v>
      </c>
      <c r="DF182" s="62">
        <v>0</v>
      </c>
      <c r="DG182" s="62" t="s">
        <v>465</v>
      </c>
      <c r="DH182" s="62">
        <v>20</v>
      </c>
      <c r="DI182" s="62">
        <v>5</v>
      </c>
      <c r="DJ182" s="62">
        <v>5</v>
      </c>
      <c r="DK182" s="62">
        <v>10</v>
      </c>
      <c r="DL182" s="62">
        <v>0</v>
      </c>
      <c r="DM182" s="62">
        <v>15</v>
      </c>
      <c r="DN182" s="62">
        <v>0</v>
      </c>
      <c r="DO182" s="62">
        <v>5</v>
      </c>
      <c r="DP182" s="62">
        <v>0</v>
      </c>
      <c r="DQ182" s="62">
        <v>0</v>
      </c>
      <c r="DR182" s="62">
        <v>0</v>
      </c>
      <c r="DS182" s="62">
        <v>0</v>
      </c>
      <c r="DT182" s="62">
        <v>0</v>
      </c>
      <c r="DU182" s="62" t="s">
        <v>153</v>
      </c>
      <c r="DV182" s="62" t="s">
        <v>153</v>
      </c>
      <c r="DW182" s="60"/>
      <c r="DX182" s="62">
        <v>2</v>
      </c>
      <c r="DY182" s="62">
        <v>12</v>
      </c>
      <c r="DZ182" s="62">
        <v>2</v>
      </c>
      <c r="EA182" s="62">
        <v>0</v>
      </c>
      <c r="EB182" s="62"/>
      <c r="EC182" s="62"/>
      <c r="ED182" s="62"/>
      <c r="EE182" s="60">
        <v>5.2631578947368416</v>
      </c>
      <c r="EF182" s="62"/>
      <c r="EG182" s="62"/>
      <c r="EH182" s="62"/>
      <c r="EI182" s="62"/>
      <c r="EJ182" s="62"/>
      <c r="EK182" s="62">
        <v>2</v>
      </c>
      <c r="EL182" s="62"/>
      <c r="EM182" s="62"/>
      <c r="EN182" s="62"/>
      <c r="EO182" s="62"/>
      <c r="EP182" s="62"/>
      <c r="EQ182" s="68">
        <v>72637</v>
      </c>
      <c r="ER182" s="68">
        <v>10307</v>
      </c>
      <c r="ES182" s="68">
        <v>0</v>
      </c>
      <c r="ET182" s="68">
        <v>0</v>
      </c>
      <c r="EU182" s="68">
        <v>0</v>
      </c>
      <c r="EV182" s="68">
        <v>0</v>
      </c>
      <c r="EW182" s="68">
        <v>7</v>
      </c>
      <c r="EX182" s="68">
        <v>7</v>
      </c>
      <c r="EY182" s="68">
        <v>0</v>
      </c>
      <c r="EZ182" s="68">
        <v>0</v>
      </c>
      <c r="FA182" s="68">
        <v>0</v>
      </c>
      <c r="FB182" s="68">
        <v>10</v>
      </c>
      <c r="FC182" s="68">
        <v>10</v>
      </c>
      <c r="FD182" s="68">
        <v>0</v>
      </c>
      <c r="FE182" s="68">
        <v>0</v>
      </c>
      <c r="FF182" s="68">
        <v>0</v>
      </c>
      <c r="FG182" s="68">
        <v>0</v>
      </c>
      <c r="FH182" s="68">
        <v>0</v>
      </c>
      <c r="FI182" s="68">
        <v>4</v>
      </c>
      <c r="FJ182" s="68">
        <v>1</v>
      </c>
      <c r="FK182" s="68">
        <v>0</v>
      </c>
      <c r="FL182" s="68">
        <v>0</v>
      </c>
      <c r="FM182" s="65"/>
      <c r="FN182" s="65" t="s">
        <v>536</v>
      </c>
      <c r="FO182" s="69" t="b">
        <f t="shared" si="2"/>
        <v>1</v>
      </c>
    </row>
    <row r="183" spans="1:171" s="67" customFormat="1" ht="12.75" x14ac:dyDescent="0.2">
      <c r="A183" s="60" t="s">
        <v>437</v>
      </c>
      <c r="B183" s="61">
        <v>72637</v>
      </c>
      <c r="C183" s="62">
        <v>1</v>
      </c>
      <c r="D183" s="62">
        <v>0</v>
      </c>
      <c r="E183" s="63" t="s">
        <v>1398</v>
      </c>
      <c r="F183" s="62" t="s">
        <v>834</v>
      </c>
      <c r="G183" s="62"/>
      <c r="H183" s="62" t="s">
        <v>1399</v>
      </c>
      <c r="I183" s="62">
        <v>2</v>
      </c>
      <c r="J183" s="62" t="s">
        <v>1400</v>
      </c>
      <c r="K183" s="62" t="s">
        <v>447</v>
      </c>
      <c r="L183" s="62" t="s">
        <v>448</v>
      </c>
      <c r="M183" s="62" t="s">
        <v>447</v>
      </c>
      <c r="N183" s="62">
        <v>1</v>
      </c>
      <c r="O183" s="62">
        <v>138</v>
      </c>
      <c r="P183" s="62">
        <v>100</v>
      </c>
      <c r="Q183" s="62" t="s">
        <v>153</v>
      </c>
      <c r="R183" s="62" t="s">
        <v>153</v>
      </c>
      <c r="S183" s="62" t="s">
        <v>153</v>
      </c>
      <c r="T183" s="62" t="s">
        <v>1402</v>
      </c>
      <c r="U183" s="62" t="s">
        <v>153</v>
      </c>
      <c r="V183" s="62" t="s">
        <v>153</v>
      </c>
      <c r="W183" s="62" t="s">
        <v>153</v>
      </c>
      <c r="X183" s="62" t="s">
        <v>153</v>
      </c>
      <c r="Y183" s="62" t="s">
        <v>153</v>
      </c>
      <c r="Z183" s="60"/>
      <c r="AA183" s="60" t="s">
        <v>452</v>
      </c>
      <c r="AB183" s="60" t="s">
        <v>1398</v>
      </c>
      <c r="AC183" s="60" t="s">
        <v>834</v>
      </c>
      <c r="AD183" s="60" t="s">
        <v>1399</v>
      </c>
      <c r="AE183" s="60" t="s">
        <v>1400</v>
      </c>
      <c r="AF183" s="62">
        <v>1</v>
      </c>
      <c r="AG183" s="62">
        <v>138</v>
      </c>
      <c r="AH183" s="62">
        <v>100</v>
      </c>
      <c r="AI183" s="62">
        <v>0</v>
      </c>
      <c r="AJ183" s="62" t="s">
        <v>153</v>
      </c>
      <c r="AK183" s="62" t="s">
        <v>153</v>
      </c>
      <c r="AL183" s="62" t="s">
        <v>153</v>
      </c>
      <c r="AM183" s="62" t="s">
        <v>1402</v>
      </c>
      <c r="AN183" s="62" t="s">
        <v>153</v>
      </c>
      <c r="AO183" s="62" t="s">
        <v>153</v>
      </c>
      <c r="AP183" s="62" t="s">
        <v>153</v>
      </c>
      <c r="AQ183" s="62" t="s">
        <v>153</v>
      </c>
      <c r="AR183" s="62" t="s">
        <v>153</v>
      </c>
      <c r="AS183" s="62">
        <v>2015</v>
      </c>
      <c r="AT183" s="62" t="s">
        <v>153</v>
      </c>
      <c r="AU183" s="62" t="s">
        <v>153</v>
      </c>
      <c r="AV183" s="62" t="s">
        <v>153</v>
      </c>
      <c r="AW183" s="62" t="s">
        <v>439</v>
      </c>
      <c r="AX183" s="62" t="s">
        <v>153</v>
      </c>
      <c r="AY183" s="60"/>
      <c r="AZ183" s="60" t="s">
        <v>153</v>
      </c>
      <c r="BA183" s="62">
        <v>10307</v>
      </c>
      <c r="BB183" s="62">
        <v>0</v>
      </c>
      <c r="BC183" s="62"/>
      <c r="BD183" s="62"/>
      <c r="BE183" s="62"/>
      <c r="BF183" s="62"/>
      <c r="BG183" s="62"/>
      <c r="BH183" s="62"/>
      <c r="BI183" s="62"/>
      <c r="BJ183" s="60"/>
      <c r="BK183" s="62"/>
      <c r="BL183" s="62"/>
      <c r="BM183" s="62"/>
      <c r="BN183" s="62" t="s">
        <v>106</v>
      </c>
      <c r="BO183" s="62"/>
      <c r="BP183" s="62"/>
      <c r="BQ183" s="62" t="s">
        <v>106</v>
      </c>
      <c r="BR183" s="62"/>
      <c r="BS183" s="62"/>
      <c r="BT183" s="62"/>
      <c r="BU183" s="62"/>
      <c r="BV183" s="62"/>
      <c r="BW183" s="62"/>
      <c r="BX183" s="62"/>
      <c r="BY183" s="62"/>
      <c r="BZ183" s="62"/>
      <c r="CA183" s="62"/>
      <c r="CB183" s="62"/>
      <c r="CC183" s="62"/>
      <c r="CD183" s="62"/>
      <c r="CE183" s="62"/>
      <c r="CF183" s="62"/>
      <c r="CG183" s="62"/>
      <c r="CH183" s="62"/>
      <c r="CI183" s="62">
        <v>2017</v>
      </c>
      <c r="CJ183" s="62" t="s">
        <v>448</v>
      </c>
      <c r="CK183" s="62" t="s">
        <v>463</v>
      </c>
      <c r="CL183" s="62" t="s">
        <v>464</v>
      </c>
      <c r="CM183" s="62" t="s">
        <v>463</v>
      </c>
      <c r="CN183" s="62" t="s">
        <v>463</v>
      </c>
      <c r="CO183" s="62" t="s">
        <v>465</v>
      </c>
      <c r="CP183" s="62">
        <v>7</v>
      </c>
      <c r="CQ183" s="62">
        <v>0</v>
      </c>
      <c r="CR183" s="62">
        <v>0</v>
      </c>
      <c r="CS183" s="62">
        <v>7</v>
      </c>
      <c r="CT183" s="62">
        <v>0</v>
      </c>
      <c r="CU183" s="62">
        <v>5</v>
      </c>
      <c r="CV183" s="62">
        <v>1</v>
      </c>
      <c r="CW183" s="62">
        <v>0</v>
      </c>
      <c r="CX183" s="62">
        <v>0</v>
      </c>
      <c r="CY183" s="62">
        <v>0</v>
      </c>
      <c r="CZ183" s="62">
        <v>0</v>
      </c>
      <c r="DA183" s="62">
        <v>0</v>
      </c>
      <c r="DB183" s="62">
        <v>1</v>
      </c>
      <c r="DC183" s="62" t="s">
        <v>1409</v>
      </c>
      <c r="DD183" s="62" t="s">
        <v>153</v>
      </c>
      <c r="DE183" s="62" t="s">
        <v>153</v>
      </c>
      <c r="DF183" s="62">
        <v>0</v>
      </c>
      <c r="DG183" s="62" t="s">
        <v>465</v>
      </c>
      <c r="DH183" s="62">
        <v>20</v>
      </c>
      <c r="DI183" s="62">
        <v>5</v>
      </c>
      <c r="DJ183" s="62">
        <v>5</v>
      </c>
      <c r="DK183" s="62">
        <v>10</v>
      </c>
      <c r="DL183" s="62">
        <v>0</v>
      </c>
      <c r="DM183" s="62">
        <v>15</v>
      </c>
      <c r="DN183" s="62">
        <v>0</v>
      </c>
      <c r="DO183" s="62">
        <v>5</v>
      </c>
      <c r="DP183" s="62">
        <v>0</v>
      </c>
      <c r="DQ183" s="62">
        <v>0</v>
      </c>
      <c r="DR183" s="62">
        <v>0</v>
      </c>
      <c r="DS183" s="62">
        <v>0</v>
      </c>
      <c r="DT183" s="62">
        <v>0</v>
      </c>
      <c r="DU183" s="62" t="s">
        <v>153</v>
      </c>
      <c r="DV183" s="62" t="s">
        <v>153</v>
      </c>
      <c r="DW183" s="60"/>
      <c r="DX183" s="62">
        <v>2</v>
      </c>
      <c r="DY183" s="62">
        <v>12</v>
      </c>
      <c r="DZ183" s="62">
        <v>2</v>
      </c>
      <c r="EA183" s="62">
        <v>0</v>
      </c>
      <c r="EB183" s="62"/>
      <c r="EC183" s="62"/>
      <c r="ED183" s="62"/>
      <c r="EE183" s="60">
        <v>5.2631578947368416</v>
      </c>
      <c r="EF183" s="62"/>
      <c r="EG183" s="62"/>
      <c r="EH183" s="62"/>
      <c r="EI183" s="62"/>
      <c r="EJ183" s="62"/>
      <c r="EK183" s="62">
        <v>2</v>
      </c>
      <c r="EL183" s="62"/>
      <c r="EM183" s="62"/>
      <c r="EN183" s="62"/>
      <c r="EO183" s="62"/>
      <c r="EP183" s="62"/>
      <c r="EQ183" s="68">
        <v>72637</v>
      </c>
      <c r="ER183" s="68">
        <v>10307</v>
      </c>
      <c r="ES183" s="68">
        <v>0</v>
      </c>
      <c r="ET183" s="68">
        <v>0</v>
      </c>
      <c r="EU183" s="68">
        <v>0</v>
      </c>
      <c r="EV183" s="68">
        <v>0</v>
      </c>
      <c r="EW183" s="65"/>
      <c r="EX183" s="65"/>
      <c r="EY183" s="65"/>
      <c r="EZ183" s="65"/>
      <c r="FA183" s="65"/>
      <c r="FB183" s="65"/>
      <c r="FC183" s="65"/>
      <c r="FD183" s="65"/>
      <c r="FE183" s="65"/>
      <c r="FF183" s="65"/>
      <c r="FG183" s="65"/>
      <c r="FH183" s="65"/>
      <c r="FI183" s="65"/>
      <c r="FJ183" s="65"/>
      <c r="FK183" s="65"/>
      <c r="FL183" s="65"/>
      <c r="FM183" s="65"/>
      <c r="FN183" s="65" t="s">
        <v>536</v>
      </c>
      <c r="FO183" s="69" t="b">
        <f t="shared" si="2"/>
        <v>1</v>
      </c>
    </row>
    <row r="184" spans="1:171" s="67" customFormat="1" ht="12.75" x14ac:dyDescent="0.2">
      <c r="A184" s="60" t="s">
        <v>437</v>
      </c>
      <c r="B184" s="61">
        <v>5073</v>
      </c>
      <c r="C184" s="62">
        <v>0</v>
      </c>
      <c r="D184" s="62">
        <v>1</v>
      </c>
      <c r="E184" s="63" t="s">
        <v>1410</v>
      </c>
      <c r="F184" s="62" t="s">
        <v>1327</v>
      </c>
      <c r="G184" s="62"/>
      <c r="H184" s="62" t="s">
        <v>1411</v>
      </c>
      <c r="I184" s="62">
        <v>2</v>
      </c>
      <c r="J184" s="62" t="s">
        <v>1412</v>
      </c>
      <c r="K184" s="62" t="s">
        <v>447</v>
      </c>
      <c r="L184" s="62" t="s">
        <v>448</v>
      </c>
      <c r="M184" s="62" t="s">
        <v>447</v>
      </c>
      <c r="N184" s="62">
        <v>1</v>
      </c>
      <c r="O184" s="62">
        <v>140</v>
      </c>
      <c r="P184" s="62">
        <v>5</v>
      </c>
      <c r="Q184" s="62" t="s">
        <v>153</v>
      </c>
      <c r="R184" s="62" t="s">
        <v>153</v>
      </c>
      <c r="S184" s="62" t="s">
        <v>1413</v>
      </c>
      <c r="T184" s="62" t="s">
        <v>1414</v>
      </c>
      <c r="U184" s="62" t="s">
        <v>1415</v>
      </c>
      <c r="V184" s="62" t="s">
        <v>1416</v>
      </c>
      <c r="W184" s="62" t="s">
        <v>153</v>
      </c>
      <c r="X184" s="62" t="s">
        <v>1417</v>
      </c>
      <c r="Y184" s="62" t="s">
        <v>133</v>
      </c>
      <c r="Z184" s="60"/>
      <c r="AA184" s="60" t="s">
        <v>452</v>
      </c>
      <c r="AB184" s="60" t="s">
        <v>1418</v>
      </c>
      <c r="AC184" s="60" t="s">
        <v>1327</v>
      </c>
      <c r="AD184" s="60" t="s">
        <v>1411</v>
      </c>
      <c r="AE184" s="60" t="s">
        <v>1419</v>
      </c>
      <c r="AF184" s="62">
        <v>1</v>
      </c>
      <c r="AG184" s="62">
        <v>140</v>
      </c>
      <c r="AH184" s="62">
        <v>5</v>
      </c>
      <c r="AI184" s="62">
        <v>1</v>
      </c>
      <c r="AJ184" s="62" t="s">
        <v>153</v>
      </c>
      <c r="AK184" s="62" t="s">
        <v>153</v>
      </c>
      <c r="AL184" s="62" t="s">
        <v>1413</v>
      </c>
      <c r="AM184" s="62" t="s">
        <v>1414</v>
      </c>
      <c r="AN184" s="62" t="s">
        <v>1417</v>
      </c>
      <c r="AO184" s="62" t="s">
        <v>133</v>
      </c>
      <c r="AP184" s="62" t="s">
        <v>1415</v>
      </c>
      <c r="AQ184" s="62" t="s">
        <v>1416</v>
      </c>
      <c r="AR184" s="62" t="s">
        <v>153</v>
      </c>
      <c r="AS184" s="62">
        <v>2015</v>
      </c>
      <c r="AT184" s="62" t="s">
        <v>153</v>
      </c>
      <c r="AU184" s="62" t="s">
        <v>153</v>
      </c>
      <c r="AV184" s="62" t="s">
        <v>153</v>
      </c>
      <c r="AW184" s="62" t="s">
        <v>153</v>
      </c>
      <c r="AX184" s="62" t="s">
        <v>153</v>
      </c>
      <c r="AY184" s="60"/>
      <c r="AZ184" s="60" t="s">
        <v>153</v>
      </c>
      <c r="BA184" s="62">
        <v>6194</v>
      </c>
      <c r="BB184" s="62">
        <v>0</v>
      </c>
      <c r="BC184" s="62"/>
      <c r="BD184" s="62"/>
      <c r="BE184" s="62"/>
      <c r="BF184" s="62"/>
      <c r="BG184" s="62"/>
      <c r="BH184" s="62"/>
      <c r="BI184" s="62"/>
      <c r="BJ184" s="60"/>
      <c r="BK184" s="62"/>
      <c r="BL184" s="62"/>
      <c r="BM184" s="62"/>
      <c r="BN184" s="62" t="s">
        <v>147</v>
      </c>
      <c r="BO184" s="62"/>
      <c r="BP184" s="62"/>
      <c r="BQ184" s="62" t="s">
        <v>147</v>
      </c>
      <c r="BR184" s="62"/>
      <c r="BS184" s="62"/>
      <c r="BT184" s="62"/>
      <c r="BU184" s="62"/>
      <c r="BV184" s="62"/>
      <c r="BW184" s="62"/>
      <c r="BX184" s="62"/>
      <c r="BY184" s="62"/>
      <c r="BZ184" s="62"/>
      <c r="CA184" s="62"/>
      <c r="CB184" s="62"/>
      <c r="CC184" s="62"/>
      <c r="CD184" s="62"/>
      <c r="CE184" s="62"/>
      <c r="CF184" s="62" t="s">
        <v>462</v>
      </c>
      <c r="CG184" s="62"/>
      <c r="CH184" s="62"/>
      <c r="CI184" s="62">
        <v>2017</v>
      </c>
      <c r="CJ184" s="62" t="s">
        <v>448</v>
      </c>
      <c r="CK184" s="62" t="s">
        <v>464</v>
      </c>
      <c r="CL184" s="62" t="s">
        <v>464</v>
      </c>
      <c r="CM184" s="62" t="s">
        <v>464</v>
      </c>
      <c r="CN184" s="62" t="s">
        <v>463</v>
      </c>
      <c r="CO184" s="62" t="s">
        <v>465</v>
      </c>
      <c r="CP184" s="62">
        <v>0</v>
      </c>
      <c r="CQ184" s="62">
        <v>0</v>
      </c>
      <c r="CR184" s="62">
        <v>0</v>
      </c>
      <c r="CS184" s="62">
        <v>0</v>
      </c>
      <c r="CT184" s="62">
        <v>0</v>
      </c>
      <c r="CU184" s="62">
        <v>0</v>
      </c>
      <c r="CV184" s="62">
        <v>0</v>
      </c>
      <c r="CW184" s="62">
        <v>0</v>
      </c>
      <c r="CX184" s="62">
        <v>0</v>
      </c>
      <c r="CY184" s="62">
        <v>0</v>
      </c>
      <c r="CZ184" s="62">
        <v>0</v>
      </c>
      <c r="DA184" s="62">
        <v>0</v>
      </c>
      <c r="DB184" s="62">
        <v>0</v>
      </c>
      <c r="DC184" s="62" t="s">
        <v>153</v>
      </c>
      <c r="DD184" s="62" t="s">
        <v>153</v>
      </c>
      <c r="DE184" s="62" t="s">
        <v>153</v>
      </c>
      <c r="DF184" s="62">
        <v>0</v>
      </c>
      <c r="DG184" s="62" t="s">
        <v>465</v>
      </c>
      <c r="DH184" s="62">
        <v>1</v>
      </c>
      <c r="DI184" s="62">
        <v>0</v>
      </c>
      <c r="DJ184" s="62">
        <v>1</v>
      </c>
      <c r="DK184" s="62">
        <v>0</v>
      </c>
      <c r="DL184" s="62">
        <v>0</v>
      </c>
      <c r="DM184" s="62">
        <v>0</v>
      </c>
      <c r="DN184" s="62">
        <v>0</v>
      </c>
      <c r="DO184" s="62">
        <v>0</v>
      </c>
      <c r="DP184" s="62">
        <v>0</v>
      </c>
      <c r="DQ184" s="62">
        <v>0</v>
      </c>
      <c r="DR184" s="62">
        <v>1</v>
      </c>
      <c r="DS184" s="62">
        <v>0</v>
      </c>
      <c r="DT184" s="62">
        <v>0</v>
      </c>
      <c r="DU184" s="62" t="s">
        <v>153</v>
      </c>
      <c r="DV184" s="62" t="s">
        <v>153</v>
      </c>
      <c r="DW184" s="60"/>
      <c r="DX184" s="62">
        <v>0</v>
      </c>
      <c r="DY184" s="62">
        <v>0</v>
      </c>
      <c r="DZ184" s="62">
        <v>0</v>
      </c>
      <c r="EA184" s="62">
        <v>0</v>
      </c>
      <c r="EB184" s="62"/>
      <c r="EC184" s="62"/>
      <c r="ED184" s="62"/>
      <c r="EE184" s="60"/>
      <c r="EF184" s="62"/>
      <c r="EG184" s="62"/>
      <c r="EH184" s="62"/>
      <c r="EI184" s="62"/>
      <c r="EJ184" s="62"/>
      <c r="EK184" s="62"/>
      <c r="EL184" s="62"/>
      <c r="EM184" s="62"/>
      <c r="EN184" s="62"/>
      <c r="EO184" s="62"/>
      <c r="EP184" s="62"/>
      <c r="EQ184" s="68">
        <v>5073</v>
      </c>
      <c r="ER184" s="68">
        <v>6194</v>
      </c>
      <c r="ES184" s="68">
        <v>0</v>
      </c>
      <c r="ET184" s="68">
        <v>0</v>
      </c>
      <c r="EU184" s="68">
        <v>0</v>
      </c>
      <c r="EV184" s="68">
        <v>0</v>
      </c>
      <c r="EW184" s="68">
        <v>0</v>
      </c>
      <c r="EX184" s="68">
        <v>0</v>
      </c>
      <c r="EY184" s="68">
        <v>0</v>
      </c>
      <c r="EZ184" s="68">
        <v>0</v>
      </c>
      <c r="FA184" s="68">
        <v>0</v>
      </c>
      <c r="FB184" s="68">
        <v>0</v>
      </c>
      <c r="FC184" s="68">
        <v>0</v>
      </c>
      <c r="FD184" s="68">
        <v>0</v>
      </c>
      <c r="FE184" s="68">
        <v>0</v>
      </c>
      <c r="FF184" s="68">
        <v>0</v>
      </c>
      <c r="FG184" s="68">
        <v>0</v>
      </c>
      <c r="FH184" s="68">
        <v>0</v>
      </c>
      <c r="FI184" s="68">
        <v>0</v>
      </c>
      <c r="FJ184" s="68">
        <v>0</v>
      </c>
      <c r="FK184" s="68">
        <v>0</v>
      </c>
      <c r="FL184" s="68">
        <v>0</v>
      </c>
      <c r="FM184" s="65"/>
      <c r="FN184" s="65" t="s">
        <v>466</v>
      </c>
      <c r="FO184" s="69" t="b">
        <f t="shared" si="2"/>
        <v>1</v>
      </c>
    </row>
    <row r="185" spans="1:171" s="67" customFormat="1" ht="12.75" x14ac:dyDescent="0.2">
      <c r="A185" s="60" t="s">
        <v>437</v>
      </c>
      <c r="B185" s="61">
        <v>5073</v>
      </c>
      <c r="C185" s="62">
        <v>1</v>
      </c>
      <c r="D185" s="62">
        <v>0</v>
      </c>
      <c r="E185" s="63" t="s">
        <v>1410</v>
      </c>
      <c r="F185" s="62" t="s">
        <v>1327</v>
      </c>
      <c r="G185" s="62"/>
      <c r="H185" s="62" t="s">
        <v>1411</v>
      </c>
      <c r="I185" s="62">
        <v>2</v>
      </c>
      <c r="J185" s="62" t="s">
        <v>1412</v>
      </c>
      <c r="K185" s="62" t="s">
        <v>447</v>
      </c>
      <c r="L185" s="62" t="s">
        <v>448</v>
      </c>
      <c r="M185" s="62" t="s">
        <v>447</v>
      </c>
      <c r="N185" s="62">
        <v>1</v>
      </c>
      <c r="O185" s="62">
        <v>140</v>
      </c>
      <c r="P185" s="62">
        <v>5</v>
      </c>
      <c r="Q185" s="62" t="s">
        <v>153</v>
      </c>
      <c r="R185" s="62" t="s">
        <v>153</v>
      </c>
      <c r="S185" s="62" t="s">
        <v>153</v>
      </c>
      <c r="T185" s="62" t="s">
        <v>1414</v>
      </c>
      <c r="U185" s="62" t="s">
        <v>153</v>
      </c>
      <c r="V185" s="62" t="s">
        <v>153</v>
      </c>
      <c r="W185" s="62" t="s">
        <v>153</v>
      </c>
      <c r="X185" s="62" t="s">
        <v>153</v>
      </c>
      <c r="Y185" s="62" t="s">
        <v>153</v>
      </c>
      <c r="Z185" s="60"/>
      <c r="AA185" s="60" t="s">
        <v>452</v>
      </c>
      <c r="AB185" s="60" t="s">
        <v>1418</v>
      </c>
      <c r="AC185" s="60" t="s">
        <v>1327</v>
      </c>
      <c r="AD185" s="60" t="s">
        <v>1411</v>
      </c>
      <c r="AE185" s="60" t="s">
        <v>1419</v>
      </c>
      <c r="AF185" s="62">
        <v>1</v>
      </c>
      <c r="AG185" s="62">
        <v>140</v>
      </c>
      <c r="AH185" s="62">
        <v>5</v>
      </c>
      <c r="AI185" s="62">
        <v>0</v>
      </c>
      <c r="AJ185" s="62" t="s">
        <v>153</v>
      </c>
      <c r="AK185" s="62" t="s">
        <v>153</v>
      </c>
      <c r="AL185" s="62" t="s">
        <v>153</v>
      </c>
      <c r="AM185" s="62" t="s">
        <v>1414</v>
      </c>
      <c r="AN185" s="62" t="s">
        <v>153</v>
      </c>
      <c r="AO185" s="62" t="s">
        <v>153</v>
      </c>
      <c r="AP185" s="62" t="s">
        <v>153</v>
      </c>
      <c r="AQ185" s="62" t="s">
        <v>153</v>
      </c>
      <c r="AR185" s="62" t="s">
        <v>153</v>
      </c>
      <c r="AS185" s="62">
        <v>2015</v>
      </c>
      <c r="AT185" s="62" t="s">
        <v>153</v>
      </c>
      <c r="AU185" s="62" t="s">
        <v>153</v>
      </c>
      <c r="AV185" s="62" t="s">
        <v>153</v>
      </c>
      <c r="AW185" s="62" t="s">
        <v>153</v>
      </c>
      <c r="AX185" s="62" t="s">
        <v>153</v>
      </c>
      <c r="AY185" s="60"/>
      <c r="AZ185" s="60" t="s">
        <v>153</v>
      </c>
      <c r="BA185" s="62">
        <v>6194</v>
      </c>
      <c r="BB185" s="62">
        <v>0</v>
      </c>
      <c r="BC185" s="62"/>
      <c r="BD185" s="62"/>
      <c r="BE185" s="62"/>
      <c r="BF185" s="62"/>
      <c r="BG185" s="62"/>
      <c r="BH185" s="62"/>
      <c r="BI185" s="62"/>
      <c r="BJ185" s="60"/>
      <c r="BK185" s="62"/>
      <c r="BL185" s="62"/>
      <c r="BM185" s="62"/>
      <c r="BN185" s="62" t="s">
        <v>147</v>
      </c>
      <c r="BO185" s="62"/>
      <c r="BP185" s="62"/>
      <c r="BQ185" s="62" t="s">
        <v>147</v>
      </c>
      <c r="BR185" s="62"/>
      <c r="BS185" s="62"/>
      <c r="BT185" s="62"/>
      <c r="BU185" s="62"/>
      <c r="BV185" s="62"/>
      <c r="BW185" s="62"/>
      <c r="BX185" s="62"/>
      <c r="BY185" s="62"/>
      <c r="BZ185" s="62"/>
      <c r="CA185" s="62"/>
      <c r="CB185" s="62"/>
      <c r="CC185" s="62"/>
      <c r="CD185" s="62"/>
      <c r="CE185" s="62"/>
      <c r="CF185" s="62"/>
      <c r="CG185" s="62"/>
      <c r="CH185" s="62"/>
      <c r="CI185" s="62">
        <v>2017</v>
      </c>
      <c r="CJ185" s="62" t="s">
        <v>448</v>
      </c>
      <c r="CK185" s="62" t="s">
        <v>464</v>
      </c>
      <c r="CL185" s="62" t="s">
        <v>464</v>
      </c>
      <c r="CM185" s="62" t="s">
        <v>464</v>
      </c>
      <c r="CN185" s="62" t="s">
        <v>463</v>
      </c>
      <c r="CO185" s="62" t="s">
        <v>465</v>
      </c>
      <c r="CP185" s="62">
        <v>0</v>
      </c>
      <c r="CQ185" s="62">
        <v>0</v>
      </c>
      <c r="CR185" s="62">
        <v>0</v>
      </c>
      <c r="CS185" s="62">
        <v>0</v>
      </c>
      <c r="CT185" s="62">
        <v>0</v>
      </c>
      <c r="CU185" s="62">
        <v>0</v>
      </c>
      <c r="CV185" s="62">
        <v>0</v>
      </c>
      <c r="CW185" s="62">
        <v>0</v>
      </c>
      <c r="CX185" s="62">
        <v>0</v>
      </c>
      <c r="CY185" s="62">
        <v>0</v>
      </c>
      <c r="CZ185" s="62">
        <v>0</v>
      </c>
      <c r="DA185" s="62">
        <v>0</v>
      </c>
      <c r="DB185" s="62">
        <v>0</v>
      </c>
      <c r="DC185" s="62" t="s">
        <v>153</v>
      </c>
      <c r="DD185" s="62" t="s">
        <v>153</v>
      </c>
      <c r="DE185" s="62" t="s">
        <v>153</v>
      </c>
      <c r="DF185" s="62">
        <v>0</v>
      </c>
      <c r="DG185" s="62" t="s">
        <v>465</v>
      </c>
      <c r="DH185" s="62">
        <v>1</v>
      </c>
      <c r="DI185" s="62">
        <v>0</v>
      </c>
      <c r="DJ185" s="62">
        <v>1</v>
      </c>
      <c r="DK185" s="62">
        <v>0</v>
      </c>
      <c r="DL185" s="62">
        <v>0</v>
      </c>
      <c r="DM185" s="62">
        <v>0</v>
      </c>
      <c r="DN185" s="62">
        <v>0</v>
      </c>
      <c r="DO185" s="62">
        <v>0</v>
      </c>
      <c r="DP185" s="62">
        <v>0</v>
      </c>
      <c r="DQ185" s="62">
        <v>0</v>
      </c>
      <c r="DR185" s="62">
        <v>1</v>
      </c>
      <c r="DS185" s="62">
        <v>0</v>
      </c>
      <c r="DT185" s="62">
        <v>0</v>
      </c>
      <c r="DU185" s="62" t="s">
        <v>153</v>
      </c>
      <c r="DV185" s="62" t="s">
        <v>153</v>
      </c>
      <c r="DW185" s="60"/>
      <c r="DX185" s="62">
        <v>0</v>
      </c>
      <c r="DY185" s="62">
        <v>0</v>
      </c>
      <c r="DZ185" s="62">
        <v>0</v>
      </c>
      <c r="EA185" s="62">
        <v>0</v>
      </c>
      <c r="EB185" s="62"/>
      <c r="EC185" s="62"/>
      <c r="ED185" s="62"/>
      <c r="EE185" s="60"/>
      <c r="EF185" s="62"/>
      <c r="EG185" s="62"/>
      <c r="EH185" s="62"/>
      <c r="EI185" s="62"/>
      <c r="EJ185" s="62"/>
      <c r="EK185" s="62"/>
      <c r="EL185" s="62"/>
      <c r="EM185" s="62"/>
      <c r="EN185" s="62"/>
      <c r="EO185" s="62"/>
      <c r="EP185" s="62"/>
      <c r="EQ185" s="68">
        <v>5073</v>
      </c>
      <c r="ER185" s="68">
        <v>6194</v>
      </c>
      <c r="ES185" s="68">
        <v>0</v>
      </c>
      <c r="ET185" s="68">
        <v>0</v>
      </c>
      <c r="EU185" s="68">
        <v>0</v>
      </c>
      <c r="EV185" s="68">
        <v>0</v>
      </c>
      <c r="EW185" s="65"/>
      <c r="EX185" s="65"/>
      <c r="EY185" s="65"/>
      <c r="EZ185" s="65"/>
      <c r="FA185" s="65"/>
      <c r="FB185" s="65"/>
      <c r="FC185" s="65"/>
      <c r="FD185" s="65"/>
      <c r="FE185" s="65"/>
      <c r="FF185" s="65"/>
      <c r="FG185" s="65"/>
      <c r="FH185" s="65"/>
      <c r="FI185" s="65"/>
      <c r="FJ185" s="65"/>
      <c r="FK185" s="65"/>
      <c r="FL185" s="65"/>
      <c r="FM185" s="65"/>
      <c r="FN185" s="65" t="s">
        <v>466</v>
      </c>
      <c r="FO185" s="69" t="b">
        <f t="shared" si="2"/>
        <v>1</v>
      </c>
    </row>
    <row r="186" spans="1:171" s="67" customFormat="1" ht="12.75" x14ac:dyDescent="0.2">
      <c r="A186" s="60" t="s">
        <v>437</v>
      </c>
      <c r="B186" s="61">
        <v>70433</v>
      </c>
      <c r="C186" s="62">
        <v>0</v>
      </c>
      <c r="D186" s="62">
        <v>1</v>
      </c>
      <c r="E186" s="63" t="s">
        <v>1420</v>
      </c>
      <c r="F186" s="62" t="s">
        <v>1421</v>
      </c>
      <c r="G186" s="62"/>
      <c r="H186" s="62" t="s">
        <v>1422</v>
      </c>
      <c r="I186" s="62">
        <v>2</v>
      </c>
      <c r="J186" s="62" t="s">
        <v>1423</v>
      </c>
      <c r="K186" s="62" t="s">
        <v>447</v>
      </c>
      <c r="L186" s="62" t="s">
        <v>448</v>
      </c>
      <c r="M186" s="62" t="s">
        <v>447</v>
      </c>
      <c r="N186" s="62">
        <v>1</v>
      </c>
      <c r="O186" s="62">
        <v>141</v>
      </c>
      <c r="P186" s="62">
        <v>60</v>
      </c>
      <c r="Q186" s="62" t="s">
        <v>153</v>
      </c>
      <c r="R186" s="62" t="s">
        <v>153</v>
      </c>
      <c r="S186" s="62" t="s">
        <v>1424</v>
      </c>
      <c r="T186" s="62" t="s">
        <v>1425</v>
      </c>
      <c r="U186" s="62" t="s">
        <v>1426</v>
      </c>
      <c r="V186" s="62" t="s">
        <v>1427</v>
      </c>
      <c r="W186" s="62" t="s">
        <v>1427</v>
      </c>
      <c r="X186" s="62" t="s">
        <v>1428</v>
      </c>
      <c r="Y186" s="62" t="s">
        <v>546</v>
      </c>
      <c r="Z186" s="60"/>
      <c r="AA186" s="60" t="s">
        <v>452</v>
      </c>
      <c r="AB186" s="60" t="s">
        <v>1420</v>
      </c>
      <c r="AC186" s="60" t="s">
        <v>1421</v>
      </c>
      <c r="AD186" s="60" t="s">
        <v>1422</v>
      </c>
      <c r="AE186" s="60" t="s">
        <v>1423</v>
      </c>
      <c r="AF186" s="62">
        <v>1</v>
      </c>
      <c r="AG186" s="62">
        <v>131</v>
      </c>
      <c r="AH186" s="62">
        <v>63</v>
      </c>
      <c r="AI186" s="62">
        <v>1</v>
      </c>
      <c r="AJ186" s="62" t="s">
        <v>153</v>
      </c>
      <c r="AK186" s="62" t="s">
        <v>153</v>
      </c>
      <c r="AL186" s="62" t="s">
        <v>1424</v>
      </c>
      <c r="AM186" s="62" t="s">
        <v>1425</v>
      </c>
      <c r="AN186" s="62" t="s">
        <v>1428</v>
      </c>
      <c r="AO186" s="62" t="s">
        <v>546</v>
      </c>
      <c r="AP186" s="62" t="s">
        <v>1426</v>
      </c>
      <c r="AQ186" s="62" t="s">
        <v>1427</v>
      </c>
      <c r="AR186" s="62" t="s">
        <v>1429</v>
      </c>
      <c r="AS186" s="62">
        <v>2015</v>
      </c>
      <c r="AT186" s="62" t="s">
        <v>1430</v>
      </c>
      <c r="AU186" s="62" t="s">
        <v>153</v>
      </c>
      <c r="AV186" s="62" t="s">
        <v>153</v>
      </c>
      <c r="AW186" s="62" t="s">
        <v>439</v>
      </c>
      <c r="AX186" s="62" t="s">
        <v>153</v>
      </c>
      <c r="AY186" s="60"/>
      <c r="AZ186" s="60" t="s">
        <v>153</v>
      </c>
      <c r="BA186" s="62">
        <v>10748</v>
      </c>
      <c r="BB186" s="62">
        <v>0</v>
      </c>
      <c r="BC186" s="62"/>
      <c r="BD186" s="62"/>
      <c r="BE186" s="62"/>
      <c r="BF186" s="62"/>
      <c r="BG186" s="62"/>
      <c r="BH186" s="62" t="s">
        <v>532</v>
      </c>
      <c r="BI186" s="62"/>
      <c r="BJ186" s="60">
        <v>7.6335877862595423</v>
      </c>
      <c r="BK186" s="62"/>
      <c r="BL186" s="62"/>
      <c r="BM186" s="62"/>
      <c r="BN186" s="62" t="s">
        <v>112</v>
      </c>
      <c r="BO186" s="62"/>
      <c r="BP186" s="62"/>
      <c r="BQ186" s="62" t="s">
        <v>112</v>
      </c>
      <c r="BR186" s="62"/>
      <c r="BS186" s="62"/>
      <c r="BT186" s="62"/>
      <c r="BU186" s="62"/>
      <c r="BV186" s="62"/>
      <c r="BW186" s="62"/>
      <c r="BX186" s="62"/>
      <c r="BY186" s="62"/>
      <c r="BZ186" s="62"/>
      <c r="CA186" s="62"/>
      <c r="CB186" s="62"/>
      <c r="CC186" s="62"/>
      <c r="CD186" s="62"/>
      <c r="CE186" s="62" t="s">
        <v>489</v>
      </c>
      <c r="CF186" s="62"/>
      <c r="CG186" s="62"/>
      <c r="CH186" s="62"/>
      <c r="CI186" s="62">
        <v>2017</v>
      </c>
      <c r="CJ186" s="62" t="s">
        <v>448</v>
      </c>
      <c r="CK186" s="62" t="s">
        <v>463</v>
      </c>
      <c r="CL186" s="62" t="s">
        <v>463</v>
      </c>
      <c r="CM186" s="62" t="s">
        <v>464</v>
      </c>
      <c r="CN186" s="62" t="s">
        <v>464</v>
      </c>
      <c r="CO186" s="62" t="s">
        <v>465</v>
      </c>
      <c r="CP186" s="62">
        <v>8</v>
      </c>
      <c r="CQ186" s="62">
        <v>1</v>
      </c>
      <c r="CR186" s="62">
        <v>3</v>
      </c>
      <c r="CS186" s="62">
        <v>4</v>
      </c>
      <c r="CT186" s="62">
        <v>0</v>
      </c>
      <c r="CU186" s="62">
        <v>0</v>
      </c>
      <c r="CV186" s="62">
        <v>0</v>
      </c>
      <c r="CW186" s="62">
        <v>7</v>
      </c>
      <c r="CX186" s="62">
        <v>0</v>
      </c>
      <c r="CY186" s="62">
        <v>0</v>
      </c>
      <c r="CZ186" s="62">
        <v>0</v>
      </c>
      <c r="DA186" s="62">
        <v>0</v>
      </c>
      <c r="DB186" s="62">
        <v>1</v>
      </c>
      <c r="DC186" s="62" t="s">
        <v>1431</v>
      </c>
      <c r="DD186" s="62" t="s">
        <v>153</v>
      </c>
      <c r="DE186" s="62" t="s">
        <v>153</v>
      </c>
      <c r="DF186" s="62">
        <v>2</v>
      </c>
      <c r="DG186" s="62" t="s">
        <v>465</v>
      </c>
      <c r="DH186" s="62">
        <v>5</v>
      </c>
      <c r="DI186" s="62">
        <v>3</v>
      </c>
      <c r="DJ186" s="62">
        <v>0</v>
      </c>
      <c r="DK186" s="62">
        <v>2</v>
      </c>
      <c r="DL186" s="62">
        <v>0</v>
      </c>
      <c r="DM186" s="62">
        <v>0</v>
      </c>
      <c r="DN186" s="62">
        <v>0</v>
      </c>
      <c r="DO186" s="62">
        <v>5</v>
      </c>
      <c r="DP186" s="62">
        <v>0</v>
      </c>
      <c r="DQ186" s="62">
        <v>0</v>
      </c>
      <c r="DR186" s="62">
        <v>0</v>
      </c>
      <c r="DS186" s="62">
        <v>0</v>
      </c>
      <c r="DT186" s="62">
        <v>0</v>
      </c>
      <c r="DU186" s="62" t="s">
        <v>153</v>
      </c>
      <c r="DV186" s="62" t="s">
        <v>153</v>
      </c>
      <c r="DW186" s="60"/>
      <c r="DX186" s="62">
        <v>0</v>
      </c>
      <c r="DY186" s="62">
        <v>3</v>
      </c>
      <c r="DZ186" s="62">
        <v>1</v>
      </c>
      <c r="EA186" s="62">
        <v>0</v>
      </c>
      <c r="EB186" s="62"/>
      <c r="EC186" s="62"/>
      <c r="ED186" s="62"/>
      <c r="EE186" s="60">
        <v>-14.285714285714285</v>
      </c>
      <c r="EF186" s="62"/>
      <c r="EG186" s="62"/>
      <c r="EH186" s="62"/>
      <c r="EI186" s="62"/>
      <c r="EJ186" s="62"/>
      <c r="EK186" s="62">
        <v>1</v>
      </c>
      <c r="EL186" s="62"/>
      <c r="EM186" s="62"/>
      <c r="EN186" s="62"/>
      <c r="EO186" s="62"/>
      <c r="EP186" s="62"/>
      <c r="EQ186" s="68">
        <v>70433</v>
      </c>
      <c r="ER186" s="68">
        <v>10748</v>
      </c>
      <c r="ES186" s="68">
        <v>0</v>
      </c>
      <c r="ET186" s="68">
        <v>0</v>
      </c>
      <c r="EU186" s="68">
        <v>0</v>
      </c>
      <c r="EV186" s="68">
        <v>0</v>
      </c>
      <c r="EW186" s="68">
        <v>4</v>
      </c>
      <c r="EX186" s="68">
        <v>0</v>
      </c>
      <c r="EY186" s="68">
        <v>1</v>
      </c>
      <c r="EZ186" s="68">
        <v>3</v>
      </c>
      <c r="FA186" s="68">
        <v>0</v>
      </c>
      <c r="FB186" s="68">
        <v>2</v>
      </c>
      <c r="FC186" s="68">
        <v>2</v>
      </c>
      <c r="FD186" s="68">
        <v>0</v>
      </c>
      <c r="FE186" s="68">
        <v>0</v>
      </c>
      <c r="FF186" s="68">
        <v>0</v>
      </c>
      <c r="FG186" s="68">
        <v>0</v>
      </c>
      <c r="FH186" s="68">
        <v>0</v>
      </c>
      <c r="FI186" s="68">
        <v>0</v>
      </c>
      <c r="FJ186" s="68">
        <v>0</v>
      </c>
      <c r="FK186" s="68">
        <v>0</v>
      </c>
      <c r="FL186" s="68">
        <v>0</v>
      </c>
      <c r="FM186" s="65"/>
      <c r="FN186" s="65" t="s">
        <v>466</v>
      </c>
      <c r="FO186" s="69" t="b">
        <f t="shared" si="2"/>
        <v>1</v>
      </c>
    </row>
    <row r="187" spans="1:171" s="67" customFormat="1" ht="12.75" x14ac:dyDescent="0.2">
      <c r="A187" s="60" t="s">
        <v>437</v>
      </c>
      <c r="B187" s="61">
        <v>70433</v>
      </c>
      <c r="C187" s="62">
        <v>1</v>
      </c>
      <c r="D187" s="62">
        <v>0</v>
      </c>
      <c r="E187" s="63" t="s">
        <v>1420</v>
      </c>
      <c r="F187" s="62" t="s">
        <v>1421</v>
      </c>
      <c r="G187" s="62"/>
      <c r="H187" s="62" t="s">
        <v>1422</v>
      </c>
      <c r="I187" s="62">
        <v>2</v>
      </c>
      <c r="J187" s="62" t="s">
        <v>1423</v>
      </c>
      <c r="K187" s="62" t="s">
        <v>447</v>
      </c>
      <c r="L187" s="62" t="s">
        <v>448</v>
      </c>
      <c r="M187" s="62" t="s">
        <v>447</v>
      </c>
      <c r="N187" s="62">
        <v>1</v>
      </c>
      <c r="O187" s="62">
        <v>141</v>
      </c>
      <c r="P187" s="62">
        <v>60</v>
      </c>
      <c r="Q187" s="62" t="s">
        <v>153</v>
      </c>
      <c r="R187" s="62" t="s">
        <v>153</v>
      </c>
      <c r="S187" s="62" t="s">
        <v>153</v>
      </c>
      <c r="T187" s="62" t="s">
        <v>1425</v>
      </c>
      <c r="U187" s="62" t="s">
        <v>153</v>
      </c>
      <c r="V187" s="62" t="s">
        <v>153</v>
      </c>
      <c r="W187" s="62" t="s">
        <v>153</v>
      </c>
      <c r="X187" s="62" t="s">
        <v>153</v>
      </c>
      <c r="Y187" s="62" t="s">
        <v>153</v>
      </c>
      <c r="Z187" s="60"/>
      <c r="AA187" s="60" t="s">
        <v>452</v>
      </c>
      <c r="AB187" s="60" t="s">
        <v>1420</v>
      </c>
      <c r="AC187" s="60" t="s">
        <v>1421</v>
      </c>
      <c r="AD187" s="60" t="s">
        <v>1422</v>
      </c>
      <c r="AE187" s="60" t="s">
        <v>1423</v>
      </c>
      <c r="AF187" s="62">
        <v>1</v>
      </c>
      <c r="AG187" s="62">
        <v>131</v>
      </c>
      <c r="AH187" s="62">
        <v>63</v>
      </c>
      <c r="AI187" s="62">
        <v>0</v>
      </c>
      <c r="AJ187" s="62" t="s">
        <v>153</v>
      </c>
      <c r="AK187" s="62" t="s">
        <v>153</v>
      </c>
      <c r="AL187" s="62" t="s">
        <v>153</v>
      </c>
      <c r="AM187" s="62" t="s">
        <v>1425</v>
      </c>
      <c r="AN187" s="62" t="s">
        <v>153</v>
      </c>
      <c r="AO187" s="62" t="s">
        <v>153</v>
      </c>
      <c r="AP187" s="62" t="s">
        <v>153</v>
      </c>
      <c r="AQ187" s="62" t="s">
        <v>153</v>
      </c>
      <c r="AR187" s="62" t="s">
        <v>153</v>
      </c>
      <c r="AS187" s="62">
        <v>2015</v>
      </c>
      <c r="AT187" s="62" t="s">
        <v>1430</v>
      </c>
      <c r="AU187" s="62" t="s">
        <v>153</v>
      </c>
      <c r="AV187" s="62" t="s">
        <v>153</v>
      </c>
      <c r="AW187" s="62" t="s">
        <v>439</v>
      </c>
      <c r="AX187" s="62" t="s">
        <v>153</v>
      </c>
      <c r="AY187" s="60"/>
      <c r="AZ187" s="60" t="s">
        <v>153</v>
      </c>
      <c r="BA187" s="62">
        <v>10748</v>
      </c>
      <c r="BB187" s="62">
        <v>0</v>
      </c>
      <c r="BC187" s="62"/>
      <c r="BD187" s="62"/>
      <c r="BE187" s="62"/>
      <c r="BF187" s="62"/>
      <c r="BG187" s="62"/>
      <c r="BH187" s="62"/>
      <c r="BI187" s="62"/>
      <c r="BJ187" s="60">
        <v>7.6335877862595423</v>
      </c>
      <c r="BK187" s="62"/>
      <c r="BL187" s="62"/>
      <c r="BM187" s="62"/>
      <c r="BN187" s="62" t="s">
        <v>112</v>
      </c>
      <c r="BO187" s="62"/>
      <c r="BP187" s="62"/>
      <c r="BQ187" s="62" t="s">
        <v>112</v>
      </c>
      <c r="BR187" s="62"/>
      <c r="BS187" s="62"/>
      <c r="BT187" s="62"/>
      <c r="BU187" s="62"/>
      <c r="BV187" s="62"/>
      <c r="BW187" s="62"/>
      <c r="BX187" s="62"/>
      <c r="BY187" s="62"/>
      <c r="BZ187" s="62"/>
      <c r="CA187" s="62"/>
      <c r="CB187" s="62"/>
      <c r="CC187" s="62"/>
      <c r="CD187" s="62"/>
      <c r="CE187" s="62"/>
      <c r="CF187" s="62"/>
      <c r="CG187" s="62"/>
      <c r="CH187" s="62"/>
      <c r="CI187" s="62">
        <v>2017</v>
      </c>
      <c r="CJ187" s="62" t="s">
        <v>448</v>
      </c>
      <c r="CK187" s="62" t="s">
        <v>463</v>
      </c>
      <c r="CL187" s="62" t="s">
        <v>463</v>
      </c>
      <c r="CM187" s="62" t="s">
        <v>464</v>
      </c>
      <c r="CN187" s="62" t="s">
        <v>464</v>
      </c>
      <c r="CO187" s="62" t="s">
        <v>465</v>
      </c>
      <c r="CP187" s="62">
        <v>8</v>
      </c>
      <c r="CQ187" s="62">
        <v>1</v>
      </c>
      <c r="CR187" s="62">
        <v>3</v>
      </c>
      <c r="CS187" s="62">
        <v>4</v>
      </c>
      <c r="CT187" s="62">
        <v>0</v>
      </c>
      <c r="CU187" s="62">
        <v>0</v>
      </c>
      <c r="CV187" s="62">
        <v>0</v>
      </c>
      <c r="CW187" s="62">
        <v>7</v>
      </c>
      <c r="CX187" s="62">
        <v>0</v>
      </c>
      <c r="CY187" s="62">
        <v>0</v>
      </c>
      <c r="CZ187" s="62">
        <v>0</v>
      </c>
      <c r="DA187" s="62">
        <v>0</v>
      </c>
      <c r="DB187" s="62">
        <v>1</v>
      </c>
      <c r="DC187" s="62" t="s">
        <v>1431</v>
      </c>
      <c r="DD187" s="62" t="s">
        <v>153</v>
      </c>
      <c r="DE187" s="62" t="s">
        <v>153</v>
      </c>
      <c r="DF187" s="62">
        <v>2</v>
      </c>
      <c r="DG187" s="62" t="s">
        <v>465</v>
      </c>
      <c r="DH187" s="62">
        <v>5</v>
      </c>
      <c r="DI187" s="62">
        <v>3</v>
      </c>
      <c r="DJ187" s="62">
        <v>0</v>
      </c>
      <c r="DK187" s="62">
        <v>2</v>
      </c>
      <c r="DL187" s="62">
        <v>0</v>
      </c>
      <c r="DM187" s="62">
        <v>0</v>
      </c>
      <c r="DN187" s="62">
        <v>0</v>
      </c>
      <c r="DO187" s="62">
        <v>5</v>
      </c>
      <c r="DP187" s="62">
        <v>0</v>
      </c>
      <c r="DQ187" s="62">
        <v>0</v>
      </c>
      <c r="DR187" s="62">
        <v>0</v>
      </c>
      <c r="DS187" s="62">
        <v>0</v>
      </c>
      <c r="DT187" s="62">
        <v>0</v>
      </c>
      <c r="DU187" s="62" t="s">
        <v>153</v>
      </c>
      <c r="DV187" s="62" t="s">
        <v>153</v>
      </c>
      <c r="DW187" s="60"/>
      <c r="DX187" s="62">
        <v>0</v>
      </c>
      <c r="DY187" s="62">
        <v>3</v>
      </c>
      <c r="DZ187" s="62">
        <v>1</v>
      </c>
      <c r="EA187" s="62">
        <v>0</v>
      </c>
      <c r="EB187" s="62"/>
      <c r="EC187" s="62"/>
      <c r="ED187" s="62"/>
      <c r="EE187" s="60">
        <v>-14.285714285714285</v>
      </c>
      <c r="EF187" s="62"/>
      <c r="EG187" s="62"/>
      <c r="EH187" s="62"/>
      <c r="EI187" s="62"/>
      <c r="EJ187" s="62"/>
      <c r="EK187" s="62">
        <v>1</v>
      </c>
      <c r="EL187" s="62"/>
      <c r="EM187" s="62"/>
      <c r="EN187" s="62"/>
      <c r="EO187" s="62"/>
      <c r="EP187" s="62"/>
      <c r="EQ187" s="68">
        <v>70433</v>
      </c>
      <c r="ER187" s="68">
        <v>10748</v>
      </c>
      <c r="ES187" s="68">
        <v>0</v>
      </c>
      <c r="ET187" s="68">
        <v>0</v>
      </c>
      <c r="EU187" s="68">
        <v>0</v>
      </c>
      <c r="EV187" s="68">
        <v>0</v>
      </c>
      <c r="EW187" s="65"/>
      <c r="EX187" s="65"/>
      <c r="EY187" s="65"/>
      <c r="EZ187" s="65"/>
      <c r="FA187" s="65"/>
      <c r="FB187" s="65"/>
      <c r="FC187" s="65"/>
      <c r="FD187" s="65"/>
      <c r="FE187" s="65"/>
      <c r="FF187" s="65"/>
      <c r="FG187" s="65"/>
      <c r="FH187" s="65"/>
      <c r="FI187" s="65"/>
      <c r="FJ187" s="65"/>
      <c r="FK187" s="65"/>
      <c r="FL187" s="65"/>
      <c r="FM187" s="65"/>
      <c r="FN187" s="65" t="s">
        <v>466</v>
      </c>
      <c r="FO187" s="69" t="b">
        <f t="shared" si="2"/>
        <v>1</v>
      </c>
    </row>
    <row r="188" spans="1:171" s="67" customFormat="1" ht="12.75" x14ac:dyDescent="0.2">
      <c r="A188" s="60" t="s">
        <v>437</v>
      </c>
      <c r="B188" s="61">
        <v>62893</v>
      </c>
      <c r="C188" s="62">
        <v>0</v>
      </c>
      <c r="D188" s="62">
        <v>1</v>
      </c>
      <c r="E188" s="63" t="s">
        <v>1432</v>
      </c>
      <c r="F188" s="62" t="s">
        <v>1011</v>
      </c>
      <c r="G188" s="62"/>
      <c r="H188" s="62" t="s">
        <v>1433</v>
      </c>
      <c r="I188" s="62">
        <v>2</v>
      </c>
      <c r="J188" s="62" t="s">
        <v>1434</v>
      </c>
      <c r="K188" s="62" t="s">
        <v>447</v>
      </c>
      <c r="L188" s="62" t="s">
        <v>472</v>
      </c>
      <c r="M188" s="62" t="s">
        <v>447</v>
      </c>
      <c r="N188" s="62">
        <v>1</v>
      </c>
      <c r="O188" s="62">
        <v>145</v>
      </c>
      <c r="P188" s="62">
        <v>5</v>
      </c>
      <c r="Q188" s="62" t="s">
        <v>1435</v>
      </c>
      <c r="R188" s="62" t="s">
        <v>153</v>
      </c>
      <c r="S188" s="62" t="s">
        <v>1436</v>
      </c>
      <c r="T188" s="62" t="s">
        <v>1437</v>
      </c>
      <c r="U188" s="62" t="s">
        <v>1438</v>
      </c>
      <c r="V188" s="62" t="s">
        <v>1439</v>
      </c>
      <c r="W188" s="62" t="s">
        <v>153</v>
      </c>
      <c r="X188" s="62" t="s">
        <v>1440</v>
      </c>
      <c r="Y188" s="62" t="s">
        <v>86</v>
      </c>
      <c r="Z188" s="60"/>
      <c r="AA188" s="60" t="s">
        <v>452</v>
      </c>
      <c r="AB188" s="60" t="s">
        <v>1432</v>
      </c>
      <c r="AC188" s="60" t="s">
        <v>1011</v>
      </c>
      <c r="AD188" s="60" t="s">
        <v>1433</v>
      </c>
      <c r="AE188" s="60" t="s">
        <v>1434</v>
      </c>
      <c r="AF188" s="62">
        <v>1</v>
      </c>
      <c r="AG188" s="62">
        <v>126</v>
      </c>
      <c r="AH188" s="62">
        <v>3</v>
      </c>
      <c r="AI188" s="62">
        <v>1</v>
      </c>
      <c r="AJ188" s="62" t="s">
        <v>1435</v>
      </c>
      <c r="AK188" s="62" t="s">
        <v>153</v>
      </c>
      <c r="AL188" s="62" t="s">
        <v>1436</v>
      </c>
      <c r="AM188" s="62" t="s">
        <v>1437</v>
      </c>
      <c r="AN188" s="62" t="s">
        <v>1440</v>
      </c>
      <c r="AO188" s="62" t="s">
        <v>86</v>
      </c>
      <c r="AP188" s="62" t="s">
        <v>1438</v>
      </c>
      <c r="AQ188" s="62" t="s">
        <v>1439</v>
      </c>
      <c r="AR188" s="62" t="s">
        <v>153</v>
      </c>
      <c r="AS188" s="62">
        <v>2014</v>
      </c>
      <c r="AT188" s="62" t="s">
        <v>153</v>
      </c>
      <c r="AU188" s="62" t="s">
        <v>153</v>
      </c>
      <c r="AV188" s="62" t="s">
        <v>153</v>
      </c>
      <c r="AW188" s="62" t="s">
        <v>153</v>
      </c>
      <c r="AX188" s="62" t="s">
        <v>153</v>
      </c>
      <c r="AY188" s="60"/>
      <c r="AZ188" s="60" t="s">
        <v>153</v>
      </c>
      <c r="BA188" s="62">
        <v>5070</v>
      </c>
      <c r="BB188" s="62">
        <v>0</v>
      </c>
      <c r="BC188" s="62"/>
      <c r="BD188" s="62"/>
      <c r="BE188" s="62"/>
      <c r="BF188" s="62"/>
      <c r="BG188" s="62"/>
      <c r="BH188" s="62" t="s">
        <v>532</v>
      </c>
      <c r="BI188" s="62"/>
      <c r="BJ188" s="60">
        <v>15.079365079365079</v>
      </c>
      <c r="BK188" s="62"/>
      <c r="BL188" s="62"/>
      <c r="BM188" s="62"/>
      <c r="BN188" s="62" t="s">
        <v>815</v>
      </c>
      <c r="BO188" s="62"/>
      <c r="BP188" s="62"/>
      <c r="BQ188" s="62" t="s">
        <v>815</v>
      </c>
      <c r="BR188" s="62"/>
      <c r="BS188" s="62"/>
      <c r="BT188" s="62"/>
      <c r="BU188" s="62"/>
      <c r="BV188" s="62"/>
      <c r="BW188" s="62"/>
      <c r="BX188" s="62"/>
      <c r="BY188" s="62"/>
      <c r="BZ188" s="62"/>
      <c r="CA188" s="62"/>
      <c r="CB188" s="62"/>
      <c r="CC188" s="62"/>
      <c r="CD188" s="62"/>
      <c r="CE188" s="62"/>
      <c r="CF188" s="62" t="s">
        <v>462</v>
      </c>
      <c r="CG188" s="62"/>
      <c r="CH188" s="62"/>
      <c r="CI188" s="62">
        <v>2017</v>
      </c>
      <c r="CJ188" s="62" t="s">
        <v>472</v>
      </c>
      <c r="CK188" s="62" t="s">
        <v>463</v>
      </c>
      <c r="CL188" s="62" t="s">
        <v>463</v>
      </c>
      <c r="CM188" s="62" t="s">
        <v>464</v>
      </c>
      <c r="CN188" s="62" t="s">
        <v>463</v>
      </c>
      <c r="CO188" s="62" t="s">
        <v>465</v>
      </c>
      <c r="CP188" s="62">
        <v>2</v>
      </c>
      <c r="CQ188" s="62">
        <v>0</v>
      </c>
      <c r="CR188" s="62">
        <v>0</v>
      </c>
      <c r="CS188" s="62">
        <v>2</v>
      </c>
      <c r="CT188" s="62">
        <v>0</v>
      </c>
      <c r="CU188" s="62">
        <v>1</v>
      </c>
      <c r="CV188" s="62">
        <v>0</v>
      </c>
      <c r="CW188" s="62">
        <v>0</v>
      </c>
      <c r="CX188" s="62">
        <v>0</v>
      </c>
      <c r="CY188" s="62">
        <v>1</v>
      </c>
      <c r="CZ188" s="62">
        <v>0</v>
      </c>
      <c r="DA188" s="62">
        <v>0</v>
      </c>
      <c r="DB188" s="62">
        <v>0</v>
      </c>
      <c r="DC188" s="62" t="s">
        <v>1441</v>
      </c>
      <c r="DD188" s="62" t="s">
        <v>153</v>
      </c>
      <c r="DE188" s="62" t="s">
        <v>153</v>
      </c>
      <c r="DF188" s="62">
        <v>0</v>
      </c>
      <c r="DG188" s="62" t="s">
        <v>465</v>
      </c>
      <c r="DH188" s="62">
        <v>1</v>
      </c>
      <c r="DI188" s="62">
        <v>1</v>
      </c>
      <c r="DJ188" s="62">
        <v>0</v>
      </c>
      <c r="DK188" s="62">
        <v>0</v>
      </c>
      <c r="DL188" s="62">
        <v>0</v>
      </c>
      <c r="DM188" s="62">
        <v>0</v>
      </c>
      <c r="DN188" s="62">
        <v>0</v>
      </c>
      <c r="DO188" s="62">
        <v>0</v>
      </c>
      <c r="DP188" s="62">
        <v>0</v>
      </c>
      <c r="DQ188" s="62">
        <v>0</v>
      </c>
      <c r="DR188" s="62">
        <v>0</v>
      </c>
      <c r="DS188" s="62">
        <v>1</v>
      </c>
      <c r="DT188" s="62">
        <v>0</v>
      </c>
      <c r="DU188" s="62" t="s">
        <v>153</v>
      </c>
      <c r="DV188" s="62" t="s">
        <v>153</v>
      </c>
      <c r="DW188" s="60"/>
      <c r="DX188" s="62">
        <v>0</v>
      </c>
      <c r="DY188" s="62">
        <v>1</v>
      </c>
      <c r="DZ188" s="62">
        <v>0</v>
      </c>
      <c r="EA188" s="62">
        <v>0</v>
      </c>
      <c r="EB188" s="62"/>
      <c r="EC188" s="62"/>
      <c r="ED188" s="62"/>
      <c r="EE188" s="60">
        <v>25</v>
      </c>
      <c r="EF188" s="62"/>
      <c r="EG188" s="62"/>
      <c r="EH188" s="62"/>
      <c r="EI188" s="62"/>
      <c r="EJ188" s="62"/>
      <c r="EK188" s="62"/>
      <c r="EL188" s="62"/>
      <c r="EM188" s="62"/>
      <c r="EN188" s="62"/>
      <c r="EO188" s="62"/>
      <c r="EP188" s="62"/>
      <c r="EQ188" s="68">
        <v>62893</v>
      </c>
      <c r="ER188" s="68">
        <v>5070</v>
      </c>
      <c r="ES188" s="68">
        <v>0</v>
      </c>
      <c r="ET188" s="68">
        <v>0</v>
      </c>
      <c r="EU188" s="68">
        <v>0</v>
      </c>
      <c r="EV188" s="68">
        <v>0</v>
      </c>
      <c r="EW188" s="68">
        <v>2</v>
      </c>
      <c r="EX188" s="68">
        <v>2</v>
      </c>
      <c r="EY188" s="68">
        <v>0</v>
      </c>
      <c r="EZ188" s="68">
        <v>0</v>
      </c>
      <c r="FA188" s="68">
        <v>0</v>
      </c>
      <c r="FB188" s="68">
        <v>0</v>
      </c>
      <c r="FC188" s="68">
        <v>0</v>
      </c>
      <c r="FD188" s="68">
        <v>0</v>
      </c>
      <c r="FE188" s="68">
        <v>0</v>
      </c>
      <c r="FF188" s="68">
        <v>0</v>
      </c>
      <c r="FG188" s="68">
        <v>0</v>
      </c>
      <c r="FH188" s="68">
        <v>0</v>
      </c>
      <c r="FI188" s="68">
        <v>0</v>
      </c>
      <c r="FJ188" s="68">
        <v>0</v>
      </c>
      <c r="FK188" s="68">
        <v>0</v>
      </c>
      <c r="FL188" s="68">
        <v>0</v>
      </c>
      <c r="FM188" s="65"/>
      <c r="FN188" s="65" t="s">
        <v>466</v>
      </c>
      <c r="FO188" s="69" t="b">
        <f t="shared" si="2"/>
        <v>1</v>
      </c>
    </row>
    <row r="189" spans="1:171" s="67" customFormat="1" ht="12.75" x14ac:dyDescent="0.2">
      <c r="A189" s="60" t="s">
        <v>437</v>
      </c>
      <c r="B189" s="61">
        <v>62893</v>
      </c>
      <c r="C189" s="62">
        <v>1</v>
      </c>
      <c r="D189" s="62">
        <v>0</v>
      </c>
      <c r="E189" s="63" t="s">
        <v>1432</v>
      </c>
      <c r="F189" s="62" t="s">
        <v>1011</v>
      </c>
      <c r="G189" s="62"/>
      <c r="H189" s="62" t="s">
        <v>1433</v>
      </c>
      <c r="I189" s="62">
        <v>2</v>
      </c>
      <c r="J189" s="62" t="s">
        <v>1434</v>
      </c>
      <c r="K189" s="62" t="s">
        <v>447</v>
      </c>
      <c r="L189" s="62" t="s">
        <v>472</v>
      </c>
      <c r="M189" s="62" t="s">
        <v>447</v>
      </c>
      <c r="N189" s="62">
        <v>1</v>
      </c>
      <c r="O189" s="62">
        <v>145</v>
      </c>
      <c r="P189" s="62">
        <v>5</v>
      </c>
      <c r="Q189" s="62" t="s">
        <v>153</v>
      </c>
      <c r="R189" s="62" t="s">
        <v>153</v>
      </c>
      <c r="S189" s="62" t="s">
        <v>153</v>
      </c>
      <c r="T189" s="62" t="s">
        <v>1437</v>
      </c>
      <c r="U189" s="62" t="s">
        <v>153</v>
      </c>
      <c r="V189" s="62" t="s">
        <v>153</v>
      </c>
      <c r="W189" s="62" t="s">
        <v>153</v>
      </c>
      <c r="X189" s="62" t="s">
        <v>153</v>
      </c>
      <c r="Y189" s="62" t="s">
        <v>153</v>
      </c>
      <c r="Z189" s="60"/>
      <c r="AA189" s="60" t="s">
        <v>452</v>
      </c>
      <c r="AB189" s="60" t="s">
        <v>1432</v>
      </c>
      <c r="AC189" s="60" t="s">
        <v>1011</v>
      </c>
      <c r="AD189" s="60" t="s">
        <v>1433</v>
      </c>
      <c r="AE189" s="60" t="s">
        <v>1434</v>
      </c>
      <c r="AF189" s="62">
        <v>1</v>
      </c>
      <c r="AG189" s="62">
        <v>126</v>
      </c>
      <c r="AH189" s="62">
        <v>3</v>
      </c>
      <c r="AI189" s="62">
        <v>0</v>
      </c>
      <c r="AJ189" s="62" t="s">
        <v>153</v>
      </c>
      <c r="AK189" s="62" t="s">
        <v>153</v>
      </c>
      <c r="AL189" s="62" t="s">
        <v>153</v>
      </c>
      <c r="AM189" s="62" t="s">
        <v>1437</v>
      </c>
      <c r="AN189" s="62" t="s">
        <v>153</v>
      </c>
      <c r="AO189" s="62" t="s">
        <v>153</v>
      </c>
      <c r="AP189" s="62" t="s">
        <v>153</v>
      </c>
      <c r="AQ189" s="62" t="s">
        <v>153</v>
      </c>
      <c r="AR189" s="62" t="s">
        <v>153</v>
      </c>
      <c r="AS189" s="62">
        <v>2014</v>
      </c>
      <c r="AT189" s="62" t="s">
        <v>153</v>
      </c>
      <c r="AU189" s="62" t="s">
        <v>153</v>
      </c>
      <c r="AV189" s="62" t="s">
        <v>153</v>
      </c>
      <c r="AW189" s="62" t="s">
        <v>153</v>
      </c>
      <c r="AX189" s="62" t="s">
        <v>153</v>
      </c>
      <c r="AY189" s="60"/>
      <c r="AZ189" s="60" t="s">
        <v>153</v>
      </c>
      <c r="BA189" s="62">
        <v>5070</v>
      </c>
      <c r="BB189" s="62">
        <v>0</v>
      </c>
      <c r="BC189" s="62"/>
      <c r="BD189" s="62"/>
      <c r="BE189" s="62"/>
      <c r="BF189" s="62"/>
      <c r="BG189" s="62"/>
      <c r="BH189" s="62"/>
      <c r="BI189" s="62"/>
      <c r="BJ189" s="60">
        <v>15.079365079365079</v>
      </c>
      <c r="BK189" s="62"/>
      <c r="BL189" s="62"/>
      <c r="BM189" s="62"/>
      <c r="BN189" s="62" t="s">
        <v>815</v>
      </c>
      <c r="BO189" s="62"/>
      <c r="BP189" s="62"/>
      <c r="BQ189" s="62" t="s">
        <v>815</v>
      </c>
      <c r="BR189" s="62"/>
      <c r="BS189" s="62"/>
      <c r="BT189" s="62"/>
      <c r="BU189" s="62"/>
      <c r="BV189" s="62"/>
      <c r="BW189" s="62"/>
      <c r="BX189" s="62"/>
      <c r="BY189" s="62"/>
      <c r="BZ189" s="62"/>
      <c r="CA189" s="62"/>
      <c r="CB189" s="62"/>
      <c r="CC189" s="62"/>
      <c r="CD189" s="62"/>
      <c r="CE189" s="62"/>
      <c r="CF189" s="62"/>
      <c r="CG189" s="62"/>
      <c r="CH189" s="62"/>
      <c r="CI189" s="62">
        <v>2017</v>
      </c>
      <c r="CJ189" s="62" t="s">
        <v>472</v>
      </c>
      <c r="CK189" s="62" t="s">
        <v>463</v>
      </c>
      <c r="CL189" s="62" t="s">
        <v>463</v>
      </c>
      <c r="CM189" s="62" t="s">
        <v>464</v>
      </c>
      <c r="CN189" s="62" t="s">
        <v>463</v>
      </c>
      <c r="CO189" s="62" t="s">
        <v>465</v>
      </c>
      <c r="CP189" s="62">
        <v>2</v>
      </c>
      <c r="CQ189" s="62">
        <v>0</v>
      </c>
      <c r="CR189" s="62">
        <v>0</v>
      </c>
      <c r="CS189" s="62">
        <v>2</v>
      </c>
      <c r="CT189" s="62">
        <v>0</v>
      </c>
      <c r="CU189" s="62">
        <v>1</v>
      </c>
      <c r="CV189" s="62">
        <v>0</v>
      </c>
      <c r="CW189" s="62">
        <v>0</v>
      </c>
      <c r="CX189" s="62">
        <v>0</v>
      </c>
      <c r="CY189" s="62">
        <v>1</v>
      </c>
      <c r="CZ189" s="62">
        <v>0</v>
      </c>
      <c r="DA189" s="62">
        <v>0</v>
      </c>
      <c r="DB189" s="62">
        <v>0</v>
      </c>
      <c r="DC189" s="62" t="s">
        <v>1441</v>
      </c>
      <c r="DD189" s="62" t="s">
        <v>153</v>
      </c>
      <c r="DE189" s="62" t="s">
        <v>153</v>
      </c>
      <c r="DF189" s="62">
        <v>0</v>
      </c>
      <c r="DG189" s="62" t="s">
        <v>465</v>
      </c>
      <c r="DH189" s="62">
        <v>1</v>
      </c>
      <c r="DI189" s="62">
        <v>1</v>
      </c>
      <c r="DJ189" s="62">
        <v>0</v>
      </c>
      <c r="DK189" s="62">
        <v>0</v>
      </c>
      <c r="DL189" s="62">
        <v>0</v>
      </c>
      <c r="DM189" s="62">
        <v>0</v>
      </c>
      <c r="DN189" s="62">
        <v>0</v>
      </c>
      <c r="DO189" s="62">
        <v>0</v>
      </c>
      <c r="DP189" s="62">
        <v>0</v>
      </c>
      <c r="DQ189" s="62">
        <v>0</v>
      </c>
      <c r="DR189" s="62">
        <v>0</v>
      </c>
      <c r="DS189" s="62">
        <v>1</v>
      </c>
      <c r="DT189" s="62">
        <v>0</v>
      </c>
      <c r="DU189" s="62" t="s">
        <v>153</v>
      </c>
      <c r="DV189" s="62" t="s">
        <v>153</v>
      </c>
      <c r="DW189" s="60"/>
      <c r="DX189" s="62">
        <v>0</v>
      </c>
      <c r="DY189" s="62">
        <v>1</v>
      </c>
      <c r="DZ189" s="62">
        <v>0</v>
      </c>
      <c r="EA189" s="62">
        <v>0</v>
      </c>
      <c r="EB189" s="62"/>
      <c r="EC189" s="62"/>
      <c r="ED189" s="62"/>
      <c r="EE189" s="60">
        <v>25</v>
      </c>
      <c r="EF189" s="62"/>
      <c r="EG189" s="62"/>
      <c r="EH189" s="62"/>
      <c r="EI189" s="62"/>
      <c r="EJ189" s="62"/>
      <c r="EK189" s="62"/>
      <c r="EL189" s="62"/>
      <c r="EM189" s="62"/>
      <c r="EN189" s="62"/>
      <c r="EO189" s="62"/>
      <c r="EP189" s="62"/>
      <c r="EQ189" s="68">
        <v>62893</v>
      </c>
      <c r="ER189" s="68">
        <v>5070</v>
      </c>
      <c r="ES189" s="68">
        <v>0</v>
      </c>
      <c r="ET189" s="68">
        <v>0</v>
      </c>
      <c r="EU189" s="68">
        <v>0</v>
      </c>
      <c r="EV189" s="68">
        <v>0</v>
      </c>
      <c r="EW189" s="65"/>
      <c r="EX189" s="65"/>
      <c r="EY189" s="65"/>
      <c r="EZ189" s="65"/>
      <c r="FA189" s="65"/>
      <c r="FB189" s="65"/>
      <c r="FC189" s="65"/>
      <c r="FD189" s="65"/>
      <c r="FE189" s="65"/>
      <c r="FF189" s="65"/>
      <c r="FG189" s="65"/>
      <c r="FH189" s="65"/>
      <c r="FI189" s="65"/>
      <c r="FJ189" s="65"/>
      <c r="FK189" s="65"/>
      <c r="FL189" s="65"/>
      <c r="FM189" s="65"/>
      <c r="FN189" s="65" t="s">
        <v>466</v>
      </c>
      <c r="FO189" s="69" t="b">
        <f t="shared" si="2"/>
        <v>1</v>
      </c>
    </row>
    <row r="190" spans="1:171" s="67" customFormat="1" ht="12.75" x14ac:dyDescent="0.2">
      <c r="A190" s="60" t="s">
        <v>437</v>
      </c>
      <c r="B190" s="61">
        <v>72731</v>
      </c>
      <c r="C190" s="62">
        <v>0</v>
      </c>
      <c r="D190" s="62">
        <v>1</v>
      </c>
      <c r="E190" s="63" t="s">
        <v>1442</v>
      </c>
      <c r="F190" s="62" t="s">
        <v>1443</v>
      </c>
      <c r="G190" s="62"/>
      <c r="H190" s="62" t="s">
        <v>1444</v>
      </c>
      <c r="I190" s="62">
        <v>2</v>
      </c>
      <c r="J190" s="62" t="s">
        <v>1445</v>
      </c>
      <c r="K190" s="62" t="s">
        <v>447</v>
      </c>
      <c r="L190" s="62" t="s">
        <v>448</v>
      </c>
      <c r="M190" s="62" t="s">
        <v>447</v>
      </c>
      <c r="N190" s="62">
        <v>1</v>
      </c>
      <c r="O190" s="62">
        <v>147</v>
      </c>
      <c r="P190" s="62">
        <v>116</v>
      </c>
      <c r="Q190" s="62" t="s">
        <v>1446</v>
      </c>
      <c r="R190" s="62" t="s">
        <v>153</v>
      </c>
      <c r="S190" s="62" t="s">
        <v>153</v>
      </c>
      <c r="T190" s="62" t="s">
        <v>1447</v>
      </c>
      <c r="U190" s="62" t="s">
        <v>1448</v>
      </c>
      <c r="V190" s="62" t="s">
        <v>1449</v>
      </c>
      <c r="W190" s="62" t="s">
        <v>153</v>
      </c>
      <c r="X190" s="62" t="s">
        <v>1450</v>
      </c>
      <c r="Y190" s="62" t="s">
        <v>546</v>
      </c>
      <c r="Z190" s="60"/>
      <c r="AA190" s="60" t="s">
        <v>452</v>
      </c>
      <c r="AB190" s="60" t="s">
        <v>1442</v>
      </c>
      <c r="AC190" s="60" t="s">
        <v>1443</v>
      </c>
      <c r="AD190" s="60" t="s">
        <v>1444</v>
      </c>
      <c r="AE190" s="60" t="s">
        <v>1445</v>
      </c>
      <c r="AF190" s="62">
        <v>1</v>
      </c>
      <c r="AG190" s="62">
        <v>150</v>
      </c>
      <c r="AH190" s="62">
        <v>114</v>
      </c>
      <c r="AI190" s="62">
        <v>1</v>
      </c>
      <c r="AJ190" s="62" t="s">
        <v>1446</v>
      </c>
      <c r="AK190" s="62" t="s">
        <v>153</v>
      </c>
      <c r="AL190" s="62" t="s">
        <v>153</v>
      </c>
      <c r="AM190" s="62" t="s">
        <v>1447</v>
      </c>
      <c r="AN190" s="62" t="s">
        <v>1451</v>
      </c>
      <c r="AO190" s="62" t="s">
        <v>546</v>
      </c>
      <c r="AP190" s="62" t="s">
        <v>1452</v>
      </c>
      <c r="AQ190" s="62" t="s">
        <v>1449</v>
      </c>
      <c r="AR190" s="62" t="s">
        <v>153</v>
      </c>
      <c r="AS190" s="62">
        <v>2015</v>
      </c>
      <c r="AT190" s="62" t="s">
        <v>153</v>
      </c>
      <c r="AU190" s="62" t="s">
        <v>153</v>
      </c>
      <c r="AV190" s="62" t="s">
        <v>153</v>
      </c>
      <c r="AW190" s="62" t="s">
        <v>439</v>
      </c>
      <c r="AX190" s="62" t="s">
        <v>439</v>
      </c>
      <c r="AY190" s="60"/>
      <c r="AZ190" s="60" t="s">
        <v>153</v>
      </c>
      <c r="BA190" s="62">
        <v>10370</v>
      </c>
      <c r="BB190" s="62">
        <v>0</v>
      </c>
      <c r="BC190" s="62"/>
      <c r="BD190" s="62"/>
      <c r="BE190" s="62"/>
      <c r="BF190" s="62"/>
      <c r="BG190" s="62"/>
      <c r="BH190" s="62" t="s">
        <v>532</v>
      </c>
      <c r="BI190" s="62"/>
      <c r="BJ190" s="60">
        <v>-2</v>
      </c>
      <c r="BK190" s="62"/>
      <c r="BL190" s="62"/>
      <c r="BM190" s="62"/>
      <c r="BN190" s="62" t="s">
        <v>136</v>
      </c>
      <c r="BO190" s="62"/>
      <c r="BP190" s="62"/>
      <c r="BQ190" s="62" t="s">
        <v>136</v>
      </c>
      <c r="BR190" s="62"/>
      <c r="BS190" s="62"/>
      <c r="BT190" s="62"/>
      <c r="BU190" s="62"/>
      <c r="BV190" s="62"/>
      <c r="BW190" s="62"/>
      <c r="BX190" s="62"/>
      <c r="BY190" s="62"/>
      <c r="BZ190" s="62"/>
      <c r="CA190" s="62" t="s">
        <v>534</v>
      </c>
      <c r="CB190" s="62"/>
      <c r="CC190" s="62"/>
      <c r="CD190" s="62"/>
      <c r="CE190" s="62"/>
      <c r="CF190" s="62" t="s">
        <v>462</v>
      </c>
      <c r="CG190" s="62"/>
      <c r="CH190" s="62"/>
      <c r="CI190" s="62">
        <v>2017</v>
      </c>
      <c r="CJ190" s="62" t="s">
        <v>448</v>
      </c>
      <c r="CK190" s="62" t="s">
        <v>464</v>
      </c>
      <c r="CL190" s="62" t="s">
        <v>464</v>
      </c>
      <c r="CM190" s="62" t="s">
        <v>464</v>
      </c>
      <c r="CN190" s="62" t="s">
        <v>464</v>
      </c>
      <c r="CO190" s="62" t="s">
        <v>465</v>
      </c>
      <c r="CP190" s="62">
        <v>2</v>
      </c>
      <c r="CQ190" s="62">
        <v>1</v>
      </c>
      <c r="CR190" s="62">
        <v>1</v>
      </c>
      <c r="CS190" s="62">
        <v>0</v>
      </c>
      <c r="CT190" s="62">
        <v>0</v>
      </c>
      <c r="CU190" s="62">
        <v>0</v>
      </c>
      <c r="CV190" s="62">
        <v>0</v>
      </c>
      <c r="CW190" s="62">
        <v>1</v>
      </c>
      <c r="CX190" s="62">
        <v>0</v>
      </c>
      <c r="CY190" s="62">
        <v>0</v>
      </c>
      <c r="CZ190" s="62">
        <v>0</v>
      </c>
      <c r="DA190" s="62">
        <v>1</v>
      </c>
      <c r="DB190" s="62">
        <v>0</v>
      </c>
      <c r="DC190" s="62" t="s">
        <v>153</v>
      </c>
      <c r="DD190" s="62" t="s">
        <v>153</v>
      </c>
      <c r="DE190" s="62" t="s">
        <v>153</v>
      </c>
      <c r="DF190" s="62">
        <v>1</v>
      </c>
      <c r="DG190" s="62" t="s">
        <v>465</v>
      </c>
      <c r="DH190" s="62">
        <v>2</v>
      </c>
      <c r="DI190" s="62">
        <v>0</v>
      </c>
      <c r="DJ190" s="62">
        <v>1</v>
      </c>
      <c r="DK190" s="62">
        <v>1</v>
      </c>
      <c r="DL190" s="62">
        <v>0</v>
      </c>
      <c r="DM190" s="62">
        <v>0</v>
      </c>
      <c r="DN190" s="62">
        <v>0</v>
      </c>
      <c r="DO190" s="62">
        <v>1</v>
      </c>
      <c r="DP190" s="62">
        <v>0</v>
      </c>
      <c r="DQ190" s="62">
        <v>0</v>
      </c>
      <c r="DR190" s="62">
        <v>0</v>
      </c>
      <c r="DS190" s="62">
        <v>1</v>
      </c>
      <c r="DT190" s="62">
        <v>0</v>
      </c>
      <c r="DU190" s="62" t="s">
        <v>153</v>
      </c>
      <c r="DV190" s="62" t="s">
        <v>153</v>
      </c>
      <c r="DW190" s="60"/>
      <c r="DX190" s="62">
        <v>1</v>
      </c>
      <c r="DY190" s="62">
        <v>2</v>
      </c>
      <c r="DZ190" s="62">
        <v>2</v>
      </c>
      <c r="EA190" s="62">
        <v>2</v>
      </c>
      <c r="EB190" s="62"/>
      <c r="EC190" s="62"/>
      <c r="ED190" s="62"/>
      <c r="EE190" s="60">
        <v>0.86956521739130432</v>
      </c>
      <c r="EF190" s="62"/>
      <c r="EG190" s="62"/>
      <c r="EH190" s="62"/>
      <c r="EI190" s="62"/>
      <c r="EJ190" s="62"/>
      <c r="EK190" s="62"/>
      <c r="EL190" s="62"/>
      <c r="EM190" s="62"/>
      <c r="EN190" s="62"/>
      <c r="EO190" s="62"/>
      <c r="EP190" s="62"/>
      <c r="EQ190" s="68">
        <v>72731</v>
      </c>
      <c r="ER190" s="68">
        <v>10370</v>
      </c>
      <c r="ES190" s="68">
        <v>0</v>
      </c>
      <c r="ET190" s="68">
        <v>0</v>
      </c>
      <c r="EU190" s="68">
        <v>0</v>
      </c>
      <c r="EV190" s="68">
        <v>0</v>
      </c>
      <c r="EW190" s="68">
        <v>0</v>
      </c>
      <c r="EX190" s="68">
        <v>0</v>
      </c>
      <c r="EY190" s="68">
        <v>0</v>
      </c>
      <c r="EZ190" s="68">
        <v>0</v>
      </c>
      <c r="FA190" s="68">
        <v>0</v>
      </c>
      <c r="FB190" s="68">
        <v>1</v>
      </c>
      <c r="FC190" s="68">
        <v>1</v>
      </c>
      <c r="FD190" s="68">
        <v>0</v>
      </c>
      <c r="FE190" s="68">
        <v>0</v>
      </c>
      <c r="FF190" s="68">
        <v>0</v>
      </c>
      <c r="FG190" s="68">
        <v>0</v>
      </c>
      <c r="FH190" s="68">
        <v>0</v>
      </c>
      <c r="FI190" s="68">
        <v>5</v>
      </c>
      <c r="FJ190" s="68">
        <v>1</v>
      </c>
      <c r="FK190" s="68">
        <v>0</v>
      </c>
      <c r="FL190" s="68">
        <v>0</v>
      </c>
      <c r="FM190" s="65"/>
      <c r="FN190" s="65" t="s">
        <v>536</v>
      </c>
      <c r="FO190" s="69" t="b">
        <f t="shared" si="2"/>
        <v>1</v>
      </c>
    </row>
    <row r="191" spans="1:171" s="67" customFormat="1" ht="12.75" x14ac:dyDescent="0.2">
      <c r="A191" s="60" t="s">
        <v>437</v>
      </c>
      <c r="B191" s="61">
        <v>72731</v>
      </c>
      <c r="C191" s="62">
        <v>1</v>
      </c>
      <c r="D191" s="62">
        <v>0</v>
      </c>
      <c r="E191" s="63" t="s">
        <v>1442</v>
      </c>
      <c r="F191" s="62" t="s">
        <v>1443</v>
      </c>
      <c r="G191" s="62"/>
      <c r="H191" s="62" t="s">
        <v>1444</v>
      </c>
      <c r="I191" s="62">
        <v>2</v>
      </c>
      <c r="J191" s="62" t="s">
        <v>1445</v>
      </c>
      <c r="K191" s="62" t="s">
        <v>447</v>
      </c>
      <c r="L191" s="62" t="s">
        <v>448</v>
      </c>
      <c r="M191" s="62" t="s">
        <v>447</v>
      </c>
      <c r="N191" s="62">
        <v>1</v>
      </c>
      <c r="O191" s="62">
        <v>147</v>
      </c>
      <c r="P191" s="62">
        <v>116</v>
      </c>
      <c r="Q191" s="62" t="s">
        <v>153</v>
      </c>
      <c r="R191" s="62" t="s">
        <v>153</v>
      </c>
      <c r="S191" s="62" t="s">
        <v>153</v>
      </c>
      <c r="T191" s="62" t="s">
        <v>1447</v>
      </c>
      <c r="U191" s="62" t="s">
        <v>153</v>
      </c>
      <c r="V191" s="62" t="s">
        <v>153</v>
      </c>
      <c r="W191" s="62" t="s">
        <v>153</v>
      </c>
      <c r="X191" s="62" t="s">
        <v>153</v>
      </c>
      <c r="Y191" s="62" t="s">
        <v>153</v>
      </c>
      <c r="Z191" s="60"/>
      <c r="AA191" s="60" t="s">
        <v>452</v>
      </c>
      <c r="AB191" s="60" t="s">
        <v>1442</v>
      </c>
      <c r="AC191" s="60" t="s">
        <v>1443</v>
      </c>
      <c r="AD191" s="60" t="s">
        <v>1444</v>
      </c>
      <c r="AE191" s="60" t="s">
        <v>1445</v>
      </c>
      <c r="AF191" s="62">
        <v>1</v>
      </c>
      <c r="AG191" s="62">
        <v>150</v>
      </c>
      <c r="AH191" s="62">
        <v>114</v>
      </c>
      <c r="AI191" s="62">
        <v>0</v>
      </c>
      <c r="AJ191" s="62" t="s">
        <v>153</v>
      </c>
      <c r="AK191" s="62" t="s">
        <v>153</v>
      </c>
      <c r="AL191" s="62" t="s">
        <v>153</v>
      </c>
      <c r="AM191" s="62" t="s">
        <v>1447</v>
      </c>
      <c r="AN191" s="62" t="s">
        <v>153</v>
      </c>
      <c r="AO191" s="62" t="s">
        <v>153</v>
      </c>
      <c r="AP191" s="62" t="s">
        <v>153</v>
      </c>
      <c r="AQ191" s="62" t="s">
        <v>153</v>
      </c>
      <c r="AR191" s="62" t="s">
        <v>153</v>
      </c>
      <c r="AS191" s="62">
        <v>2015</v>
      </c>
      <c r="AT191" s="62" t="s">
        <v>153</v>
      </c>
      <c r="AU191" s="62" t="s">
        <v>153</v>
      </c>
      <c r="AV191" s="62" t="s">
        <v>153</v>
      </c>
      <c r="AW191" s="62" t="s">
        <v>439</v>
      </c>
      <c r="AX191" s="62" t="s">
        <v>439</v>
      </c>
      <c r="AY191" s="60"/>
      <c r="AZ191" s="60" t="s">
        <v>153</v>
      </c>
      <c r="BA191" s="62">
        <v>10370</v>
      </c>
      <c r="BB191" s="62">
        <v>0</v>
      </c>
      <c r="BC191" s="62"/>
      <c r="BD191" s="62"/>
      <c r="BE191" s="62"/>
      <c r="BF191" s="62"/>
      <c r="BG191" s="62"/>
      <c r="BH191" s="62"/>
      <c r="BI191" s="62"/>
      <c r="BJ191" s="60">
        <v>-2</v>
      </c>
      <c r="BK191" s="62"/>
      <c r="BL191" s="62"/>
      <c r="BM191" s="62"/>
      <c r="BN191" s="62" t="s">
        <v>136</v>
      </c>
      <c r="BO191" s="62"/>
      <c r="BP191" s="62"/>
      <c r="BQ191" s="62" t="s">
        <v>136</v>
      </c>
      <c r="BR191" s="62"/>
      <c r="BS191" s="62"/>
      <c r="BT191" s="62"/>
      <c r="BU191" s="62"/>
      <c r="BV191" s="62"/>
      <c r="BW191" s="62"/>
      <c r="BX191" s="62"/>
      <c r="BY191" s="62"/>
      <c r="BZ191" s="62"/>
      <c r="CA191" s="62"/>
      <c r="CB191" s="62"/>
      <c r="CC191" s="62"/>
      <c r="CD191" s="62"/>
      <c r="CE191" s="62"/>
      <c r="CF191" s="62"/>
      <c r="CG191" s="62"/>
      <c r="CH191" s="62"/>
      <c r="CI191" s="62">
        <v>2017</v>
      </c>
      <c r="CJ191" s="62" t="s">
        <v>448</v>
      </c>
      <c r="CK191" s="62" t="s">
        <v>464</v>
      </c>
      <c r="CL191" s="62" t="s">
        <v>464</v>
      </c>
      <c r="CM191" s="62" t="s">
        <v>464</v>
      </c>
      <c r="CN191" s="62" t="s">
        <v>464</v>
      </c>
      <c r="CO191" s="62" t="s">
        <v>465</v>
      </c>
      <c r="CP191" s="62">
        <v>2</v>
      </c>
      <c r="CQ191" s="62">
        <v>1</v>
      </c>
      <c r="CR191" s="62">
        <v>1</v>
      </c>
      <c r="CS191" s="62">
        <v>0</v>
      </c>
      <c r="CT191" s="62">
        <v>0</v>
      </c>
      <c r="CU191" s="62">
        <v>0</v>
      </c>
      <c r="CV191" s="62">
        <v>0</v>
      </c>
      <c r="CW191" s="62">
        <v>1</v>
      </c>
      <c r="CX191" s="62">
        <v>0</v>
      </c>
      <c r="CY191" s="62">
        <v>0</v>
      </c>
      <c r="CZ191" s="62">
        <v>0</v>
      </c>
      <c r="DA191" s="62">
        <v>1</v>
      </c>
      <c r="DB191" s="62">
        <v>0</v>
      </c>
      <c r="DC191" s="62" t="s">
        <v>153</v>
      </c>
      <c r="DD191" s="62" t="s">
        <v>153</v>
      </c>
      <c r="DE191" s="62" t="s">
        <v>153</v>
      </c>
      <c r="DF191" s="62">
        <v>1</v>
      </c>
      <c r="DG191" s="62" t="s">
        <v>465</v>
      </c>
      <c r="DH191" s="62">
        <v>2</v>
      </c>
      <c r="DI191" s="62">
        <v>0</v>
      </c>
      <c r="DJ191" s="62">
        <v>1</v>
      </c>
      <c r="DK191" s="62">
        <v>1</v>
      </c>
      <c r="DL191" s="62">
        <v>0</v>
      </c>
      <c r="DM191" s="62">
        <v>0</v>
      </c>
      <c r="DN191" s="62">
        <v>0</v>
      </c>
      <c r="DO191" s="62">
        <v>1</v>
      </c>
      <c r="DP191" s="62">
        <v>0</v>
      </c>
      <c r="DQ191" s="62">
        <v>0</v>
      </c>
      <c r="DR191" s="62">
        <v>0</v>
      </c>
      <c r="DS191" s="62">
        <v>1</v>
      </c>
      <c r="DT191" s="62">
        <v>0</v>
      </c>
      <c r="DU191" s="62" t="s">
        <v>153</v>
      </c>
      <c r="DV191" s="62" t="s">
        <v>153</v>
      </c>
      <c r="DW191" s="60"/>
      <c r="DX191" s="62">
        <v>1</v>
      </c>
      <c r="DY191" s="62">
        <v>2</v>
      </c>
      <c r="DZ191" s="62">
        <v>2</v>
      </c>
      <c r="EA191" s="62">
        <v>2</v>
      </c>
      <c r="EB191" s="62"/>
      <c r="EC191" s="62"/>
      <c r="ED191" s="62"/>
      <c r="EE191" s="60">
        <v>0.86956521739130432</v>
      </c>
      <c r="EF191" s="62"/>
      <c r="EG191" s="62"/>
      <c r="EH191" s="62"/>
      <c r="EI191" s="62"/>
      <c r="EJ191" s="62"/>
      <c r="EK191" s="62"/>
      <c r="EL191" s="62"/>
      <c r="EM191" s="62"/>
      <c r="EN191" s="62"/>
      <c r="EO191" s="62"/>
      <c r="EP191" s="62"/>
      <c r="EQ191" s="68">
        <v>72731</v>
      </c>
      <c r="ER191" s="68">
        <v>10370</v>
      </c>
      <c r="ES191" s="68">
        <v>0</v>
      </c>
      <c r="ET191" s="68">
        <v>0</v>
      </c>
      <c r="EU191" s="68">
        <v>0</v>
      </c>
      <c r="EV191" s="68">
        <v>0</v>
      </c>
      <c r="EW191" s="65"/>
      <c r="EX191" s="65"/>
      <c r="EY191" s="65"/>
      <c r="EZ191" s="65"/>
      <c r="FA191" s="65"/>
      <c r="FB191" s="65"/>
      <c r="FC191" s="65"/>
      <c r="FD191" s="65"/>
      <c r="FE191" s="65"/>
      <c r="FF191" s="65"/>
      <c r="FG191" s="65"/>
      <c r="FH191" s="65"/>
      <c r="FI191" s="65"/>
      <c r="FJ191" s="65"/>
      <c r="FK191" s="65"/>
      <c r="FL191" s="65"/>
      <c r="FM191" s="65"/>
      <c r="FN191" s="65" t="s">
        <v>536</v>
      </c>
      <c r="FO191" s="69" t="b">
        <f t="shared" si="2"/>
        <v>1</v>
      </c>
    </row>
    <row r="192" spans="1:171" s="67" customFormat="1" ht="12.75" x14ac:dyDescent="0.2">
      <c r="A192" s="60" t="s">
        <v>437</v>
      </c>
      <c r="B192" s="61">
        <v>30798</v>
      </c>
      <c r="C192" s="62">
        <v>0</v>
      </c>
      <c r="D192" s="62">
        <v>1</v>
      </c>
      <c r="E192" s="63">
        <v>70202111400625</v>
      </c>
      <c r="F192" s="62" t="s">
        <v>619</v>
      </c>
      <c r="G192" s="62"/>
      <c r="H192" s="62" t="s">
        <v>1453</v>
      </c>
      <c r="I192" s="62">
        <v>2</v>
      </c>
      <c r="J192" s="62" t="s">
        <v>1454</v>
      </c>
      <c r="K192" s="62" t="s">
        <v>447</v>
      </c>
      <c r="L192" s="62" t="s">
        <v>472</v>
      </c>
      <c r="M192" s="62" t="s">
        <v>447</v>
      </c>
      <c r="N192" s="62">
        <v>1</v>
      </c>
      <c r="O192" s="62">
        <v>148</v>
      </c>
      <c r="P192" s="62">
        <v>1</v>
      </c>
      <c r="Q192" s="62" t="s">
        <v>153</v>
      </c>
      <c r="R192" s="62" t="s">
        <v>153</v>
      </c>
      <c r="S192" s="62" t="s">
        <v>1455</v>
      </c>
      <c r="T192" s="62" t="s">
        <v>1456</v>
      </c>
      <c r="U192" s="62" t="s">
        <v>1457</v>
      </c>
      <c r="V192" s="62" t="s">
        <v>1458</v>
      </c>
      <c r="W192" s="62" t="s">
        <v>1459</v>
      </c>
      <c r="X192" s="62" t="s">
        <v>1460</v>
      </c>
      <c r="Y192" s="62" t="s">
        <v>1461</v>
      </c>
      <c r="Z192" s="60"/>
      <c r="AA192" s="60" t="s">
        <v>452</v>
      </c>
      <c r="AB192" s="60" t="s">
        <v>1462</v>
      </c>
      <c r="AC192" s="60" t="s">
        <v>619</v>
      </c>
      <c r="AD192" s="60" t="s">
        <v>1453</v>
      </c>
      <c r="AE192" s="60" t="s">
        <v>1454</v>
      </c>
      <c r="AF192" s="62">
        <v>1</v>
      </c>
      <c r="AG192" s="62">
        <v>325</v>
      </c>
      <c r="AH192" s="62">
        <v>1</v>
      </c>
      <c r="AI192" s="62">
        <v>1</v>
      </c>
      <c r="AJ192" s="62" t="s">
        <v>153</v>
      </c>
      <c r="AK192" s="62" t="s">
        <v>153</v>
      </c>
      <c r="AL192" s="62" t="s">
        <v>1455</v>
      </c>
      <c r="AM192" s="62" t="s">
        <v>1456</v>
      </c>
      <c r="AN192" s="62" t="s">
        <v>1460</v>
      </c>
      <c r="AO192" s="62" t="s">
        <v>1461</v>
      </c>
      <c r="AP192" s="62" t="s">
        <v>1457</v>
      </c>
      <c r="AQ192" s="62" t="s">
        <v>1458</v>
      </c>
      <c r="AR192" s="62" t="s">
        <v>1459</v>
      </c>
      <c r="AS192" s="62">
        <v>2015</v>
      </c>
      <c r="AT192" s="62" t="s">
        <v>153</v>
      </c>
      <c r="AU192" s="62" t="s">
        <v>1200</v>
      </c>
      <c r="AV192" s="62" t="s">
        <v>153</v>
      </c>
      <c r="AW192" s="62" t="s">
        <v>153</v>
      </c>
      <c r="AX192" s="62" t="s">
        <v>153</v>
      </c>
      <c r="AY192" s="60"/>
      <c r="AZ192" s="60" t="s">
        <v>153</v>
      </c>
      <c r="BA192" s="62">
        <v>10923</v>
      </c>
      <c r="BB192" s="62">
        <v>0</v>
      </c>
      <c r="BC192" s="62"/>
      <c r="BD192" s="62"/>
      <c r="BE192" s="62"/>
      <c r="BF192" s="62"/>
      <c r="BG192" s="62"/>
      <c r="BH192" s="62" t="s">
        <v>532</v>
      </c>
      <c r="BI192" s="62" t="s">
        <v>564</v>
      </c>
      <c r="BJ192" s="60">
        <v>-54.46153846153846</v>
      </c>
      <c r="BK192" s="62"/>
      <c r="BL192" s="62"/>
      <c r="BM192" s="62"/>
      <c r="BN192" s="62" t="s">
        <v>99</v>
      </c>
      <c r="BO192" s="62"/>
      <c r="BP192" s="62"/>
      <c r="BQ192" s="62" t="s">
        <v>99</v>
      </c>
      <c r="BR192" s="62"/>
      <c r="BS192" s="62"/>
      <c r="BT192" s="62"/>
      <c r="BU192" s="62"/>
      <c r="BV192" s="62"/>
      <c r="BW192" s="62"/>
      <c r="BX192" s="62"/>
      <c r="BY192" s="62"/>
      <c r="BZ192" s="62"/>
      <c r="CA192" s="62"/>
      <c r="CB192" s="62"/>
      <c r="CC192" s="62"/>
      <c r="CD192" s="62"/>
      <c r="CE192" s="62"/>
      <c r="CF192" s="62" t="s">
        <v>462</v>
      </c>
      <c r="CG192" s="62"/>
      <c r="CH192" s="62"/>
      <c r="CI192" s="62">
        <v>2017</v>
      </c>
      <c r="CJ192" s="62" t="s">
        <v>472</v>
      </c>
      <c r="CK192" s="62" t="s">
        <v>501</v>
      </c>
      <c r="CL192" s="62" t="s">
        <v>464</v>
      </c>
      <c r="CM192" s="62" t="s">
        <v>463</v>
      </c>
      <c r="CN192" s="62" t="s">
        <v>464</v>
      </c>
      <c r="CO192" s="62" t="s">
        <v>465</v>
      </c>
      <c r="CP192" s="62">
        <v>0</v>
      </c>
      <c r="CQ192" s="62">
        <v>0</v>
      </c>
      <c r="CR192" s="62">
        <v>0</v>
      </c>
      <c r="CS192" s="62">
        <v>0</v>
      </c>
      <c r="CT192" s="62">
        <v>0</v>
      </c>
      <c r="CU192" s="62">
        <v>0</v>
      </c>
      <c r="CV192" s="62">
        <v>0</v>
      </c>
      <c r="CW192" s="62">
        <v>0</v>
      </c>
      <c r="CX192" s="62">
        <v>0</v>
      </c>
      <c r="CY192" s="62">
        <v>0</v>
      </c>
      <c r="CZ192" s="62">
        <v>0</v>
      </c>
      <c r="DA192" s="62">
        <v>0</v>
      </c>
      <c r="DB192" s="62">
        <v>0</v>
      </c>
      <c r="DC192" s="62" t="s">
        <v>153</v>
      </c>
      <c r="DD192" s="62" t="s">
        <v>153</v>
      </c>
      <c r="DE192" s="62" t="s">
        <v>153</v>
      </c>
      <c r="DF192" s="62">
        <v>0</v>
      </c>
      <c r="DG192" s="62" t="s">
        <v>465</v>
      </c>
      <c r="DH192" s="62">
        <v>0</v>
      </c>
      <c r="DI192" s="62">
        <v>0</v>
      </c>
      <c r="DJ192" s="62">
        <v>0</v>
      </c>
      <c r="DK192" s="62">
        <v>0</v>
      </c>
      <c r="DL192" s="62">
        <v>0</v>
      </c>
      <c r="DM192" s="62">
        <v>0</v>
      </c>
      <c r="DN192" s="62">
        <v>0</v>
      </c>
      <c r="DO192" s="62">
        <v>0</v>
      </c>
      <c r="DP192" s="62">
        <v>0</v>
      </c>
      <c r="DQ192" s="62">
        <v>0</v>
      </c>
      <c r="DR192" s="62">
        <v>0</v>
      </c>
      <c r="DS192" s="62">
        <v>0</v>
      </c>
      <c r="DT192" s="62">
        <v>0</v>
      </c>
      <c r="DU192" s="62" t="s">
        <v>153</v>
      </c>
      <c r="DV192" s="62" t="s">
        <v>153</v>
      </c>
      <c r="DW192" s="60"/>
      <c r="DX192" s="62">
        <v>0</v>
      </c>
      <c r="DY192" s="62">
        <v>0</v>
      </c>
      <c r="DZ192" s="62">
        <v>0</v>
      </c>
      <c r="EA192" s="62">
        <v>0</v>
      </c>
      <c r="EB192" s="62"/>
      <c r="EC192" s="62"/>
      <c r="ED192" s="62"/>
      <c r="EE192" s="60"/>
      <c r="EF192" s="62"/>
      <c r="EG192" s="62"/>
      <c r="EH192" s="62"/>
      <c r="EI192" s="62"/>
      <c r="EJ192" s="62"/>
      <c r="EK192" s="62"/>
      <c r="EL192" s="62"/>
      <c r="EM192" s="62"/>
      <c r="EN192" s="62"/>
      <c r="EO192" s="62"/>
      <c r="EP192" s="62"/>
      <c r="EQ192" s="68">
        <v>30798</v>
      </c>
      <c r="ER192" s="68">
        <v>10923</v>
      </c>
      <c r="ES192" s="68">
        <v>0</v>
      </c>
      <c r="ET192" s="68">
        <v>0</v>
      </c>
      <c r="EU192" s="68">
        <v>0</v>
      </c>
      <c r="EV192" s="68">
        <v>0</v>
      </c>
      <c r="EW192" s="68">
        <v>0</v>
      </c>
      <c r="EX192" s="68">
        <v>0</v>
      </c>
      <c r="EY192" s="68">
        <v>0</v>
      </c>
      <c r="EZ192" s="68">
        <v>0</v>
      </c>
      <c r="FA192" s="68">
        <v>0</v>
      </c>
      <c r="FB192" s="68">
        <v>0</v>
      </c>
      <c r="FC192" s="68">
        <v>0</v>
      </c>
      <c r="FD192" s="68">
        <v>0</v>
      </c>
      <c r="FE192" s="68">
        <v>0</v>
      </c>
      <c r="FF192" s="68">
        <v>0</v>
      </c>
      <c r="FG192" s="68">
        <v>0</v>
      </c>
      <c r="FH192" s="68">
        <v>0</v>
      </c>
      <c r="FI192" s="68">
        <v>1</v>
      </c>
      <c r="FJ192" s="68">
        <v>0</v>
      </c>
      <c r="FK192" s="68">
        <v>0</v>
      </c>
      <c r="FL192" s="68">
        <v>0</v>
      </c>
      <c r="FM192" s="65"/>
      <c r="FN192" s="65" t="s">
        <v>466</v>
      </c>
      <c r="FO192" s="69" t="b">
        <f t="shared" si="2"/>
        <v>1</v>
      </c>
    </row>
    <row r="193" spans="1:171" s="67" customFormat="1" ht="12.75" x14ac:dyDescent="0.2">
      <c r="A193" s="60" t="s">
        <v>437</v>
      </c>
      <c r="B193" s="61">
        <v>30798</v>
      </c>
      <c r="C193" s="62">
        <v>1</v>
      </c>
      <c r="D193" s="62">
        <v>0</v>
      </c>
      <c r="E193" s="63" t="s">
        <v>1462</v>
      </c>
      <c r="F193" s="62" t="s">
        <v>619</v>
      </c>
      <c r="G193" s="62"/>
      <c r="H193" s="62" t="s">
        <v>1453</v>
      </c>
      <c r="I193" s="62">
        <v>2</v>
      </c>
      <c r="J193" s="62" t="s">
        <v>1454</v>
      </c>
      <c r="K193" s="62" t="s">
        <v>447</v>
      </c>
      <c r="L193" s="62" t="s">
        <v>472</v>
      </c>
      <c r="M193" s="62" t="s">
        <v>447</v>
      </c>
      <c r="N193" s="62">
        <v>1</v>
      </c>
      <c r="O193" s="62">
        <v>148</v>
      </c>
      <c r="P193" s="62">
        <v>1</v>
      </c>
      <c r="Q193" s="62" t="s">
        <v>153</v>
      </c>
      <c r="R193" s="62" t="s">
        <v>153</v>
      </c>
      <c r="S193" s="62" t="s">
        <v>153</v>
      </c>
      <c r="T193" s="62" t="s">
        <v>1456</v>
      </c>
      <c r="U193" s="62" t="s">
        <v>153</v>
      </c>
      <c r="V193" s="62" t="s">
        <v>153</v>
      </c>
      <c r="W193" s="62" t="s">
        <v>153</v>
      </c>
      <c r="X193" s="62" t="s">
        <v>153</v>
      </c>
      <c r="Y193" s="62" t="s">
        <v>153</v>
      </c>
      <c r="Z193" s="60"/>
      <c r="AA193" s="60" t="s">
        <v>452</v>
      </c>
      <c r="AB193" s="60" t="s">
        <v>1462</v>
      </c>
      <c r="AC193" s="60" t="s">
        <v>619</v>
      </c>
      <c r="AD193" s="60" t="s">
        <v>1453</v>
      </c>
      <c r="AE193" s="60" t="s">
        <v>1454</v>
      </c>
      <c r="AF193" s="62">
        <v>1</v>
      </c>
      <c r="AG193" s="62">
        <v>325</v>
      </c>
      <c r="AH193" s="62">
        <v>1</v>
      </c>
      <c r="AI193" s="62">
        <v>0</v>
      </c>
      <c r="AJ193" s="62" t="s">
        <v>153</v>
      </c>
      <c r="AK193" s="62" t="s">
        <v>153</v>
      </c>
      <c r="AL193" s="62" t="s">
        <v>153</v>
      </c>
      <c r="AM193" s="62" t="s">
        <v>1456</v>
      </c>
      <c r="AN193" s="62" t="s">
        <v>153</v>
      </c>
      <c r="AO193" s="62" t="s">
        <v>153</v>
      </c>
      <c r="AP193" s="62" t="s">
        <v>153</v>
      </c>
      <c r="AQ193" s="62" t="s">
        <v>153</v>
      </c>
      <c r="AR193" s="62" t="s">
        <v>153</v>
      </c>
      <c r="AS193" s="62">
        <v>2015</v>
      </c>
      <c r="AT193" s="62" t="s">
        <v>153</v>
      </c>
      <c r="AU193" s="62" t="s">
        <v>1200</v>
      </c>
      <c r="AV193" s="62" t="s">
        <v>153</v>
      </c>
      <c r="AW193" s="62" t="s">
        <v>153</v>
      </c>
      <c r="AX193" s="62" t="s">
        <v>153</v>
      </c>
      <c r="AY193" s="60"/>
      <c r="AZ193" s="60" t="s">
        <v>153</v>
      </c>
      <c r="BA193" s="62">
        <v>10923</v>
      </c>
      <c r="BB193" s="62">
        <v>0</v>
      </c>
      <c r="BC193" s="62"/>
      <c r="BD193" s="62"/>
      <c r="BE193" s="62"/>
      <c r="BF193" s="62"/>
      <c r="BG193" s="62"/>
      <c r="BH193" s="62"/>
      <c r="BI193" s="62"/>
      <c r="BJ193" s="60">
        <v>-54.46153846153846</v>
      </c>
      <c r="BK193" s="62"/>
      <c r="BL193" s="62"/>
      <c r="BM193" s="62"/>
      <c r="BN193" s="62" t="s">
        <v>99</v>
      </c>
      <c r="BO193" s="62"/>
      <c r="BP193" s="62"/>
      <c r="BQ193" s="62" t="s">
        <v>99</v>
      </c>
      <c r="BR193" s="62"/>
      <c r="BS193" s="62"/>
      <c r="BT193" s="62"/>
      <c r="BU193" s="62"/>
      <c r="BV193" s="62"/>
      <c r="BW193" s="62"/>
      <c r="BX193" s="62"/>
      <c r="BY193" s="62"/>
      <c r="BZ193" s="62"/>
      <c r="CA193" s="62"/>
      <c r="CB193" s="62"/>
      <c r="CC193" s="62"/>
      <c r="CD193" s="62"/>
      <c r="CE193" s="62"/>
      <c r="CF193" s="62"/>
      <c r="CG193" s="62"/>
      <c r="CH193" s="62"/>
      <c r="CI193" s="62">
        <v>2017</v>
      </c>
      <c r="CJ193" s="62" t="s">
        <v>472</v>
      </c>
      <c r="CK193" s="62" t="s">
        <v>501</v>
      </c>
      <c r="CL193" s="62" t="s">
        <v>464</v>
      </c>
      <c r="CM193" s="62" t="s">
        <v>463</v>
      </c>
      <c r="CN193" s="62" t="s">
        <v>464</v>
      </c>
      <c r="CO193" s="62" t="s">
        <v>465</v>
      </c>
      <c r="CP193" s="62">
        <v>0</v>
      </c>
      <c r="CQ193" s="62">
        <v>0</v>
      </c>
      <c r="CR193" s="62">
        <v>0</v>
      </c>
      <c r="CS193" s="62">
        <v>0</v>
      </c>
      <c r="CT193" s="62">
        <v>0</v>
      </c>
      <c r="CU193" s="62">
        <v>0</v>
      </c>
      <c r="CV193" s="62">
        <v>0</v>
      </c>
      <c r="CW193" s="62">
        <v>0</v>
      </c>
      <c r="CX193" s="62">
        <v>0</v>
      </c>
      <c r="CY193" s="62">
        <v>0</v>
      </c>
      <c r="CZ193" s="62">
        <v>0</v>
      </c>
      <c r="DA193" s="62">
        <v>0</v>
      </c>
      <c r="DB193" s="62">
        <v>0</v>
      </c>
      <c r="DC193" s="62" t="s">
        <v>153</v>
      </c>
      <c r="DD193" s="62" t="s">
        <v>153</v>
      </c>
      <c r="DE193" s="62" t="s">
        <v>153</v>
      </c>
      <c r="DF193" s="62">
        <v>0</v>
      </c>
      <c r="DG193" s="62" t="s">
        <v>465</v>
      </c>
      <c r="DH193" s="62">
        <v>0</v>
      </c>
      <c r="DI193" s="62">
        <v>0</v>
      </c>
      <c r="DJ193" s="62">
        <v>0</v>
      </c>
      <c r="DK193" s="62">
        <v>0</v>
      </c>
      <c r="DL193" s="62">
        <v>0</v>
      </c>
      <c r="DM193" s="62">
        <v>0</v>
      </c>
      <c r="DN193" s="62">
        <v>0</v>
      </c>
      <c r="DO193" s="62">
        <v>0</v>
      </c>
      <c r="DP193" s="62">
        <v>0</v>
      </c>
      <c r="DQ193" s="62">
        <v>0</v>
      </c>
      <c r="DR193" s="62">
        <v>0</v>
      </c>
      <c r="DS193" s="62">
        <v>0</v>
      </c>
      <c r="DT193" s="62">
        <v>0</v>
      </c>
      <c r="DU193" s="62" t="s">
        <v>153</v>
      </c>
      <c r="DV193" s="62" t="s">
        <v>153</v>
      </c>
      <c r="DW193" s="60"/>
      <c r="DX193" s="62">
        <v>0</v>
      </c>
      <c r="DY193" s="62">
        <v>0</v>
      </c>
      <c r="DZ193" s="62">
        <v>0</v>
      </c>
      <c r="EA193" s="62">
        <v>0</v>
      </c>
      <c r="EB193" s="62"/>
      <c r="EC193" s="62"/>
      <c r="ED193" s="62"/>
      <c r="EE193" s="60"/>
      <c r="EF193" s="62"/>
      <c r="EG193" s="62"/>
      <c r="EH193" s="62"/>
      <c r="EI193" s="62"/>
      <c r="EJ193" s="62"/>
      <c r="EK193" s="62"/>
      <c r="EL193" s="62"/>
      <c r="EM193" s="62"/>
      <c r="EN193" s="62"/>
      <c r="EO193" s="62"/>
      <c r="EP193" s="62"/>
      <c r="EQ193" s="68">
        <v>30798</v>
      </c>
      <c r="ER193" s="68">
        <v>10923</v>
      </c>
      <c r="ES193" s="68">
        <v>0</v>
      </c>
      <c r="ET193" s="68">
        <v>0</v>
      </c>
      <c r="EU193" s="68">
        <v>0</v>
      </c>
      <c r="EV193" s="68">
        <v>0</v>
      </c>
      <c r="EW193" s="65"/>
      <c r="EX193" s="65"/>
      <c r="EY193" s="65"/>
      <c r="EZ193" s="65"/>
      <c r="FA193" s="65"/>
      <c r="FB193" s="65"/>
      <c r="FC193" s="65"/>
      <c r="FD193" s="65"/>
      <c r="FE193" s="65"/>
      <c r="FF193" s="65"/>
      <c r="FG193" s="65"/>
      <c r="FH193" s="65"/>
      <c r="FI193" s="65"/>
      <c r="FJ193" s="65"/>
      <c r="FK193" s="65"/>
      <c r="FL193" s="65"/>
      <c r="FM193" s="65"/>
      <c r="FN193" s="65" t="s">
        <v>466</v>
      </c>
      <c r="FO193" s="69" t="b">
        <f t="shared" si="2"/>
        <v>1</v>
      </c>
    </row>
    <row r="194" spans="1:171" s="67" customFormat="1" ht="12.75" x14ac:dyDescent="0.2">
      <c r="A194" s="60" t="s">
        <v>437</v>
      </c>
      <c r="B194" s="61">
        <v>56454</v>
      </c>
      <c r="C194" s="62">
        <v>0</v>
      </c>
      <c r="D194" s="62">
        <v>1</v>
      </c>
      <c r="E194" s="63" t="s">
        <v>1463</v>
      </c>
      <c r="F194" s="62" t="s">
        <v>1464</v>
      </c>
      <c r="G194" s="62"/>
      <c r="H194" s="62" t="s">
        <v>1465</v>
      </c>
      <c r="I194" s="62">
        <v>2</v>
      </c>
      <c r="J194" s="62" t="s">
        <v>1466</v>
      </c>
      <c r="K194" s="62" t="s">
        <v>447</v>
      </c>
      <c r="L194" s="62" t="s">
        <v>472</v>
      </c>
      <c r="M194" s="62" t="s">
        <v>447</v>
      </c>
      <c r="N194" s="62">
        <v>1</v>
      </c>
      <c r="O194" s="62">
        <v>150</v>
      </c>
      <c r="P194" s="62">
        <v>14</v>
      </c>
      <c r="Q194" s="62" t="s">
        <v>153</v>
      </c>
      <c r="R194" s="62" t="s">
        <v>153</v>
      </c>
      <c r="S194" s="62" t="s">
        <v>1467</v>
      </c>
      <c r="T194" s="62" t="s">
        <v>1468</v>
      </c>
      <c r="U194" s="62" t="s">
        <v>1469</v>
      </c>
      <c r="V194" s="62" t="s">
        <v>1470</v>
      </c>
      <c r="W194" s="62" t="s">
        <v>153</v>
      </c>
      <c r="X194" s="62" t="s">
        <v>1471</v>
      </c>
      <c r="Y194" s="62" t="s">
        <v>546</v>
      </c>
      <c r="Z194" s="60"/>
      <c r="AA194" s="60" t="s">
        <v>452</v>
      </c>
      <c r="AB194" s="60" t="s">
        <v>1463</v>
      </c>
      <c r="AC194" s="60" t="s">
        <v>1464</v>
      </c>
      <c r="AD194" s="60" t="s">
        <v>1465</v>
      </c>
      <c r="AE194" s="60" t="s">
        <v>1466</v>
      </c>
      <c r="AF194" s="62">
        <v>1</v>
      </c>
      <c r="AG194" s="62">
        <v>139</v>
      </c>
      <c r="AH194" s="62">
        <v>14</v>
      </c>
      <c r="AI194" s="62">
        <v>1</v>
      </c>
      <c r="AJ194" s="62" t="s">
        <v>153</v>
      </c>
      <c r="AK194" s="62" t="s">
        <v>153</v>
      </c>
      <c r="AL194" s="62" t="s">
        <v>1467</v>
      </c>
      <c r="AM194" s="62" t="s">
        <v>1468</v>
      </c>
      <c r="AN194" s="62" t="s">
        <v>1471</v>
      </c>
      <c r="AO194" s="62" t="s">
        <v>546</v>
      </c>
      <c r="AP194" s="62" t="s">
        <v>1469</v>
      </c>
      <c r="AQ194" s="62" t="s">
        <v>1470</v>
      </c>
      <c r="AR194" s="62" t="s">
        <v>153</v>
      </c>
      <c r="AS194" s="62">
        <v>2015</v>
      </c>
      <c r="AT194" s="62" t="s">
        <v>153</v>
      </c>
      <c r="AU194" s="62" t="s">
        <v>153</v>
      </c>
      <c r="AV194" s="62" t="s">
        <v>153</v>
      </c>
      <c r="AW194" s="62" t="s">
        <v>153</v>
      </c>
      <c r="AX194" s="62" t="s">
        <v>153</v>
      </c>
      <c r="AY194" s="60"/>
      <c r="AZ194" s="60" t="s">
        <v>153</v>
      </c>
      <c r="BA194" s="62">
        <v>8269</v>
      </c>
      <c r="BB194" s="62">
        <v>0</v>
      </c>
      <c r="BC194" s="62"/>
      <c r="BD194" s="62"/>
      <c r="BE194" s="62"/>
      <c r="BF194" s="62"/>
      <c r="BG194" s="62"/>
      <c r="BH194" s="62" t="s">
        <v>532</v>
      </c>
      <c r="BI194" s="62"/>
      <c r="BJ194" s="60">
        <v>7.9136690647482011</v>
      </c>
      <c r="BK194" s="62"/>
      <c r="BL194" s="62"/>
      <c r="BM194" s="62"/>
      <c r="BN194" s="62" t="s">
        <v>778</v>
      </c>
      <c r="BO194" s="62"/>
      <c r="BP194" s="62"/>
      <c r="BQ194" s="62" t="s">
        <v>778</v>
      </c>
      <c r="BR194" s="62"/>
      <c r="BS194" s="62"/>
      <c r="BT194" s="62"/>
      <c r="BU194" s="62"/>
      <c r="BV194" s="62"/>
      <c r="BW194" s="62"/>
      <c r="BX194" s="62"/>
      <c r="BY194" s="62"/>
      <c r="BZ194" s="62"/>
      <c r="CA194" s="62"/>
      <c r="CB194" s="62"/>
      <c r="CC194" s="62"/>
      <c r="CD194" s="62"/>
      <c r="CE194" s="62"/>
      <c r="CF194" s="62" t="s">
        <v>462</v>
      </c>
      <c r="CG194" s="62"/>
      <c r="CH194" s="62"/>
      <c r="CI194" s="62">
        <v>2017</v>
      </c>
      <c r="CJ194" s="62" t="s">
        <v>472</v>
      </c>
      <c r="CK194" s="62" t="s">
        <v>463</v>
      </c>
      <c r="CL194" s="62" t="s">
        <v>464</v>
      </c>
      <c r="CM194" s="62" t="s">
        <v>463</v>
      </c>
      <c r="CN194" s="62" t="s">
        <v>464</v>
      </c>
      <c r="CO194" s="62" t="s">
        <v>465</v>
      </c>
      <c r="CP194" s="62">
        <v>4</v>
      </c>
      <c r="CQ194" s="62">
        <v>0</v>
      </c>
      <c r="CR194" s="62">
        <v>3</v>
      </c>
      <c r="CS194" s="62">
        <v>1</v>
      </c>
      <c r="CT194" s="62">
        <v>0</v>
      </c>
      <c r="CU194" s="62">
        <v>0</v>
      </c>
      <c r="CV194" s="62">
        <v>0</v>
      </c>
      <c r="CW194" s="62">
        <v>0</v>
      </c>
      <c r="CX194" s="62">
        <v>0</v>
      </c>
      <c r="CY194" s="62">
        <v>1</v>
      </c>
      <c r="CZ194" s="62">
        <v>0</v>
      </c>
      <c r="DA194" s="62">
        <v>3</v>
      </c>
      <c r="DB194" s="62">
        <v>0</v>
      </c>
      <c r="DC194" s="62" t="s">
        <v>153</v>
      </c>
      <c r="DD194" s="62" t="s">
        <v>153</v>
      </c>
      <c r="DE194" s="62" t="s">
        <v>153</v>
      </c>
      <c r="DF194" s="62">
        <v>0</v>
      </c>
      <c r="DG194" s="62" t="s">
        <v>465</v>
      </c>
      <c r="DH194" s="62">
        <v>2</v>
      </c>
      <c r="DI194" s="62">
        <v>0</v>
      </c>
      <c r="DJ194" s="62">
        <v>1</v>
      </c>
      <c r="DK194" s="62">
        <v>1</v>
      </c>
      <c r="DL194" s="62">
        <v>0</v>
      </c>
      <c r="DM194" s="62">
        <v>0</v>
      </c>
      <c r="DN194" s="62">
        <v>0</v>
      </c>
      <c r="DO194" s="62">
        <v>0</v>
      </c>
      <c r="DP194" s="62">
        <v>1</v>
      </c>
      <c r="DQ194" s="62">
        <v>1</v>
      </c>
      <c r="DR194" s="62">
        <v>0</v>
      </c>
      <c r="DS194" s="62">
        <v>0</v>
      </c>
      <c r="DT194" s="62">
        <v>0</v>
      </c>
      <c r="DU194" s="62" t="s">
        <v>153</v>
      </c>
      <c r="DV194" s="62" t="s">
        <v>153</v>
      </c>
      <c r="DW194" s="60"/>
      <c r="DX194" s="62">
        <v>0</v>
      </c>
      <c r="DY194" s="62">
        <v>4</v>
      </c>
      <c r="DZ194" s="62">
        <v>0</v>
      </c>
      <c r="EA194" s="62">
        <v>0</v>
      </c>
      <c r="EB194" s="62"/>
      <c r="EC194" s="62"/>
      <c r="ED194" s="62"/>
      <c r="EE194" s="60"/>
      <c r="EF194" s="62"/>
      <c r="EG194" s="62"/>
      <c r="EH194" s="62"/>
      <c r="EI194" s="62"/>
      <c r="EJ194" s="62"/>
      <c r="EK194" s="62"/>
      <c r="EL194" s="62"/>
      <c r="EM194" s="62"/>
      <c r="EN194" s="62"/>
      <c r="EO194" s="62"/>
      <c r="EP194" s="62"/>
      <c r="EQ194" s="68">
        <v>56454</v>
      </c>
      <c r="ER194" s="68">
        <v>8269</v>
      </c>
      <c r="ES194" s="68">
        <v>0</v>
      </c>
      <c r="ET194" s="68">
        <v>0</v>
      </c>
      <c r="EU194" s="68">
        <v>0</v>
      </c>
      <c r="EV194" s="68">
        <v>0</v>
      </c>
      <c r="EW194" s="68">
        <v>1</v>
      </c>
      <c r="EX194" s="68">
        <v>1</v>
      </c>
      <c r="EY194" s="68">
        <v>0</v>
      </c>
      <c r="EZ194" s="68">
        <v>0</v>
      </c>
      <c r="FA194" s="68">
        <v>0</v>
      </c>
      <c r="FB194" s="68">
        <v>1</v>
      </c>
      <c r="FC194" s="68">
        <v>1</v>
      </c>
      <c r="FD194" s="68">
        <v>0</v>
      </c>
      <c r="FE194" s="68">
        <v>0</v>
      </c>
      <c r="FF194" s="68">
        <v>0</v>
      </c>
      <c r="FG194" s="68">
        <v>0</v>
      </c>
      <c r="FH194" s="68">
        <v>0</v>
      </c>
      <c r="FI194" s="68">
        <v>0</v>
      </c>
      <c r="FJ194" s="68">
        <v>0</v>
      </c>
      <c r="FK194" s="68">
        <v>0</v>
      </c>
      <c r="FL194" s="68">
        <v>0</v>
      </c>
      <c r="FM194" s="65"/>
      <c r="FN194" s="65" t="s">
        <v>466</v>
      </c>
      <c r="FO194" s="69" t="b">
        <f t="shared" ref="FO194:FO257" si="3">IF(EQ194=B194,TRUE,FALSE)</f>
        <v>1</v>
      </c>
    </row>
    <row r="195" spans="1:171" s="67" customFormat="1" ht="12.75" x14ac:dyDescent="0.2">
      <c r="A195" s="60" t="s">
        <v>437</v>
      </c>
      <c r="B195" s="61">
        <v>56454</v>
      </c>
      <c r="C195" s="62">
        <v>1</v>
      </c>
      <c r="D195" s="62">
        <v>0</v>
      </c>
      <c r="E195" s="63" t="s">
        <v>1463</v>
      </c>
      <c r="F195" s="62" t="s">
        <v>1464</v>
      </c>
      <c r="G195" s="62"/>
      <c r="H195" s="62" t="s">
        <v>1465</v>
      </c>
      <c r="I195" s="62">
        <v>2</v>
      </c>
      <c r="J195" s="62" t="s">
        <v>1466</v>
      </c>
      <c r="K195" s="62" t="s">
        <v>447</v>
      </c>
      <c r="L195" s="62" t="s">
        <v>472</v>
      </c>
      <c r="M195" s="62" t="s">
        <v>447</v>
      </c>
      <c r="N195" s="62">
        <v>1</v>
      </c>
      <c r="O195" s="62">
        <v>150</v>
      </c>
      <c r="P195" s="62">
        <v>14</v>
      </c>
      <c r="Q195" s="62" t="s">
        <v>153</v>
      </c>
      <c r="R195" s="62" t="s">
        <v>153</v>
      </c>
      <c r="S195" s="62" t="s">
        <v>153</v>
      </c>
      <c r="T195" s="62" t="s">
        <v>1468</v>
      </c>
      <c r="U195" s="62" t="s">
        <v>153</v>
      </c>
      <c r="V195" s="62" t="s">
        <v>153</v>
      </c>
      <c r="W195" s="62" t="s">
        <v>153</v>
      </c>
      <c r="X195" s="62" t="s">
        <v>153</v>
      </c>
      <c r="Y195" s="62" t="s">
        <v>153</v>
      </c>
      <c r="Z195" s="60"/>
      <c r="AA195" s="60" t="s">
        <v>452</v>
      </c>
      <c r="AB195" s="60" t="s">
        <v>1463</v>
      </c>
      <c r="AC195" s="60" t="s">
        <v>1464</v>
      </c>
      <c r="AD195" s="60" t="s">
        <v>1465</v>
      </c>
      <c r="AE195" s="60" t="s">
        <v>1466</v>
      </c>
      <c r="AF195" s="62">
        <v>1</v>
      </c>
      <c r="AG195" s="62">
        <v>139</v>
      </c>
      <c r="AH195" s="62">
        <v>14</v>
      </c>
      <c r="AI195" s="62">
        <v>0</v>
      </c>
      <c r="AJ195" s="62" t="s">
        <v>153</v>
      </c>
      <c r="AK195" s="62" t="s">
        <v>153</v>
      </c>
      <c r="AL195" s="62" t="s">
        <v>153</v>
      </c>
      <c r="AM195" s="62" t="s">
        <v>1468</v>
      </c>
      <c r="AN195" s="62" t="s">
        <v>153</v>
      </c>
      <c r="AO195" s="62" t="s">
        <v>153</v>
      </c>
      <c r="AP195" s="62" t="s">
        <v>153</v>
      </c>
      <c r="AQ195" s="62" t="s">
        <v>153</v>
      </c>
      <c r="AR195" s="62" t="s">
        <v>153</v>
      </c>
      <c r="AS195" s="62">
        <v>2015</v>
      </c>
      <c r="AT195" s="62" t="s">
        <v>153</v>
      </c>
      <c r="AU195" s="62" t="s">
        <v>153</v>
      </c>
      <c r="AV195" s="62" t="s">
        <v>153</v>
      </c>
      <c r="AW195" s="62" t="s">
        <v>153</v>
      </c>
      <c r="AX195" s="62" t="s">
        <v>153</v>
      </c>
      <c r="AY195" s="60"/>
      <c r="AZ195" s="60" t="s">
        <v>153</v>
      </c>
      <c r="BA195" s="62">
        <v>8269</v>
      </c>
      <c r="BB195" s="62">
        <v>0</v>
      </c>
      <c r="BC195" s="62"/>
      <c r="BD195" s="62"/>
      <c r="BE195" s="62"/>
      <c r="BF195" s="62"/>
      <c r="BG195" s="62"/>
      <c r="BH195" s="62"/>
      <c r="BI195" s="62"/>
      <c r="BJ195" s="60">
        <v>7.9136690647482011</v>
      </c>
      <c r="BK195" s="62"/>
      <c r="BL195" s="62"/>
      <c r="BM195" s="62"/>
      <c r="BN195" s="62" t="s">
        <v>778</v>
      </c>
      <c r="BO195" s="62"/>
      <c r="BP195" s="62"/>
      <c r="BQ195" s="62" t="s">
        <v>778</v>
      </c>
      <c r="BR195" s="62"/>
      <c r="BS195" s="62"/>
      <c r="BT195" s="62"/>
      <c r="BU195" s="62"/>
      <c r="BV195" s="62"/>
      <c r="BW195" s="62"/>
      <c r="BX195" s="62"/>
      <c r="BY195" s="62"/>
      <c r="BZ195" s="62"/>
      <c r="CA195" s="62"/>
      <c r="CB195" s="62"/>
      <c r="CC195" s="62"/>
      <c r="CD195" s="62"/>
      <c r="CE195" s="62"/>
      <c r="CF195" s="62"/>
      <c r="CG195" s="62"/>
      <c r="CH195" s="62"/>
      <c r="CI195" s="62">
        <v>2017</v>
      </c>
      <c r="CJ195" s="62" t="s">
        <v>472</v>
      </c>
      <c r="CK195" s="62" t="s">
        <v>463</v>
      </c>
      <c r="CL195" s="62" t="s">
        <v>464</v>
      </c>
      <c r="CM195" s="62" t="s">
        <v>463</v>
      </c>
      <c r="CN195" s="62" t="s">
        <v>464</v>
      </c>
      <c r="CO195" s="62" t="s">
        <v>465</v>
      </c>
      <c r="CP195" s="62">
        <v>4</v>
      </c>
      <c r="CQ195" s="62">
        <v>0</v>
      </c>
      <c r="CR195" s="62">
        <v>3</v>
      </c>
      <c r="CS195" s="62">
        <v>1</v>
      </c>
      <c r="CT195" s="62">
        <v>0</v>
      </c>
      <c r="CU195" s="62">
        <v>0</v>
      </c>
      <c r="CV195" s="62">
        <v>0</v>
      </c>
      <c r="CW195" s="62">
        <v>0</v>
      </c>
      <c r="CX195" s="62">
        <v>0</v>
      </c>
      <c r="CY195" s="62">
        <v>1</v>
      </c>
      <c r="CZ195" s="62">
        <v>0</v>
      </c>
      <c r="DA195" s="62">
        <v>3</v>
      </c>
      <c r="DB195" s="62">
        <v>0</v>
      </c>
      <c r="DC195" s="62" t="s">
        <v>153</v>
      </c>
      <c r="DD195" s="62" t="s">
        <v>153</v>
      </c>
      <c r="DE195" s="62" t="s">
        <v>153</v>
      </c>
      <c r="DF195" s="62">
        <v>0</v>
      </c>
      <c r="DG195" s="62" t="s">
        <v>465</v>
      </c>
      <c r="DH195" s="62">
        <v>2</v>
      </c>
      <c r="DI195" s="62">
        <v>0</v>
      </c>
      <c r="DJ195" s="62">
        <v>1</v>
      </c>
      <c r="DK195" s="62">
        <v>1</v>
      </c>
      <c r="DL195" s="62">
        <v>0</v>
      </c>
      <c r="DM195" s="62">
        <v>0</v>
      </c>
      <c r="DN195" s="62">
        <v>0</v>
      </c>
      <c r="DO195" s="62">
        <v>0</v>
      </c>
      <c r="DP195" s="62">
        <v>1</v>
      </c>
      <c r="DQ195" s="62">
        <v>1</v>
      </c>
      <c r="DR195" s="62">
        <v>0</v>
      </c>
      <c r="DS195" s="62">
        <v>0</v>
      </c>
      <c r="DT195" s="62">
        <v>0</v>
      </c>
      <c r="DU195" s="62" t="s">
        <v>153</v>
      </c>
      <c r="DV195" s="62" t="s">
        <v>153</v>
      </c>
      <c r="DW195" s="60"/>
      <c r="DX195" s="62">
        <v>0</v>
      </c>
      <c r="DY195" s="62">
        <v>4</v>
      </c>
      <c r="DZ195" s="62">
        <v>0</v>
      </c>
      <c r="EA195" s="62">
        <v>0</v>
      </c>
      <c r="EB195" s="62"/>
      <c r="EC195" s="62"/>
      <c r="ED195" s="62"/>
      <c r="EE195" s="60"/>
      <c r="EF195" s="62"/>
      <c r="EG195" s="62"/>
      <c r="EH195" s="62"/>
      <c r="EI195" s="62"/>
      <c r="EJ195" s="62"/>
      <c r="EK195" s="62"/>
      <c r="EL195" s="62"/>
      <c r="EM195" s="62"/>
      <c r="EN195" s="62"/>
      <c r="EO195" s="62"/>
      <c r="EP195" s="62"/>
      <c r="EQ195" s="68">
        <v>56454</v>
      </c>
      <c r="ER195" s="68">
        <v>8269</v>
      </c>
      <c r="ES195" s="68">
        <v>0</v>
      </c>
      <c r="ET195" s="68">
        <v>0</v>
      </c>
      <c r="EU195" s="68">
        <v>0</v>
      </c>
      <c r="EV195" s="68">
        <v>0</v>
      </c>
      <c r="EW195" s="65"/>
      <c r="EX195" s="65"/>
      <c r="EY195" s="65"/>
      <c r="EZ195" s="65"/>
      <c r="FA195" s="65"/>
      <c r="FB195" s="65"/>
      <c r="FC195" s="65"/>
      <c r="FD195" s="65"/>
      <c r="FE195" s="65"/>
      <c r="FF195" s="65"/>
      <c r="FG195" s="65"/>
      <c r="FH195" s="65"/>
      <c r="FI195" s="65"/>
      <c r="FJ195" s="65"/>
      <c r="FK195" s="65"/>
      <c r="FL195" s="65"/>
      <c r="FM195" s="65"/>
      <c r="FN195" s="65" t="s">
        <v>466</v>
      </c>
      <c r="FO195" s="69" t="b">
        <f t="shared" si="3"/>
        <v>1</v>
      </c>
    </row>
    <row r="196" spans="1:171" s="67" customFormat="1" ht="12.75" x14ac:dyDescent="0.2">
      <c r="A196" s="60" t="s">
        <v>437</v>
      </c>
      <c r="B196" s="61">
        <v>56327</v>
      </c>
      <c r="C196" s="62">
        <v>0</v>
      </c>
      <c r="D196" s="62">
        <v>1</v>
      </c>
      <c r="E196" s="63" t="s">
        <v>1472</v>
      </c>
      <c r="F196" s="62" t="s">
        <v>1241</v>
      </c>
      <c r="G196" s="62"/>
      <c r="H196" s="62" t="s">
        <v>1473</v>
      </c>
      <c r="I196" s="62">
        <v>2</v>
      </c>
      <c r="J196" s="62" t="s">
        <v>1337</v>
      </c>
      <c r="K196" s="62" t="s">
        <v>447</v>
      </c>
      <c r="L196" s="62" t="s">
        <v>472</v>
      </c>
      <c r="M196" s="62" t="s">
        <v>447</v>
      </c>
      <c r="N196" s="62">
        <v>1</v>
      </c>
      <c r="O196" s="62">
        <v>155</v>
      </c>
      <c r="P196" s="62">
        <v>1</v>
      </c>
      <c r="Q196" s="62" t="s">
        <v>153</v>
      </c>
      <c r="R196" s="62" t="s">
        <v>153</v>
      </c>
      <c r="S196" s="62" t="s">
        <v>1474</v>
      </c>
      <c r="T196" s="62" t="s">
        <v>1475</v>
      </c>
      <c r="U196" s="62" t="s">
        <v>1476</v>
      </c>
      <c r="V196" s="62" t="s">
        <v>1477</v>
      </c>
      <c r="W196" s="62" t="s">
        <v>153</v>
      </c>
      <c r="X196" s="62" t="s">
        <v>1478</v>
      </c>
      <c r="Y196" s="62" t="s">
        <v>86</v>
      </c>
      <c r="Z196" s="60"/>
      <c r="AA196" s="60" t="s">
        <v>452</v>
      </c>
      <c r="AB196" s="60" t="s">
        <v>1472</v>
      </c>
      <c r="AC196" s="60" t="s">
        <v>1241</v>
      </c>
      <c r="AD196" s="60" t="s">
        <v>1473</v>
      </c>
      <c r="AE196" s="60" t="s">
        <v>1337</v>
      </c>
      <c r="AF196" s="62">
        <v>1</v>
      </c>
      <c r="AG196" s="62">
        <v>155</v>
      </c>
      <c r="AH196" s="62">
        <v>2</v>
      </c>
      <c r="AI196" s="62">
        <v>1</v>
      </c>
      <c r="AJ196" s="62" t="s">
        <v>153</v>
      </c>
      <c r="AK196" s="62" t="s">
        <v>153</v>
      </c>
      <c r="AL196" s="62" t="s">
        <v>1474</v>
      </c>
      <c r="AM196" s="62" t="s">
        <v>1475</v>
      </c>
      <c r="AN196" s="62" t="s">
        <v>1478</v>
      </c>
      <c r="AO196" s="62" t="s">
        <v>86</v>
      </c>
      <c r="AP196" s="62" t="s">
        <v>1476</v>
      </c>
      <c r="AQ196" s="62" t="s">
        <v>1477</v>
      </c>
      <c r="AR196" s="62" t="s">
        <v>153</v>
      </c>
      <c r="AS196" s="62">
        <v>2015</v>
      </c>
      <c r="AT196" s="62" t="s">
        <v>153</v>
      </c>
      <c r="AU196" s="62" t="s">
        <v>153</v>
      </c>
      <c r="AV196" s="62" t="s">
        <v>153</v>
      </c>
      <c r="AW196" s="62" t="s">
        <v>439</v>
      </c>
      <c r="AX196" s="62" t="s">
        <v>153</v>
      </c>
      <c r="AY196" s="60"/>
      <c r="AZ196" s="60" t="s">
        <v>153</v>
      </c>
      <c r="BA196" s="62">
        <v>4325</v>
      </c>
      <c r="BB196" s="62">
        <v>0</v>
      </c>
      <c r="BC196" s="62"/>
      <c r="BD196" s="62"/>
      <c r="BE196" s="62"/>
      <c r="BF196" s="62"/>
      <c r="BG196" s="62"/>
      <c r="BH196" s="62"/>
      <c r="BI196" s="62"/>
      <c r="BJ196" s="60"/>
      <c r="BK196" s="62"/>
      <c r="BL196" s="62"/>
      <c r="BM196" s="62"/>
      <c r="BN196" s="62" t="s">
        <v>99</v>
      </c>
      <c r="BO196" s="62"/>
      <c r="BP196" s="62"/>
      <c r="BQ196" s="62" t="s">
        <v>99</v>
      </c>
      <c r="BR196" s="62"/>
      <c r="BS196" s="62"/>
      <c r="BT196" s="62"/>
      <c r="BU196" s="62"/>
      <c r="BV196" s="62"/>
      <c r="BW196" s="62"/>
      <c r="BX196" s="62"/>
      <c r="BY196" s="62"/>
      <c r="BZ196" s="62"/>
      <c r="CA196" s="62"/>
      <c r="CB196" s="62"/>
      <c r="CC196" s="62"/>
      <c r="CD196" s="62"/>
      <c r="CE196" s="62"/>
      <c r="CF196" s="62" t="s">
        <v>462</v>
      </c>
      <c r="CG196" s="62"/>
      <c r="CH196" s="62"/>
      <c r="CI196" s="62">
        <v>2017</v>
      </c>
      <c r="CJ196" s="62" t="s">
        <v>472</v>
      </c>
      <c r="CK196" s="62" t="s">
        <v>463</v>
      </c>
      <c r="CL196" s="62" t="s">
        <v>464</v>
      </c>
      <c r="CM196" s="62" t="s">
        <v>501</v>
      </c>
      <c r="CN196" s="62" t="s">
        <v>464</v>
      </c>
      <c r="CO196" s="62" t="s">
        <v>465</v>
      </c>
      <c r="CP196" s="62">
        <v>0</v>
      </c>
      <c r="CQ196" s="62">
        <v>0</v>
      </c>
      <c r="CR196" s="62">
        <v>0</v>
      </c>
      <c r="CS196" s="62">
        <v>0</v>
      </c>
      <c r="CT196" s="62">
        <v>0</v>
      </c>
      <c r="CU196" s="62">
        <v>0</v>
      </c>
      <c r="CV196" s="62">
        <v>0</v>
      </c>
      <c r="CW196" s="62">
        <v>0</v>
      </c>
      <c r="CX196" s="62">
        <v>0</v>
      </c>
      <c r="CY196" s="62">
        <v>0</v>
      </c>
      <c r="CZ196" s="62">
        <v>0</v>
      </c>
      <c r="DA196" s="62">
        <v>0</v>
      </c>
      <c r="DB196" s="62">
        <v>0</v>
      </c>
      <c r="DC196" s="62" t="s">
        <v>153</v>
      </c>
      <c r="DD196" s="62" t="s">
        <v>153</v>
      </c>
      <c r="DE196" s="62" t="s">
        <v>153</v>
      </c>
      <c r="DF196" s="62">
        <v>0</v>
      </c>
      <c r="DG196" s="62" t="s">
        <v>465</v>
      </c>
      <c r="DH196" s="62">
        <v>0</v>
      </c>
      <c r="DI196" s="62">
        <v>0</v>
      </c>
      <c r="DJ196" s="62">
        <v>0</v>
      </c>
      <c r="DK196" s="62">
        <v>0</v>
      </c>
      <c r="DL196" s="62">
        <v>0</v>
      </c>
      <c r="DM196" s="62">
        <v>0</v>
      </c>
      <c r="DN196" s="62">
        <v>0</v>
      </c>
      <c r="DO196" s="62">
        <v>0</v>
      </c>
      <c r="DP196" s="62">
        <v>0</v>
      </c>
      <c r="DQ196" s="62">
        <v>0</v>
      </c>
      <c r="DR196" s="62">
        <v>0</v>
      </c>
      <c r="DS196" s="62">
        <v>0</v>
      </c>
      <c r="DT196" s="62">
        <v>0</v>
      </c>
      <c r="DU196" s="62" t="s">
        <v>153</v>
      </c>
      <c r="DV196" s="62" t="s">
        <v>153</v>
      </c>
      <c r="DW196" s="60"/>
      <c r="DX196" s="62">
        <v>0</v>
      </c>
      <c r="DY196" s="62">
        <v>1</v>
      </c>
      <c r="DZ196" s="62">
        <v>1</v>
      </c>
      <c r="EA196" s="62">
        <v>0</v>
      </c>
      <c r="EB196" s="62"/>
      <c r="EC196" s="62"/>
      <c r="ED196" s="62"/>
      <c r="EE196" s="60"/>
      <c r="EF196" s="62"/>
      <c r="EG196" s="62"/>
      <c r="EH196" s="62"/>
      <c r="EI196" s="62"/>
      <c r="EJ196" s="62"/>
      <c r="EK196" s="62">
        <v>1</v>
      </c>
      <c r="EL196" s="62"/>
      <c r="EM196" s="62"/>
      <c r="EN196" s="62"/>
      <c r="EO196" s="62"/>
      <c r="EP196" s="62"/>
      <c r="EQ196" s="68">
        <v>56327</v>
      </c>
      <c r="ER196" s="68">
        <v>4325</v>
      </c>
      <c r="ES196" s="68">
        <v>0</v>
      </c>
      <c r="ET196" s="68">
        <v>0</v>
      </c>
      <c r="EU196" s="68">
        <v>0</v>
      </c>
      <c r="EV196" s="68">
        <v>0</v>
      </c>
      <c r="EW196" s="68">
        <v>0</v>
      </c>
      <c r="EX196" s="68">
        <v>0</v>
      </c>
      <c r="EY196" s="68">
        <v>0</v>
      </c>
      <c r="EZ196" s="68">
        <v>0</v>
      </c>
      <c r="FA196" s="68">
        <v>0</v>
      </c>
      <c r="FB196" s="68">
        <v>0</v>
      </c>
      <c r="FC196" s="68">
        <v>0</v>
      </c>
      <c r="FD196" s="68">
        <v>0</v>
      </c>
      <c r="FE196" s="68">
        <v>0</v>
      </c>
      <c r="FF196" s="68">
        <v>0</v>
      </c>
      <c r="FG196" s="68">
        <v>0</v>
      </c>
      <c r="FH196" s="68">
        <v>0</v>
      </c>
      <c r="FI196" s="68">
        <v>0</v>
      </c>
      <c r="FJ196" s="68">
        <v>0</v>
      </c>
      <c r="FK196" s="68">
        <v>0</v>
      </c>
      <c r="FL196" s="68">
        <v>0</v>
      </c>
      <c r="FM196" s="65"/>
      <c r="FN196" s="65" t="s">
        <v>466</v>
      </c>
      <c r="FO196" s="69" t="b">
        <f t="shared" si="3"/>
        <v>1</v>
      </c>
    </row>
    <row r="197" spans="1:171" s="67" customFormat="1" ht="12.75" x14ac:dyDescent="0.2">
      <c r="A197" s="60" t="s">
        <v>437</v>
      </c>
      <c r="B197" s="61">
        <v>56327</v>
      </c>
      <c r="C197" s="62">
        <v>1</v>
      </c>
      <c r="D197" s="62">
        <v>0</v>
      </c>
      <c r="E197" s="63" t="s">
        <v>1472</v>
      </c>
      <c r="F197" s="62" t="s">
        <v>1241</v>
      </c>
      <c r="G197" s="62"/>
      <c r="H197" s="62" t="s">
        <v>1473</v>
      </c>
      <c r="I197" s="62">
        <v>2</v>
      </c>
      <c r="J197" s="62" t="s">
        <v>1337</v>
      </c>
      <c r="K197" s="62" t="s">
        <v>447</v>
      </c>
      <c r="L197" s="62" t="s">
        <v>472</v>
      </c>
      <c r="M197" s="62" t="s">
        <v>447</v>
      </c>
      <c r="N197" s="62">
        <v>1</v>
      </c>
      <c r="O197" s="62">
        <v>155</v>
      </c>
      <c r="P197" s="62">
        <v>1</v>
      </c>
      <c r="Q197" s="62" t="s">
        <v>153</v>
      </c>
      <c r="R197" s="62" t="s">
        <v>153</v>
      </c>
      <c r="S197" s="62" t="s">
        <v>153</v>
      </c>
      <c r="T197" s="62" t="s">
        <v>1475</v>
      </c>
      <c r="U197" s="62" t="s">
        <v>153</v>
      </c>
      <c r="V197" s="62" t="s">
        <v>153</v>
      </c>
      <c r="W197" s="62" t="s">
        <v>153</v>
      </c>
      <c r="X197" s="62" t="s">
        <v>153</v>
      </c>
      <c r="Y197" s="62" t="s">
        <v>153</v>
      </c>
      <c r="Z197" s="60"/>
      <c r="AA197" s="60" t="s">
        <v>452</v>
      </c>
      <c r="AB197" s="60" t="s">
        <v>1472</v>
      </c>
      <c r="AC197" s="60" t="s">
        <v>1241</v>
      </c>
      <c r="AD197" s="60" t="s">
        <v>1473</v>
      </c>
      <c r="AE197" s="60" t="s">
        <v>1337</v>
      </c>
      <c r="AF197" s="62">
        <v>1</v>
      </c>
      <c r="AG197" s="62">
        <v>155</v>
      </c>
      <c r="AH197" s="62">
        <v>2</v>
      </c>
      <c r="AI197" s="62">
        <v>0</v>
      </c>
      <c r="AJ197" s="62" t="s">
        <v>153</v>
      </c>
      <c r="AK197" s="62" t="s">
        <v>153</v>
      </c>
      <c r="AL197" s="62" t="s">
        <v>153</v>
      </c>
      <c r="AM197" s="62" t="s">
        <v>1475</v>
      </c>
      <c r="AN197" s="62" t="s">
        <v>153</v>
      </c>
      <c r="AO197" s="62" t="s">
        <v>153</v>
      </c>
      <c r="AP197" s="62" t="s">
        <v>153</v>
      </c>
      <c r="AQ197" s="62" t="s">
        <v>153</v>
      </c>
      <c r="AR197" s="62" t="s">
        <v>153</v>
      </c>
      <c r="AS197" s="62">
        <v>2015</v>
      </c>
      <c r="AT197" s="62" t="s">
        <v>153</v>
      </c>
      <c r="AU197" s="62" t="s">
        <v>153</v>
      </c>
      <c r="AV197" s="62" t="s">
        <v>153</v>
      </c>
      <c r="AW197" s="62" t="s">
        <v>439</v>
      </c>
      <c r="AX197" s="62" t="s">
        <v>153</v>
      </c>
      <c r="AY197" s="60"/>
      <c r="AZ197" s="60" t="s">
        <v>153</v>
      </c>
      <c r="BA197" s="62">
        <v>4325</v>
      </c>
      <c r="BB197" s="62">
        <v>0</v>
      </c>
      <c r="BC197" s="62"/>
      <c r="BD197" s="62"/>
      <c r="BE197" s="62"/>
      <c r="BF197" s="62"/>
      <c r="BG197" s="62"/>
      <c r="BH197" s="62"/>
      <c r="BI197" s="62"/>
      <c r="BJ197" s="60"/>
      <c r="BK197" s="62"/>
      <c r="BL197" s="62"/>
      <c r="BM197" s="62"/>
      <c r="BN197" s="62" t="s">
        <v>99</v>
      </c>
      <c r="BO197" s="62"/>
      <c r="BP197" s="62"/>
      <c r="BQ197" s="62" t="s">
        <v>99</v>
      </c>
      <c r="BR197" s="62"/>
      <c r="BS197" s="62"/>
      <c r="BT197" s="62"/>
      <c r="BU197" s="62"/>
      <c r="BV197" s="62"/>
      <c r="BW197" s="62"/>
      <c r="BX197" s="62"/>
      <c r="BY197" s="62"/>
      <c r="BZ197" s="62"/>
      <c r="CA197" s="62"/>
      <c r="CB197" s="62"/>
      <c r="CC197" s="62"/>
      <c r="CD197" s="62"/>
      <c r="CE197" s="62"/>
      <c r="CF197" s="62"/>
      <c r="CG197" s="62"/>
      <c r="CH197" s="62"/>
      <c r="CI197" s="62">
        <v>2017</v>
      </c>
      <c r="CJ197" s="62" t="s">
        <v>472</v>
      </c>
      <c r="CK197" s="62" t="s">
        <v>463</v>
      </c>
      <c r="CL197" s="62" t="s">
        <v>464</v>
      </c>
      <c r="CM197" s="62" t="s">
        <v>501</v>
      </c>
      <c r="CN197" s="62" t="s">
        <v>464</v>
      </c>
      <c r="CO197" s="62" t="s">
        <v>465</v>
      </c>
      <c r="CP197" s="62">
        <v>0</v>
      </c>
      <c r="CQ197" s="62">
        <v>0</v>
      </c>
      <c r="CR197" s="62">
        <v>0</v>
      </c>
      <c r="CS197" s="62">
        <v>0</v>
      </c>
      <c r="CT197" s="62">
        <v>0</v>
      </c>
      <c r="CU197" s="62">
        <v>0</v>
      </c>
      <c r="CV197" s="62">
        <v>0</v>
      </c>
      <c r="CW197" s="62">
        <v>0</v>
      </c>
      <c r="CX197" s="62">
        <v>0</v>
      </c>
      <c r="CY197" s="62">
        <v>0</v>
      </c>
      <c r="CZ197" s="62">
        <v>0</v>
      </c>
      <c r="DA197" s="62">
        <v>0</v>
      </c>
      <c r="DB197" s="62">
        <v>0</v>
      </c>
      <c r="DC197" s="62" t="s">
        <v>153</v>
      </c>
      <c r="DD197" s="62" t="s">
        <v>153</v>
      </c>
      <c r="DE197" s="62" t="s">
        <v>153</v>
      </c>
      <c r="DF197" s="62">
        <v>0</v>
      </c>
      <c r="DG197" s="62" t="s">
        <v>465</v>
      </c>
      <c r="DH197" s="62">
        <v>0</v>
      </c>
      <c r="DI197" s="62">
        <v>0</v>
      </c>
      <c r="DJ197" s="62">
        <v>0</v>
      </c>
      <c r="DK197" s="62">
        <v>0</v>
      </c>
      <c r="DL197" s="62">
        <v>0</v>
      </c>
      <c r="DM197" s="62">
        <v>0</v>
      </c>
      <c r="DN197" s="62">
        <v>0</v>
      </c>
      <c r="DO197" s="62">
        <v>0</v>
      </c>
      <c r="DP197" s="62">
        <v>0</v>
      </c>
      <c r="DQ197" s="62">
        <v>0</v>
      </c>
      <c r="DR197" s="62">
        <v>0</v>
      </c>
      <c r="DS197" s="62">
        <v>0</v>
      </c>
      <c r="DT197" s="62">
        <v>0</v>
      </c>
      <c r="DU197" s="62" t="s">
        <v>153</v>
      </c>
      <c r="DV197" s="62" t="s">
        <v>153</v>
      </c>
      <c r="DW197" s="60"/>
      <c r="DX197" s="62">
        <v>0</v>
      </c>
      <c r="DY197" s="62">
        <v>1</v>
      </c>
      <c r="DZ197" s="62">
        <v>1</v>
      </c>
      <c r="EA197" s="62">
        <v>0</v>
      </c>
      <c r="EB197" s="62"/>
      <c r="EC197" s="62"/>
      <c r="ED197" s="62"/>
      <c r="EE197" s="60"/>
      <c r="EF197" s="62"/>
      <c r="EG197" s="62"/>
      <c r="EH197" s="62"/>
      <c r="EI197" s="62"/>
      <c r="EJ197" s="62"/>
      <c r="EK197" s="62">
        <v>1</v>
      </c>
      <c r="EL197" s="62"/>
      <c r="EM197" s="62"/>
      <c r="EN197" s="62"/>
      <c r="EO197" s="62"/>
      <c r="EP197" s="62"/>
      <c r="EQ197" s="68">
        <v>56327</v>
      </c>
      <c r="ER197" s="68">
        <v>4325</v>
      </c>
      <c r="ES197" s="68">
        <v>0</v>
      </c>
      <c r="ET197" s="68">
        <v>0</v>
      </c>
      <c r="EU197" s="68">
        <v>0</v>
      </c>
      <c r="EV197" s="68">
        <v>0</v>
      </c>
      <c r="EW197" s="65"/>
      <c r="EX197" s="65"/>
      <c r="EY197" s="65"/>
      <c r="EZ197" s="65"/>
      <c r="FA197" s="65"/>
      <c r="FB197" s="65"/>
      <c r="FC197" s="65"/>
      <c r="FD197" s="65"/>
      <c r="FE197" s="65"/>
      <c r="FF197" s="65"/>
      <c r="FG197" s="65"/>
      <c r="FH197" s="65"/>
      <c r="FI197" s="65"/>
      <c r="FJ197" s="65"/>
      <c r="FK197" s="65"/>
      <c r="FL197" s="65"/>
      <c r="FM197" s="65"/>
      <c r="FN197" s="65" t="s">
        <v>466</v>
      </c>
      <c r="FO197" s="69" t="b">
        <f t="shared" si="3"/>
        <v>1</v>
      </c>
    </row>
    <row r="198" spans="1:171" s="67" customFormat="1" ht="12.75" x14ac:dyDescent="0.2">
      <c r="A198" s="60" t="s">
        <v>437</v>
      </c>
      <c r="B198" s="61">
        <v>282</v>
      </c>
      <c r="C198" s="62">
        <v>0</v>
      </c>
      <c r="D198" s="62">
        <v>1</v>
      </c>
      <c r="E198" s="63" t="s">
        <v>1479</v>
      </c>
      <c r="F198" s="62" t="s">
        <v>1480</v>
      </c>
      <c r="G198" s="62"/>
      <c r="H198" s="62" t="s">
        <v>1481</v>
      </c>
      <c r="I198" s="62">
        <v>2</v>
      </c>
      <c r="J198" s="62" t="s">
        <v>1482</v>
      </c>
      <c r="K198" s="62" t="s">
        <v>447</v>
      </c>
      <c r="L198" s="62" t="s">
        <v>448</v>
      </c>
      <c r="M198" s="62" t="s">
        <v>447</v>
      </c>
      <c r="N198" s="62">
        <v>1</v>
      </c>
      <c r="O198" s="62">
        <v>156</v>
      </c>
      <c r="P198" s="62">
        <v>44</v>
      </c>
      <c r="Q198" s="62" t="s">
        <v>1483</v>
      </c>
      <c r="R198" s="62" t="s">
        <v>1484</v>
      </c>
      <c r="S198" s="62" t="s">
        <v>1485</v>
      </c>
      <c r="T198" s="62" t="s">
        <v>1486</v>
      </c>
      <c r="U198" s="62" t="s">
        <v>1487</v>
      </c>
      <c r="V198" s="62" t="s">
        <v>1488</v>
      </c>
      <c r="W198" s="62" t="s">
        <v>1489</v>
      </c>
      <c r="X198" s="62" t="s">
        <v>1490</v>
      </c>
      <c r="Y198" s="62" t="s">
        <v>546</v>
      </c>
      <c r="Z198" s="60"/>
      <c r="AA198" s="60" t="s">
        <v>452</v>
      </c>
      <c r="AB198" s="60" t="s">
        <v>1479</v>
      </c>
      <c r="AC198" s="60" t="s">
        <v>1480</v>
      </c>
      <c r="AD198" s="60" t="s">
        <v>1481</v>
      </c>
      <c r="AE198" s="60" t="s">
        <v>1482</v>
      </c>
      <c r="AF198" s="62">
        <v>1</v>
      </c>
      <c r="AG198" s="62">
        <v>126</v>
      </c>
      <c r="AH198" s="62">
        <v>40</v>
      </c>
      <c r="AI198" s="62">
        <v>1</v>
      </c>
      <c r="AJ198" s="62" t="s">
        <v>1483</v>
      </c>
      <c r="AK198" s="62" t="s">
        <v>1484</v>
      </c>
      <c r="AL198" s="62" t="s">
        <v>1485</v>
      </c>
      <c r="AM198" s="62" t="s">
        <v>1486</v>
      </c>
      <c r="AN198" s="62" t="s">
        <v>1490</v>
      </c>
      <c r="AO198" s="62" t="s">
        <v>546</v>
      </c>
      <c r="AP198" s="62" t="s">
        <v>1487</v>
      </c>
      <c r="AQ198" s="62" t="s">
        <v>1488</v>
      </c>
      <c r="AR198" s="62" t="s">
        <v>1489</v>
      </c>
      <c r="AS198" s="62">
        <v>2014</v>
      </c>
      <c r="AT198" s="62" t="s">
        <v>153</v>
      </c>
      <c r="AU198" s="62" t="s">
        <v>153</v>
      </c>
      <c r="AV198" s="62" t="s">
        <v>153</v>
      </c>
      <c r="AW198" s="62" t="s">
        <v>439</v>
      </c>
      <c r="AX198" s="62" t="s">
        <v>153</v>
      </c>
      <c r="AY198" s="60"/>
      <c r="AZ198" s="60" t="s">
        <v>153</v>
      </c>
      <c r="BA198" s="62">
        <v>9715</v>
      </c>
      <c r="BB198" s="62">
        <v>0</v>
      </c>
      <c r="BC198" s="62"/>
      <c r="BD198" s="62"/>
      <c r="BE198" s="62"/>
      <c r="BF198" s="62"/>
      <c r="BG198" s="62"/>
      <c r="BH198" s="62" t="s">
        <v>532</v>
      </c>
      <c r="BI198" s="62"/>
      <c r="BJ198" s="60">
        <v>23.809523809523807</v>
      </c>
      <c r="BK198" s="62"/>
      <c r="BL198" s="62"/>
      <c r="BM198" s="62"/>
      <c r="BN198" s="62" t="s">
        <v>778</v>
      </c>
      <c r="BO198" s="62"/>
      <c r="BP198" s="62"/>
      <c r="BQ198" s="62" t="s">
        <v>778</v>
      </c>
      <c r="BR198" s="62"/>
      <c r="BS198" s="62"/>
      <c r="BT198" s="62"/>
      <c r="BU198" s="62"/>
      <c r="BV198" s="62"/>
      <c r="BW198" s="62"/>
      <c r="BX198" s="62"/>
      <c r="BY198" s="62"/>
      <c r="BZ198" s="62"/>
      <c r="CA198" s="62"/>
      <c r="CB198" s="62"/>
      <c r="CC198" s="62"/>
      <c r="CD198" s="62"/>
      <c r="CE198" s="62"/>
      <c r="CF198" s="62"/>
      <c r="CG198" s="62"/>
      <c r="CH198" s="62"/>
      <c r="CI198" s="62">
        <v>2017</v>
      </c>
      <c r="CJ198" s="62" t="s">
        <v>448</v>
      </c>
      <c r="CK198" s="62" t="s">
        <v>463</v>
      </c>
      <c r="CL198" s="62" t="s">
        <v>463</v>
      </c>
      <c r="CM198" s="62" t="s">
        <v>464</v>
      </c>
      <c r="CN198" s="62" t="s">
        <v>464</v>
      </c>
      <c r="CO198" s="62" t="s">
        <v>465</v>
      </c>
      <c r="CP198" s="62">
        <v>3</v>
      </c>
      <c r="CQ198" s="62">
        <v>0</v>
      </c>
      <c r="CR198" s="62">
        <v>1</v>
      </c>
      <c r="CS198" s="62">
        <v>2</v>
      </c>
      <c r="CT198" s="62">
        <v>0</v>
      </c>
      <c r="CU198" s="62">
        <v>1</v>
      </c>
      <c r="CV198" s="62">
        <v>0</v>
      </c>
      <c r="CW198" s="62">
        <v>1</v>
      </c>
      <c r="CX198" s="62">
        <v>0</v>
      </c>
      <c r="CY198" s="62">
        <v>1</v>
      </c>
      <c r="CZ198" s="62">
        <v>0</v>
      </c>
      <c r="DA198" s="62">
        <v>0</v>
      </c>
      <c r="DB198" s="62">
        <v>0</v>
      </c>
      <c r="DC198" s="62" t="s">
        <v>153</v>
      </c>
      <c r="DD198" s="62" t="s">
        <v>153</v>
      </c>
      <c r="DE198" s="62" t="s">
        <v>153</v>
      </c>
      <c r="DF198" s="62">
        <v>0</v>
      </c>
      <c r="DG198" s="62" t="s">
        <v>465</v>
      </c>
      <c r="DH198" s="62">
        <v>1</v>
      </c>
      <c r="DI198" s="62">
        <v>0</v>
      </c>
      <c r="DJ198" s="62">
        <v>0</v>
      </c>
      <c r="DK198" s="62">
        <v>1</v>
      </c>
      <c r="DL198" s="62">
        <v>0</v>
      </c>
      <c r="DM198" s="62">
        <v>0</v>
      </c>
      <c r="DN198" s="62">
        <v>0</v>
      </c>
      <c r="DO198" s="62">
        <v>0</v>
      </c>
      <c r="DP198" s="62">
        <v>0</v>
      </c>
      <c r="DQ198" s="62">
        <v>1</v>
      </c>
      <c r="DR198" s="62">
        <v>0</v>
      </c>
      <c r="DS198" s="62">
        <v>0</v>
      </c>
      <c r="DT198" s="62">
        <v>0</v>
      </c>
      <c r="DU198" s="62" t="s">
        <v>153</v>
      </c>
      <c r="DV198" s="62" t="s">
        <v>153</v>
      </c>
      <c r="DW198" s="60"/>
      <c r="DX198" s="62">
        <v>0</v>
      </c>
      <c r="DY198" s="62">
        <v>2</v>
      </c>
      <c r="DZ198" s="62">
        <v>1</v>
      </c>
      <c r="EA198" s="62">
        <v>0</v>
      </c>
      <c r="EB198" s="62"/>
      <c r="EC198" s="62"/>
      <c r="ED198" s="62"/>
      <c r="EE198" s="60">
        <v>7.3170731707317067</v>
      </c>
      <c r="EF198" s="62"/>
      <c r="EG198" s="62"/>
      <c r="EH198" s="62"/>
      <c r="EI198" s="62"/>
      <c r="EJ198" s="62"/>
      <c r="EK198" s="62">
        <v>1</v>
      </c>
      <c r="EL198" s="62"/>
      <c r="EM198" s="62"/>
      <c r="EN198" s="62"/>
      <c r="EO198" s="62"/>
      <c r="EP198" s="62"/>
      <c r="EQ198" s="68">
        <v>282</v>
      </c>
      <c r="ER198" s="68">
        <v>9715</v>
      </c>
      <c r="ES198" s="68">
        <v>0</v>
      </c>
      <c r="ET198" s="68">
        <v>0</v>
      </c>
      <c r="EU198" s="68">
        <v>0</v>
      </c>
      <c r="EV198" s="68">
        <v>0</v>
      </c>
      <c r="EW198" s="68">
        <v>2</v>
      </c>
      <c r="EX198" s="68">
        <v>1</v>
      </c>
      <c r="EY198" s="68">
        <v>1</v>
      </c>
      <c r="EZ198" s="68">
        <v>0</v>
      </c>
      <c r="FA198" s="68">
        <v>0</v>
      </c>
      <c r="FB198" s="68">
        <v>1</v>
      </c>
      <c r="FC198" s="68">
        <v>1</v>
      </c>
      <c r="FD198" s="68">
        <v>0</v>
      </c>
      <c r="FE198" s="68">
        <v>0</v>
      </c>
      <c r="FF198" s="68">
        <v>0</v>
      </c>
      <c r="FG198" s="68">
        <v>0</v>
      </c>
      <c r="FH198" s="68">
        <v>0</v>
      </c>
      <c r="FI198" s="68">
        <v>2</v>
      </c>
      <c r="FJ198" s="68">
        <v>1</v>
      </c>
      <c r="FK198" s="68">
        <v>0</v>
      </c>
      <c r="FL198" s="68">
        <v>0</v>
      </c>
      <c r="FM198" s="65"/>
      <c r="FN198" s="65" t="s">
        <v>466</v>
      </c>
      <c r="FO198" s="69" t="b">
        <f t="shared" si="3"/>
        <v>1</v>
      </c>
    </row>
    <row r="199" spans="1:171" s="67" customFormat="1" ht="12.75" x14ac:dyDescent="0.2">
      <c r="A199" s="60" t="s">
        <v>437</v>
      </c>
      <c r="B199" s="61">
        <v>282</v>
      </c>
      <c r="C199" s="62">
        <v>1</v>
      </c>
      <c r="D199" s="62">
        <v>0</v>
      </c>
      <c r="E199" s="63" t="s">
        <v>1479</v>
      </c>
      <c r="F199" s="62" t="s">
        <v>1480</v>
      </c>
      <c r="G199" s="62"/>
      <c r="H199" s="62" t="s">
        <v>1481</v>
      </c>
      <c r="I199" s="62">
        <v>2</v>
      </c>
      <c r="J199" s="62" t="s">
        <v>1482</v>
      </c>
      <c r="K199" s="62" t="s">
        <v>447</v>
      </c>
      <c r="L199" s="62" t="s">
        <v>448</v>
      </c>
      <c r="M199" s="62" t="s">
        <v>447</v>
      </c>
      <c r="N199" s="62">
        <v>1</v>
      </c>
      <c r="O199" s="62">
        <v>156</v>
      </c>
      <c r="P199" s="62">
        <v>44</v>
      </c>
      <c r="Q199" s="62" t="s">
        <v>153</v>
      </c>
      <c r="R199" s="62" t="s">
        <v>153</v>
      </c>
      <c r="S199" s="62" t="s">
        <v>153</v>
      </c>
      <c r="T199" s="62" t="s">
        <v>1486</v>
      </c>
      <c r="U199" s="62" t="s">
        <v>153</v>
      </c>
      <c r="V199" s="62" t="s">
        <v>153</v>
      </c>
      <c r="W199" s="62" t="s">
        <v>153</v>
      </c>
      <c r="X199" s="62" t="s">
        <v>153</v>
      </c>
      <c r="Y199" s="62" t="s">
        <v>153</v>
      </c>
      <c r="Z199" s="60"/>
      <c r="AA199" s="60" t="s">
        <v>452</v>
      </c>
      <c r="AB199" s="60" t="s">
        <v>1479</v>
      </c>
      <c r="AC199" s="60" t="s">
        <v>1480</v>
      </c>
      <c r="AD199" s="60" t="s">
        <v>1481</v>
      </c>
      <c r="AE199" s="60" t="s">
        <v>1482</v>
      </c>
      <c r="AF199" s="62">
        <v>1</v>
      </c>
      <c r="AG199" s="62">
        <v>126</v>
      </c>
      <c r="AH199" s="62">
        <v>40</v>
      </c>
      <c r="AI199" s="62">
        <v>0</v>
      </c>
      <c r="AJ199" s="62" t="s">
        <v>153</v>
      </c>
      <c r="AK199" s="62" t="s">
        <v>153</v>
      </c>
      <c r="AL199" s="62" t="s">
        <v>153</v>
      </c>
      <c r="AM199" s="62" t="s">
        <v>1486</v>
      </c>
      <c r="AN199" s="62" t="s">
        <v>153</v>
      </c>
      <c r="AO199" s="62" t="s">
        <v>153</v>
      </c>
      <c r="AP199" s="62" t="s">
        <v>153</v>
      </c>
      <c r="AQ199" s="62" t="s">
        <v>153</v>
      </c>
      <c r="AR199" s="62" t="s">
        <v>153</v>
      </c>
      <c r="AS199" s="62">
        <v>2014</v>
      </c>
      <c r="AT199" s="62" t="s">
        <v>153</v>
      </c>
      <c r="AU199" s="62" t="s">
        <v>153</v>
      </c>
      <c r="AV199" s="62" t="s">
        <v>153</v>
      </c>
      <c r="AW199" s="62" t="s">
        <v>439</v>
      </c>
      <c r="AX199" s="62" t="s">
        <v>153</v>
      </c>
      <c r="AY199" s="60"/>
      <c r="AZ199" s="60" t="s">
        <v>153</v>
      </c>
      <c r="BA199" s="62">
        <v>9715</v>
      </c>
      <c r="BB199" s="62">
        <v>0</v>
      </c>
      <c r="BC199" s="62"/>
      <c r="BD199" s="62"/>
      <c r="BE199" s="62"/>
      <c r="BF199" s="62"/>
      <c r="BG199" s="62"/>
      <c r="BH199" s="62"/>
      <c r="BI199" s="62"/>
      <c r="BJ199" s="60">
        <v>23.809523809523807</v>
      </c>
      <c r="BK199" s="62"/>
      <c r="BL199" s="62"/>
      <c r="BM199" s="62"/>
      <c r="BN199" s="62" t="s">
        <v>778</v>
      </c>
      <c r="BO199" s="62"/>
      <c r="BP199" s="62"/>
      <c r="BQ199" s="62" t="s">
        <v>778</v>
      </c>
      <c r="BR199" s="62"/>
      <c r="BS199" s="62"/>
      <c r="BT199" s="62"/>
      <c r="BU199" s="62"/>
      <c r="BV199" s="62"/>
      <c r="BW199" s="62"/>
      <c r="BX199" s="62"/>
      <c r="BY199" s="62"/>
      <c r="BZ199" s="62"/>
      <c r="CA199" s="62"/>
      <c r="CB199" s="62"/>
      <c r="CC199" s="62"/>
      <c r="CD199" s="62"/>
      <c r="CE199" s="62"/>
      <c r="CF199" s="62"/>
      <c r="CG199" s="62"/>
      <c r="CH199" s="62"/>
      <c r="CI199" s="62">
        <v>2017</v>
      </c>
      <c r="CJ199" s="62" t="s">
        <v>448</v>
      </c>
      <c r="CK199" s="62" t="s">
        <v>463</v>
      </c>
      <c r="CL199" s="62" t="s">
        <v>463</v>
      </c>
      <c r="CM199" s="62" t="s">
        <v>464</v>
      </c>
      <c r="CN199" s="62" t="s">
        <v>464</v>
      </c>
      <c r="CO199" s="62" t="s">
        <v>465</v>
      </c>
      <c r="CP199" s="62">
        <v>3</v>
      </c>
      <c r="CQ199" s="62">
        <v>0</v>
      </c>
      <c r="CR199" s="62">
        <v>1</v>
      </c>
      <c r="CS199" s="62">
        <v>2</v>
      </c>
      <c r="CT199" s="62">
        <v>0</v>
      </c>
      <c r="CU199" s="62">
        <v>1</v>
      </c>
      <c r="CV199" s="62">
        <v>0</v>
      </c>
      <c r="CW199" s="62">
        <v>1</v>
      </c>
      <c r="CX199" s="62">
        <v>0</v>
      </c>
      <c r="CY199" s="62">
        <v>1</v>
      </c>
      <c r="CZ199" s="62">
        <v>0</v>
      </c>
      <c r="DA199" s="62">
        <v>0</v>
      </c>
      <c r="DB199" s="62">
        <v>0</v>
      </c>
      <c r="DC199" s="62" t="s">
        <v>153</v>
      </c>
      <c r="DD199" s="62" t="s">
        <v>153</v>
      </c>
      <c r="DE199" s="62" t="s">
        <v>153</v>
      </c>
      <c r="DF199" s="62">
        <v>0</v>
      </c>
      <c r="DG199" s="62" t="s">
        <v>465</v>
      </c>
      <c r="DH199" s="62">
        <v>1</v>
      </c>
      <c r="DI199" s="62">
        <v>0</v>
      </c>
      <c r="DJ199" s="62">
        <v>0</v>
      </c>
      <c r="DK199" s="62">
        <v>1</v>
      </c>
      <c r="DL199" s="62">
        <v>0</v>
      </c>
      <c r="DM199" s="62">
        <v>0</v>
      </c>
      <c r="DN199" s="62">
        <v>0</v>
      </c>
      <c r="DO199" s="62">
        <v>0</v>
      </c>
      <c r="DP199" s="62">
        <v>0</v>
      </c>
      <c r="DQ199" s="62">
        <v>1</v>
      </c>
      <c r="DR199" s="62">
        <v>0</v>
      </c>
      <c r="DS199" s="62">
        <v>0</v>
      </c>
      <c r="DT199" s="62">
        <v>0</v>
      </c>
      <c r="DU199" s="62" t="s">
        <v>153</v>
      </c>
      <c r="DV199" s="62" t="s">
        <v>153</v>
      </c>
      <c r="DW199" s="60"/>
      <c r="DX199" s="62">
        <v>0</v>
      </c>
      <c r="DY199" s="62">
        <v>2</v>
      </c>
      <c r="DZ199" s="62">
        <v>1</v>
      </c>
      <c r="EA199" s="62">
        <v>0</v>
      </c>
      <c r="EB199" s="62"/>
      <c r="EC199" s="62"/>
      <c r="ED199" s="62"/>
      <c r="EE199" s="60">
        <v>7.3170731707317067</v>
      </c>
      <c r="EF199" s="62"/>
      <c r="EG199" s="62"/>
      <c r="EH199" s="62"/>
      <c r="EI199" s="62"/>
      <c r="EJ199" s="62"/>
      <c r="EK199" s="62">
        <v>1</v>
      </c>
      <c r="EL199" s="62"/>
      <c r="EM199" s="62"/>
      <c r="EN199" s="62"/>
      <c r="EO199" s="62"/>
      <c r="EP199" s="62"/>
      <c r="EQ199" s="68">
        <v>282</v>
      </c>
      <c r="ER199" s="68">
        <v>9715</v>
      </c>
      <c r="ES199" s="68">
        <v>0</v>
      </c>
      <c r="ET199" s="68">
        <v>0</v>
      </c>
      <c r="EU199" s="68">
        <v>0</v>
      </c>
      <c r="EV199" s="68">
        <v>0</v>
      </c>
      <c r="EW199" s="65"/>
      <c r="EX199" s="65"/>
      <c r="EY199" s="65"/>
      <c r="EZ199" s="65"/>
      <c r="FA199" s="65"/>
      <c r="FB199" s="65"/>
      <c r="FC199" s="65"/>
      <c r="FD199" s="65"/>
      <c r="FE199" s="65"/>
      <c r="FF199" s="65"/>
      <c r="FG199" s="65"/>
      <c r="FH199" s="65"/>
      <c r="FI199" s="65"/>
      <c r="FJ199" s="65"/>
      <c r="FK199" s="65"/>
      <c r="FL199" s="65"/>
      <c r="FM199" s="65"/>
      <c r="FN199" s="65" t="s">
        <v>466</v>
      </c>
      <c r="FO199" s="69" t="b">
        <f t="shared" si="3"/>
        <v>1</v>
      </c>
    </row>
    <row r="200" spans="1:171" s="67" customFormat="1" ht="12.75" x14ac:dyDescent="0.2">
      <c r="A200" s="60" t="s">
        <v>437</v>
      </c>
      <c r="B200" s="61">
        <v>59259</v>
      </c>
      <c r="C200" s="62">
        <v>0</v>
      </c>
      <c r="D200" s="62">
        <v>1</v>
      </c>
      <c r="E200" s="63" t="s">
        <v>1491</v>
      </c>
      <c r="F200" s="62" t="s">
        <v>875</v>
      </c>
      <c r="G200" s="62"/>
      <c r="H200" s="62" t="s">
        <v>1492</v>
      </c>
      <c r="I200" s="62">
        <v>2</v>
      </c>
      <c r="J200" s="62" t="s">
        <v>1493</v>
      </c>
      <c r="K200" s="62" t="s">
        <v>447</v>
      </c>
      <c r="L200" s="62" t="s">
        <v>448</v>
      </c>
      <c r="M200" s="62" t="s">
        <v>447</v>
      </c>
      <c r="N200" s="62">
        <v>1</v>
      </c>
      <c r="O200" s="62">
        <v>157</v>
      </c>
      <c r="P200" s="62">
        <v>17</v>
      </c>
      <c r="Q200" s="62" t="s">
        <v>1494</v>
      </c>
      <c r="R200" s="62" t="s">
        <v>153</v>
      </c>
      <c r="S200" s="62" t="s">
        <v>1495</v>
      </c>
      <c r="T200" s="62" t="s">
        <v>1496</v>
      </c>
      <c r="U200" s="62" t="s">
        <v>1497</v>
      </c>
      <c r="V200" s="62" t="s">
        <v>1498</v>
      </c>
      <c r="W200" s="62" t="s">
        <v>153</v>
      </c>
      <c r="X200" s="62" t="s">
        <v>1499</v>
      </c>
      <c r="Y200" s="62" t="s">
        <v>250</v>
      </c>
      <c r="Z200" s="60"/>
      <c r="AA200" s="60" t="s">
        <v>452</v>
      </c>
      <c r="AB200" s="60" t="s">
        <v>1491</v>
      </c>
      <c r="AC200" s="60" t="s">
        <v>875</v>
      </c>
      <c r="AD200" s="60" t="s">
        <v>1492</v>
      </c>
      <c r="AE200" s="60" t="s">
        <v>1493</v>
      </c>
      <c r="AF200" s="62">
        <v>1</v>
      </c>
      <c r="AG200" s="62">
        <v>157</v>
      </c>
      <c r="AH200" s="62">
        <v>17</v>
      </c>
      <c r="AI200" s="62">
        <v>1</v>
      </c>
      <c r="AJ200" s="62" t="s">
        <v>1494</v>
      </c>
      <c r="AK200" s="62" t="s">
        <v>153</v>
      </c>
      <c r="AL200" s="62" t="s">
        <v>1495</v>
      </c>
      <c r="AM200" s="62" t="s">
        <v>1496</v>
      </c>
      <c r="AN200" s="62" t="s">
        <v>1499</v>
      </c>
      <c r="AO200" s="62" t="s">
        <v>250</v>
      </c>
      <c r="AP200" s="62" t="s">
        <v>1497</v>
      </c>
      <c r="AQ200" s="62" t="s">
        <v>1498</v>
      </c>
      <c r="AR200" s="62" t="s">
        <v>153</v>
      </c>
      <c r="AS200" s="62">
        <v>2015</v>
      </c>
      <c r="AT200" s="62" t="s">
        <v>153</v>
      </c>
      <c r="AU200" s="62" t="s">
        <v>153</v>
      </c>
      <c r="AV200" s="62" t="s">
        <v>153</v>
      </c>
      <c r="AW200" s="62" t="s">
        <v>153</v>
      </c>
      <c r="AX200" s="62" t="s">
        <v>153</v>
      </c>
      <c r="AY200" s="60"/>
      <c r="AZ200" s="60" t="s">
        <v>153</v>
      </c>
      <c r="BA200" s="62">
        <v>8597</v>
      </c>
      <c r="BB200" s="62">
        <v>0</v>
      </c>
      <c r="BC200" s="62"/>
      <c r="BD200" s="62"/>
      <c r="BE200" s="62"/>
      <c r="BF200" s="62"/>
      <c r="BG200" s="62"/>
      <c r="BH200" s="62"/>
      <c r="BI200" s="62"/>
      <c r="BJ200" s="60"/>
      <c r="BK200" s="62"/>
      <c r="BL200" s="62"/>
      <c r="BM200" s="62"/>
      <c r="BN200" s="62" t="s">
        <v>533</v>
      </c>
      <c r="BO200" s="62"/>
      <c r="BP200" s="62"/>
      <c r="BQ200" s="62" t="s">
        <v>533</v>
      </c>
      <c r="BR200" s="62"/>
      <c r="BS200" s="62"/>
      <c r="BT200" s="62"/>
      <c r="BU200" s="62"/>
      <c r="BV200" s="62"/>
      <c r="BW200" s="62"/>
      <c r="BX200" s="62"/>
      <c r="BY200" s="62"/>
      <c r="BZ200" s="62"/>
      <c r="CA200" s="62"/>
      <c r="CB200" s="62"/>
      <c r="CC200" s="62"/>
      <c r="CD200" s="62"/>
      <c r="CE200" s="62"/>
      <c r="CF200" s="62" t="s">
        <v>462</v>
      </c>
      <c r="CG200" s="62"/>
      <c r="CH200" s="62"/>
      <c r="CI200" s="62">
        <v>2017</v>
      </c>
      <c r="CJ200" s="62" t="s">
        <v>448</v>
      </c>
      <c r="CK200" s="62" t="s">
        <v>464</v>
      </c>
      <c r="CL200" s="62" t="s">
        <v>464</v>
      </c>
      <c r="CM200" s="62" t="s">
        <v>464</v>
      </c>
      <c r="CN200" s="62" t="s">
        <v>464</v>
      </c>
      <c r="CO200" s="62" t="s">
        <v>465</v>
      </c>
      <c r="CP200" s="62">
        <v>1</v>
      </c>
      <c r="CQ200" s="62">
        <v>0</v>
      </c>
      <c r="CR200" s="62">
        <v>1</v>
      </c>
      <c r="CS200" s="62">
        <v>0</v>
      </c>
      <c r="CT200" s="62">
        <v>0</v>
      </c>
      <c r="CU200" s="62">
        <v>0</v>
      </c>
      <c r="CV200" s="62">
        <v>0</v>
      </c>
      <c r="CW200" s="62">
        <v>0</v>
      </c>
      <c r="CX200" s="62">
        <v>0</v>
      </c>
      <c r="CY200" s="62">
        <v>0</v>
      </c>
      <c r="CZ200" s="62">
        <v>0</v>
      </c>
      <c r="DA200" s="62">
        <v>1</v>
      </c>
      <c r="DB200" s="62">
        <v>0</v>
      </c>
      <c r="DC200" s="62" t="s">
        <v>153</v>
      </c>
      <c r="DD200" s="62" t="s">
        <v>153</v>
      </c>
      <c r="DE200" s="62" t="s">
        <v>153</v>
      </c>
      <c r="DF200" s="62">
        <v>0</v>
      </c>
      <c r="DG200" s="62" t="s">
        <v>465</v>
      </c>
      <c r="DH200" s="62">
        <v>0</v>
      </c>
      <c r="DI200" s="62">
        <v>0</v>
      </c>
      <c r="DJ200" s="62">
        <v>0</v>
      </c>
      <c r="DK200" s="62">
        <v>0</v>
      </c>
      <c r="DL200" s="62">
        <v>0</v>
      </c>
      <c r="DM200" s="62">
        <v>0</v>
      </c>
      <c r="DN200" s="62">
        <v>0</v>
      </c>
      <c r="DO200" s="62">
        <v>0</v>
      </c>
      <c r="DP200" s="62">
        <v>0</v>
      </c>
      <c r="DQ200" s="62">
        <v>0</v>
      </c>
      <c r="DR200" s="62">
        <v>0</v>
      </c>
      <c r="DS200" s="62">
        <v>0</v>
      </c>
      <c r="DT200" s="62">
        <v>0</v>
      </c>
      <c r="DU200" s="62" t="s">
        <v>153</v>
      </c>
      <c r="DV200" s="62" t="s">
        <v>153</v>
      </c>
      <c r="DW200" s="60"/>
      <c r="DX200" s="62">
        <v>0</v>
      </c>
      <c r="DY200" s="62">
        <v>0</v>
      </c>
      <c r="DZ200" s="62">
        <v>0</v>
      </c>
      <c r="EA200" s="62">
        <v>0</v>
      </c>
      <c r="EB200" s="62"/>
      <c r="EC200" s="62"/>
      <c r="ED200" s="62"/>
      <c r="EE200" s="60">
        <v>-5.5555555555555554</v>
      </c>
      <c r="EF200" s="62"/>
      <c r="EG200" s="62"/>
      <c r="EH200" s="62"/>
      <c r="EI200" s="62"/>
      <c r="EJ200" s="62"/>
      <c r="EK200" s="62"/>
      <c r="EL200" s="62"/>
      <c r="EM200" s="62"/>
      <c r="EN200" s="62"/>
      <c r="EO200" s="62"/>
      <c r="EP200" s="62"/>
      <c r="EQ200" s="68">
        <v>59259</v>
      </c>
      <c r="ER200" s="68">
        <v>8597</v>
      </c>
      <c r="ES200" s="68">
        <v>0</v>
      </c>
      <c r="ET200" s="68">
        <v>0</v>
      </c>
      <c r="EU200" s="68">
        <v>0</v>
      </c>
      <c r="EV200" s="68">
        <v>0</v>
      </c>
      <c r="EW200" s="68">
        <v>0</v>
      </c>
      <c r="EX200" s="68">
        <v>0</v>
      </c>
      <c r="EY200" s="68">
        <v>0</v>
      </c>
      <c r="EZ200" s="68">
        <v>0</v>
      </c>
      <c r="FA200" s="68">
        <v>0</v>
      </c>
      <c r="FB200" s="68">
        <v>0</v>
      </c>
      <c r="FC200" s="68">
        <v>0</v>
      </c>
      <c r="FD200" s="68">
        <v>0</v>
      </c>
      <c r="FE200" s="68">
        <v>0</v>
      </c>
      <c r="FF200" s="68">
        <v>0</v>
      </c>
      <c r="FG200" s="68">
        <v>0</v>
      </c>
      <c r="FH200" s="68">
        <v>0</v>
      </c>
      <c r="FI200" s="68">
        <v>0</v>
      </c>
      <c r="FJ200" s="68">
        <v>0</v>
      </c>
      <c r="FK200" s="68">
        <v>0</v>
      </c>
      <c r="FL200" s="68">
        <v>0</v>
      </c>
      <c r="FM200" s="65"/>
      <c r="FN200" s="65" t="s">
        <v>466</v>
      </c>
      <c r="FO200" s="69" t="b">
        <f t="shared" si="3"/>
        <v>1</v>
      </c>
    </row>
    <row r="201" spans="1:171" s="67" customFormat="1" ht="12.75" x14ac:dyDescent="0.2">
      <c r="A201" s="60" t="s">
        <v>437</v>
      </c>
      <c r="B201" s="61">
        <v>59259</v>
      </c>
      <c r="C201" s="62">
        <v>1</v>
      </c>
      <c r="D201" s="62">
        <v>0</v>
      </c>
      <c r="E201" s="63" t="s">
        <v>1491</v>
      </c>
      <c r="F201" s="62" t="s">
        <v>875</v>
      </c>
      <c r="G201" s="62"/>
      <c r="H201" s="62" t="s">
        <v>1492</v>
      </c>
      <c r="I201" s="62">
        <v>2</v>
      </c>
      <c r="J201" s="62" t="s">
        <v>1493</v>
      </c>
      <c r="K201" s="62" t="s">
        <v>447</v>
      </c>
      <c r="L201" s="62" t="s">
        <v>448</v>
      </c>
      <c r="M201" s="62" t="s">
        <v>447</v>
      </c>
      <c r="N201" s="62">
        <v>1</v>
      </c>
      <c r="O201" s="62">
        <v>157</v>
      </c>
      <c r="P201" s="62">
        <v>17</v>
      </c>
      <c r="Q201" s="62" t="s">
        <v>153</v>
      </c>
      <c r="R201" s="62" t="s">
        <v>153</v>
      </c>
      <c r="S201" s="62" t="s">
        <v>153</v>
      </c>
      <c r="T201" s="62" t="s">
        <v>1496</v>
      </c>
      <c r="U201" s="62" t="s">
        <v>153</v>
      </c>
      <c r="V201" s="62" t="s">
        <v>153</v>
      </c>
      <c r="W201" s="62" t="s">
        <v>153</v>
      </c>
      <c r="X201" s="62" t="s">
        <v>153</v>
      </c>
      <c r="Y201" s="62" t="s">
        <v>153</v>
      </c>
      <c r="Z201" s="60"/>
      <c r="AA201" s="60" t="s">
        <v>452</v>
      </c>
      <c r="AB201" s="60" t="s">
        <v>1491</v>
      </c>
      <c r="AC201" s="60" t="s">
        <v>875</v>
      </c>
      <c r="AD201" s="60" t="s">
        <v>1492</v>
      </c>
      <c r="AE201" s="60" t="s">
        <v>1493</v>
      </c>
      <c r="AF201" s="62">
        <v>1</v>
      </c>
      <c r="AG201" s="62">
        <v>157</v>
      </c>
      <c r="AH201" s="62">
        <v>17</v>
      </c>
      <c r="AI201" s="62">
        <v>0</v>
      </c>
      <c r="AJ201" s="62" t="s">
        <v>153</v>
      </c>
      <c r="AK201" s="62" t="s">
        <v>153</v>
      </c>
      <c r="AL201" s="62" t="s">
        <v>153</v>
      </c>
      <c r="AM201" s="62" t="s">
        <v>1496</v>
      </c>
      <c r="AN201" s="62" t="s">
        <v>153</v>
      </c>
      <c r="AO201" s="62" t="s">
        <v>153</v>
      </c>
      <c r="AP201" s="62" t="s">
        <v>153</v>
      </c>
      <c r="AQ201" s="62" t="s">
        <v>153</v>
      </c>
      <c r="AR201" s="62" t="s">
        <v>153</v>
      </c>
      <c r="AS201" s="62">
        <v>2015</v>
      </c>
      <c r="AT201" s="62" t="s">
        <v>153</v>
      </c>
      <c r="AU201" s="62" t="s">
        <v>153</v>
      </c>
      <c r="AV201" s="62" t="s">
        <v>153</v>
      </c>
      <c r="AW201" s="62" t="s">
        <v>153</v>
      </c>
      <c r="AX201" s="62" t="s">
        <v>153</v>
      </c>
      <c r="AY201" s="60"/>
      <c r="AZ201" s="60" t="s">
        <v>153</v>
      </c>
      <c r="BA201" s="62">
        <v>8597</v>
      </c>
      <c r="BB201" s="62">
        <v>0</v>
      </c>
      <c r="BC201" s="62"/>
      <c r="BD201" s="62"/>
      <c r="BE201" s="62"/>
      <c r="BF201" s="62"/>
      <c r="BG201" s="62"/>
      <c r="BH201" s="62"/>
      <c r="BI201" s="62"/>
      <c r="BJ201" s="60"/>
      <c r="BK201" s="62"/>
      <c r="BL201" s="62"/>
      <c r="BM201" s="62"/>
      <c r="BN201" s="62" t="s">
        <v>533</v>
      </c>
      <c r="BO201" s="62"/>
      <c r="BP201" s="62"/>
      <c r="BQ201" s="62" t="s">
        <v>533</v>
      </c>
      <c r="BR201" s="62"/>
      <c r="BS201" s="62"/>
      <c r="BT201" s="62"/>
      <c r="BU201" s="62"/>
      <c r="BV201" s="62"/>
      <c r="BW201" s="62"/>
      <c r="BX201" s="62"/>
      <c r="BY201" s="62"/>
      <c r="BZ201" s="62"/>
      <c r="CA201" s="62"/>
      <c r="CB201" s="62"/>
      <c r="CC201" s="62"/>
      <c r="CD201" s="62"/>
      <c r="CE201" s="62"/>
      <c r="CF201" s="62"/>
      <c r="CG201" s="62"/>
      <c r="CH201" s="62"/>
      <c r="CI201" s="62">
        <v>2017</v>
      </c>
      <c r="CJ201" s="62" t="s">
        <v>448</v>
      </c>
      <c r="CK201" s="62" t="s">
        <v>464</v>
      </c>
      <c r="CL201" s="62" t="s">
        <v>464</v>
      </c>
      <c r="CM201" s="62" t="s">
        <v>464</v>
      </c>
      <c r="CN201" s="62" t="s">
        <v>464</v>
      </c>
      <c r="CO201" s="62" t="s">
        <v>465</v>
      </c>
      <c r="CP201" s="62">
        <v>1</v>
      </c>
      <c r="CQ201" s="62">
        <v>0</v>
      </c>
      <c r="CR201" s="62">
        <v>1</v>
      </c>
      <c r="CS201" s="62">
        <v>0</v>
      </c>
      <c r="CT201" s="62">
        <v>0</v>
      </c>
      <c r="CU201" s="62">
        <v>0</v>
      </c>
      <c r="CV201" s="62">
        <v>0</v>
      </c>
      <c r="CW201" s="62">
        <v>0</v>
      </c>
      <c r="CX201" s="62">
        <v>0</v>
      </c>
      <c r="CY201" s="62">
        <v>0</v>
      </c>
      <c r="CZ201" s="62">
        <v>0</v>
      </c>
      <c r="DA201" s="62">
        <v>1</v>
      </c>
      <c r="DB201" s="62">
        <v>0</v>
      </c>
      <c r="DC201" s="62" t="s">
        <v>153</v>
      </c>
      <c r="DD201" s="62" t="s">
        <v>153</v>
      </c>
      <c r="DE201" s="62" t="s">
        <v>153</v>
      </c>
      <c r="DF201" s="62">
        <v>0</v>
      </c>
      <c r="DG201" s="62" t="s">
        <v>465</v>
      </c>
      <c r="DH201" s="62">
        <v>0</v>
      </c>
      <c r="DI201" s="62">
        <v>0</v>
      </c>
      <c r="DJ201" s="62">
        <v>0</v>
      </c>
      <c r="DK201" s="62">
        <v>0</v>
      </c>
      <c r="DL201" s="62">
        <v>0</v>
      </c>
      <c r="DM201" s="62">
        <v>0</v>
      </c>
      <c r="DN201" s="62">
        <v>0</v>
      </c>
      <c r="DO201" s="62">
        <v>0</v>
      </c>
      <c r="DP201" s="62">
        <v>0</v>
      </c>
      <c r="DQ201" s="62">
        <v>0</v>
      </c>
      <c r="DR201" s="62">
        <v>0</v>
      </c>
      <c r="DS201" s="62">
        <v>0</v>
      </c>
      <c r="DT201" s="62">
        <v>0</v>
      </c>
      <c r="DU201" s="62" t="s">
        <v>153</v>
      </c>
      <c r="DV201" s="62" t="s">
        <v>153</v>
      </c>
      <c r="DW201" s="60"/>
      <c r="DX201" s="62">
        <v>0</v>
      </c>
      <c r="DY201" s="62">
        <v>0</v>
      </c>
      <c r="DZ201" s="62">
        <v>0</v>
      </c>
      <c r="EA201" s="62">
        <v>0</v>
      </c>
      <c r="EB201" s="62"/>
      <c r="EC201" s="62"/>
      <c r="ED201" s="62"/>
      <c r="EE201" s="60">
        <v>-5.5555555555555554</v>
      </c>
      <c r="EF201" s="62"/>
      <c r="EG201" s="62"/>
      <c r="EH201" s="62"/>
      <c r="EI201" s="62"/>
      <c r="EJ201" s="62"/>
      <c r="EK201" s="62"/>
      <c r="EL201" s="62"/>
      <c r="EM201" s="62"/>
      <c r="EN201" s="62"/>
      <c r="EO201" s="62"/>
      <c r="EP201" s="62"/>
      <c r="EQ201" s="68">
        <v>59259</v>
      </c>
      <c r="ER201" s="68">
        <v>8597</v>
      </c>
      <c r="ES201" s="68">
        <v>0</v>
      </c>
      <c r="ET201" s="68">
        <v>0</v>
      </c>
      <c r="EU201" s="68">
        <v>0</v>
      </c>
      <c r="EV201" s="68">
        <v>0</v>
      </c>
      <c r="EW201" s="65"/>
      <c r="EX201" s="65"/>
      <c r="EY201" s="65"/>
      <c r="EZ201" s="65"/>
      <c r="FA201" s="65"/>
      <c r="FB201" s="65"/>
      <c r="FC201" s="65"/>
      <c r="FD201" s="65"/>
      <c r="FE201" s="65"/>
      <c r="FF201" s="65"/>
      <c r="FG201" s="65"/>
      <c r="FH201" s="65"/>
      <c r="FI201" s="65"/>
      <c r="FJ201" s="65"/>
      <c r="FK201" s="65"/>
      <c r="FL201" s="65"/>
      <c r="FM201" s="65"/>
      <c r="FN201" s="65" t="s">
        <v>466</v>
      </c>
      <c r="FO201" s="69" t="b">
        <f t="shared" si="3"/>
        <v>1</v>
      </c>
    </row>
    <row r="202" spans="1:171" s="67" customFormat="1" ht="12.75" x14ac:dyDescent="0.2">
      <c r="A202" s="60" t="s">
        <v>437</v>
      </c>
      <c r="B202" s="61">
        <v>10997</v>
      </c>
      <c r="C202" s="62">
        <v>0</v>
      </c>
      <c r="D202" s="62">
        <v>1</v>
      </c>
      <c r="E202" s="63" t="s">
        <v>1500</v>
      </c>
      <c r="F202" s="62" t="s">
        <v>1501</v>
      </c>
      <c r="G202" s="62"/>
      <c r="H202" s="62" t="s">
        <v>1502</v>
      </c>
      <c r="I202" s="62">
        <v>2</v>
      </c>
      <c r="J202" s="62" t="s">
        <v>1503</v>
      </c>
      <c r="K202" s="62" t="s">
        <v>447</v>
      </c>
      <c r="L202" s="62" t="s">
        <v>472</v>
      </c>
      <c r="M202" s="62" t="s">
        <v>447</v>
      </c>
      <c r="N202" s="62">
        <v>1</v>
      </c>
      <c r="O202" s="62">
        <v>159</v>
      </c>
      <c r="P202" s="62">
        <v>14</v>
      </c>
      <c r="Q202" s="62" t="s">
        <v>153</v>
      </c>
      <c r="R202" s="62" t="s">
        <v>1504</v>
      </c>
      <c r="S202" s="62" t="s">
        <v>1505</v>
      </c>
      <c r="T202" s="62" t="s">
        <v>1506</v>
      </c>
      <c r="U202" s="62" t="s">
        <v>1507</v>
      </c>
      <c r="V202" s="62" t="s">
        <v>1508</v>
      </c>
      <c r="W202" s="62" t="s">
        <v>153</v>
      </c>
      <c r="X202" s="62" t="s">
        <v>1509</v>
      </c>
      <c r="Y202" s="62" t="s">
        <v>1510</v>
      </c>
      <c r="Z202" s="60"/>
      <c r="AA202" s="60" t="s">
        <v>452</v>
      </c>
      <c r="AB202" s="60" t="s">
        <v>1500</v>
      </c>
      <c r="AC202" s="60" t="s">
        <v>1501</v>
      </c>
      <c r="AD202" s="60" t="s">
        <v>1502</v>
      </c>
      <c r="AE202" s="60" t="s">
        <v>1503</v>
      </c>
      <c r="AF202" s="62">
        <v>1</v>
      </c>
      <c r="AG202" s="62">
        <v>154</v>
      </c>
      <c r="AH202" s="62">
        <v>12</v>
      </c>
      <c r="AI202" s="62">
        <v>1</v>
      </c>
      <c r="AJ202" s="62" t="s">
        <v>153</v>
      </c>
      <c r="AK202" s="62" t="s">
        <v>1504</v>
      </c>
      <c r="AL202" s="62" t="s">
        <v>1505</v>
      </c>
      <c r="AM202" s="62" t="s">
        <v>1506</v>
      </c>
      <c r="AN202" s="62" t="s">
        <v>1509</v>
      </c>
      <c r="AO202" s="62" t="s">
        <v>1510</v>
      </c>
      <c r="AP202" s="62" t="s">
        <v>1511</v>
      </c>
      <c r="AQ202" s="62" t="s">
        <v>1508</v>
      </c>
      <c r="AR202" s="62" t="s">
        <v>153</v>
      </c>
      <c r="AS202" s="62">
        <v>2015</v>
      </c>
      <c r="AT202" s="62" t="s">
        <v>1512</v>
      </c>
      <c r="AU202" s="62" t="s">
        <v>153</v>
      </c>
      <c r="AV202" s="62" t="s">
        <v>153</v>
      </c>
      <c r="AW202" s="62" t="s">
        <v>153</v>
      </c>
      <c r="AX202" s="62" t="s">
        <v>153</v>
      </c>
      <c r="AY202" s="60"/>
      <c r="AZ202" s="60" t="s">
        <v>153</v>
      </c>
      <c r="BA202" s="62">
        <v>7997</v>
      </c>
      <c r="BB202" s="62">
        <v>0</v>
      </c>
      <c r="BC202" s="62"/>
      <c r="BD202" s="62"/>
      <c r="BE202" s="62"/>
      <c r="BF202" s="62"/>
      <c r="BG202" s="62"/>
      <c r="BH202" s="62" t="s">
        <v>532</v>
      </c>
      <c r="BI202" s="62"/>
      <c r="BJ202" s="60">
        <v>3.2467532467532463</v>
      </c>
      <c r="BK202" s="62"/>
      <c r="BL202" s="62"/>
      <c r="BM202" s="62"/>
      <c r="BN202" s="62" t="s">
        <v>815</v>
      </c>
      <c r="BO202" s="62"/>
      <c r="BP202" s="62"/>
      <c r="BQ202" s="62" t="s">
        <v>815</v>
      </c>
      <c r="BR202" s="62"/>
      <c r="BS202" s="62"/>
      <c r="BT202" s="62"/>
      <c r="BU202" s="62"/>
      <c r="BV202" s="62"/>
      <c r="BW202" s="62"/>
      <c r="BX202" s="62"/>
      <c r="BY202" s="62"/>
      <c r="BZ202" s="62"/>
      <c r="CA202" s="62" t="s">
        <v>534</v>
      </c>
      <c r="CB202" s="62"/>
      <c r="CC202" s="62"/>
      <c r="CD202" s="62"/>
      <c r="CE202" s="62"/>
      <c r="CF202" s="62" t="s">
        <v>462</v>
      </c>
      <c r="CG202" s="62"/>
      <c r="CH202" s="62"/>
      <c r="CI202" s="62">
        <v>2017</v>
      </c>
      <c r="CJ202" s="62" t="s">
        <v>472</v>
      </c>
      <c r="CK202" s="62" t="s">
        <v>463</v>
      </c>
      <c r="CL202" s="62" t="s">
        <v>463</v>
      </c>
      <c r="CM202" s="62" t="s">
        <v>464</v>
      </c>
      <c r="CN202" s="62" t="s">
        <v>464</v>
      </c>
      <c r="CO202" s="62" t="s">
        <v>465</v>
      </c>
      <c r="CP202" s="62">
        <v>1</v>
      </c>
      <c r="CQ202" s="62">
        <v>0</v>
      </c>
      <c r="CR202" s="62">
        <v>0</v>
      </c>
      <c r="CS202" s="62">
        <v>1</v>
      </c>
      <c r="CT202" s="62">
        <v>0</v>
      </c>
      <c r="CU202" s="62">
        <v>0</v>
      </c>
      <c r="CV202" s="62">
        <v>1</v>
      </c>
      <c r="CW202" s="62">
        <v>0</v>
      </c>
      <c r="CX202" s="62">
        <v>0</v>
      </c>
      <c r="CY202" s="62">
        <v>0</v>
      </c>
      <c r="CZ202" s="62">
        <v>0</v>
      </c>
      <c r="DA202" s="62">
        <v>0</v>
      </c>
      <c r="DB202" s="62">
        <v>0</v>
      </c>
      <c r="DC202" s="62" t="s">
        <v>153</v>
      </c>
      <c r="DD202" s="62" t="s">
        <v>153</v>
      </c>
      <c r="DE202" s="62" t="s">
        <v>153</v>
      </c>
      <c r="DF202" s="62">
        <v>1</v>
      </c>
      <c r="DG202" s="62" t="s">
        <v>465</v>
      </c>
      <c r="DH202" s="62">
        <v>0</v>
      </c>
      <c r="DI202" s="62">
        <v>0</v>
      </c>
      <c r="DJ202" s="62">
        <v>0</v>
      </c>
      <c r="DK202" s="62">
        <v>0</v>
      </c>
      <c r="DL202" s="62">
        <v>0</v>
      </c>
      <c r="DM202" s="62">
        <v>0</v>
      </c>
      <c r="DN202" s="62">
        <v>0</v>
      </c>
      <c r="DO202" s="62">
        <v>0</v>
      </c>
      <c r="DP202" s="62">
        <v>0</v>
      </c>
      <c r="DQ202" s="62">
        <v>0</v>
      </c>
      <c r="DR202" s="62">
        <v>0</v>
      </c>
      <c r="DS202" s="62">
        <v>0</v>
      </c>
      <c r="DT202" s="62">
        <v>0</v>
      </c>
      <c r="DU202" s="62" t="s">
        <v>153</v>
      </c>
      <c r="DV202" s="62" t="s">
        <v>153</v>
      </c>
      <c r="DW202" s="60"/>
      <c r="DX202" s="62">
        <v>0</v>
      </c>
      <c r="DY202" s="62">
        <v>0</v>
      </c>
      <c r="DZ202" s="62">
        <v>0</v>
      </c>
      <c r="EA202" s="62">
        <v>0</v>
      </c>
      <c r="EB202" s="62"/>
      <c r="EC202" s="62"/>
      <c r="ED202" s="62"/>
      <c r="EE202" s="60"/>
      <c r="EF202" s="62"/>
      <c r="EG202" s="62"/>
      <c r="EH202" s="62"/>
      <c r="EI202" s="62"/>
      <c r="EJ202" s="62"/>
      <c r="EK202" s="62"/>
      <c r="EL202" s="62"/>
      <c r="EM202" s="62"/>
      <c r="EN202" s="62"/>
      <c r="EO202" s="62"/>
      <c r="EP202" s="62"/>
      <c r="EQ202" s="68">
        <v>10997</v>
      </c>
      <c r="ER202" s="68">
        <v>7997</v>
      </c>
      <c r="ES202" s="68">
        <v>0</v>
      </c>
      <c r="ET202" s="68">
        <v>0</v>
      </c>
      <c r="EU202" s="68">
        <v>0</v>
      </c>
      <c r="EV202" s="68">
        <v>0</v>
      </c>
      <c r="EW202" s="68">
        <v>1</v>
      </c>
      <c r="EX202" s="68">
        <v>0</v>
      </c>
      <c r="EY202" s="68">
        <v>0</v>
      </c>
      <c r="EZ202" s="68">
        <v>0</v>
      </c>
      <c r="FA202" s="68">
        <v>1</v>
      </c>
      <c r="FB202" s="68">
        <v>0</v>
      </c>
      <c r="FC202" s="68">
        <v>0</v>
      </c>
      <c r="FD202" s="68">
        <v>0</v>
      </c>
      <c r="FE202" s="68">
        <v>0</v>
      </c>
      <c r="FF202" s="68">
        <v>0</v>
      </c>
      <c r="FG202" s="68">
        <v>0</v>
      </c>
      <c r="FH202" s="68">
        <v>0</v>
      </c>
      <c r="FI202" s="68">
        <v>2</v>
      </c>
      <c r="FJ202" s="68">
        <v>0</v>
      </c>
      <c r="FK202" s="68">
        <v>0</v>
      </c>
      <c r="FL202" s="68">
        <v>0</v>
      </c>
      <c r="FM202" s="65"/>
      <c r="FN202" s="65" t="s">
        <v>466</v>
      </c>
      <c r="FO202" s="69" t="b">
        <f t="shared" si="3"/>
        <v>1</v>
      </c>
    </row>
    <row r="203" spans="1:171" s="67" customFormat="1" ht="12.75" x14ac:dyDescent="0.2">
      <c r="A203" s="60" t="s">
        <v>437</v>
      </c>
      <c r="B203" s="61">
        <v>10997</v>
      </c>
      <c r="C203" s="62">
        <v>1</v>
      </c>
      <c r="D203" s="62">
        <v>0</v>
      </c>
      <c r="E203" s="63" t="s">
        <v>1500</v>
      </c>
      <c r="F203" s="62" t="s">
        <v>1501</v>
      </c>
      <c r="G203" s="62"/>
      <c r="H203" s="62" t="s">
        <v>1502</v>
      </c>
      <c r="I203" s="62">
        <v>2</v>
      </c>
      <c r="J203" s="62" t="s">
        <v>1503</v>
      </c>
      <c r="K203" s="62" t="s">
        <v>447</v>
      </c>
      <c r="L203" s="62" t="s">
        <v>472</v>
      </c>
      <c r="M203" s="62" t="s">
        <v>447</v>
      </c>
      <c r="N203" s="62">
        <v>1</v>
      </c>
      <c r="O203" s="62">
        <v>159</v>
      </c>
      <c r="P203" s="62">
        <v>14</v>
      </c>
      <c r="Q203" s="62" t="s">
        <v>153</v>
      </c>
      <c r="R203" s="62" t="s">
        <v>153</v>
      </c>
      <c r="S203" s="62" t="s">
        <v>153</v>
      </c>
      <c r="T203" s="62" t="s">
        <v>1506</v>
      </c>
      <c r="U203" s="62" t="s">
        <v>153</v>
      </c>
      <c r="V203" s="62" t="s">
        <v>153</v>
      </c>
      <c r="W203" s="62" t="s">
        <v>153</v>
      </c>
      <c r="X203" s="62" t="s">
        <v>153</v>
      </c>
      <c r="Y203" s="62" t="s">
        <v>153</v>
      </c>
      <c r="Z203" s="60"/>
      <c r="AA203" s="60" t="s">
        <v>452</v>
      </c>
      <c r="AB203" s="60" t="s">
        <v>1500</v>
      </c>
      <c r="AC203" s="60" t="s">
        <v>1501</v>
      </c>
      <c r="AD203" s="60" t="s">
        <v>1502</v>
      </c>
      <c r="AE203" s="60" t="s">
        <v>1503</v>
      </c>
      <c r="AF203" s="62">
        <v>1</v>
      </c>
      <c r="AG203" s="62">
        <v>154</v>
      </c>
      <c r="AH203" s="62">
        <v>12</v>
      </c>
      <c r="AI203" s="62">
        <v>0</v>
      </c>
      <c r="AJ203" s="62" t="s">
        <v>153</v>
      </c>
      <c r="AK203" s="62" t="s">
        <v>153</v>
      </c>
      <c r="AL203" s="62" t="s">
        <v>153</v>
      </c>
      <c r="AM203" s="62" t="s">
        <v>1506</v>
      </c>
      <c r="AN203" s="62" t="s">
        <v>153</v>
      </c>
      <c r="AO203" s="62" t="s">
        <v>153</v>
      </c>
      <c r="AP203" s="62" t="s">
        <v>153</v>
      </c>
      <c r="AQ203" s="62" t="s">
        <v>153</v>
      </c>
      <c r="AR203" s="62" t="s">
        <v>153</v>
      </c>
      <c r="AS203" s="62">
        <v>2015</v>
      </c>
      <c r="AT203" s="62" t="s">
        <v>1512</v>
      </c>
      <c r="AU203" s="62" t="s">
        <v>153</v>
      </c>
      <c r="AV203" s="62" t="s">
        <v>153</v>
      </c>
      <c r="AW203" s="62" t="s">
        <v>153</v>
      </c>
      <c r="AX203" s="62" t="s">
        <v>153</v>
      </c>
      <c r="AY203" s="60"/>
      <c r="AZ203" s="60" t="s">
        <v>153</v>
      </c>
      <c r="BA203" s="62">
        <v>7997</v>
      </c>
      <c r="BB203" s="62">
        <v>0</v>
      </c>
      <c r="BC203" s="62"/>
      <c r="BD203" s="62"/>
      <c r="BE203" s="62"/>
      <c r="BF203" s="62"/>
      <c r="BG203" s="62"/>
      <c r="BH203" s="62"/>
      <c r="BI203" s="62"/>
      <c r="BJ203" s="60">
        <v>3.2467532467532463</v>
      </c>
      <c r="BK203" s="62"/>
      <c r="BL203" s="62"/>
      <c r="BM203" s="62"/>
      <c r="BN203" s="62" t="s">
        <v>815</v>
      </c>
      <c r="BO203" s="62"/>
      <c r="BP203" s="62"/>
      <c r="BQ203" s="62" t="s">
        <v>815</v>
      </c>
      <c r="BR203" s="62"/>
      <c r="BS203" s="62"/>
      <c r="BT203" s="62"/>
      <c r="BU203" s="62"/>
      <c r="BV203" s="62"/>
      <c r="BW203" s="62"/>
      <c r="BX203" s="62"/>
      <c r="BY203" s="62"/>
      <c r="BZ203" s="62"/>
      <c r="CA203" s="62"/>
      <c r="CB203" s="62"/>
      <c r="CC203" s="62"/>
      <c r="CD203" s="62"/>
      <c r="CE203" s="62"/>
      <c r="CF203" s="62"/>
      <c r="CG203" s="62"/>
      <c r="CH203" s="62"/>
      <c r="CI203" s="62">
        <v>2017</v>
      </c>
      <c r="CJ203" s="62" t="s">
        <v>472</v>
      </c>
      <c r="CK203" s="62" t="s">
        <v>463</v>
      </c>
      <c r="CL203" s="62" t="s">
        <v>463</v>
      </c>
      <c r="CM203" s="62" t="s">
        <v>464</v>
      </c>
      <c r="CN203" s="62" t="s">
        <v>464</v>
      </c>
      <c r="CO203" s="62" t="s">
        <v>465</v>
      </c>
      <c r="CP203" s="62">
        <v>1</v>
      </c>
      <c r="CQ203" s="62">
        <v>0</v>
      </c>
      <c r="CR203" s="62">
        <v>0</v>
      </c>
      <c r="CS203" s="62">
        <v>1</v>
      </c>
      <c r="CT203" s="62">
        <v>0</v>
      </c>
      <c r="CU203" s="62">
        <v>0</v>
      </c>
      <c r="CV203" s="62">
        <v>1</v>
      </c>
      <c r="CW203" s="62">
        <v>0</v>
      </c>
      <c r="CX203" s="62">
        <v>0</v>
      </c>
      <c r="CY203" s="62">
        <v>0</v>
      </c>
      <c r="CZ203" s="62">
        <v>0</v>
      </c>
      <c r="DA203" s="62">
        <v>0</v>
      </c>
      <c r="DB203" s="62">
        <v>0</v>
      </c>
      <c r="DC203" s="62" t="s">
        <v>153</v>
      </c>
      <c r="DD203" s="62" t="s">
        <v>153</v>
      </c>
      <c r="DE203" s="62" t="s">
        <v>153</v>
      </c>
      <c r="DF203" s="62">
        <v>1</v>
      </c>
      <c r="DG203" s="62" t="s">
        <v>465</v>
      </c>
      <c r="DH203" s="62">
        <v>0</v>
      </c>
      <c r="DI203" s="62">
        <v>0</v>
      </c>
      <c r="DJ203" s="62">
        <v>0</v>
      </c>
      <c r="DK203" s="62">
        <v>0</v>
      </c>
      <c r="DL203" s="62">
        <v>0</v>
      </c>
      <c r="DM203" s="62">
        <v>0</v>
      </c>
      <c r="DN203" s="62">
        <v>0</v>
      </c>
      <c r="DO203" s="62">
        <v>0</v>
      </c>
      <c r="DP203" s="62">
        <v>0</v>
      </c>
      <c r="DQ203" s="62">
        <v>0</v>
      </c>
      <c r="DR203" s="62">
        <v>0</v>
      </c>
      <c r="DS203" s="62">
        <v>0</v>
      </c>
      <c r="DT203" s="62">
        <v>0</v>
      </c>
      <c r="DU203" s="62" t="s">
        <v>153</v>
      </c>
      <c r="DV203" s="62" t="s">
        <v>153</v>
      </c>
      <c r="DW203" s="60"/>
      <c r="DX203" s="62">
        <v>0</v>
      </c>
      <c r="DY203" s="62">
        <v>0</v>
      </c>
      <c r="DZ203" s="62">
        <v>0</v>
      </c>
      <c r="EA203" s="62">
        <v>0</v>
      </c>
      <c r="EB203" s="62"/>
      <c r="EC203" s="62"/>
      <c r="ED203" s="62"/>
      <c r="EE203" s="60"/>
      <c r="EF203" s="62"/>
      <c r="EG203" s="62"/>
      <c r="EH203" s="62"/>
      <c r="EI203" s="62"/>
      <c r="EJ203" s="62"/>
      <c r="EK203" s="62"/>
      <c r="EL203" s="62"/>
      <c r="EM203" s="62"/>
      <c r="EN203" s="62"/>
      <c r="EO203" s="62"/>
      <c r="EP203" s="62"/>
      <c r="EQ203" s="68">
        <v>10997</v>
      </c>
      <c r="ER203" s="68">
        <v>7997</v>
      </c>
      <c r="ES203" s="68">
        <v>0</v>
      </c>
      <c r="ET203" s="68">
        <v>0</v>
      </c>
      <c r="EU203" s="68">
        <v>0</v>
      </c>
      <c r="EV203" s="68">
        <v>0</v>
      </c>
      <c r="EW203" s="65"/>
      <c r="EX203" s="65"/>
      <c r="EY203" s="65"/>
      <c r="EZ203" s="65"/>
      <c r="FA203" s="65"/>
      <c r="FB203" s="65"/>
      <c r="FC203" s="65"/>
      <c r="FD203" s="65"/>
      <c r="FE203" s="65"/>
      <c r="FF203" s="65"/>
      <c r="FG203" s="65"/>
      <c r="FH203" s="65"/>
      <c r="FI203" s="65"/>
      <c r="FJ203" s="65"/>
      <c r="FK203" s="65"/>
      <c r="FL203" s="65"/>
      <c r="FM203" s="65"/>
      <c r="FN203" s="65" t="s">
        <v>466</v>
      </c>
      <c r="FO203" s="69" t="b">
        <f t="shared" si="3"/>
        <v>1</v>
      </c>
    </row>
    <row r="204" spans="1:171" s="67" customFormat="1" ht="12.75" x14ac:dyDescent="0.2">
      <c r="A204" s="60" t="s">
        <v>437</v>
      </c>
      <c r="B204" s="61">
        <v>65702</v>
      </c>
      <c r="C204" s="62">
        <v>0</v>
      </c>
      <c r="D204" s="62">
        <v>1</v>
      </c>
      <c r="E204" s="63" t="s">
        <v>1513</v>
      </c>
      <c r="F204" s="62" t="s">
        <v>727</v>
      </c>
      <c r="G204" s="62"/>
      <c r="H204" s="62" t="s">
        <v>1053</v>
      </c>
      <c r="I204" s="62">
        <v>2</v>
      </c>
      <c r="J204" s="62" t="s">
        <v>1514</v>
      </c>
      <c r="K204" s="62" t="s">
        <v>447</v>
      </c>
      <c r="L204" s="62" t="s">
        <v>448</v>
      </c>
      <c r="M204" s="62" t="s">
        <v>447</v>
      </c>
      <c r="N204" s="62">
        <v>1</v>
      </c>
      <c r="O204" s="62">
        <v>163</v>
      </c>
      <c r="P204" s="62">
        <v>5</v>
      </c>
      <c r="Q204" s="62" t="s">
        <v>153</v>
      </c>
      <c r="R204" s="62" t="s">
        <v>153</v>
      </c>
      <c r="S204" s="62" t="s">
        <v>1515</v>
      </c>
      <c r="T204" s="62" t="s">
        <v>1516</v>
      </c>
      <c r="U204" s="62" t="s">
        <v>1517</v>
      </c>
      <c r="V204" s="62" t="s">
        <v>1518</v>
      </c>
      <c r="W204" s="62" t="s">
        <v>153</v>
      </c>
      <c r="X204" s="62" t="s">
        <v>1519</v>
      </c>
      <c r="Y204" s="62" t="s">
        <v>248</v>
      </c>
      <c r="Z204" s="60"/>
      <c r="AA204" s="60" t="s">
        <v>452</v>
      </c>
      <c r="AB204" s="60" t="s">
        <v>1513</v>
      </c>
      <c r="AC204" s="60" t="s">
        <v>727</v>
      </c>
      <c r="AD204" s="60" t="s">
        <v>1053</v>
      </c>
      <c r="AE204" s="60" t="s">
        <v>1514</v>
      </c>
      <c r="AF204" s="62">
        <v>1</v>
      </c>
      <c r="AG204" s="62">
        <v>163</v>
      </c>
      <c r="AH204" s="62">
        <v>6</v>
      </c>
      <c r="AI204" s="62">
        <v>1</v>
      </c>
      <c r="AJ204" s="62" t="s">
        <v>153</v>
      </c>
      <c r="AK204" s="62" t="s">
        <v>153</v>
      </c>
      <c r="AL204" s="62" t="s">
        <v>1515</v>
      </c>
      <c r="AM204" s="62" t="s">
        <v>1516</v>
      </c>
      <c r="AN204" s="62" t="s">
        <v>1519</v>
      </c>
      <c r="AO204" s="62" t="s">
        <v>248</v>
      </c>
      <c r="AP204" s="62" t="s">
        <v>1517</v>
      </c>
      <c r="AQ204" s="62" t="s">
        <v>1518</v>
      </c>
      <c r="AR204" s="62" t="s">
        <v>153</v>
      </c>
      <c r="AS204" s="62">
        <v>2015</v>
      </c>
      <c r="AT204" s="62" t="s">
        <v>153</v>
      </c>
      <c r="AU204" s="62" t="s">
        <v>153</v>
      </c>
      <c r="AV204" s="62" t="s">
        <v>153</v>
      </c>
      <c r="AW204" s="62" t="s">
        <v>153</v>
      </c>
      <c r="AX204" s="62" t="s">
        <v>439</v>
      </c>
      <c r="AY204" s="60"/>
      <c r="AZ204" s="60" t="s">
        <v>153</v>
      </c>
      <c r="BA204" s="62">
        <v>6595</v>
      </c>
      <c r="BB204" s="62">
        <v>0</v>
      </c>
      <c r="BC204" s="62"/>
      <c r="BD204" s="62"/>
      <c r="BE204" s="62"/>
      <c r="BF204" s="62"/>
      <c r="BG204" s="62"/>
      <c r="BH204" s="62"/>
      <c r="BI204" s="62"/>
      <c r="BJ204" s="60"/>
      <c r="BK204" s="62"/>
      <c r="BL204" s="62"/>
      <c r="BM204" s="62"/>
      <c r="BN204" s="62" t="s">
        <v>533</v>
      </c>
      <c r="BO204" s="62"/>
      <c r="BP204" s="62"/>
      <c r="BQ204" s="62" t="s">
        <v>533</v>
      </c>
      <c r="BR204" s="62"/>
      <c r="BS204" s="62"/>
      <c r="BT204" s="62"/>
      <c r="BU204" s="62"/>
      <c r="BV204" s="62"/>
      <c r="BW204" s="62"/>
      <c r="BX204" s="62"/>
      <c r="BY204" s="62"/>
      <c r="BZ204" s="62"/>
      <c r="CA204" s="62"/>
      <c r="CB204" s="62"/>
      <c r="CC204" s="62"/>
      <c r="CD204" s="62"/>
      <c r="CE204" s="62"/>
      <c r="CF204" s="62" t="s">
        <v>462</v>
      </c>
      <c r="CG204" s="62"/>
      <c r="CH204" s="62"/>
      <c r="CI204" s="62">
        <v>2017</v>
      </c>
      <c r="CJ204" s="62" t="s">
        <v>448</v>
      </c>
      <c r="CK204" s="62" t="s">
        <v>463</v>
      </c>
      <c r="CL204" s="62" t="s">
        <v>501</v>
      </c>
      <c r="CM204" s="62" t="s">
        <v>464</v>
      </c>
      <c r="CN204" s="62" t="s">
        <v>464</v>
      </c>
      <c r="CO204" s="62" t="s">
        <v>465</v>
      </c>
      <c r="CP204" s="62">
        <v>0</v>
      </c>
      <c r="CQ204" s="62">
        <v>0</v>
      </c>
      <c r="CR204" s="62">
        <v>0</v>
      </c>
      <c r="CS204" s="62">
        <v>0</v>
      </c>
      <c r="CT204" s="62">
        <v>0</v>
      </c>
      <c r="CU204" s="62">
        <v>0</v>
      </c>
      <c r="CV204" s="62">
        <v>0</v>
      </c>
      <c r="CW204" s="62">
        <v>0</v>
      </c>
      <c r="CX204" s="62">
        <v>0</v>
      </c>
      <c r="CY204" s="62">
        <v>0</v>
      </c>
      <c r="CZ204" s="62">
        <v>0</v>
      </c>
      <c r="DA204" s="62">
        <v>0</v>
      </c>
      <c r="DB204" s="62">
        <v>0</v>
      </c>
      <c r="DC204" s="62" t="s">
        <v>153</v>
      </c>
      <c r="DD204" s="62" t="s">
        <v>153</v>
      </c>
      <c r="DE204" s="62" t="s">
        <v>153</v>
      </c>
      <c r="DF204" s="62">
        <v>0</v>
      </c>
      <c r="DG204" s="62" t="s">
        <v>465</v>
      </c>
      <c r="DH204" s="62">
        <v>0</v>
      </c>
      <c r="DI204" s="62">
        <v>0</v>
      </c>
      <c r="DJ204" s="62">
        <v>0</v>
      </c>
      <c r="DK204" s="62">
        <v>0</v>
      </c>
      <c r="DL204" s="62">
        <v>0</v>
      </c>
      <c r="DM204" s="62">
        <v>0</v>
      </c>
      <c r="DN204" s="62">
        <v>0</v>
      </c>
      <c r="DO204" s="62">
        <v>0</v>
      </c>
      <c r="DP204" s="62">
        <v>0</v>
      </c>
      <c r="DQ204" s="62">
        <v>0</v>
      </c>
      <c r="DR204" s="62">
        <v>0</v>
      </c>
      <c r="DS204" s="62">
        <v>0</v>
      </c>
      <c r="DT204" s="62">
        <v>0</v>
      </c>
      <c r="DU204" s="62" t="s">
        <v>153</v>
      </c>
      <c r="DV204" s="62" t="s">
        <v>153</v>
      </c>
      <c r="DW204" s="60"/>
      <c r="DX204" s="62">
        <v>0</v>
      </c>
      <c r="DY204" s="62">
        <v>1</v>
      </c>
      <c r="DZ204" s="62">
        <v>0</v>
      </c>
      <c r="EA204" s="62">
        <v>2</v>
      </c>
      <c r="EB204" s="62"/>
      <c r="EC204" s="62"/>
      <c r="ED204" s="62"/>
      <c r="EE204" s="60"/>
      <c r="EF204" s="62"/>
      <c r="EG204" s="62"/>
      <c r="EH204" s="62"/>
      <c r="EI204" s="62"/>
      <c r="EJ204" s="62"/>
      <c r="EK204" s="62">
        <v>-2</v>
      </c>
      <c r="EL204" s="62"/>
      <c r="EM204" s="62"/>
      <c r="EN204" s="62"/>
      <c r="EO204" s="62"/>
      <c r="EP204" s="62"/>
      <c r="EQ204" s="68">
        <v>65702</v>
      </c>
      <c r="ER204" s="68">
        <v>6595</v>
      </c>
      <c r="ES204" s="68">
        <v>0</v>
      </c>
      <c r="ET204" s="68">
        <v>0</v>
      </c>
      <c r="EU204" s="68">
        <v>0</v>
      </c>
      <c r="EV204" s="68">
        <v>0</v>
      </c>
      <c r="EW204" s="68">
        <v>0</v>
      </c>
      <c r="EX204" s="68">
        <v>0</v>
      </c>
      <c r="EY204" s="68">
        <v>0</v>
      </c>
      <c r="EZ204" s="68">
        <v>0</v>
      </c>
      <c r="FA204" s="68">
        <v>0</v>
      </c>
      <c r="FB204" s="68">
        <v>0</v>
      </c>
      <c r="FC204" s="68">
        <v>0</v>
      </c>
      <c r="FD204" s="68">
        <v>0</v>
      </c>
      <c r="FE204" s="68">
        <v>0</v>
      </c>
      <c r="FF204" s="68">
        <v>0</v>
      </c>
      <c r="FG204" s="68">
        <v>0</v>
      </c>
      <c r="FH204" s="68">
        <v>0</v>
      </c>
      <c r="FI204" s="68">
        <v>0</v>
      </c>
      <c r="FJ204" s="68">
        <v>0</v>
      </c>
      <c r="FK204" s="68">
        <v>0</v>
      </c>
      <c r="FL204" s="68">
        <v>0</v>
      </c>
      <c r="FM204" s="65"/>
      <c r="FN204" s="65" t="s">
        <v>466</v>
      </c>
      <c r="FO204" s="69" t="b">
        <f t="shared" si="3"/>
        <v>1</v>
      </c>
    </row>
    <row r="205" spans="1:171" s="67" customFormat="1" ht="12.75" x14ac:dyDescent="0.2">
      <c r="A205" s="60" t="s">
        <v>437</v>
      </c>
      <c r="B205" s="61">
        <v>65702</v>
      </c>
      <c r="C205" s="62">
        <v>1</v>
      </c>
      <c r="D205" s="62">
        <v>0</v>
      </c>
      <c r="E205" s="63" t="s">
        <v>1513</v>
      </c>
      <c r="F205" s="62" t="s">
        <v>727</v>
      </c>
      <c r="G205" s="62"/>
      <c r="H205" s="62" t="s">
        <v>1053</v>
      </c>
      <c r="I205" s="62">
        <v>2</v>
      </c>
      <c r="J205" s="62" t="s">
        <v>1514</v>
      </c>
      <c r="K205" s="62" t="s">
        <v>447</v>
      </c>
      <c r="L205" s="62" t="s">
        <v>448</v>
      </c>
      <c r="M205" s="62" t="s">
        <v>447</v>
      </c>
      <c r="N205" s="62">
        <v>1</v>
      </c>
      <c r="O205" s="62">
        <v>163</v>
      </c>
      <c r="P205" s="62">
        <v>5</v>
      </c>
      <c r="Q205" s="62" t="s">
        <v>153</v>
      </c>
      <c r="R205" s="62" t="s">
        <v>153</v>
      </c>
      <c r="S205" s="62" t="s">
        <v>153</v>
      </c>
      <c r="T205" s="62" t="s">
        <v>1516</v>
      </c>
      <c r="U205" s="62" t="s">
        <v>153</v>
      </c>
      <c r="V205" s="62" t="s">
        <v>153</v>
      </c>
      <c r="W205" s="62" t="s">
        <v>153</v>
      </c>
      <c r="X205" s="62" t="s">
        <v>153</v>
      </c>
      <c r="Y205" s="62" t="s">
        <v>153</v>
      </c>
      <c r="Z205" s="60"/>
      <c r="AA205" s="60" t="s">
        <v>452</v>
      </c>
      <c r="AB205" s="60" t="s">
        <v>1513</v>
      </c>
      <c r="AC205" s="60" t="s">
        <v>727</v>
      </c>
      <c r="AD205" s="60" t="s">
        <v>1053</v>
      </c>
      <c r="AE205" s="60" t="s">
        <v>1514</v>
      </c>
      <c r="AF205" s="62">
        <v>1</v>
      </c>
      <c r="AG205" s="62">
        <v>163</v>
      </c>
      <c r="AH205" s="62">
        <v>6</v>
      </c>
      <c r="AI205" s="62">
        <v>0</v>
      </c>
      <c r="AJ205" s="62" t="s">
        <v>153</v>
      </c>
      <c r="AK205" s="62" t="s">
        <v>153</v>
      </c>
      <c r="AL205" s="62" t="s">
        <v>153</v>
      </c>
      <c r="AM205" s="62" t="s">
        <v>1516</v>
      </c>
      <c r="AN205" s="62" t="s">
        <v>153</v>
      </c>
      <c r="AO205" s="62" t="s">
        <v>153</v>
      </c>
      <c r="AP205" s="62" t="s">
        <v>153</v>
      </c>
      <c r="AQ205" s="62" t="s">
        <v>153</v>
      </c>
      <c r="AR205" s="62" t="s">
        <v>153</v>
      </c>
      <c r="AS205" s="62">
        <v>2015</v>
      </c>
      <c r="AT205" s="62" t="s">
        <v>153</v>
      </c>
      <c r="AU205" s="62" t="s">
        <v>153</v>
      </c>
      <c r="AV205" s="62" t="s">
        <v>153</v>
      </c>
      <c r="AW205" s="62" t="s">
        <v>153</v>
      </c>
      <c r="AX205" s="62" t="s">
        <v>439</v>
      </c>
      <c r="AY205" s="60"/>
      <c r="AZ205" s="60" t="s">
        <v>153</v>
      </c>
      <c r="BA205" s="62">
        <v>6595</v>
      </c>
      <c r="BB205" s="62">
        <v>0</v>
      </c>
      <c r="BC205" s="62"/>
      <c r="BD205" s="62"/>
      <c r="BE205" s="62"/>
      <c r="BF205" s="62"/>
      <c r="BG205" s="62"/>
      <c r="BH205" s="62"/>
      <c r="BI205" s="62"/>
      <c r="BJ205" s="60"/>
      <c r="BK205" s="62"/>
      <c r="BL205" s="62"/>
      <c r="BM205" s="62"/>
      <c r="BN205" s="62" t="s">
        <v>533</v>
      </c>
      <c r="BO205" s="62"/>
      <c r="BP205" s="62"/>
      <c r="BQ205" s="62" t="s">
        <v>533</v>
      </c>
      <c r="BR205" s="62"/>
      <c r="BS205" s="62"/>
      <c r="BT205" s="62"/>
      <c r="BU205" s="62"/>
      <c r="BV205" s="62"/>
      <c r="BW205" s="62"/>
      <c r="BX205" s="62"/>
      <c r="BY205" s="62"/>
      <c r="BZ205" s="62"/>
      <c r="CA205" s="62"/>
      <c r="CB205" s="62"/>
      <c r="CC205" s="62"/>
      <c r="CD205" s="62"/>
      <c r="CE205" s="62"/>
      <c r="CF205" s="62"/>
      <c r="CG205" s="62"/>
      <c r="CH205" s="62"/>
      <c r="CI205" s="62">
        <v>2017</v>
      </c>
      <c r="CJ205" s="62" t="s">
        <v>448</v>
      </c>
      <c r="CK205" s="62" t="s">
        <v>463</v>
      </c>
      <c r="CL205" s="62" t="s">
        <v>501</v>
      </c>
      <c r="CM205" s="62" t="s">
        <v>464</v>
      </c>
      <c r="CN205" s="62" t="s">
        <v>464</v>
      </c>
      <c r="CO205" s="62" t="s">
        <v>465</v>
      </c>
      <c r="CP205" s="62">
        <v>0</v>
      </c>
      <c r="CQ205" s="62">
        <v>0</v>
      </c>
      <c r="CR205" s="62">
        <v>0</v>
      </c>
      <c r="CS205" s="62">
        <v>0</v>
      </c>
      <c r="CT205" s="62">
        <v>0</v>
      </c>
      <c r="CU205" s="62">
        <v>0</v>
      </c>
      <c r="CV205" s="62">
        <v>0</v>
      </c>
      <c r="CW205" s="62">
        <v>0</v>
      </c>
      <c r="CX205" s="62">
        <v>0</v>
      </c>
      <c r="CY205" s="62">
        <v>0</v>
      </c>
      <c r="CZ205" s="62">
        <v>0</v>
      </c>
      <c r="DA205" s="62">
        <v>0</v>
      </c>
      <c r="DB205" s="62">
        <v>0</v>
      </c>
      <c r="DC205" s="62" t="s">
        <v>153</v>
      </c>
      <c r="DD205" s="62" t="s">
        <v>153</v>
      </c>
      <c r="DE205" s="62" t="s">
        <v>153</v>
      </c>
      <c r="DF205" s="62">
        <v>0</v>
      </c>
      <c r="DG205" s="62" t="s">
        <v>465</v>
      </c>
      <c r="DH205" s="62">
        <v>0</v>
      </c>
      <c r="DI205" s="62">
        <v>0</v>
      </c>
      <c r="DJ205" s="62">
        <v>0</v>
      </c>
      <c r="DK205" s="62">
        <v>0</v>
      </c>
      <c r="DL205" s="62">
        <v>0</v>
      </c>
      <c r="DM205" s="62">
        <v>0</v>
      </c>
      <c r="DN205" s="62">
        <v>0</v>
      </c>
      <c r="DO205" s="62">
        <v>0</v>
      </c>
      <c r="DP205" s="62">
        <v>0</v>
      </c>
      <c r="DQ205" s="62">
        <v>0</v>
      </c>
      <c r="DR205" s="62">
        <v>0</v>
      </c>
      <c r="DS205" s="62">
        <v>0</v>
      </c>
      <c r="DT205" s="62">
        <v>0</v>
      </c>
      <c r="DU205" s="62" t="s">
        <v>153</v>
      </c>
      <c r="DV205" s="62" t="s">
        <v>153</v>
      </c>
      <c r="DW205" s="60"/>
      <c r="DX205" s="62">
        <v>0</v>
      </c>
      <c r="DY205" s="62">
        <v>1</v>
      </c>
      <c r="DZ205" s="62">
        <v>0</v>
      </c>
      <c r="EA205" s="62">
        <v>2</v>
      </c>
      <c r="EB205" s="62"/>
      <c r="EC205" s="62"/>
      <c r="ED205" s="62"/>
      <c r="EE205" s="60"/>
      <c r="EF205" s="62"/>
      <c r="EG205" s="62"/>
      <c r="EH205" s="62"/>
      <c r="EI205" s="62"/>
      <c r="EJ205" s="62"/>
      <c r="EK205" s="62">
        <v>-2</v>
      </c>
      <c r="EL205" s="62"/>
      <c r="EM205" s="62"/>
      <c r="EN205" s="62"/>
      <c r="EO205" s="62"/>
      <c r="EP205" s="62"/>
      <c r="EQ205" s="68">
        <v>65702</v>
      </c>
      <c r="ER205" s="68">
        <v>6595</v>
      </c>
      <c r="ES205" s="68">
        <v>0</v>
      </c>
      <c r="ET205" s="68">
        <v>0</v>
      </c>
      <c r="EU205" s="68">
        <v>0</v>
      </c>
      <c r="EV205" s="68">
        <v>0</v>
      </c>
      <c r="EW205" s="65"/>
      <c r="EX205" s="65"/>
      <c r="EY205" s="65"/>
      <c r="EZ205" s="65"/>
      <c r="FA205" s="65"/>
      <c r="FB205" s="65"/>
      <c r="FC205" s="65"/>
      <c r="FD205" s="65"/>
      <c r="FE205" s="65"/>
      <c r="FF205" s="65"/>
      <c r="FG205" s="65"/>
      <c r="FH205" s="65"/>
      <c r="FI205" s="65"/>
      <c r="FJ205" s="65"/>
      <c r="FK205" s="65"/>
      <c r="FL205" s="65"/>
      <c r="FM205" s="65"/>
      <c r="FN205" s="65" t="s">
        <v>466</v>
      </c>
      <c r="FO205" s="69" t="b">
        <f t="shared" si="3"/>
        <v>1</v>
      </c>
    </row>
    <row r="206" spans="1:171" s="67" customFormat="1" ht="12.75" x14ac:dyDescent="0.2">
      <c r="A206" s="60" t="s">
        <v>437</v>
      </c>
      <c r="B206" s="61">
        <v>68481</v>
      </c>
      <c r="C206" s="62">
        <v>0</v>
      </c>
      <c r="D206" s="62">
        <v>1</v>
      </c>
      <c r="E206" s="63" t="s">
        <v>1520</v>
      </c>
      <c r="F206" s="62" t="s">
        <v>902</v>
      </c>
      <c r="G206" s="62"/>
      <c r="H206" s="62" t="s">
        <v>1521</v>
      </c>
      <c r="I206" s="62">
        <v>2</v>
      </c>
      <c r="J206" s="62" t="s">
        <v>1522</v>
      </c>
      <c r="K206" s="62" t="s">
        <v>447</v>
      </c>
      <c r="L206" s="62" t="s">
        <v>472</v>
      </c>
      <c r="M206" s="62" t="s">
        <v>447</v>
      </c>
      <c r="N206" s="62">
        <v>1</v>
      </c>
      <c r="O206" s="62">
        <v>163</v>
      </c>
      <c r="P206" s="62">
        <v>13</v>
      </c>
      <c r="Q206" s="62" t="s">
        <v>1523</v>
      </c>
      <c r="R206" s="62" t="s">
        <v>153</v>
      </c>
      <c r="S206" s="62" t="s">
        <v>1524</v>
      </c>
      <c r="T206" s="62" t="s">
        <v>1525</v>
      </c>
      <c r="U206" s="62" t="s">
        <v>1526</v>
      </c>
      <c r="V206" s="62" t="s">
        <v>1527</v>
      </c>
      <c r="W206" s="62" t="s">
        <v>153</v>
      </c>
      <c r="X206" s="62" t="s">
        <v>1528</v>
      </c>
      <c r="Y206" s="62" t="s">
        <v>546</v>
      </c>
      <c r="Z206" s="60"/>
      <c r="AA206" s="60" t="s">
        <v>452</v>
      </c>
      <c r="AB206" s="60" t="s">
        <v>1520</v>
      </c>
      <c r="AC206" s="60" t="s">
        <v>902</v>
      </c>
      <c r="AD206" s="60" t="s">
        <v>1521</v>
      </c>
      <c r="AE206" s="60" t="s">
        <v>1522</v>
      </c>
      <c r="AF206" s="62">
        <v>1</v>
      </c>
      <c r="AG206" s="62">
        <v>163</v>
      </c>
      <c r="AH206" s="62">
        <v>13</v>
      </c>
      <c r="AI206" s="62">
        <v>1</v>
      </c>
      <c r="AJ206" s="62" t="s">
        <v>1523</v>
      </c>
      <c r="AK206" s="62" t="s">
        <v>153</v>
      </c>
      <c r="AL206" s="62" t="s">
        <v>1524</v>
      </c>
      <c r="AM206" s="62" t="s">
        <v>1525</v>
      </c>
      <c r="AN206" s="62" t="s">
        <v>1529</v>
      </c>
      <c r="AO206" s="62" t="s">
        <v>251</v>
      </c>
      <c r="AP206" s="62" t="s">
        <v>1530</v>
      </c>
      <c r="AQ206" s="62" t="s">
        <v>1531</v>
      </c>
      <c r="AR206" s="62" t="s">
        <v>153</v>
      </c>
      <c r="AS206" s="62">
        <v>2015</v>
      </c>
      <c r="AT206" s="62" t="s">
        <v>153</v>
      </c>
      <c r="AU206" s="62" t="s">
        <v>153</v>
      </c>
      <c r="AV206" s="62" t="s">
        <v>153</v>
      </c>
      <c r="AW206" s="62" t="s">
        <v>153</v>
      </c>
      <c r="AX206" s="62" t="s">
        <v>153</v>
      </c>
      <c r="AY206" s="60"/>
      <c r="AZ206" s="60" t="s">
        <v>153</v>
      </c>
      <c r="BA206" s="62">
        <v>8138</v>
      </c>
      <c r="BB206" s="62">
        <v>0</v>
      </c>
      <c r="BC206" s="62"/>
      <c r="BD206" s="62"/>
      <c r="BE206" s="62"/>
      <c r="BF206" s="62"/>
      <c r="BG206" s="62"/>
      <c r="BH206" s="62"/>
      <c r="BI206" s="62"/>
      <c r="BJ206" s="60"/>
      <c r="BK206" s="62"/>
      <c r="BL206" s="62"/>
      <c r="BM206" s="62"/>
      <c r="BN206" s="62" t="s">
        <v>912</v>
      </c>
      <c r="BO206" s="62"/>
      <c r="BP206" s="62"/>
      <c r="BQ206" s="62" t="s">
        <v>912</v>
      </c>
      <c r="BR206" s="62"/>
      <c r="BS206" s="62"/>
      <c r="BT206" s="62"/>
      <c r="BU206" s="62"/>
      <c r="BV206" s="62"/>
      <c r="BW206" s="62"/>
      <c r="BX206" s="62"/>
      <c r="BY206" s="62"/>
      <c r="BZ206" s="62"/>
      <c r="CA206" s="62" t="s">
        <v>534</v>
      </c>
      <c r="CB206" s="62"/>
      <c r="CC206" s="62" t="s">
        <v>565</v>
      </c>
      <c r="CD206" s="62"/>
      <c r="CE206" s="62"/>
      <c r="CF206" s="62" t="s">
        <v>462</v>
      </c>
      <c r="CG206" s="62"/>
      <c r="CH206" s="62" t="s">
        <v>535</v>
      </c>
      <c r="CI206" s="62">
        <v>2017</v>
      </c>
      <c r="CJ206" s="62" t="s">
        <v>472</v>
      </c>
      <c r="CK206" s="62" t="s">
        <v>464</v>
      </c>
      <c r="CL206" s="62" t="s">
        <v>464</v>
      </c>
      <c r="CM206" s="62" t="s">
        <v>464</v>
      </c>
      <c r="CN206" s="62" t="s">
        <v>464</v>
      </c>
      <c r="CO206" s="62" t="s">
        <v>465</v>
      </c>
      <c r="CP206" s="62">
        <v>0</v>
      </c>
      <c r="CQ206" s="62">
        <v>0</v>
      </c>
      <c r="CR206" s="62">
        <v>0</v>
      </c>
      <c r="CS206" s="62">
        <v>0</v>
      </c>
      <c r="CT206" s="62">
        <v>0</v>
      </c>
      <c r="CU206" s="62">
        <v>0</v>
      </c>
      <c r="CV206" s="62">
        <v>0</v>
      </c>
      <c r="CW206" s="62">
        <v>0</v>
      </c>
      <c r="CX206" s="62">
        <v>0</v>
      </c>
      <c r="CY206" s="62">
        <v>0</v>
      </c>
      <c r="CZ206" s="62">
        <v>0</v>
      </c>
      <c r="DA206" s="62">
        <v>0</v>
      </c>
      <c r="DB206" s="62">
        <v>0</v>
      </c>
      <c r="DC206" s="62" t="s">
        <v>153</v>
      </c>
      <c r="DD206" s="62" t="s">
        <v>153</v>
      </c>
      <c r="DE206" s="62" t="s">
        <v>153</v>
      </c>
      <c r="DF206" s="62">
        <v>0</v>
      </c>
      <c r="DG206" s="62" t="s">
        <v>465</v>
      </c>
      <c r="DH206" s="62">
        <v>0</v>
      </c>
      <c r="DI206" s="62">
        <v>0</v>
      </c>
      <c r="DJ206" s="62">
        <v>0</v>
      </c>
      <c r="DK206" s="62">
        <v>0</v>
      </c>
      <c r="DL206" s="62">
        <v>0</v>
      </c>
      <c r="DM206" s="62">
        <v>0</v>
      </c>
      <c r="DN206" s="62">
        <v>0</v>
      </c>
      <c r="DO206" s="62">
        <v>0</v>
      </c>
      <c r="DP206" s="62">
        <v>0</v>
      </c>
      <c r="DQ206" s="62">
        <v>0</v>
      </c>
      <c r="DR206" s="62">
        <v>0</v>
      </c>
      <c r="DS206" s="62">
        <v>0</v>
      </c>
      <c r="DT206" s="62">
        <v>0</v>
      </c>
      <c r="DU206" s="62" t="s">
        <v>153</v>
      </c>
      <c r="DV206" s="62" t="s">
        <v>153</v>
      </c>
      <c r="DW206" s="60"/>
      <c r="DX206" s="62">
        <v>1</v>
      </c>
      <c r="DY206" s="62">
        <v>0</v>
      </c>
      <c r="DZ206" s="62">
        <v>0</v>
      </c>
      <c r="EA206" s="62">
        <v>0</v>
      </c>
      <c r="EB206" s="62"/>
      <c r="EC206" s="62"/>
      <c r="ED206" s="62"/>
      <c r="EE206" s="60"/>
      <c r="EF206" s="62"/>
      <c r="EG206" s="62"/>
      <c r="EH206" s="62"/>
      <c r="EI206" s="62"/>
      <c r="EJ206" s="62"/>
      <c r="EK206" s="62"/>
      <c r="EL206" s="62"/>
      <c r="EM206" s="62"/>
      <c r="EN206" s="62"/>
      <c r="EO206" s="62"/>
      <c r="EP206" s="62"/>
      <c r="EQ206" s="68">
        <v>68481</v>
      </c>
      <c r="ER206" s="68">
        <v>8138</v>
      </c>
      <c r="ES206" s="68">
        <v>0</v>
      </c>
      <c r="ET206" s="68">
        <v>0</v>
      </c>
      <c r="EU206" s="68">
        <v>0</v>
      </c>
      <c r="EV206" s="68">
        <v>0</v>
      </c>
      <c r="EW206" s="68">
        <v>0</v>
      </c>
      <c r="EX206" s="68">
        <v>0</v>
      </c>
      <c r="EY206" s="68">
        <v>0</v>
      </c>
      <c r="EZ206" s="68">
        <v>0</v>
      </c>
      <c r="FA206" s="68">
        <v>0</v>
      </c>
      <c r="FB206" s="68">
        <v>0</v>
      </c>
      <c r="FC206" s="68">
        <v>0</v>
      </c>
      <c r="FD206" s="68">
        <v>0</v>
      </c>
      <c r="FE206" s="68">
        <v>0</v>
      </c>
      <c r="FF206" s="68">
        <v>0</v>
      </c>
      <c r="FG206" s="68">
        <v>0</v>
      </c>
      <c r="FH206" s="68">
        <v>0</v>
      </c>
      <c r="FI206" s="68">
        <v>1</v>
      </c>
      <c r="FJ206" s="68">
        <v>1</v>
      </c>
      <c r="FK206" s="68">
        <v>0</v>
      </c>
      <c r="FL206" s="68">
        <v>1</v>
      </c>
      <c r="FM206" s="65"/>
      <c r="FN206" s="65" t="s">
        <v>466</v>
      </c>
      <c r="FO206" s="69" t="b">
        <f t="shared" si="3"/>
        <v>1</v>
      </c>
    </row>
    <row r="207" spans="1:171" s="67" customFormat="1" ht="12.75" x14ac:dyDescent="0.2">
      <c r="A207" s="60" t="s">
        <v>437</v>
      </c>
      <c r="B207" s="61">
        <v>68481</v>
      </c>
      <c r="C207" s="62">
        <v>1</v>
      </c>
      <c r="D207" s="62">
        <v>0</v>
      </c>
      <c r="E207" s="63" t="s">
        <v>1520</v>
      </c>
      <c r="F207" s="62" t="s">
        <v>902</v>
      </c>
      <c r="G207" s="62"/>
      <c r="H207" s="62" t="s">
        <v>1521</v>
      </c>
      <c r="I207" s="62">
        <v>2</v>
      </c>
      <c r="J207" s="62" t="s">
        <v>1522</v>
      </c>
      <c r="K207" s="62" t="s">
        <v>447</v>
      </c>
      <c r="L207" s="62" t="s">
        <v>472</v>
      </c>
      <c r="M207" s="62" t="s">
        <v>447</v>
      </c>
      <c r="N207" s="62">
        <v>1</v>
      </c>
      <c r="O207" s="62">
        <v>163</v>
      </c>
      <c r="P207" s="62">
        <v>13</v>
      </c>
      <c r="Q207" s="62" t="s">
        <v>153</v>
      </c>
      <c r="R207" s="62" t="s">
        <v>153</v>
      </c>
      <c r="S207" s="62" t="s">
        <v>153</v>
      </c>
      <c r="T207" s="62" t="s">
        <v>1525</v>
      </c>
      <c r="U207" s="62" t="s">
        <v>153</v>
      </c>
      <c r="V207" s="62" t="s">
        <v>153</v>
      </c>
      <c r="W207" s="62" t="s">
        <v>153</v>
      </c>
      <c r="X207" s="62" t="s">
        <v>153</v>
      </c>
      <c r="Y207" s="62" t="s">
        <v>153</v>
      </c>
      <c r="Z207" s="60"/>
      <c r="AA207" s="60" t="s">
        <v>452</v>
      </c>
      <c r="AB207" s="60" t="s">
        <v>1520</v>
      </c>
      <c r="AC207" s="60" t="s">
        <v>902</v>
      </c>
      <c r="AD207" s="60" t="s">
        <v>1521</v>
      </c>
      <c r="AE207" s="60" t="s">
        <v>1522</v>
      </c>
      <c r="AF207" s="62">
        <v>1</v>
      </c>
      <c r="AG207" s="62">
        <v>163</v>
      </c>
      <c r="AH207" s="62">
        <v>13</v>
      </c>
      <c r="AI207" s="62">
        <v>0</v>
      </c>
      <c r="AJ207" s="62" t="s">
        <v>153</v>
      </c>
      <c r="AK207" s="62" t="s">
        <v>153</v>
      </c>
      <c r="AL207" s="62" t="s">
        <v>153</v>
      </c>
      <c r="AM207" s="62" t="s">
        <v>1525</v>
      </c>
      <c r="AN207" s="62" t="s">
        <v>153</v>
      </c>
      <c r="AO207" s="62" t="s">
        <v>153</v>
      </c>
      <c r="AP207" s="62" t="s">
        <v>153</v>
      </c>
      <c r="AQ207" s="62" t="s">
        <v>153</v>
      </c>
      <c r="AR207" s="62" t="s">
        <v>153</v>
      </c>
      <c r="AS207" s="62">
        <v>2015</v>
      </c>
      <c r="AT207" s="62" t="s">
        <v>153</v>
      </c>
      <c r="AU207" s="62" t="s">
        <v>153</v>
      </c>
      <c r="AV207" s="62" t="s">
        <v>153</v>
      </c>
      <c r="AW207" s="62" t="s">
        <v>153</v>
      </c>
      <c r="AX207" s="62" t="s">
        <v>153</v>
      </c>
      <c r="AY207" s="60"/>
      <c r="AZ207" s="60" t="s">
        <v>153</v>
      </c>
      <c r="BA207" s="62">
        <v>8138</v>
      </c>
      <c r="BB207" s="62">
        <v>0</v>
      </c>
      <c r="BC207" s="62"/>
      <c r="BD207" s="62"/>
      <c r="BE207" s="62"/>
      <c r="BF207" s="62"/>
      <c r="BG207" s="62"/>
      <c r="BH207" s="62"/>
      <c r="BI207" s="62"/>
      <c r="BJ207" s="60"/>
      <c r="BK207" s="62"/>
      <c r="BL207" s="62"/>
      <c r="BM207" s="62"/>
      <c r="BN207" s="62" t="s">
        <v>912</v>
      </c>
      <c r="BO207" s="62"/>
      <c r="BP207" s="62"/>
      <c r="BQ207" s="62" t="s">
        <v>912</v>
      </c>
      <c r="BR207" s="62"/>
      <c r="BS207" s="62"/>
      <c r="BT207" s="62"/>
      <c r="BU207" s="62"/>
      <c r="BV207" s="62"/>
      <c r="BW207" s="62"/>
      <c r="BX207" s="62"/>
      <c r="BY207" s="62"/>
      <c r="BZ207" s="62"/>
      <c r="CA207" s="62"/>
      <c r="CB207" s="62"/>
      <c r="CC207" s="62"/>
      <c r="CD207" s="62"/>
      <c r="CE207" s="62"/>
      <c r="CF207" s="62"/>
      <c r="CG207" s="62"/>
      <c r="CH207" s="62"/>
      <c r="CI207" s="62">
        <v>2017</v>
      </c>
      <c r="CJ207" s="62" t="s">
        <v>472</v>
      </c>
      <c r="CK207" s="62" t="s">
        <v>464</v>
      </c>
      <c r="CL207" s="62" t="s">
        <v>464</v>
      </c>
      <c r="CM207" s="62" t="s">
        <v>464</v>
      </c>
      <c r="CN207" s="62" t="s">
        <v>464</v>
      </c>
      <c r="CO207" s="62" t="s">
        <v>465</v>
      </c>
      <c r="CP207" s="62">
        <v>0</v>
      </c>
      <c r="CQ207" s="62">
        <v>0</v>
      </c>
      <c r="CR207" s="62">
        <v>0</v>
      </c>
      <c r="CS207" s="62">
        <v>0</v>
      </c>
      <c r="CT207" s="62">
        <v>0</v>
      </c>
      <c r="CU207" s="62">
        <v>0</v>
      </c>
      <c r="CV207" s="62">
        <v>0</v>
      </c>
      <c r="CW207" s="62">
        <v>0</v>
      </c>
      <c r="CX207" s="62">
        <v>0</v>
      </c>
      <c r="CY207" s="62">
        <v>0</v>
      </c>
      <c r="CZ207" s="62">
        <v>0</v>
      </c>
      <c r="DA207" s="62">
        <v>0</v>
      </c>
      <c r="DB207" s="62">
        <v>0</v>
      </c>
      <c r="DC207" s="62" t="s">
        <v>153</v>
      </c>
      <c r="DD207" s="62" t="s">
        <v>153</v>
      </c>
      <c r="DE207" s="62" t="s">
        <v>153</v>
      </c>
      <c r="DF207" s="62">
        <v>0</v>
      </c>
      <c r="DG207" s="62" t="s">
        <v>465</v>
      </c>
      <c r="DH207" s="62">
        <v>0</v>
      </c>
      <c r="DI207" s="62">
        <v>0</v>
      </c>
      <c r="DJ207" s="62">
        <v>0</v>
      </c>
      <c r="DK207" s="62">
        <v>0</v>
      </c>
      <c r="DL207" s="62">
        <v>0</v>
      </c>
      <c r="DM207" s="62">
        <v>0</v>
      </c>
      <c r="DN207" s="62">
        <v>0</v>
      </c>
      <c r="DO207" s="62">
        <v>0</v>
      </c>
      <c r="DP207" s="62">
        <v>0</v>
      </c>
      <c r="DQ207" s="62">
        <v>0</v>
      </c>
      <c r="DR207" s="62">
        <v>0</v>
      </c>
      <c r="DS207" s="62">
        <v>0</v>
      </c>
      <c r="DT207" s="62">
        <v>0</v>
      </c>
      <c r="DU207" s="62" t="s">
        <v>153</v>
      </c>
      <c r="DV207" s="62" t="s">
        <v>153</v>
      </c>
      <c r="DW207" s="60"/>
      <c r="DX207" s="62">
        <v>1</v>
      </c>
      <c r="DY207" s="62">
        <v>0</v>
      </c>
      <c r="DZ207" s="62">
        <v>0</v>
      </c>
      <c r="EA207" s="62">
        <v>0</v>
      </c>
      <c r="EB207" s="62"/>
      <c r="EC207" s="62"/>
      <c r="ED207" s="62"/>
      <c r="EE207" s="60"/>
      <c r="EF207" s="62"/>
      <c r="EG207" s="62"/>
      <c r="EH207" s="62"/>
      <c r="EI207" s="62"/>
      <c r="EJ207" s="62"/>
      <c r="EK207" s="62"/>
      <c r="EL207" s="62"/>
      <c r="EM207" s="62"/>
      <c r="EN207" s="62"/>
      <c r="EO207" s="62"/>
      <c r="EP207" s="62"/>
      <c r="EQ207" s="68">
        <v>68481</v>
      </c>
      <c r="ER207" s="68">
        <v>8138</v>
      </c>
      <c r="ES207" s="68">
        <v>0</v>
      </c>
      <c r="ET207" s="68">
        <v>0</v>
      </c>
      <c r="EU207" s="68">
        <v>0</v>
      </c>
      <c r="EV207" s="68">
        <v>0</v>
      </c>
      <c r="EW207" s="65"/>
      <c r="EX207" s="65"/>
      <c r="EY207" s="65"/>
      <c r="EZ207" s="65"/>
      <c r="FA207" s="65"/>
      <c r="FB207" s="65"/>
      <c r="FC207" s="65"/>
      <c r="FD207" s="65"/>
      <c r="FE207" s="65"/>
      <c r="FF207" s="65"/>
      <c r="FG207" s="65"/>
      <c r="FH207" s="65"/>
      <c r="FI207" s="65"/>
      <c r="FJ207" s="65"/>
      <c r="FK207" s="65"/>
      <c r="FL207" s="65"/>
      <c r="FM207" s="65"/>
      <c r="FN207" s="65" t="s">
        <v>466</v>
      </c>
      <c r="FO207" s="69" t="b">
        <f t="shared" si="3"/>
        <v>1</v>
      </c>
    </row>
    <row r="208" spans="1:171" s="67" customFormat="1" ht="12.75" x14ac:dyDescent="0.2">
      <c r="A208" s="60" t="s">
        <v>437</v>
      </c>
      <c r="B208" s="61">
        <v>66748</v>
      </c>
      <c r="C208" s="62">
        <v>0</v>
      </c>
      <c r="D208" s="62">
        <v>1</v>
      </c>
      <c r="E208" s="63" t="s">
        <v>1532</v>
      </c>
      <c r="F208" s="62" t="s">
        <v>1533</v>
      </c>
      <c r="G208" s="62"/>
      <c r="H208" s="62" t="s">
        <v>1534</v>
      </c>
      <c r="I208" s="62">
        <v>2</v>
      </c>
      <c r="J208" s="62" t="s">
        <v>1535</v>
      </c>
      <c r="K208" s="62" t="s">
        <v>447</v>
      </c>
      <c r="L208" s="62" t="s">
        <v>448</v>
      </c>
      <c r="M208" s="62" t="s">
        <v>447</v>
      </c>
      <c r="N208" s="62">
        <v>1</v>
      </c>
      <c r="O208" s="62">
        <v>164</v>
      </c>
      <c r="P208" s="62">
        <v>30</v>
      </c>
      <c r="Q208" s="62" t="s">
        <v>153</v>
      </c>
      <c r="R208" s="62" t="s">
        <v>153</v>
      </c>
      <c r="S208" s="62" t="s">
        <v>1536</v>
      </c>
      <c r="T208" s="62" t="s">
        <v>1537</v>
      </c>
      <c r="U208" s="62" t="s">
        <v>153</v>
      </c>
      <c r="V208" s="62" t="s">
        <v>1538</v>
      </c>
      <c r="W208" s="62" t="s">
        <v>153</v>
      </c>
      <c r="X208" s="62" t="s">
        <v>1539</v>
      </c>
      <c r="Y208" s="62" t="s">
        <v>86</v>
      </c>
      <c r="Z208" s="60"/>
      <c r="AA208" s="60" t="s">
        <v>452</v>
      </c>
      <c r="AB208" s="60" t="s">
        <v>1532</v>
      </c>
      <c r="AC208" s="60" t="s">
        <v>1533</v>
      </c>
      <c r="AD208" s="60" t="s">
        <v>1534</v>
      </c>
      <c r="AE208" s="60" t="s">
        <v>1535</v>
      </c>
      <c r="AF208" s="62">
        <v>1</v>
      </c>
      <c r="AG208" s="62">
        <v>150</v>
      </c>
      <c r="AH208" s="62">
        <v>24</v>
      </c>
      <c r="AI208" s="62">
        <v>1</v>
      </c>
      <c r="AJ208" s="62" t="s">
        <v>153</v>
      </c>
      <c r="AK208" s="62" t="s">
        <v>153</v>
      </c>
      <c r="AL208" s="62" t="s">
        <v>1536</v>
      </c>
      <c r="AM208" s="62" t="s">
        <v>1537</v>
      </c>
      <c r="AN208" s="62" t="s">
        <v>1539</v>
      </c>
      <c r="AO208" s="62" t="s">
        <v>86</v>
      </c>
      <c r="AP208" s="62" t="s">
        <v>153</v>
      </c>
      <c r="AQ208" s="62" t="s">
        <v>1538</v>
      </c>
      <c r="AR208" s="62" t="s">
        <v>153</v>
      </c>
      <c r="AS208" s="62">
        <v>2015</v>
      </c>
      <c r="AT208" s="62" t="s">
        <v>153</v>
      </c>
      <c r="AU208" s="62" t="s">
        <v>153</v>
      </c>
      <c r="AV208" s="62" t="s">
        <v>153</v>
      </c>
      <c r="AW208" s="62" t="s">
        <v>153</v>
      </c>
      <c r="AX208" s="62" t="s">
        <v>153</v>
      </c>
      <c r="AY208" s="60"/>
      <c r="AZ208" s="60" t="s">
        <v>153</v>
      </c>
      <c r="BA208" s="62">
        <v>9122</v>
      </c>
      <c r="BB208" s="62">
        <v>0</v>
      </c>
      <c r="BC208" s="62"/>
      <c r="BD208" s="62"/>
      <c r="BE208" s="62"/>
      <c r="BF208" s="62"/>
      <c r="BG208" s="62"/>
      <c r="BH208" s="62" t="s">
        <v>532</v>
      </c>
      <c r="BI208" s="62"/>
      <c r="BJ208" s="60">
        <v>9.3333333333333339</v>
      </c>
      <c r="BK208" s="62"/>
      <c r="BL208" s="62"/>
      <c r="BM208" s="62"/>
      <c r="BN208" s="62" t="s">
        <v>873</v>
      </c>
      <c r="BO208" s="62"/>
      <c r="BP208" s="62"/>
      <c r="BQ208" s="62" t="s">
        <v>873</v>
      </c>
      <c r="BR208" s="62"/>
      <c r="BS208" s="62"/>
      <c r="BT208" s="62"/>
      <c r="BU208" s="62"/>
      <c r="BV208" s="62"/>
      <c r="BW208" s="62"/>
      <c r="BX208" s="62"/>
      <c r="BY208" s="62"/>
      <c r="BZ208" s="62"/>
      <c r="CA208" s="62"/>
      <c r="CB208" s="62"/>
      <c r="CC208" s="62"/>
      <c r="CD208" s="62"/>
      <c r="CE208" s="62"/>
      <c r="CF208" s="62" t="s">
        <v>462</v>
      </c>
      <c r="CG208" s="62"/>
      <c r="CH208" s="62"/>
      <c r="CI208" s="62">
        <v>2017</v>
      </c>
      <c r="CJ208" s="62" t="s">
        <v>448</v>
      </c>
      <c r="CK208" s="62" t="s">
        <v>463</v>
      </c>
      <c r="CL208" s="62" t="s">
        <v>463</v>
      </c>
      <c r="CM208" s="62" t="s">
        <v>463</v>
      </c>
      <c r="CN208" s="62" t="s">
        <v>464</v>
      </c>
      <c r="CO208" s="62" t="s">
        <v>465</v>
      </c>
      <c r="CP208" s="62">
        <v>2</v>
      </c>
      <c r="CQ208" s="62">
        <v>0</v>
      </c>
      <c r="CR208" s="62">
        <v>0</v>
      </c>
      <c r="CS208" s="62">
        <v>2</v>
      </c>
      <c r="CT208" s="62">
        <v>0</v>
      </c>
      <c r="CU208" s="62">
        <v>0</v>
      </c>
      <c r="CV208" s="62">
        <v>0</v>
      </c>
      <c r="CW208" s="62">
        <v>0</v>
      </c>
      <c r="CX208" s="62">
        <v>0</v>
      </c>
      <c r="CY208" s="62">
        <v>0</v>
      </c>
      <c r="CZ208" s="62">
        <v>2</v>
      </c>
      <c r="DA208" s="62">
        <v>0</v>
      </c>
      <c r="DB208" s="62">
        <v>0</v>
      </c>
      <c r="DC208" s="62" t="s">
        <v>153</v>
      </c>
      <c r="DD208" s="62" t="s">
        <v>153</v>
      </c>
      <c r="DE208" s="62" t="s">
        <v>153</v>
      </c>
      <c r="DF208" s="62">
        <v>5</v>
      </c>
      <c r="DG208" s="62" t="s">
        <v>465</v>
      </c>
      <c r="DH208" s="62">
        <v>0</v>
      </c>
      <c r="DI208" s="62">
        <v>0</v>
      </c>
      <c r="DJ208" s="62">
        <v>0</v>
      </c>
      <c r="DK208" s="62">
        <v>0</v>
      </c>
      <c r="DL208" s="62">
        <v>0</v>
      </c>
      <c r="DM208" s="62">
        <v>0</v>
      </c>
      <c r="DN208" s="62">
        <v>0</v>
      </c>
      <c r="DO208" s="62">
        <v>0</v>
      </c>
      <c r="DP208" s="62">
        <v>0</v>
      </c>
      <c r="DQ208" s="62">
        <v>0</v>
      </c>
      <c r="DR208" s="62">
        <v>0</v>
      </c>
      <c r="DS208" s="62">
        <v>0</v>
      </c>
      <c r="DT208" s="62">
        <v>0</v>
      </c>
      <c r="DU208" s="62" t="s">
        <v>153</v>
      </c>
      <c r="DV208" s="62" t="s">
        <v>153</v>
      </c>
      <c r="DW208" s="60"/>
      <c r="DX208" s="62">
        <v>0</v>
      </c>
      <c r="DY208" s="62">
        <v>1</v>
      </c>
      <c r="DZ208" s="62">
        <v>0</v>
      </c>
      <c r="EA208" s="62">
        <v>0</v>
      </c>
      <c r="EB208" s="62"/>
      <c r="EC208" s="62"/>
      <c r="ED208" s="62"/>
      <c r="EE208" s="60"/>
      <c r="EF208" s="62"/>
      <c r="EG208" s="62"/>
      <c r="EH208" s="62"/>
      <c r="EI208" s="62"/>
      <c r="EJ208" s="62"/>
      <c r="EK208" s="62"/>
      <c r="EL208" s="62"/>
      <c r="EM208" s="62"/>
      <c r="EN208" s="62"/>
      <c r="EO208" s="62"/>
      <c r="EP208" s="62"/>
      <c r="EQ208" s="68">
        <v>66748</v>
      </c>
      <c r="ER208" s="68">
        <v>9122</v>
      </c>
      <c r="ES208" s="68">
        <v>0</v>
      </c>
      <c r="ET208" s="68">
        <v>0</v>
      </c>
      <c r="EU208" s="68">
        <v>0</v>
      </c>
      <c r="EV208" s="68">
        <v>0</v>
      </c>
      <c r="EW208" s="68">
        <v>2</v>
      </c>
      <c r="EX208" s="68">
        <v>0</v>
      </c>
      <c r="EY208" s="68">
        <v>1</v>
      </c>
      <c r="EZ208" s="68">
        <v>1</v>
      </c>
      <c r="FA208" s="68">
        <v>0</v>
      </c>
      <c r="FB208" s="68">
        <v>0</v>
      </c>
      <c r="FC208" s="68">
        <v>0</v>
      </c>
      <c r="FD208" s="68">
        <v>0</v>
      </c>
      <c r="FE208" s="68">
        <v>0</v>
      </c>
      <c r="FF208" s="68">
        <v>0</v>
      </c>
      <c r="FG208" s="68">
        <v>0</v>
      </c>
      <c r="FH208" s="68">
        <v>0</v>
      </c>
      <c r="FI208" s="68">
        <v>1</v>
      </c>
      <c r="FJ208" s="68">
        <v>1</v>
      </c>
      <c r="FK208" s="68">
        <v>0</v>
      </c>
      <c r="FL208" s="68">
        <v>0</v>
      </c>
      <c r="FM208" s="65"/>
      <c r="FN208" s="65" t="s">
        <v>466</v>
      </c>
      <c r="FO208" s="69" t="b">
        <f t="shared" si="3"/>
        <v>1</v>
      </c>
    </row>
    <row r="209" spans="1:171" s="67" customFormat="1" ht="12.75" x14ac:dyDescent="0.2">
      <c r="A209" s="60" t="s">
        <v>437</v>
      </c>
      <c r="B209" s="61">
        <v>66748</v>
      </c>
      <c r="C209" s="62">
        <v>1</v>
      </c>
      <c r="D209" s="62">
        <v>0</v>
      </c>
      <c r="E209" s="63" t="s">
        <v>1532</v>
      </c>
      <c r="F209" s="62" t="s">
        <v>1533</v>
      </c>
      <c r="G209" s="62"/>
      <c r="H209" s="62" t="s">
        <v>1534</v>
      </c>
      <c r="I209" s="62">
        <v>2</v>
      </c>
      <c r="J209" s="62" t="s">
        <v>1535</v>
      </c>
      <c r="K209" s="62" t="s">
        <v>447</v>
      </c>
      <c r="L209" s="62" t="s">
        <v>448</v>
      </c>
      <c r="M209" s="62" t="s">
        <v>447</v>
      </c>
      <c r="N209" s="62">
        <v>1</v>
      </c>
      <c r="O209" s="62">
        <v>164</v>
      </c>
      <c r="P209" s="62">
        <v>30</v>
      </c>
      <c r="Q209" s="62" t="s">
        <v>153</v>
      </c>
      <c r="R209" s="62" t="s">
        <v>153</v>
      </c>
      <c r="S209" s="62" t="s">
        <v>153</v>
      </c>
      <c r="T209" s="62" t="s">
        <v>1537</v>
      </c>
      <c r="U209" s="62" t="s">
        <v>153</v>
      </c>
      <c r="V209" s="62" t="s">
        <v>153</v>
      </c>
      <c r="W209" s="62" t="s">
        <v>153</v>
      </c>
      <c r="X209" s="62" t="s">
        <v>153</v>
      </c>
      <c r="Y209" s="62" t="s">
        <v>153</v>
      </c>
      <c r="Z209" s="60"/>
      <c r="AA209" s="60" t="s">
        <v>452</v>
      </c>
      <c r="AB209" s="60" t="s">
        <v>1532</v>
      </c>
      <c r="AC209" s="60" t="s">
        <v>1533</v>
      </c>
      <c r="AD209" s="60" t="s">
        <v>1534</v>
      </c>
      <c r="AE209" s="60" t="s">
        <v>1535</v>
      </c>
      <c r="AF209" s="62">
        <v>1</v>
      </c>
      <c r="AG209" s="62">
        <v>150</v>
      </c>
      <c r="AH209" s="62">
        <v>24</v>
      </c>
      <c r="AI209" s="62">
        <v>0</v>
      </c>
      <c r="AJ209" s="62" t="s">
        <v>153</v>
      </c>
      <c r="AK209" s="62" t="s">
        <v>153</v>
      </c>
      <c r="AL209" s="62" t="s">
        <v>153</v>
      </c>
      <c r="AM209" s="62" t="s">
        <v>1537</v>
      </c>
      <c r="AN209" s="62" t="s">
        <v>153</v>
      </c>
      <c r="AO209" s="62" t="s">
        <v>153</v>
      </c>
      <c r="AP209" s="62" t="s">
        <v>153</v>
      </c>
      <c r="AQ209" s="62" t="s">
        <v>153</v>
      </c>
      <c r="AR209" s="62" t="s">
        <v>153</v>
      </c>
      <c r="AS209" s="62">
        <v>2015</v>
      </c>
      <c r="AT209" s="62" t="s">
        <v>153</v>
      </c>
      <c r="AU209" s="62" t="s">
        <v>153</v>
      </c>
      <c r="AV209" s="62" t="s">
        <v>153</v>
      </c>
      <c r="AW209" s="62" t="s">
        <v>153</v>
      </c>
      <c r="AX209" s="62" t="s">
        <v>153</v>
      </c>
      <c r="AY209" s="60"/>
      <c r="AZ209" s="60" t="s">
        <v>153</v>
      </c>
      <c r="BA209" s="62">
        <v>9122</v>
      </c>
      <c r="BB209" s="62">
        <v>0</v>
      </c>
      <c r="BC209" s="62"/>
      <c r="BD209" s="62"/>
      <c r="BE209" s="62"/>
      <c r="BF209" s="62"/>
      <c r="BG209" s="62"/>
      <c r="BH209" s="62"/>
      <c r="BI209" s="62"/>
      <c r="BJ209" s="60">
        <v>9.3333333333333339</v>
      </c>
      <c r="BK209" s="62"/>
      <c r="BL209" s="62"/>
      <c r="BM209" s="62"/>
      <c r="BN209" s="62" t="s">
        <v>873</v>
      </c>
      <c r="BO209" s="62"/>
      <c r="BP209" s="62"/>
      <c r="BQ209" s="62" t="s">
        <v>873</v>
      </c>
      <c r="BR209" s="62"/>
      <c r="BS209" s="62"/>
      <c r="BT209" s="62"/>
      <c r="BU209" s="62"/>
      <c r="BV209" s="62"/>
      <c r="BW209" s="62"/>
      <c r="BX209" s="62"/>
      <c r="BY209" s="62"/>
      <c r="BZ209" s="62"/>
      <c r="CA209" s="62"/>
      <c r="CB209" s="62"/>
      <c r="CC209" s="62"/>
      <c r="CD209" s="62"/>
      <c r="CE209" s="62"/>
      <c r="CF209" s="62"/>
      <c r="CG209" s="62"/>
      <c r="CH209" s="62"/>
      <c r="CI209" s="62">
        <v>2017</v>
      </c>
      <c r="CJ209" s="62" t="s">
        <v>448</v>
      </c>
      <c r="CK209" s="62" t="s">
        <v>463</v>
      </c>
      <c r="CL209" s="62" t="s">
        <v>463</v>
      </c>
      <c r="CM209" s="62" t="s">
        <v>463</v>
      </c>
      <c r="CN209" s="62" t="s">
        <v>464</v>
      </c>
      <c r="CO209" s="62" t="s">
        <v>465</v>
      </c>
      <c r="CP209" s="62">
        <v>2</v>
      </c>
      <c r="CQ209" s="62">
        <v>0</v>
      </c>
      <c r="CR209" s="62">
        <v>0</v>
      </c>
      <c r="CS209" s="62">
        <v>2</v>
      </c>
      <c r="CT209" s="62">
        <v>0</v>
      </c>
      <c r="CU209" s="62">
        <v>0</v>
      </c>
      <c r="CV209" s="62">
        <v>0</v>
      </c>
      <c r="CW209" s="62">
        <v>0</v>
      </c>
      <c r="CX209" s="62">
        <v>0</v>
      </c>
      <c r="CY209" s="62">
        <v>0</v>
      </c>
      <c r="CZ209" s="62">
        <v>2</v>
      </c>
      <c r="DA209" s="62">
        <v>0</v>
      </c>
      <c r="DB209" s="62">
        <v>0</v>
      </c>
      <c r="DC209" s="62" t="s">
        <v>153</v>
      </c>
      <c r="DD209" s="62" t="s">
        <v>153</v>
      </c>
      <c r="DE209" s="62" t="s">
        <v>153</v>
      </c>
      <c r="DF209" s="62">
        <v>5</v>
      </c>
      <c r="DG209" s="62" t="s">
        <v>465</v>
      </c>
      <c r="DH209" s="62">
        <v>0</v>
      </c>
      <c r="DI209" s="62">
        <v>0</v>
      </c>
      <c r="DJ209" s="62">
        <v>0</v>
      </c>
      <c r="DK209" s="62">
        <v>0</v>
      </c>
      <c r="DL209" s="62">
        <v>0</v>
      </c>
      <c r="DM209" s="62">
        <v>0</v>
      </c>
      <c r="DN209" s="62">
        <v>0</v>
      </c>
      <c r="DO209" s="62">
        <v>0</v>
      </c>
      <c r="DP209" s="62">
        <v>0</v>
      </c>
      <c r="DQ209" s="62">
        <v>0</v>
      </c>
      <c r="DR209" s="62">
        <v>0</v>
      </c>
      <c r="DS209" s="62">
        <v>0</v>
      </c>
      <c r="DT209" s="62">
        <v>0</v>
      </c>
      <c r="DU209" s="62" t="s">
        <v>153</v>
      </c>
      <c r="DV209" s="62" t="s">
        <v>153</v>
      </c>
      <c r="DW209" s="60"/>
      <c r="DX209" s="62">
        <v>0</v>
      </c>
      <c r="DY209" s="62">
        <v>1</v>
      </c>
      <c r="DZ209" s="62">
        <v>0</v>
      </c>
      <c r="EA209" s="62">
        <v>0</v>
      </c>
      <c r="EB209" s="62"/>
      <c r="EC209" s="62"/>
      <c r="ED209" s="62"/>
      <c r="EE209" s="60"/>
      <c r="EF209" s="62"/>
      <c r="EG209" s="62"/>
      <c r="EH209" s="62"/>
      <c r="EI209" s="62"/>
      <c r="EJ209" s="62"/>
      <c r="EK209" s="62"/>
      <c r="EL209" s="62"/>
      <c r="EM209" s="62"/>
      <c r="EN209" s="62"/>
      <c r="EO209" s="62"/>
      <c r="EP209" s="62"/>
      <c r="EQ209" s="68">
        <v>66748</v>
      </c>
      <c r="ER209" s="68">
        <v>9122</v>
      </c>
      <c r="ES209" s="68">
        <v>0</v>
      </c>
      <c r="ET209" s="68">
        <v>0</v>
      </c>
      <c r="EU209" s="68">
        <v>0</v>
      </c>
      <c r="EV209" s="68">
        <v>0</v>
      </c>
      <c r="EW209" s="65"/>
      <c r="EX209" s="65"/>
      <c r="EY209" s="65"/>
      <c r="EZ209" s="65"/>
      <c r="FA209" s="65"/>
      <c r="FB209" s="65"/>
      <c r="FC209" s="65"/>
      <c r="FD209" s="65"/>
      <c r="FE209" s="65"/>
      <c r="FF209" s="65"/>
      <c r="FG209" s="65"/>
      <c r="FH209" s="65"/>
      <c r="FI209" s="65"/>
      <c r="FJ209" s="65"/>
      <c r="FK209" s="65"/>
      <c r="FL209" s="65"/>
      <c r="FM209" s="65"/>
      <c r="FN209" s="65" t="s">
        <v>466</v>
      </c>
      <c r="FO209" s="69" t="b">
        <f t="shared" si="3"/>
        <v>1</v>
      </c>
    </row>
    <row r="210" spans="1:171" s="67" customFormat="1" ht="12.75" x14ac:dyDescent="0.2">
      <c r="A210" s="60" t="s">
        <v>437</v>
      </c>
      <c r="B210" s="61">
        <v>72274</v>
      </c>
      <c r="C210" s="62">
        <v>0</v>
      </c>
      <c r="D210" s="62">
        <v>1</v>
      </c>
      <c r="E210" s="63" t="s">
        <v>1540</v>
      </c>
      <c r="F210" s="62" t="s">
        <v>1541</v>
      </c>
      <c r="G210" s="62"/>
      <c r="H210" s="62" t="s">
        <v>1542</v>
      </c>
      <c r="I210" s="62">
        <v>2</v>
      </c>
      <c r="J210" s="62" t="s">
        <v>1543</v>
      </c>
      <c r="K210" s="62" t="s">
        <v>447</v>
      </c>
      <c r="L210" s="62" t="s">
        <v>472</v>
      </c>
      <c r="M210" s="62" t="s">
        <v>447</v>
      </c>
      <c r="N210" s="62">
        <v>1</v>
      </c>
      <c r="O210" s="62">
        <v>166</v>
      </c>
      <c r="P210" s="62">
        <v>20</v>
      </c>
      <c r="Q210" s="62" t="s">
        <v>153</v>
      </c>
      <c r="R210" s="62" t="s">
        <v>153</v>
      </c>
      <c r="S210" s="62" t="s">
        <v>1544</v>
      </c>
      <c r="T210" s="62" t="s">
        <v>1545</v>
      </c>
      <c r="U210" s="62" t="s">
        <v>1546</v>
      </c>
      <c r="V210" s="62" t="s">
        <v>1547</v>
      </c>
      <c r="W210" s="62" t="s">
        <v>153</v>
      </c>
      <c r="X210" s="62" t="s">
        <v>1548</v>
      </c>
      <c r="Y210" s="62" t="s">
        <v>154</v>
      </c>
      <c r="Z210" s="60"/>
      <c r="AA210" s="60" t="s">
        <v>452</v>
      </c>
      <c r="AB210" s="60" t="s">
        <v>1540</v>
      </c>
      <c r="AC210" s="60" t="s">
        <v>1541</v>
      </c>
      <c r="AD210" s="60" t="s">
        <v>1542</v>
      </c>
      <c r="AE210" s="60" t="s">
        <v>1543</v>
      </c>
      <c r="AF210" s="62">
        <v>1</v>
      </c>
      <c r="AG210" s="62">
        <v>170</v>
      </c>
      <c r="AH210" s="62">
        <v>18</v>
      </c>
      <c r="AI210" s="62">
        <v>1</v>
      </c>
      <c r="AJ210" s="62" t="s">
        <v>153</v>
      </c>
      <c r="AK210" s="62" t="s">
        <v>153</v>
      </c>
      <c r="AL210" s="62" t="s">
        <v>1544</v>
      </c>
      <c r="AM210" s="62" t="s">
        <v>1545</v>
      </c>
      <c r="AN210" s="62" t="s">
        <v>1548</v>
      </c>
      <c r="AO210" s="62" t="s">
        <v>154</v>
      </c>
      <c r="AP210" s="62" t="s">
        <v>153</v>
      </c>
      <c r="AQ210" s="62" t="s">
        <v>1547</v>
      </c>
      <c r="AR210" s="62" t="s">
        <v>153</v>
      </c>
      <c r="AS210" s="62">
        <v>2015</v>
      </c>
      <c r="AT210" s="62" t="s">
        <v>153</v>
      </c>
      <c r="AU210" s="62" t="s">
        <v>153</v>
      </c>
      <c r="AV210" s="62" t="s">
        <v>153</v>
      </c>
      <c r="AW210" s="62" t="s">
        <v>153</v>
      </c>
      <c r="AX210" s="62" t="s">
        <v>153</v>
      </c>
      <c r="AY210" s="60"/>
      <c r="AZ210" s="60" t="s">
        <v>153</v>
      </c>
      <c r="BA210" s="62">
        <v>8706</v>
      </c>
      <c r="BB210" s="62">
        <v>0</v>
      </c>
      <c r="BC210" s="62"/>
      <c r="BD210" s="62"/>
      <c r="BE210" s="62"/>
      <c r="BF210" s="62"/>
      <c r="BG210" s="62"/>
      <c r="BH210" s="62" t="s">
        <v>532</v>
      </c>
      <c r="BI210" s="62"/>
      <c r="BJ210" s="60">
        <v>-2.3529411764705883</v>
      </c>
      <c r="BK210" s="62"/>
      <c r="BL210" s="62"/>
      <c r="BM210" s="62"/>
      <c r="BN210" s="62" t="s">
        <v>1549</v>
      </c>
      <c r="BO210" s="62"/>
      <c r="BP210" s="62"/>
      <c r="BQ210" s="62" t="s">
        <v>1549</v>
      </c>
      <c r="BR210" s="62"/>
      <c r="BS210" s="62"/>
      <c r="BT210" s="62"/>
      <c r="BU210" s="62"/>
      <c r="BV210" s="62"/>
      <c r="BW210" s="62"/>
      <c r="BX210" s="62"/>
      <c r="BY210" s="62"/>
      <c r="BZ210" s="62"/>
      <c r="CA210" s="62" t="s">
        <v>534</v>
      </c>
      <c r="CB210" s="62"/>
      <c r="CC210" s="62"/>
      <c r="CD210" s="62"/>
      <c r="CE210" s="62"/>
      <c r="CF210" s="62" t="s">
        <v>462</v>
      </c>
      <c r="CG210" s="62"/>
      <c r="CH210" s="62"/>
      <c r="CI210" s="62">
        <v>2017</v>
      </c>
      <c r="CJ210" s="62" t="s">
        <v>472</v>
      </c>
      <c r="CK210" s="62" t="s">
        <v>501</v>
      </c>
      <c r="CL210" s="62" t="s">
        <v>464</v>
      </c>
      <c r="CM210" s="62" t="s">
        <v>464</v>
      </c>
      <c r="CN210" s="62" t="s">
        <v>464</v>
      </c>
      <c r="CO210" s="62" t="s">
        <v>465</v>
      </c>
      <c r="CP210" s="62">
        <v>3</v>
      </c>
      <c r="CQ210" s="62">
        <v>0</v>
      </c>
      <c r="CR210" s="62">
        <v>1</v>
      </c>
      <c r="CS210" s="62">
        <v>2</v>
      </c>
      <c r="CT210" s="62">
        <v>0</v>
      </c>
      <c r="CU210" s="62">
        <v>1</v>
      </c>
      <c r="CV210" s="62">
        <v>2</v>
      </c>
      <c r="CW210" s="62">
        <v>0</v>
      </c>
      <c r="CX210" s="62">
        <v>0</v>
      </c>
      <c r="CY210" s="62">
        <v>0</v>
      </c>
      <c r="CZ210" s="62">
        <v>0</v>
      </c>
      <c r="DA210" s="62">
        <v>0</v>
      </c>
      <c r="DB210" s="62">
        <v>0</v>
      </c>
      <c r="DC210" s="62" t="s">
        <v>153</v>
      </c>
      <c r="DD210" s="62" t="s">
        <v>153</v>
      </c>
      <c r="DE210" s="62" t="s">
        <v>153</v>
      </c>
      <c r="DF210" s="62">
        <v>0</v>
      </c>
      <c r="DG210" s="62" t="s">
        <v>465</v>
      </c>
      <c r="DH210" s="62">
        <v>1</v>
      </c>
      <c r="DI210" s="62">
        <v>0</v>
      </c>
      <c r="DJ210" s="62">
        <v>1</v>
      </c>
      <c r="DK210" s="62">
        <v>0</v>
      </c>
      <c r="DL210" s="62">
        <v>0</v>
      </c>
      <c r="DM210" s="62">
        <v>0</v>
      </c>
      <c r="DN210" s="62">
        <v>0</v>
      </c>
      <c r="DO210" s="62">
        <v>0</v>
      </c>
      <c r="DP210" s="62">
        <v>1</v>
      </c>
      <c r="DQ210" s="62">
        <v>0</v>
      </c>
      <c r="DR210" s="62">
        <v>0</v>
      </c>
      <c r="DS210" s="62">
        <v>0</v>
      </c>
      <c r="DT210" s="62">
        <v>0</v>
      </c>
      <c r="DU210" s="62" t="s">
        <v>153</v>
      </c>
      <c r="DV210" s="62" t="s">
        <v>153</v>
      </c>
      <c r="DW210" s="60"/>
      <c r="DX210" s="62">
        <v>0</v>
      </c>
      <c r="DY210" s="62">
        <v>1</v>
      </c>
      <c r="DZ210" s="62">
        <v>0</v>
      </c>
      <c r="EA210" s="62">
        <v>0</v>
      </c>
      <c r="EB210" s="62"/>
      <c r="EC210" s="62"/>
      <c r="ED210" s="62"/>
      <c r="EE210" s="60"/>
      <c r="EF210" s="62"/>
      <c r="EG210" s="62"/>
      <c r="EH210" s="62"/>
      <c r="EI210" s="62"/>
      <c r="EJ210" s="62"/>
      <c r="EK210" s="62"/>
      <c r="EL210" s="62"/>
      <c r="EM210" s="62"/>
      <c r="EN210" s="62"/>
      <c r="EO210" s="62"/>
      <c r="EP210" s="62"/>
      <c r="EQ210" s="68">
        <v>72274</v>
      </c>
      <c r="ER210" s="68">
        <v>8706</v>
      </c>
      <c r="ES210" s="68">
        <v>0</v>
      </c>
      <c r="ET210" s="68">
        <v>0</v>
      </c>
      <c r="EU210" s="68">
        <v>0</v>
      </c>
      <c r="EV210" s="68">
        <v>0</v>
      </c>
      <c r="EW210" s="68">
        <v>2</v>
      </c>
      <c r="EX210" s="68">
        <v>2</v>
      </c>
      <c r="EY210" s="68">
        <v>0</v>
      </c>
      <c r="EZ210" s="68">
        <v>0</v>
      </c>
      <c r="FA210" s="68">
        <v>0</v>
      </c>
      <c r="FB210" s="68">
        <v>0</v>
      </c>
      <c r="FC210" s="68">
        <v>0</v>
      </c>
      <c r="FD210" s="68">
        <v>0</v>
      </c>
      <c r="FE210" s="68">
        <v>0</v>
      </c>
      <c r="FF210" s="68">
        <v>0</v>
      </c>
      <c r="FG210" s="68">
        <v>0</v>
      </c>
      <c r="FH210" s="68">
        <v>0</v>
      </c>
      <c r="FI210" s="68">
        <v>6</v>
      </c>
      <c r="FJ210" s="68">
        <v>0</v>
      </c>
      <c r="FK210" s="68">
        <v>0</v>
      </c>
      <c r="FL210" s="68">
        <v>0</v>
      </c>
      <c r="FM210" s="65"/>
      <c r="FN210" s="65" t="s">
        <v>466</v>
      </c>
      <c r="FO210" s="69" t="b">
        <f t="shared" si="3"/>
        <v>1</v>
      </c>
    </row>
    <row r="211" spans="1:171" s="67" customFormat="1" ht="12.75" x14ac:dyDescent="0.2">
      <c r="A211" s="60" t="s">
        <v>437</v>
      </c>
      <c r="B211" s="61">
        <v>72274</v>
      </c>
      <c r="C211" s="62">
        <v>1</v>
      </c>
      <c r="D211" s="62">
        <v>0</v>
      </c>
      <c r="E211" s="63" t="s">
        <v>1540</v>
      </c>
      <c r="F211" s="62" t="s">
        <v>1541</v>
      </c>
      <c r="G211" s="62"/>
      <c r="H211" s="62" t="s">
        <v>1542</v>
      </c>
      <c r="I211" s="62">
        <v>2</v>
      </c>
      <c r="J211" s="62" t="s">
        <v>1543</v>
      </c>
      <c r="K211" s="62" t="s">
        <v>447</v>
      </c>
      <c r="L211" s="62" t="s">
        <v>472</v>
      </c>
      <c r="M211" s="62" t="s">
        <v>447</v>
      </c>
      <c r="N211" s="62">
        <v>1</v>
      </c>
      <c r="O211" s="62">
        <v>166</v>
      </c>
      <c r="P211" s="62">
        <v>20</v>
      </c>
      <c r="Q211" s="62" t="s">
        <v>153</v>
      </c>
      <c r="R211" s="62" t="s">
        <v>153</v>
      </c>
      <c r="S211" s="62" t="s">
        <v>153</v>
      </c>
      <c r="T211" s="62" t="s">
        <v>1545</v>
      </c>
      <c r="U211" s="62" t="s">
        <v>153</v>
      </c>
      <c r="V211" s="62" t="s">
        <v>153</v>
      </c>
      <c r="W211" s="62" t="s">
        <v>153</v>
      </c>
      <c r="X211" s="62" t="s">
        <v>153</v>
      </c>
      <c r="Y211" s="62" t="s">
        <v>153</v>
      </c>
      <c r="Z211" s="60"/>
      <c r="AA211" s="60" t="s">
        <v>452</v>
      </c>
      <c r="AB211" s="60" t="s">
        <v>1540</v>
      </c>
      <c r="AC211" s="60" t="s">
        <v>1541</v>
      </c>
      <c r="AD211" s="60" t="s">
        <v>1542</v>
      </c>
      <c r="AE211" s="60" t="s">
        <v>1543</v>
      </c>
      <c r="AF211" s="62">
        <v>1</v>
      </c>
      <c r="AG211" s="62">
        <v>170</v>
      </c>
      <c r="AH211" s="62">
        <v>18</v>
      </c>
      <c r="AI211" s="62">
        <v>0</v>
      </c>
      <c r="AJ211" s="62" t="s">
        <v>153</v>
      </c>
      <c r="AK211" s="62" t="s">
        <v>153</v>
      </c>
      <c r="AL211" s="62" t="s">
        <v>153</v>
      </c>
      <c r="AM211" s="62" t="s">
        <v>1545</v>
      </c>
      <c r="AN211" s="62" t="s">
        <v>153</v>
      </c>
      <c r="AO211" s="62" t="s">
        <v>153</v>
      </c>
      <c r="AP211" s="62" t="s">
        <v>153</v>
      </c>
      <c r="AQ211" s="62" t="s">
        <v>153</v>
      </c>
      <c r="AR211" s="62" t="s">
        <v>153</v>
      </c>
      <c r="AS211" s="62">
        <v>2015</v>
      </c>
      <c r="AT211" s="62" t="s">
        <v>153</v>
      </c>
      <c r="AU211" s="62" t="s">
        <v>153</v>
      </c>
      <c r="AV211" s="62" t="s">
        <v>153</v>
      </c>
      <c r="AW211" s="62" t="s">
        <v>153</v>
      </c>
      <c r="AX211" s="62" t="s">
        <v>153</v>
      </c>
      <c r="AY211" s="60"/>
      <c r="AZ211" s="60" t="s">
        <v>153</v>
      </c>
      <c r="BA211" s="62">
        <v>8706</v>
      </c>
      <c r="BB211" s="62">
        <v>0</v>
      </c>
      <c r="BC211" s="62"/>
      <c r="BD211" s="62"/>
      <c r="BE211" s="62"/>
      <c r="BF211" s="62"/>
      <c r="BG211" s="62"/>
      <c r="BH211" s="62"/>
      <c r="BI211" s="62"/>
      <c r="BJ211" s="60">
        <v>-2.3529411764705883</v>
      </c>
      <c r="BK211" s="62"/>
      <c r="BL211" s="62"/>
      <c r="BM211" s="62"/>
      <c r="BN211" s="62" t="s">
        <v>1549</v>
      </c>
      <c r="BO211" s="62"/>
      <c r="BP211" s="62"/>
      <c r="BQ211" s="62" t="s">
        <v>1549</v>
      </c>
      <c r="BR211" s="62"/>
      <c r="BS211" s="62"/>
      <c r="BT211" s="62"/>
      <c r="BU211" s="62"/>
      <c r="BV211" s="62"/>
      <c r="BW211" s="62"/>
      <c r="BX211" s="62"/>
      <c r="BY211" s="62"/>
      <c r="BZ211" s="62"/>
      <c r="CA211" s="62"/>
      <c r="CB211" s="62"/>
      <c r="CC211" s="62"/>
      <c r="CD211" s="62"/>
      <c r="CE211" s="62"/>
      <c r="CF211" s="62"/>
      <c r="CG211" s="62"/>
      <c r="CH211" s="62"/>
      <c r="CI211" s="62">
        <v>2017</v>
      </c>
      <c r="CJ211" s="62" t="s">
        <v>472</v>
      </c>
      <c r="CK211" s="62" t="s">
        <v>501</v>
      </c>
      <c r="CL211" s="62" t="s">
        <v>464</v>
      </c>
      <c r="CM211" s="62" t="s">
        <v>464</v>
      </c>
      <c r="CN211" s="62" t="s">
        <v>464</v>
      </c>
      <c r="CO211" s="62" t="s">
        <v>465</v>
      </c>
      <c r="CP211" s="62">
        <v>3</v>
      </c>
      <c r="CQ211" s="62">
        <v>0</v>
      </c>
      <c r="CR211" s="62">
        <v>1</v>
      </c>
      <c r="CS211" s="62">
        <v>2</v>
      </c>
      <c r="CT211" s="62">
        <v>0</v>
      </c>
      <c r="CU211" s="62">
        <v>1</v>
      </c>
      <c r="CV211" s="62">
        <v>2</v>
      </c>
      <c r="CW211" s="62">
        <v>0</v>
      </c>
      <c r="CX211" s="62">
        <v>0</v>
      </c>
      <c r="CY211" s="62">
        <v>0</v>
      </c>
      <c r="CZ211" s="62">
        <v>0</v>
      </c>
      <c r="DA211" s="62">
        <v>0</v>
      </c>
      <c r="DB211" s="62">
        <v>0</v>
      </c>
      <c r="DC211" s="62" t="s">
        <v>153</v>
      </c>
      <c r="DD211" s="62" t="s">
        <v>153</v>
      </c>
      <c r="DE211" s="62" t="s">
        <v>153</v>
      </c>
      <c r="DF211" s="62">
        <v>0</v>
      </c>
      <c r="DG211" s="62" t="s">
        <v>465</v>
      </c>
      <c r="DH211" s="62">
        <v>1</v>
      </c>
      <c r="DI211" s="62">
        <v>0</v>
      </c>
      <c r="DJ211" s="62">
        <v>1</v>
      </c>
      <c r="DK211" s="62">
        <v>0</v>
      </c>
      <c r="DL211" s="62">
        <v>0</v>
      </c>
      <c r="DM211" s="62">
        <v>0</v>
      </c>
      <c r="DN211" s="62">
        <v>0</v>
      </c>
      <c r="DO211" s="62">
        <v>0</v>
      </c>
      <c r="DP211" s="62">
        <v>1</v>
      </c>
      <c r="DQ211" s="62">
        <v>0</v>
      </c>
      <c r="DR211" s="62">
        <v>0</v>
      </c>
      <c r="DS211" s="62">
        <v>0</v>
      </c>
      <c r="DT211" s="62">
        <v>0</v>
      </c>
      <c r="DU211" s="62" t="s">
        <v>153</v>
      </c>
      <c r="DV211" s="62" t="s">
        <v>153</v>
      </c>
      <c r="DW211" s="60"/>
      <c r="DX211" s="62">
        <v>0</v>
      </c>
      <c r="DY211" s="62">
        <v>1</v>
      </c>
      <c r="DZ211" s="62">
        <v>0</v>
      </c>
      <c r="EA211" s="62">
        <v>0</v>
      </c>
      <c r="EB211" s="62"/>
      <c r="EC211" s="62"/>
      <c r="ED211" s="62"/>
      <c r="EE211" s="60"/>
      <c r="EF211" s="62"/>
      <c r="EG211" s="62"/>
      <c r="EH211" s="62"/>
      <c r="EI211" s="62"/>
      <c r="EJ211" s="62"/>
      <c r="EK211" s="62"/>
      <c r="EL211" s="62"/>
      <c r="EM211" s="62"/>
      <c r="EN211" s="62"/>
      <c r="EO211" s="62"/>
      <c r="EP211" s="62"/>
      <c r="EQ211" s="68">
        <v>72274</v>
      </c>
      <c r="ER211" s="68">
        <v>8706</v>
      </c>
      <c r="ES211" s="68">
        <v>0</v>
      </c>
      <c r="ET211" s="68">
        <v>0</v>
      </c>
      <c r="EU211" s="68">
        <v>0</v>
      </c>
      <c r="EV211" s="68">
        <v>0</v>
      </c>
      <c r="EW211" s="65"/>
      <c r="EX211" s="65"/>
      <c r="EY211" s="65"/>
      <c r="EZ211" s="65"/>
      <c r="FA211" s="65"/>
      <c r="FB211" s="65"/>
      <c r="FC211" s="65"/>
      <c r="FD211" s="65"/>
      <c r="FE211" s="65"/>
      <c r="FF211" s="65"/>
      <c r="FG211" s="65"/>
      <c r="FH211" s="65"/>
      <c r="FI211" s="65"/>
      <c r="FJ211" s="65"/>
      <c r="FK211" s="65"/>
      <c r="FL211" s="65"/>
      <c r="FM211" s="65"/>
      <c r="FN211" s="65" t="s">
        <v>466</v>
      </c>
      <c r="FO211" s="69" t="b">
        <f t="shared" si="3"/>
        <v>1</v>
      </c>
    </row>
    <row r="212" spans="1:171" s="67" customFormat="1" ht="12.75" x14ac:dyDescent="0.2">
      <c r="A212" s="60" t="s">
        <v>437</v>
      </c>
      <c r="B212" s="61">
        <v>70573</v>
      </c>
      <c r="C212" s="62">
        <v>0</v>
      </c>
      <c r="D212" s="62">
        <v>1</v>
      </c>
      <c r="E212" s="63" t="s">
        <v>1550</v>
      </c>
      <c r="F212" s="62" t="s">
        <v>1551</v>
      </c>
      <c r="G212" s="62"/>
      <c r="H212" s="62" t="s">
        <v>1552</v>
      </c>
      <c r="I212" s="62">
        <v>2</v>
      </c>
      <c r="J212" s="62" t="s">
        <v>1553</v>
      </c>
      <c r="K212" s="62" t="s">
        <v>447</v>
      </c>
      <c r="L212" s="62" t="s">
        <v>448</v>
      </c>
      <c r="M212" s="62" t="s">
        <v>447</v>
      </c>
      <c r="N212" s="62">
        <v>1</v>
      </c>
      <c r="O212" s="62">
        <v>173</v>
      </c>
      <c r="P212" s="62">
        <v>13</v>
      </c>
      <c r="Q212" s="62" t="s">
        <v>1554</v>
      </c>
      <c r="R212" s="62" t="s">
        <v>153</v>
      </c>
      <c r="S212" s="62" t="s">
        <v>1555</v>
      </c>
      <c r="T212" s="62" t="s">
        <v>1556</v>
      </c>
      <c r="U212" s="62" t="s">
        <v>1557</v>
      </c>
      <c r="V212" s="62" t="s">
        <v>1558</v>
      </c>
      <c r="W212" s="62" t="s">
        <v>153</v>
      </c>
      <c r="X212" s="62" t="s">
        <v>1559</v>
      </c>
      <c r="Y212" s="62" t="s">
        <v>546</v>
      </c>
      <c r="Z212" s="60"/>
      <c r="AA212" s="60" t="s">
        <v>452</v>
      </c>
      <c r="AB212" s="60" t="s">
        <v>1550</v>
      </c>
      <c r="AC212" s="60" t="s">
        <v>1551</v>
      </c>
      <c r="AD212" s="60" t="s">
        <v>1552</v>
      </c>
      <c r="AE212" s="60" t="s">
        <v>1553</v>
      </c>
      <c r="AF212" s="62">
        <v>1</v>
      </c>
      <c r="AG212" s="62">
        <v>176</v>
      </c>
      <c r="AH212" s="62">
        <v>15</v>
      </c>
      <c r="AI212" s="62">
        <v>1</v>
      </c>
      <c r="AJ212" s="62" t="s">
        <v>1554</v>
      </c>
      <c r="AK212" s="62" t="s">
        <v>153</v>
      </c>
      <c r="AL212" s="62" t="s">
        <v>1555</v>
      </c>
      <c r="AM212" s="62" t="s">
        <v>1556</v>
      </c>
      <c r="AN212" s="62" t="s">
        <v>1560</v>
      </c>
      <c r="AO212" s="62" t="s">
        <v>546</v>
      </c>
      <c r="AP212" s="62" t="s">
        <v>1561</v>
      </c>
      <c r="AQ212" s="62" t="s">
        <v>1558</v>
      </c>
      <c r="AR212" s="62" t="s">
        <v>153</v>
      </c>
      <c r="AS212" s="62">
        <v>2015</v>
      </c>
      <c r="AT212" s="62" t="s">
        <v>1562</v>
      </c>
      <c r="AU212" s="62" t="s">
        <v>153</v>
      </c>
      <c r="AV212" s="62" t="s">
        <v>153</v>
      </c>
      <c r="AW212" s="62" t="s">
        <v>153</v>
      </c>
      <c r="AX212" s="62" t="s">
        <v>153</v>
      </c>
      <c r="AY212" s="60"/>
      <c r="AZ212" s="60" t="s">
        <v>153</v>
      </c>
      <c r="BA212" s="62">
        <v>8402</v>
      </c>
      <c r="BB212" s="62">
        <v>0</v>
      </c>
      <c r="BC212" s="62"/>
      <c r="BD212" s="62"/>
      <c r="BE212" s="62"/>
      <c r="BF212" s="62"/>
      <c r="BG212" s="62"/>
      <c r="BH212" s="62" t="s">
        <v>532</v>
      </c>
      <c r="BI212" s="62"/>
      <c r="BJ212" s="60">
        <v>-1.7045454545454544</v>
      </c>
      <c r="BK212" s="62"/>
      <c r="BL212" s="62"/>
      <c r="BM212" s="62"/>
      <c r="BN212" s="62" t="s">
        <v>778</v>
      </c>
      <c r="BO212" s="62"/>
      <c r="BP212" s="62"/>
      <c r="BQ212" s="62" t="s">
        <v>778</v>
      </c>
      <c r="BR212" s="62"/>
      <c r="BS212" s="62"/>
      <c r="BT212" s="62"/>
      <c r="BU212" s="62"/>
      <c r="BV212" s="62"/>
      <c r="BW212" s="62"/>
      <c r="BX212" s="62"/>
      <c r="BY212" s="62"/>
      <c r="BZ212" s="62"/>
      <c r="CA212" s="62" t="s">
        <v>534</v>
      </c>
      <c r="CB212" s="62"/>
      <c r="CC212" s="62"/>
      <c r="CD212" s="62"/>
      <c r="CE212" s="62"/>
      <c r="CF212" s="62" t="s">
        <v>462</v>
      </c>
      <c r="CG212" s="62"/>
      <c r="CH212" s="62"/>
      <c r="CI212" s="62">
        <v>2017</v>
      </c>
      <c r="CJ212" s="62" t="s">
        <v>448</v>
      </c>
      <c r="CK212" s="62" t="s">
        <v>501</v>
      </c>
      <c r="CL212" s="62" t="s">
        <v>501</v>
      </c>
      <c r="CM212" s="62" t="s">
        <v>464</v>
      </c>
      <c r="CN212" s="62" t="s">
        <v>463</v>
      </c>
      <c r="CO212" s="62" t="s">
        <v>465</v>
      </c>
      <c r="CP212" s="62">
        <v>1</v>
      </c>
      <c r="CQ212" s="62">
        <v>0</v>
      </c>
      <c r="CR212" s="62">
        <v>0</v>
      </c>
      <c r="CS212" s="62">
        <v>1</v>
      </c>
      <c r="CT212" s="62">
        <v>0</v>
      </c>
      <c r="CU212" s="62">
        <v>0</v>
      </c>
      <c r="CV212" s="62">
        <v>0</v>
      </c>
      <c r="CW212" s="62">
        <v>0</v>
      </c>
      <c r="CX212" s="62">
        <v>0</v>
      </c>
      <c r="CY212" s="62">
        <v>1</v>
      </c>
      <c r="CZ212" s="62">
        <v>0</v>
      </c>
      <c r="DA212" s="62">
        <v>0</v>
      </c>
      <c r="DB212" s="62">
        <v>0</v>
      </c>
      <c r="DC212" s="62" t="s">
        <v>153</v>
      </c>
      <c r="DD212" s="62" t="s">
        <v>153</v>
      </c>
      <c r="DE212" s="62" t="s">
        <v>153</v>
      </c>
      <c r="DF212" s="62">
        <v>1</v>
      </c>
      <c r="DG212" s="62" t="s">
        <v>465</v>
      </c>
      <c r="DH212" s="62">
        <v>3</v>
      </c>
      <c r="DI212" s="62">
        <v>0</v>
      </c>
      <c r="DJ212" s="62">
        <v>0</v>
      </c>
      <c r="DK212" s="62">
        <v>3</v>
      </c>
      <c r="DL212" s="62">
        <v>0</v>
      </c>
      <c r="DM212" s="62">
        <v>0</v>
      </c>
      <c r="DN212" s="62">
        <v>0</v>
      </c>
      <c r="DO212" s="62">
        <v>0</v>
      </c>
      <c r="DP212" s="62">
        <v>1</v>
      </c>
      <c r="DQ212" s="62">
        <v>2</v>
      </c>
      <c r="DR212" s="62">
        <v>0</v>
      </c>
      <c r="DS212" s="62">
        <v>0</v>
      </c>
      <c r="DT212" s="62">
        <v>0</v>
      </c>
      <c r="DU212" s="62" t="s">
        <v>153</v>
      </c>
      <c r="DV212" s="62" t="s">
        <v>153</v>
      </c>
      <c r="DW212" s="60"/>
      <c r="DX212" s="62">
        <v>0</v>
      </c>
      <c r="DY212" s="62">
        <v>1</v>
      </c>
      <c r="DZ212" s="62">
        <v>0</v>
      </c>
      <c r="EA212" s="62">
        <v>0</v>
      </c>
      <c r="EB212" s="62"/>
      <c r="EC212" s="62"/>
      <c r="ED212" s="62"/>
      <c r="EE212" s="60">
        <v>-18.75</v>
      </c>
      <c r="EF212" s="62"/>
      <c r="EG212" s="62"/>
      <c r="EH212" s="62"/>
      <c r="EI212" s="62"/>
      <c r="EJ212" s="62"/>
      <c r="EK212" s="62"/>
      <c r="EL212" s="62"/>
      <c r="EM212" s="62"/>
      <c r="EN212" s="62"/>
      <c r="EO212" s="62"/>
      <c r="EP212" s="62"/>
      <c r="EQ212" s="68">
        <v>70573</v>
      </c>
      <c r="ER212" s="68">
        <v>8402</v>
      </c>
      <c r="ES212" s="68">
        <v>0</v>
      </c>
      <c r="ET212" s="68">
        <v>0</v>
      </c>
      <c r="EU212" s="68">
        <v>0</v>
      </c>
      <c r="EV212" s="68">
        <v>0</v>
      </c>
      <c r="EW212" s="68">
        <v>1</v>
      </c>
      <c r="EX212" s="68">
        <v>0</v>
      </c>
      <c r="EY212" s="68">
        <v>1</v>
      </c>
      <c r="EZ212" s="68">
        <v>0</v>
      </c>
      <c r="FA212" s="68">
        <v>0</v>
      </c>
      <c r="FB212" s="68">
        <v>3</v>
      </c>
      <c r="FC212" s="68">
        <v>1</v>
      </c>
      <c r="FD212" s="68">
        <v>2</v>
      </c>
      <c r="FE212" s="68">
        <v>0</v>
      </c>
      <c r="FF212" s="68">
        <v>0</v>
      </c>
      <c r="FG212" s="68">
        <v>0</v>
      </c>
      <c r="FH212" s="68">
        <v>0</v>
      </c>
      <c r="FI212" s="68">
        <v>5</v>
      </c>
      <c r="FJ212" s="68">
        <v>0</v>
      </c>
      <c r="FK212" s="68">
        <v>0</v>
      </c>
      <c r="FL212" s="68">
        <v>0</v>
      </c>
      <c r="FM212" s="65"/>
      <c r="FN212" s="65" t="s">
        <v>536</v>
      </c>
      <c r="FO212" s="69" t="b">
        <f t="shared" si="3"/>
        <v>1</v>
      </c>
    </row>
    <row r="213" spans="1:171" s="67" customFormat="1" ht="12.75" x14ac:dyDescent="0.2">
      <c r="A213" s="60" t="s">
        <v>437</v>
      </c>
      <c r="B213" s="61">
        <v>70573</v>
      </c>
      <c r="C213" s="62">
        <v>1</v>
      </c>
      <c r="D213" s="62">
        <v>0</v>
      </c>
      <c r="E213" s="63" t="s">
        <v>1550</v>
      </c>
      <c r="F213" s="62" t="s">
        <v>1551</v>
      </c>
      <c r="G213" s="62"/>
      <c r="H213" s="62" t="s">
        <v>1552</v>
      </c>
      <c r="I213" s="62">
        <v>2</v>
      </c>
      <c r="J213" s="62" t="s">
        <v>1553</v>
      </c>
      <c r="K213" s="62" t="s">
        <v>447</v>
      </c>
      <c r="L213" s="62" t="s">
        <v>448</v>
      </c>
      <c r="M213" s="62" t="s">
        <v>447</v>
      </c>
      <c r="N213" s="62">
        <v>1</v>
      </c>
      <c r="O213" s="62">
        <v>173</v>
      </c>
      <c r="P213" s="62">
        <v>13</v>
      </c>
      <c r="Q213" s="62" t="s">
        <v>153</v>
      </c>
      <c r="R213" s="62" t="s">
        <v>153</v>
      </c>
      <c r="S213" s="62" t="s">
        <v>153</v>
      </c>
      <c r="T213" s="62" t="s">
        <v>1556</v>
      </c>
      <c r="U213" s="62" t="s">
        <v>153</v>
      </c>
      <c r="V213" s="62" t="s">
        <v>153</v>
      </c>
      <c r="W213" s="62" t="s">
        <v>153</v>
      </c>
      <c r="X213" s="62" t="s">
        <v>153</v>
      </c>
      <c r="Y213" s="62" t="s">
        <v>153</v>
      </c>
      <c r="Z213" s="60"/>
      <c r="AA213" s="60" t="s">
        <v>452</v>
      </c>
      <c r="AB213" s="60" t="s">
        <v>1550</v>
      </c>
      <c r="AC213" s="60" t="s">
        <v>1551</v>
      </c>
      <c r="AD213" s="60" t="s">
        <v>1552</v>
      </c>
      <c r="AE213" s="60" t="s">
        <v>1553</v>
      </c>
      <c r="AF213" s="62">
        <v>1</v>
      </c>
      <c r="AG213" s="62">
        <v>176</v>
      </c>
      <c r="AH213" s="62">
        <v>15</v>
      </c>
      <c r="AI213" s="62">
        <v>0</v>
      </c>
      <c r="AJ213" s="62" t="s">
        <v>153</v>
      </c>
      <c r="AK213" s="62" t="s">
        <v>153</v>
      </c>
      <c r="AL213" s="62" t="s">
        <v>153</v>
      </c>
      <c r="AM213" s="62" t="s">
        <v>1556</v>
      </c>
      <c r="AN213" s="62" t="s">
        <v>153</v>
      </c>
      <c r="AO213" s="62" t="s">
        <v>153</v>
      </c>
      <c r="AP213" s="62" t="s">
        <v>153</v>
      </c>
      <c r="AQ213" s="62" t="s">
        <v>153</v>
      </c>
      <c r="AR213" s="62" t="s">
        <v>153</v>
      </c>
      <c r="AS213" s="62">
        <v>2015</v>
      </c>
      <c r="AT213" s="62" t="s">
        <v>1562</v>
      </c>
      <c r="AU213" s="62" t="s">
        <v>153</v>
      </c>
      <c r="AV213" s="62" t="s">
        <v>153</v>
      </c>
      <c r="AW213" s="62" t="s">
        <v>153</v>
      </c>
      <c r="AX213" s="62" t="s">
        <v>153</v>
      </c>
      <c r="AY213" s="60"/>
      <c r="AZ213" s="60" t="s">
        <v>153</v>
      </c>
      <c r="BA213" s="62">
        <v>8402</v>
      </c>
      <c r="BB213" s="62">
        <v>0</v>
      </c>
      <c r="BC213" s="62"/>
      <c r="BD213" s="62"/>
      <c r="BE213" s="62"/>
      <c r="BF213" s="62"/>
      <c r="BG213" s="62"/>
      <c r="BH213" s="62"/>
      <c r="BI213" s="62"/>
      <c r="BJ213" s="60">
        <v>-1.7045454545454544</v>
      </c>
      <c r="BK213" s="62"/>
      <c r="BL213" s="62"/>
      <c r="BM213" s="62"/>
      <c r="BN213" s="62" t="s">
        <v>778</v>
      </c>
      <c r="BO213" s="62"/>
      <c r="BP213" s="62"/>
      <c r="BQ213" s="62" t="s">
        <v>778</v>
      </c>
      <c r="BR213" s="62"/>
      <c r="BS213" s="62"/>
      <c r="BT213" s="62"/>
      <c r="BU213" s="62"/>
      <c r="BV213" s="62"/>
      <c r="BW213" s="62"/>
      <c r="BX213" s="62"/>
      <c r="BY213" s="62"/>
      <c r="BZ213" s="62"/>
      <c r="CA213" s="62"/>
      <c r="CB213" s="62"/>
      <c r="CC213" s="62"/>
      <c r="CD213" s="62"/>
      <c r="CE213" s="62"/>
      <c r="CF213" s="62"/>
      <c r="CG213" s="62"/>
      <c r="CH213" s="62"/>
      <c r="CI213" s="62">
        <v>2017</v>
      </c>
      <c r="CJ213" s="62" t="s">
        <v>448</v>
      </c>
      <c r="CK213" s="62" t="s">
        <v>501</v>
      </c>
      <c r="CL213" s="62" t="s">
        <v>501</v>
      </c>
      <c r="CM213" s="62" t="s">
        <v>464</v>
      </c>
      <c r="CN213" s="62" t="s">
        <v>463</v>
      </c>
      <c r="CO213" s="62" t="s">
        <v>465</v>
      </c>
      <c r="CP213" s="62">
        <v>1</v>
      </c>
      <c r="CQ213" s="62">
        <v>0</v>
      </c>
      <c r="CR213" s="62">
        <v>0</v>
      </c>
      <c r="CS213" s="62">
        <v>1</v>
      </c>
      <c r="CT213" s="62">
        <v>0</v>
      </c>
      <c r="CU213" s="62">
        <v>0</v>
      </c>
      <c r="CV213" s="62">
        <v>0</v>
      </c>
      <c r="CW213" s="62">
        <v>0</v>
      </c>
      <c r="CX213" s="62">
        <v>0</v>
      </c>
      <c r="CY213" s="62">
        <v>1</v>
      </c>
      <c r="CZ213" s="62">
        <v>0</v>
      </c>
      <c r="DA213" s="62">
        <v>0</v>
      </c>
      <c r="DB213" s="62">
        <v>0</v>
      </c>
      <c r="DC213" s="62" t="s">
        <v>153</v>
      </c>
      <c r="DD213" s="62" t="s">
        <v>153</v>
      </c>
      <c r="DE213" s="62" t="s">
        <v>153</v>
      </c>
      <c r="DF213" s="62">
        <v>1</v>
      </c>
      <c r="DG213" s="62" t="s">
        <v>465</v>
      </c>
      <c r="DH213" s="62">
        <v>3</v>
      </c>
      <c r="DI213" s="62">
        <v>0</v>
      </c>
      <c r="DJ213" s="62">
        <v>0</v>
      </c>
      <c r="DK213" s="62">
        <v>3</v>
      </c>
      <c r="DL213" s="62">
        <v>0</v>
      </c>
      <c r="DM213" s="62">
        <v>0</v>
      </c>
      <c r="DN213" s="62">
        <v>0</v>
      </c>
      <c r="DO213" s="62">
        <v>0</v>
      </c>
      <c r="DP213" s="62">
        <v>1</v>
      </c>
      <c r="DQ213" s="62">
        <v>2</v>
      </c>
      <c r="DR213" s="62">
        <v>0</v>
      </c>
      <c r="DS213" s="62">
        <v>0</v>
      </c>
      <c r="DT213" s="62">
        <v>0</v>
      </c>
      <c r="DU213" s="62" t="s">
        <v>153</v>
      </c>
      <c r="DV213" s="62" t="s">
        <v>153</v>
      </c>
      <c r="DW213" s="60"/>
      <c r="DX213" s="62">
        <v>0</v>
      </c>
      <c r="DY213" s="62">
        <v>1</v>
      </c>
      <c r="DZ213" s="62">
        <v>0</v>
      </c>
      <c r="EA213" s="62">
        <v>0</v>
      </c>
      <c r="EB213" s="62"/>
      <c r="EC213" s="62"/>
      <c r="ED213" s="62"/>
      <c r="EE213" s="60">
        <v>-18.75</v>
      </c>
      <c r="EF213" s="62"/>
      <c r="EG213" s="62"/>
      <c r="EH213" s="62"/>
      <c r="EI213" s="62"/>
      <c r="EJ213" s="62"/>
      <c r="EK213" s="62"/>
      <c r="EL213" s="62"/>
      <c r="EM213" s="62"/>
      <c r="EN213" s="62"/>
      <c r="EO213" s="62"/>
      <c r="EP213" s="62"/>
      <c r="EQ213" s="68">
        <v>70573</v>
      </c>
      <c r="ER213" s="68">
        <v>8402</v>
      </c>
      <c r="ES213" s="68">
        <v>0</v>
      </c>
      <c r="ET213" s="68">
        <v>0</v>
      </c>
      <c r="EU213" s="68">
        <v>0</v>
      </c>
      <c r="EV213" s="68">
        <v>0</v>
      </c>
      <c r="EW213" s="65"/>
      <c r="EX213" s="65"/>
      <c r="EY213" s="65"/>
      <c r="EZ213" s="65"/>
      <c r="FA213" s="65"/>
      <c r="FB213" s="65"/>
      <c r="FC213" s="65"/>
      <c r="FD213" s="65"/>
      <c r="FE213" s="65"/>
      <c r="FF213" s="65"/>
      <c r="FG213" s="65"/>
      <c r="FH213" s="65"/>
      <c r="FI213" s="65"/>
      <c r="FJ213" s="65"/>
      <c r="FK213" s="65"/>
      <c r="FL213" s="65"/>
      <c r="FM213" s="65"/>
      <c r="FN213" s="65" t="s">
        <v>536</v>
      </c>
      <c r="FO213" s="69" t="b">
        <f t="shared" si="3"/>
        <v>1</v>
      </c>
    </row>
    <row r="214" spans="1:171" s="67" customFormat="1" ht="12.75" x14ac:dyDescent="0.2">
      <c r="A214" s="60" t="s">
        <v>437</v>
      </c>
      <c r="B214" s="61">
        <v>53385</v>
      </c>
      <c r="C214" s="62">
        <v>0</v>
      </c>
      <c r="D214" s="62">
        <v>1</v>
      </c>
      <c r="E214" s="63" t="s">
        <v>1563</v>
      </c>
      <c r="F214" s="62" t="s">
        <v>1564</v>
      </c>
      <c r="G214" s="62"/>
      <c r="H214" s="62" t="s">
        <v>1565</v>
      </c>
      <c r="I214" s="62">
        <v>2</v>
      </c>
      <c r="J214" s="62" t="s">
        <v>1566</v>
      </c>
      <c r="K214" s="62" t="s">
        <v>447</v>
      </c>
      <c r="L214" s="62" t="s">
        <v>448</v>
      </c>
      <c r="M214" s="62" t="s">
        <v>447</v>
      </c>
      <c r="N214" s="62">
        <v>1</v>
      </c>
      <c r="O214" s="62">
        <v>179</v>
      </c>
      <c r="P214" s="62">
        <v>35</v>
      </c>
      <c r="Q214" s="62" t="s">
        <v>153</v>
      </c>
      <c r="R214" s="62" t="s">
        <v>153</v>
      </c>
      <c r="S214" s="62" t="s">
        <v>1567</v>
      </c>
      <c r="T214" s="62" t="s">
        <v>1568</v>
      </c>
      <c r="U214" s="62" t="s">
        <v>1569</v>
      </c>
      <c r="V214" s="62" t="s">
        <v>1570</v>
      </c>
      <c r="W214" s="62" t="s">
        <v>153</v>
      </c>
      <c r="X214" s="62" t="s">
        <v>1571</v>
      </c>
      <c r="Y214" s="62" t="s">
        <v>546</v>
      </c>
      <c r="Z214" s="60"/>
      <c r="AA214" s="60" t="s">
        <v>452</v>
      </c>
      <c r="AB214" s="60" t="s">
        <v>1563</v>
      </c>
      <c r="AC214" s="60" t="s">
        <v>1564</v>
      </c>
      <c r="AD214" s="60" t="s">
        <v>1565</v>
      </c>
      <c r="AE214" s="60" t="s">
        <v>1566</v>
      </c>
      <c r="AF214" s="62">
        <v>1</v>
      </c>
      <c r="AG214" s="62">
        <v>179</v>
      </c>
      <c r="AH214" s="62">
        <v>30</v>
      </c>
      <c r="AI214" s="62">
        <v>1</v>
      </c>
      <c r="AJ214" s="62" t="s">
        <v>153</v>
      </c>
      <c r="AK214" s="62" t="s">
        <v>153</v>
      </c>
      <c r="AL214" s="62" t="s">
        <v>1567</v>
      </c>
      <c r="AM214" s="62" t="s">
        <v>1568</v>
      </c>
      <c r="AN214" s="62" t="s">
        <v>1572</v>
      </c>
      <c r="AO214" s="62" t="s">
        <v>240</v>
      </c>
      <c r="AP214" s="62" t="s">
        <v>1573</v>
      </c>
      <c r="AQ214" s="62" t="s">
        <v>1574</v>
      </c>
      <c r="AR214" s="62" t="s">
        <v>153</v>
      </c>
      <c r="AS214" s="62">
        <v>2015</v>
      </c>
      <c r="AT214" s="62" t="s">
        <v>153</v>
      </c>
      <c r="AU214" s="62" t="s">
        <v>153</v>
      </c>
      <c r="AV214" s="62" t="s">
        <v>153</v>
      </c>
      <c r="AW214" s="62" t="s">
        <v>153</v>
      </c>
      <c r="AX214" s="62" t="s">
        <v>439</v>
      </c>
      <c r="AY214" s="60"/>
      <c r="AZ214" s="60" t="s">
        <v>153</v>
      </c>
      <c r="BA214" s="62">
        <v>9415</v>
      </c>
      <c r="BB214" s="62">
        <v>0</v>
      </c>
      <c r="BC214" s="62"/>
      <c r="BD214" s="62"/>
      <c r="BE214" s="62"/>
      <c r="BF214" s="62"/>
      <c r="BG214" s="62"/>
      <c r="BH214" s="62"/>
      <c r="BI214" s="62"/>
      <c r="BJ214" s="60"/>
      <c r="BK214" s="62"/>
      <c r="BL214" s="62"/>
      <c r="BM214" s="62"/>
      <c r="BN214" s="62" t="s">
        <v>701</v>
      </c>
      <c r="BO214" s="62"/>
      <c r="BP214" s="62"/>
      <c r="BQ214" s="62" t="s">
        <v>701</v>
      </c>
      <c r="BR214" s="62"/>
      <c r="BS214" s="62"/>
      <c r="BT214" s="62"/>
      <c r="BU214" s="62"/>
      <c r="BV214" s="62"/>
      <c r="BW214" s="62"/>
      <c r="BX214" s="62"/>
      <c r="BY214" s="62"/>
      <c r="BZ214" s="62"/>
      <c r="CA214" s="62" t="s">
        <v>534</v>
      </c>
      <c r="CB214" s="62"/>
      <c r="CC214" s="62" t="s">
        <v>565</v>
      </c>
      <c r="CD214" s="62"/>
      <c r="CE214" s="62"/>
      <c r="CF214" s="62" t="s">
        <v>462</v>
      </c>
      <c r="CG214" s="62"/>
      <c r="CH214" s="62" t="s">
        <v>535</v>
      </c>
      <c r="CI214" s="62">
        <v>2017</v>
      </c>
      <c r="CJ214" s="62" t="s">
        <v>448</v>
      </c>
      <c r="CK214" s="62" t="s">
        <v>501</v>
      </c>
      <c r="CL214" s="62" t="s">
        <v>463</v>
      </c>
      <c r="CM214" s="62" t="s">
        <v>501</v>
      </c>
      <c r="CN214" s="62" t="s">
        <v>464</v>
      </c>
      <c r="CO214" s="62" t="s">
        <v>465</v>
      </c>
      <c r="CP214" s="62">
        <v>5</v>
      </c>
      <c r="CQ214" s="62">
        <v>0</v>
      </c>
      <c r="CR214" s="62">
        <v>0</v>
      </c>
      <c r="CS214" s="62">
        <v>5</v>
      </c>
      <c r="CT214" s="62">
        <v>1</v>
      </c>
      <c r="CU214" s="62">
        <v>0</v>
      </c>
      <c r="CV214" s="62">
        <v>1</v>
      </c>
      <c r="CW214" s="62">
        <v>0</v>
      </c>
      <c r="CX214" s="62">
        <v>1</v>
      </c>
      <c r="CY214" s="62">
        <v>2</v>
      </c>
      <c r="CZ214" s="62">
        <v>0</v>
      </c>
      <c r="DA214" s="62">
        <v>0</v>
      </c>
      <c r="DB214" s="62">
        <v>0</v>
      </c>
      <c r="DC214" s="62" t="s">
        <v>153</v>
      </c>
      <c r="DD214" s="62" t="s">
        <v>153</v>
      </c>
      <c r="DE214" s="62" t="s">
        <v>153</v>
      </c>
      <c r="DF214" s="62">
        <v>0</v>
      </c>
      <c r="DG214" s="62" t="s">
        <v>465</v>
      </c>
      <c r="DH214" s="62">
        <v>2</v>
      </c>
      <c r="DI214" s="62">
        <v>0</v>
      </c>
      <c r="DJ214" s="62">
        <v>0</v>
      </c>
      <c r="DK214" s="62">
        <v>2</v>
      </c>
      <c r="DL214" s="62">
        <v>0</v>
      </c>
      <c r="DM214" s="62">
        <v>0</v>
      </c>
      <c r="DN214" s="62">
        <v>0</v>
      </c>
      <c r="DO214" s="62">
        <v>0</v>
      </c>
      <c r="DP214" s="62">
        <v>1</v>
      </c>
      <c r="DQ214" s="62">
        <v>1</v>
      </c>
      <c r="DR214" s="62">
        <v>0</v>
      </c>
      <c r="DS214" s="62">
        <v>0</v>
      </c>
      <c r="DT214" s="62">
        <v>0</v>
      </c>
      <c r="DU214" s="62" t="s">
        <v>153</v>
      </c>
      <c r="DV214" s="62" t="s">
        <v>153</v>
      </c>
      <c r="DW214" s="60"/>
      <c r="DX214" s="62">
        <v>0</v>
      </c>
      <c r="DY214" s="62">
        <v>1</v>
      </c>
      <c r="DZ214" s="62">
        <v>0</v>
      </c>
      <c r="EA214" s="62">
        <v>1</v>
      </c>
      <c r="EB214" s="62"/>
      <c r="EC214" s="62"/>
      <c r="ED214" s="62"/>
      <c r="EE214" s="60">
        <v>2.9411764705882351</v>
      </c>
      <c r="EF214" s="62"/>
      <c r="EG214" s="62"/>
      <c r="EH214" s="62"/>
      <c r="EI214" s="62"/>
      <c r="EJ214" s="62"/>
      <c r="EK214" s="62">
        <v>-1</v>
      </c>
      <c r="EL214" s="62"/>
      <c r="EM214" s="62"/>
      <c r="EN214" s="62"/>
      <c r="EO214" s="62"/>
      <c r="EP214" s="62"/>
      <c r="EQ214" s="68">
        <v>53385</v>
      </c>
      <c r="ER214" s="68">
        <v>9415</v>
      </c>
      <c r="ES214" s="68">
        <v>0</v>
      </c>
      <c r="ET214" s="68">
        <v>0</v>
      </c>
      <c r="EU214" s="68">
        <v>0</v>
      </c>
      <c r="EV214" s="68">
        <v>0</v>
      </c>
      <c r="EW214" s="68">
        <v>5</v>
      </c>
      <c r="EX214" s="68">
        <v>3</v>
      </c>
      <c r="EY214" s="68">
        <v>0</v>
      </c>
      <c r="EZ214" s="68">
        <v>0</v>
      </c>
      <c r="FA214" s="68">
        <v>2</v>
      </c>
      <c r="FB214" s="68">
        <v>2</v>
      </c>
      <c r="FC214" s="68">
        <v>2</v>
      </c>
      <c r="FD214" s="68">
        <v>0</v>
      </c>
      <c r="FE214" s="68">
        <v>0</v>
      </c>
      <c r="FF214" s="68">
        <v>0</v>
      </c>
      <c r="FG214" s="68">
        <v>0</v>
      </c>
      <c r="FH214" s="68">
        <v>0</v>
      </c>
      <c r="FI214" s="68">
        <v>0</v>
      </c>
      <c r="FJ214" s="68">
        <v>0</v>
      </c>
      <c r="FK214" s="68">
        <v>0</v>
      </c>
      <c r="FL214" s="68">
        <v>0</v>
      </c>
      <c r="FM214" s="65"/>
      <c r="FN214" s="65" t="s">
        <v>536</v>
      </c>
      <c r="FO214" s="69" t="b">
        <f t="shared" si="3"/>
        <v>1</v>
      </c>
    </row>
    <row r="215" spans="1:171" s="67" customFormat="1" ht="12.75" x14ac:dyDescent="0.2">
      <c r="A215" s="60" t="s">
        <v>437</v>
      </c>
      <c r="B215" s="61">
        <v>53385</v>
      </c>
      <c r="C215" s="62">
        <v>1</v>
      </c>
      <c r="D215" s="62">
        <v>0</v>
      </c>
      <c r="E215" s="63" t="s">
        <v>1563</v>
      </c>
      <c r="F215" s="62" t="s">
        <v>1564</v>
      </c>
      <c r="G215" s="62"/>
      <c r="H215" s="62" t="s">
        <v>1565</v>
      </c>
      <c r="I215" s="62">
        <v>2</v>
      </c>
      <c r="J215" s="62" t="s">
        <v>1566</v>
      </c>
      <c r="K215" s="62" t="s">
        <v>447</v>
      </c>
      <c r="L215" s="62" t="s">
        <v>448</v>
      </c>
      <c r="M215" s="62" t="s">
        <v>447</v>
      </c>
      <c r="N215" s="62">
        <v>1</v>
      </c>
      <c r="O215" s="62">
        <v>179</v>
      </c>
      <c r="P215" s="62">
        <v>35</v>
      </c>
      <c r="Q215" s="62" t="s">
        <v>153</v>
      </c>
      <c r="R215" s="62" t="s">
        <v>153</v>
      </c>
      <c r="S215" s="62" t="s">
        <v>153</v>
      </c>
      <c r="T215" s="62" t="s">
        <v>1568</v>
      </c>
      <c r="U215" s="62" t="s">
        <v>153</v>
      </c>
      <c r="V215" s="62" t="s">
        <v>153</v>
      </c>
      <c r="W215" s="62" t="s">
        <v>153</v>
      </c>
      <c r="X215" s="62" t="s">
        <v>153</v>
      </c>
      <c r="Y215" s="62" t="s">
        <v>153</v>
      </c>
      <c r="Z215" s="60"/>
      <c r="AA215" s="60" t="s">
        <v>452</v>
      </c>
      <c r="AB215" s="60" t="s">
        <v>1563</v>
      </c>
      <c r="AC215" s="60" t="s">
        <v>1564</v>
      </c>
      <c r="AD215" s="60" t="s">
        <v>1565</v>
      </c>
      <c r="AE215" s="60" t="s">
        <v>1566</v>
      </c>
      <c r="AF215" s="62">
        <v>1</v>
      </c>
      <c r="AG215" s="62">
        <v>179</v>
      </c>
      <c r="AH215" s="62">
        <v>30</v>
      </c>
      <c r="AI215" s="62">
        <v>0</v>
      </c>
      <c r="AJ215" s="62" t="s">
        <v>153</v>
      </c>
      <c r="AK215" s="62" t="s">
        <v>153</v>
      </c>
      <c r="AL215" s="62" t="s">
        <v>153</v>
      </c>
      <c r="AM215" s="62" t="s">
        <v>1568</v>
      </c>
      <c r="AN215" s="62" t="s">
        <v>153</v>
      </c>
      <c r="AO215" s="62" t="s">
        <v>153</v>
      </c>
      <c r="AP215" s="62" t="s">
        <v>153</v>
      </c>
      <c r="AQ215" s="62" t="s">
        <v>153</v>
      </c>
      <c r="AR215" s="62" t="s">
        <v>153</v>
      </c>
      <c r="AS215" s="62">
        <v>2015</v>
      </c>
      <c r="AT215" s="62" t="s">
        <v>153</v>
      </c>
      <c r="AU215" s="62" t="s">
        <v>153</v>
      </c>
      <c r="AV215" s="62" t="s">
        <v>153</v>
      </c>
      <c r="AW215" s="62" t="s">
        <v>153</v>
      </c>
      <c r="AX215" s="62" t="s">
        <v>439</v>
      </c>
      <c r="AY215" s="60"/>
      <c r="AZ215" s="60" t="s">
        <v>153</v>
      </c>
      <c r="BA215" s="62">
        <v>9415</v>
      </c>
      <c r="BB215" s="62">
        <v>0</v>
      </c>
      <c r="BC215" s="62"/>
      <c r="BD215" s="62"/>
      <c r="BE215" s="62"/>
      <c r="BF215" s="62"/>
      <c r="BG215" s="62"/>
      <c r="BH215" s="62"/>
      <c r="BI215" s="62"/>
      <c r="BJ215" s="60"/>
      <c r="BK215" s="62"/>
      <c r="BL215" s="62"/>
      <c r="BM215" s="62"/>
      <c r="BN215" s="62" t="s">
        <v>701</v>
      </c>
      <c r="BO215" s="62"/>
      <c r="BP215" s="62"/>
      <c r="BQ215" s="62" t="s">
        <v>701</v>
      </c>
      <c r="BR215" s="62"/>
      <c r="BS215" s="62"/>
      <c r="BT215" s="62"/>
      <c r="BU215" s="62"/>
      <c r="BV215" s="62"/>
      <c r="BW215" s="62"/>
      <c r="BX215" s="62"/>
      <c r="BY215" s="62"/>
      <c r="BZ215" s="62"/>
      <c r="CA215" s="62"/>
      <c r="CB215" s="62"/>
      <c r="CC215" s="62"/>
      <c r="CD215" s="62"/>
      <c r="CE215" s="62"/>
      <c r="CF215" s="62"/>
      <c r="CG215" s="62"/>
      <c r="CH215" s="62"/>
      <c r="CI215" s="62">
        <v>2017</v>
      </c>
      <c r="CJ215" s="62" t="s">
        <v>448</v>
      </c>
      <c r="CK215" s="62" t="s">
        <v>501</v>
      </c>
      <c r="CL215" s="62" t="s">
        <v>463</v>
      </c>
      <c r="CM215" s="62" t="s">
        <v>501</v>
      </c>
      <c r="CN215" s="62" t="s">
        <v>464</v>
      </c>
      <c r="CO215" s="62" t="s">
        <v>465</v>
      </c>
      <c r="CP215" s="62">
        <v>5</v>
      </c>
      <c r="CQ215" s="62">
        <v>0</v>
      </c>
      <c r="CR215" s="62">
        <v>0</v>
      </c>
      <c r="CS215" s="62">
        <v>5</v>
      </c>
      <c r="CT215" s="62">
        <v>1</v>
      </c>
      <c r="CU215" s="62">
        <v>0</v>
      </c>
      <c r="CV215" s="62">
        <v>1</v>
      </c>
      <c r="CW215" s="62">
        <v>0</v>
      </c>
      <c r="CX215" s="62">
        <v>1</v>
      </c>
      <c r="CY215" s="62">
        <v>2</v>
      </c>
      <c r="CZ215" s="62">
        <v>0</v>
      </c>
      <c r="DA215" s="62">
        <v>0</v>
      </c>
      <c r="DB215" s="62">
        <v>0</v>
      </c>
      <c r="DC215" s="62" t="s">
        <v>153</v>
      </c>
      <c r="DD215" s="62" t="s">
        <v>153</v>
      </c>
      <c r="DE215" s="62" t="s">
        <v>153</v>
      </c>
      <c r="DF215" s="62">
        <v>0</v>
      </c>
      <c r="DG215" s="62" t="s">
        <v>465</v>
      </c>
      <c r="DH215" s="62">
        <v>2</v>
      </c>
      <c r="DI215" s="62">
        <v>0</v>
      </c>
      <c r="DJ215" s="62">
        <v>0</v>
      </c>
      <c r="DK215" s="62">
        <v>2</v>
      </c>
      <c r="DL215" s="62">
        <v>0</v>
      </c>
      <c r="DM215" s="62">
        <v>0</v>
      </c>
      <c r="DN215" s="62">
        <v>0</v>
      </c>
      <c r="DO215" s="62">
        <v>0</v>
      </c>
      <c r="DP215" s="62">
        <v>1</v>
      </c>
      <c r="DQ215" s="62">
        <v>1</v>
      </c>
      <c r="DR215" s="62">
        <v>0</v>
      </c>
      <c r="DS215" s="62">
        <v>0</v>
      </c>
      <c r="DT215" s="62">
        <v>0</v>
      </c>
      <c r="DU215" s="62" t="s">
        <v>153</v>
      </c>
      <c r="DV215" s="62" t="s">
        <v>153</v>
      </c>
      <c r="DW215" s="60"/>
      <c r="DX215" s="62">
        <v>0</v>
      </c>
      <c r="DY215" s="62">
        <v>1</v>
      </c>
      <c r="DZ215" s="62">
        <v>0</v>
      </c>
      <c r="EA215" s="62">
        <v>1</v>
      </c>
      <c r="EB215" s="62"/>
      <c r="EC215" s="62"/>
      <c r="ED215" s="62"/>
      <c r="EE215" s="60">
        <v>2.9411764705882351</v>
      </c>
      <c r="EF215" s="62"/>
      <c r="EG215" s="62"/>
      <c r="EH215" s="62"/>
      <c r="EI215" s="62"/>
      <c r="EJ215" s="62"/>
      <c r="EK215" s="62">
        <v>-1</v>
      </c>
      <c r="EL215" s="62"/>
      <c r="EM215" s="62"/>
      <c r="EN215" s="62"/>
      <c r="EO215" s="62"/>
      <c r="EP215" s="62"/>
      <c r="EQ215" s="68">
        <v>53385</v>
      </c>
      <c r="ER215" s="68">
        <v>9415</v>
      </c>
      <c r="ES215" s="68">
        <v>0</v>
      </c>
      <c r="ET215" s="68">
        <v>0</v>
      </c>
      <c r="EU215" s="68">
        <v>0</v>
      </c>
      <c r="EV215" s="68">
        <v>0</v>
      </c>
      <c r="EW215" s="65"/>
      <c r="EX215" s="65"/>
      <c r="EY215" s="65"/>
      <c r="EZ215" s="65"/>
      <c r="FA215" s="65"/>
      <c r="FB215" s="65"/>
      <c r="FC215" s="65"/>
      <c r="FD215" s="65"/>
      <c r="FE215" s="65"/>
      <c r="FF215" s="65"/>
      <c r="FG215" s="65"/>
      <c r="FH215" s="65"/>
      <c r="FI215" s="65"/>
      <c r="FJ215" s="65"/>
      <c r="FK215" s="65"/>
      <c r="FL215" s="65"/>
      <c r="FM215" s="65"/>
      <c r="FN215" s="65" t="s">
        <v>536</v>
      </c>
      <c r="FO215" s="69" t="b">
        <f t="shared" si="3"/>
        <v>1</v>
      </c>
    </row>
    <row r="216" spans="1:171" s="67" customFormat="1" ht="12.75" x14ac:dyDescent="0.2">
      <c r="A216" s="60" t="s">
        <v>437</v>
      </c>
      <c r="B216" s="61">
        <v>54568</v>
      </c>
      <c r="C216" s="62">
        <v>0</v>
      </c>
      <c r="D216" s="62">
        <v>1</v>
      </c>
      <c r="E216" s="63" t="s">
        <v>1575</v>
      </c>
      <c r="F216" s="62" t="s">
        <v>1576</v>
      </c>
      <c r="G216" s="62"/>
      <c r="H216" s="62" t="s">
        <v>1577</v>
      </c>
      <c r="I216" s="62">
        <v>2</v>
      </c>
      <c r="J216" s="62" t="s">
        <v>1578</v>
      </c>
      <c r="K216" s="62" t="s">
        <v>447</v>
      </c>
      <c r="L216" s="62" t="s">
        <v>448</v>
      </c>
      <c r="M216" s="62" t="s">
        <v>447</v>
      </c>
      <c r="N216" s="62">
        <v>1</v>
      </c>
      <c r="O216" s="62">
        <v>180</v>
      </c>
      <c r="P216" s="62">
        <v>9</v>
      </c>
      <c r="Q216" s="62" t="s">
        <v>1579</v>
      </c>
      <c r="R216" s="62" t="s">
        <v>153</v>
      </c>
      <c r="S216" s="62" t="s">
        <v>153</v>
      </c>
      <c r="T216" s="62" t="s">
        <v>1580</v>
      </c>
      <c r="U216" s="62" t="s">
        <v>1581</v>
      </c>
      <c r="V216" s="62" t="s">
        <v>1582</v>
      </c>
      <c r="W216" s="62" t="s">
        <v>153</v>
      </c>
      <c r="X216" s="62" t="s">
        <v>1583</v>
      </c>
      <c r="Y216" s="62" t="s">
        <v>546</v>
      </c>
      <c r="Z216" s="60"/>
      <c r="AA216" s="60" t="s">
        <v>452</v>
      </c>
      <c r="AB216" s="60" t="s">
        <v>1575</v>
      </c>
      <c r="AC216" s="60" t="s">
        <v>1576</v>
      </c>
      <c r="AD216" s="60" t="s">
        <v>1577</v>
      </c>
      <c r="AE216" s="60" t="s">
        <v>1578</v>
      </c>
      <c r="AF216" s="62">
        <v>1</v>
      </c>
      <c r="AG216" s="62">
        <v>220</v>
      </c>
      <c r="AH216" s="62">
        <v>9</v>
      </c>
      <c r="AI216" s="62">
        <v>1</v>
      </c>
      <c r="AJ216" s="62" t="s">
        <v>1579</v>
      </c>
      <c r="AK216" s="62" t="s">
        <v>153</v>
      </c>
      <c r="AL216" s="62" t="s">
        <v>153</v>
      </c>
      <c r="AM216" s="62" t="s">
        <v>1580</v>
      </c>
      <c r="AN216" s="62" t="s">
        <v>1583</v>
      </c>
      <c r="AO216" s="62" t="s">
        <v>546</v>
      </c>
      <c r="AP216" s="62" t="s">
        <v>1581</v>
      </c>
      <c r="AQ216" s="62" t="s">
        <v>1582</v>
      </c>
      <c r="AR216" s="62" t="s">
        <v>153</v>
      </c>
      <c r="AS216" s="62">
        <v>2015</v>
      </c>
      <c r="AT216" s="62" t="s">
        <v>153</v>
      </c>
      <c r="AU216" s="62" t="s">
        <v>153</v>
      </c>
      <c r="AV216" s="62" t="s">
        <v>153</v>
      </c>
      <c r="AW216" s="62" t="s">
        <v>153</v>
      </c>
      <c r="AX216" s="62" t="s">
        <v>153</v>
      </c>
      <c r="AY216" s="60"/>
      <c r="AZ216" s="60" t="s">
        <v>153</v>
      </c>
      <c r="BA216" s="62">
        <v>7427</v>
      </c>
      <c r="BB216" s="62">
        <v>0</v>
      </c>
      <c r="BC216" s="62"/>
      <c r="BD216" s="62"/>
      <c r="BE216" s="62"/>
      <c r="BF216" s="62"/>
      <c r="BG216" s="62"/>
      <c r="BH216" s="62" t="s">
        <v>532</v>
      </c>
      <c r="BI216" s="62"/>
      <c r="BJ216" s="60">
        <v>-18.181818181818183</v>
      </c>
      <c r="BK216" s="62"/>
      <c r="BL216" s="62"/>
      <c r="BM216" s="62"/>
      <c r="BN216" s="62" t="s">
        <v>147</v>
      </c>
      <c r="BO216" s="62"/>
      <c r="BP216" s="62"/>
      <c r="BQ216" s="62" t="s">
        <v>147</v>
      </c>
      <c r="BR216" s="62"/>
      <c r="BS216" s="62"/>
      <c r="BT216" s="62"/>
      <c r="BU216" s="62"/>
      <c r="BV216" s="62"/>
      <c r="BW216" s="62"/>
      <c r="BX216" s="62"/>
      <c r="BY216" s="62"/>
      <c r="BZ216" s="62"/>
      <c r="CA216" s="62"/>
      <c r="CB216" s="62"/>
      <c r="CC216" s="62"/>
      <c r="CD216" s="62"/>
      <c r="CE216" s="62"/>
      <c r="CF216" s="62" t="s">
        <v>462</v>
      </c>
      <c r="CG216" s="62"/>
      <c r="CH216" s="62"/>
      <c r="CI216" s="62">
        <v>2017</v>
      </c>
      <c r="CJ216" s="62" t="s">
        <v>448</v>
      </c>
      <c r="CK216" s="62" t="s">
        <v>501</v>
      </c>
      <c r="CL216" s="62" t="s">
        <v>464</v>
      </c>
      <c r="CM216" s="62" t="s">
        <v>464</v>
      </c>
      <c r="CN216" s="62" t="s">
        <v>464</v>
      </c>
      <c r="CO216" s="62" t="s">
        <v>465</v>
      </c>
      <c r="CP216" s="62">
        <v>0</v>
      </c>
      <c r="CQ216" s="62">
        <v>0</v>
      </c>
      <c r="CR216" s="62">
        <v>0</v>
      </c>
      <c r="CS216" s="62">
        <v>0</v>
      </c>
      <c r="CT216" s="62">
        <v>0</v>
      </c>
      <c r="CU216" s="62">
        <v>0</v>
      </c>
      <c r="CV216" s="62">
        <v>0</v>
      </c>
      <c r="CW216" s="62">
        <v>0</v>
      </c>
      <c r="CX216" s="62">
        <v>0</v>
      </c>
      <c r="CY216" s="62">
        <v>0</v>
      </c>
      <c r="CZ216" s="62">
        <v>0</v>
      </c>
      <c r="DA216" s="62">
        <v>0</v>
      </c>
      <c r="DB216" s="62">
        <v>0</v>
      </c>
      <c r="DC216" s="62" t="s">
        <v>153</v>
      </c>
      <c r="DD216" s="62" t="s">
        <v>153</v>
      </c>
      <c r="DE216" s="62" t="s">
        <v>153</v>
      </c>
      <c r="DF216" s="62">
        <v>0</v>
      </c>
      <c r="DG216" s="62" t="s">
        <v>465</v>
      </c>
      <c r="DH216" s="62">
        <v>0</v>
      </c>
      <c r="DI216" s="62">
        <v>0</v>
      </c>
      <c r="DJ216" s="62">
        <v>0</v>
      </c>
      <c r="DK216" s="62">
        <v>0</v>
      </c>
      <c r="DL216" s="62">
        <v>0</v>
      </c>
      <c r="DM216" s="62">
        <v>0</v>
      </c>
      <c r="DN216" s="62">
        <v>0</v>
      </c>
      <c r="DO216" s="62">
        <v>0</v>
      </c>
      <c r="DP216" s="62">
        <v>0</v>
      </c>
      <c r="DQ216" s="62">
        <v>0</v>
      </c>
      <c r="DR216" s="62">
        <v>0</v>
      </c>
      <c r="DS216" s="62">
        <v>0</v>
      </c>
      <c r="DT216" s="62">
        <v>0</v>
      </c>
      <c r="DU216" s="62" t="s">
        <v>153</v>
      </c>
      <c r="DV216" s="62" t="s">
        <v>153</v>
      </c>
      <c r="DW216" s="60"/>
      <c r="DX216" s="62">
        <v>0</v>
      </c>
      <c r="DY216" s="62">
        <v>0</v>
      </c>
      <c r="DZ216" s="62">
        <v>0</v>
      </c>
      <c r="EA216" s="62">
        <v>0</v>
      </c>
      <c r="EB216" s="62"/>
      <c r="EC216" s="62"/>
      <c r="ED216" s="62"/>
      <c r="EE216" s="60"/>
      <c r="EF216" s="62"/>
      <c r="EG216" s="62"/>
      <c r="EH216" s="62"/>
      <c r="EI216" s="62"/>
      <c r="EJ216" s="62"/>
      <c r="EK216" s="62"/>
      <c r="EL216" s="62"/>
      <c r="EM216" s="62"/>
      <c r="EN216" s="62"/>
      <c r="EO216" s="62"/>
      <c r="EP216" s="62"/>
      <c r="EQ216" s="68">
        <v>54568</v>
      </c>
      <c r="ER216" s="68">
        <v>7427</v>
      </c>
      <c r="ES216" s="68">
        <v>0</v>
      </c>
      <c r="ET216" s="68">
        <v>0</v>
      </c>
      <c r="EU216" s="68">
        <v>0</v>
      </c>
      <c r="EV216" s="68">
        <v>0</v>
      </c>
      <c r="EW216" s="68">
        <v>0</v>
      </c>
      <c r="EX216" s="68">
        <v>0</v>
      </c>
      <c r="EY216" s="68">
        <v>0</v>
      </c>
      <c r="EZ216" s="68">
        <v>0</v>
      </c>
      <c r="FA216" s="68">
        <v>0</v>
      </c>
      <c r="FB216" s="68">
        <v>0</v>
      </c>
      <c r="FC216" s="68">
        <v>0</v>
      </c>
      <c r="FD216" s="68">
        <v>0</v>
      </c>
      <c r="FE216" s="68">
        <v>0</v>
      </c>
      <c r="FF216" s="68">
        <v>0</v>
      </c>
      <c r="FG216" s="68">
        <v>0</v>
      </c>
      <c r="FH216" s="68">
        <v>0</v>
      </c>
      <c r="FI216" s="68">
        <v>1</v>
      </c>
      <c r="FJ216" s="68">
        <v>0</v>
      </c>
      <c r="FK216" s="68">
        <v>0</v>
      </c>
      <c r="FL216" s="68">
        <v>0</v>
      </c>
      <c r="FM216" s="65"/>
      <c r="FN216" s="65" t="s">
        <v>466</v>
      </c>
      <c r="FO216" s="69" t="b">
        <f t="shared" si="3"/>
        <v>1</v>
      </c>
    </row>
    <row r="217" spans="1:171" s="67" customFormat="1" ht="12.75" x14ac:dyDescent="0.2">
      <c r="A217" s="60" t="s">
        <v>437</v>
      </c>
      <c r="B217" s="61">
        <v>54568</v>
      </c>
      <c r="C217" s="62">
        <v>1</v>
      </c>
      <c r="D217" s="62">
        <v>0</v>
      </c>
      <c r="E217" s="63" t="s">
        <v>1575</v>
      </c>
      <c r="F217" s="62" t="s">
        <v>1576</v>
      </c>
      <c r="G217" s="62"/>
      <c r="H217" s="62" t="s">
        <v>1577</v>
      </c>
      <c r="I217" s="62">
        <v>2</v>
      </c>
      <c r="J217" s="62" t="s">
        <v>1578</v>
      </c>
      <c r="K217" s="62" t="s">
        <v>447</v>
      </c>
      <c r="L217" s="62" t="s">
        <v>448</v>
      </c>
      <c r="M217" s="62" t="s">
        <v>447</v>
      </c>
      <c r="N217" s="62">
        <v>1</v>
      </c>
      <c r="O217" s="62">
        <v>180</v>
      </c>
      <c r="P217" s="62">
        <v>9</v>
      </c>
      <c r="Q217" s="62" t="s">
        <v>153</v>
      </c>
      <c r="R217" s="62" t="s">
        <v>153</v>
      </c>
      <c r="S217" s="62" t="s">
        <v>153</v>
      </c>
      <c r="T217" s="62" t="s">
        <v>1580</v>
      </c>
      <c r="U217" s="62" t="s">
        <v>153</v>
      </c>
      <c r="V217" s="62" t="s">
        <v>153</v>
      </c>
      <c r="W217" s="62" t="s">
        <v>153</v>
      </c>
      <c r="X217" s="62" t="s">
        <v>153</v>
      </c>
      <c r="Y217" s="62" t="s">
        <v>153</v>
      </c>
      <c r="Z217" s="60"/>
      <c r="AA217" s="60" t="s">
        <v>452</v>
      </c>
      <c r="AB217" s="60" t="s">
        <v>1575</v>
      </c>
      <c r="AC217" s="60" t="s">
        <v>1576</v>
      </c>
      <c r="AD217" s="60" t="s">
        <v>1577</v>
      </c>
      <c r="AE217" s="60" t="s">
        <v>1578</v>
      </c>
      <c r="AF217" s="62">
        <v>1</v>
      </c>
      <c r="AG217" s="62">
        <v>220</v>
      </c>
      <c r="AH217" s="62">
        <v>9</v>
      </c>
      <c r="AI217" s="62">
        <v>0</v>
      </c>
      <c r="AJ217" s="62" t="s">
        <v>153</v>
      </c>
      <c r="AK217" s="62" t="s">
        <v>153</v>
      </c>
      <c r="AL217" s="62" t="s">
        <v>153</v>
      </c>
      <c r="AM217" s="62" t="s">
        <v>1580</v>
      </c>
      <c r="AN217" s="62" t="s">
        <v>153</v>
      </c>
      <c r="AO217" s="62" t="s">
        <v>153</v>
      </c>
      <c r="AP217" s="62" t="s">
        <v>153</v>
      </c>
      <c r="AQ217" s="62" t="s">
        <v>153</v>
      </c>
      <c r="AR217" s="62" t="s">
        <v>153</v>
      </c>
      <c r="AS217" s="62">
        <v>2015</v>
      </c>
      <c r="AT217" s="62" t="s">
        <v>153</v>
      </c>
      <c r="AU217" s="62" t="s">
        <v>153</v>
      </c>
      <c r="AV217" s="62" t="s">
        <v>153</v>
      </c>
      <c r="AW217" s="62" t="s">
        <v>153</v>
      </c>
      <c r="AX217" s="62" t="s">
        <v>153</v>
      </c>
      <c r="AY217" s="60"/>
      <c r="AZ217" s="60" t="s">
        <v>153</v>
      </c>
      <c r="BA217" s="62">
        <v>7427</v>
      </c>
      <c r="BB217" s="62">
        <v>0</v>
      </c>
      <c r="BC217" s="62"/>
      <c r="BD217" s="62"/>
      <c r="BE217" s="62"/>
      <c r="BF217" s="62"/>
      <c r="BG217" s="62"/>
      <c r="BH217" s="62"/>
      <c r="BI217" s="62"/>
      <c r="BJ217" s="60">
        <v>-18.181818181818183</v>
      </c>
      <c r="BK217" s="62"/>
      <c r="BL217" s="62"/>
      <c r="BM217" s="62"/>
      <c r="BN217" s="62" t="s">
        <v>147</v>
      </c>
      <c r="BO217" s="62"/>
      <c r="BP217" s="62"/>
      <c r="BQ217" s="62" t="s">
        <v>147</v>
      </c>
      <c r="BR217" s="62"/>
      <c r="BS217" s="62"/>
      <c r="BT217" s="62"/>
      <c r="BU217" s="62"/>
      <c r="BV217" s="62"/>
      <c r="BW217" s="62"/>
      <c r="BX217" s="62"/>
      <c r="BY217" s="62"/>
      <c r="BZ217" s="62"/>
      <c r="CA217" s="62"/>
      <c r="CB217" s="62"/>
      <c r="CC217" s="62"/>
      <c r="CD217" s="62"/>
      <c r="CE217" s="62"/>
      <c r="CF217" s="62"/>
      <c r="CG217" s="62"/>
      <c r="CH217" s="62"/>
      <c r="CI217" s="62">
        <v>2017</v>
      </c>
      <c r="CJ217" s="62" t="s">
        <v>448</v>
      </c>
      <c r="CK217" s="62" t="s">
        <v>501</v>
      </c>
      <c r="CL217" s="62" t="s">
        <v>464</v>
      </c>
      <c r="CM217" s="62" t="s">
        <v>464</v>
      </c>
      <c r="CN217" s="62" t="s">
        <v>464</v>
      </c>
      <c r="CO217" s="62" t="s">
        <v>465</v>
      </c>
      <c r="CP217" s="62">
        <v>0</v>
      </c>
      <c r="CQ217" s="62">
        <v>0</v>
      </c>
      <c r="CR217" s="62">
        <v>0</v>
      </c>
      <c r="CS217" s="62">
        <v>0</v>
      </c>
      <c r="CT217" s="62">
        <v>0</v>
      </c>
      <c r="CU217" s="62">
        <v>0</v>
      </c>
      <c r="CV217" s="62">
        <v>0</v>
      </c>
      <c r="CW217" s="62">
        <v>0</v>
      </c>
      <c r="CX217" s="62">
        <v>0</v>
      </c>
      <c r="CY217" s="62">
        <v>0</v>
      </c>
      <c r="CZ217" s="62">
        <v>0</v>
      </c>
      <c r="DA217" s="62">
        <v>0</v>
      </c>
      <c r="DB217" s="62">
        <v>0</v>
      </c>
      <c r="DC217" s="62" t="s">
        <v>153</v>
      </c>
      <c r="DD217" s="62" t="s">
        <v>153</v>
      </c>
      <c r="DE217" s="62" t="s">
        <v>153</v>
      </c>
      <c r="DF217" s="62">
        <v>0</v>
      </c>
      <c r="DG217" s="62" t="s">
        <v>465</v>
      </c>
      <c r="DH217" s="62">
        <v>0</v>
      </c>
      <c r="DI217" s="62">
        <v>0</v>
      </c>
      <c r="DJ217" s="62">
        <v>0</v>
      </c>
      <c r="DK217" s="62">
        <v>0</v>
      </c>
      <c r="DL217" s="62">
        <v>0</v>
      </c>
      <c r="DM217" s="62">
        <v>0</v>
      </c>
      <c r="DN217" s="62">
        <v>0</v>
      </c>
      <c r="DO217" s="62">
        <v>0</v>
      </c>
      <c r="DP217" s="62">
        <v>0</v>
      </c>
      <c r="DQ217" s="62">
        <v>0</v>
      </c>
      <c r="DR217" s="62">
        <v>0</v>
      </c>
      <c r="DS217" s="62">
        <v>0</v>
      </c>
      <c r="DT217" s="62">
        <v>0</v>
      </c>
      <c r="DU217" s="62" t="s">
        <v>153</v>
      </c>
      <c r="DV217" s="62" t="s">
        <v>153</v>
      </c>
      <c r="DW217" s="60"/>
      <c r="DX217" s="62">
        <v>0</v>
      </c>
      <c r="DY217" s="62">
        <v>0</v>
      </c>
      <c r="DZ217" s="62">
        <v>0</v>
      </c>
      <c r="EA217" s="62">
        <v>0</v>
      </c>
      <c r="EB217" s="62"/>
      <c r="EC217" s="62"/>
      <c r="ED217" s="62"/>
      <c r="EE217" s="60"/>
      <c r="EF217" s="62"/>
      <c r="EG217" s="62"/>
      <c r="EH217" s="62"/>
      <c r="EI217" s="62"/>
      <c r="EJ217" s="62"/>
      <c r="EK217" s="62"/>
      <c r="EL217" s="62"/>
      <c r="EM217" s="62"/>
      <c r="EN217" s="62"/>
      <c r="EO217" s="62"/>
      <c r="EP217" s="62"/>
      <c r="EQ217" s="68">
        <v>54568</v>
      </c>
      <c r="ER217" s="68">
        <v>7427</v>
      </c>
      <c r="ES217" s="68">
        <v>0</v>
      </c>
      <c r="ET217" s="68">
        <v>0</v>
      </c>
      <c r="EU217" s="68">
        <v>0</v>
      </c>
      <c r="EV217" s="68">
        <v>0</v>
      </c>
      <c r="EW217" s="65"/>
      <c r="EX217" s="65"/>
      <c r="EY217" s="65"/>
      <c r="EZ217" s="65"/>
      <c r="FA217" s="65"/>
      <c r="FB217" s="65"/>
      <c r="FC217" s="65"/>
      <c r="FD217" s="65"/>
      <c r="FE217" s="65"/>
      <c r="FF217" s="65"/>
      <c r="FG217" s="65"/>
      <c r="FH217" s="65"/>
      <c r="FI217" s="65"/>
      <c r="FJ217" s="65"/>
      <c r="FK217" s="65"/>
      <c r="FL217" s="65"/>
      <c r="FM217" s="65"/>
      <c r="FN217" s="65" t="s">
        <v>466</v>
      </c>
      <c r="FO217" s="69" t="b">
        <f t="shared" si="3"/>
        <v>1</v>
      </c>
    </row>
    <row r="218" spans="1:171" s="67" customFormat="1" ht="12.75" x14ac:dyDescent="0.2">
      <c r="A218" s="60" t="s">
        <v>437</v>
      </c>
      <c r="B218" s="61">
        <v>71299</v>
      </c>
      <c r="C218" s="62">
        <v>0</v>
      </c>
      <c r="D218" s="62">
        <v>1</v>
      </c>
      <c r="E218" s="63" t="s">
        <v>1584</v>
      </c>
      <c r="F218" s="62" t="s">
        <v>1585</v>
      </c>
      <c r="G218" s="62"/>
      <c r="H218" s="62" t="s">
        <v>1586</v>
      </c>
      <c r="I218" s="62">
        <v>2</v>
      </c>
      <c r="J218" s="62" t="s">
        <v>1587</v>
      </c>
      <c r="K218" s="62" t="s">
        <v>447</v>
      </c>
      <c r="L218" s="62" t="s">
        <v>448</v>
      </c>
      <c r="M218" s="62" t="s">
        <v>447</v>
      </c>
      <c r="N218" s="62">
        <v>1</v>
      </c>
      <c r="O218" s="62">
        <v>182</v>
      </c>
      <c r="P218" s="62">
        <v>11</v>
      </c>
      <c r="Q218" s="62" t="s">
        <v>153</v>
      </c>
      <c r="R218" s="62" t="s">
        <v>153</v>
      </c>
      <c r="S218" s="62" t="s">
        <v>1588</v>
      </c>
      <c r="T218" s="62" t="s">
        <v>1589</v>
      </c>
      <c r="U218" s="62" t="s">
        <v>1590</v>
      </c>
      <c r="V218" s="62" t="s">
        <v>1591</v>
      </c>
      <c r="W218" s="62" t="s">
        <v>153</v>
      </c>
      <c r="X218" s="62" t="s">
        <v>1592</v>
      </c>
      <c r="Y218" s="62" t="s">
        <v>1355</v>
      </c>
      <c r="Z218" s="60"/>
      <c r="AA218" s="60" t="s">
        <v>452</v>
      </c>
      <c r="AB218" s="60" t="s">
        <v>1584</v>
      </c>
      <c r="AC218" s="60" t="s">
        <v>1585</v>
      </c>
      <c r="AD218" s="60" t="s">
        <v>1586</v>
      </c>
      <c r="AE218" s="60" t="s">
        <v>1587</v>
      </c>
      <c r="AF218" s="62">
        <v>1</v>
      </c>
      <c r="AG218" s="62">
        <v>179</v>
      </c>
      <c r="AH218" s="62">
        <v>9</v>
      </c>
      <c r="AI218" s="62">
        <v>1</v>
      </c>
      <c r="AJ218" s="62" t="s">
        <v>153</v>
      </c>
      <c r="AK218" s="62" t="s">
        <v>153</v>
      </c>
      <c r="AL218" s="62" t="s">
        <v>1588</v>
      </c>
      <c r="AM218" s="62" t="s">
        <v>1589</v>
      </c>
      <c r="AN218" s="62" t="s">
        <v>1593</v>
      </c>
      <c r="AO218" s="62" t="s">
        <v>546</v>
      </c>
      <c r="AP218" s="62" t="s">
        <v>1594</v>
      </c>
      <c r="AQ218" s="62" t="s">
        <v>1591</v>
      </c>
      <c r="AR218" s="62" t="s">
        <v>153</v>
      </c>
      <c r="AS218" s="62">
        <v>2015</v>
      </c>
      <c r="AT218" s="62" t="s">
        <v>153</v>
      </c>
      <c r="AU218" s="62" t="s">
        <v>153</v>
      </c>
      <c r="AV218" s="62" t="s">
        <v>153</v>
      </c>
      <c r="AW218" s="62" t="s">
        <v>153</v>
      </c>
      <c r="AX218" s="62" t="s">
        <v>153</v>
      </c>
      <c r="AY218" s="60"/>
      <c r="AZ218" s="60" t="s">
        <v>153</v>
      </c>
      <c r="BA218" s="62">
        <v>7411</v>
      </c>
      <c r="BB218" s="62">
        <v>0</v>
      </c>
      <c r="BC218" s="62"/>
      <c r="BD218" s="62"/>
      <c r="BE218" s="62"/>
      <c r="BF218" s="62"/>
      <c r="BG218" s="62"/>
      <c r="BH218" s="62" t="s">
        <v>532</v>
      </c>
      <c r="BI218" s="62"/>
      <c r="BJ218" s="60">
        <v>1.6759776536312849</v>
      </c>
      <c r="BK218" s="62"/>
      <c r="BL218" s="62"/>
      <c r="BM218" s="62"/>
      <c r="BN218" s="62" t="s">
        <v>778</v>
      </c>
      <c r="BO218" s="62"/>
      <c r="BP218" s="62"/>
      <c r="BQ218" s="62" t="s">
        <v>778</v>
      </c>
      <c r="BR218" s="62"/>
      <c r="BS218" s="62"/>
      <c r="BT218" s="62"/>
      <c r="BU218" s="62"/>
      <c r="BV218" s="62"/>
      <c r="BW218" s="62"/>
      <c r="BX218" s="62"/>
      <c r="BY218" s="62"/>
      <c r="BZ218" s="62"/>
      <c r="CA218" s="62" t="s">
        <v>534</v>
      </c>
      <c r="CB218" s="62"/>
      <c r="CC218" s="62"/>
      <c r="CD218" s="62"/>
      <c r="CE218" s="62"/>
      <c r="CF218" s="62" t="s">
        <v>462</v>
      </c>
      <c r="CG218" s="62"/>
      <c r="CH218" s="62" t="s">
        <v>535</v>
      </c>
      <c r="CI218" s="62">
        <v>2017</v>
      </c>
      <c r="CJ218" s="62" t="s">
        <v>448</v>
      </c>
      <c r="CK218" s="62" t="s">
        <v>464</v>
      </c>
      <c r="CL218" s="62" t="s">
        <v>463</v>
      </c>
      <c r="CM218" s="62" t="s">
        <v>463</v>
      </c>
      <c r="CN218" s="62" t="s">
        <v>464</v>
      </c>
      <c r="CO218" s="62" t="s">
        <v>465</v>
      </c>
      <c r="CP218" s="62">
        <v>3</v>
      </c>
      <c r="CQ218" s="62">
        <v>2</v>
      </c>
      <c r="CR218" s="62">
        <v>0</v>
      </c>
      <c r="CS218" s="62">
        <v>1</v>
      </c>
      <c r="CT218" s="62">
        <v>0</v>
      </c>
      <c r="CU218" s="62">
        <v>0</v>
      </c>
      <c r="CV218" s="62">
        <v>1</v>
      </c>
      <c r="CW218" s="62">
        <v>0</v>
      </c>
      <c r="CX218" s="62">
        <v>0</v>
      </c>
      <c r="CY218" s="62">
        <v>2</v>
      </c>
      <c r="CZ218" s="62">
        <v>0</v>
      </c>
      <c r="DA218" s="62">
        <v>0</v>
      </c>
      <c r="DB218" s="62">
        <v>0</v>
      </c>
      <c r="DC218" s="62" t="s">
        <v>1595</v>
      </c>
      <c r="DD218" s="62" t="s">
        <v>153</v>
      </c>
      <c r="DE218" s="62" t="s">
        <v>153</v>
      </c>
      <c r="DF218" s="62">
        <v>0</v>
      </c>
      <c r="DG218" s="62" t="s">
        <v>465</v>
      </c>
      <c r="DH218" s="62">
        <v>2</v>
      </c>
      <c r="DI218" s="62">
        <v>0</v>
      </c>
      <c r="DJ218" s="62">
        <v>0</v>
      </c>
      <c r="DK218" s="62">
        <v>2</v>
      </c>
      <c r="DL218" s="62">
        <v>0</v>
      </c>
      <c r="DM218" s="62">
        <v>0</v>
      </c>
      <c r="DN218" s="62">
        <v>0</v>
      </c>
      <c r="DO218" s="62">
        <v>0</v>
      </c>
      <c r="DP218" s="62">
        <v>0</v>
      </c>
      <c r="DQ218" s="62">
        <v>2</v>
      </c>
      <c r="DR218" s="62">
        <v>0</v>
      </c>
      <c r="DS218" s="62">
        <v>0</v>
      </c>
      <c r="DT218" s="62">
        <v>0</v>
      </c>
      <c r="DU218" s="62" t="s">
        <v>153</v>
      </c>
      <c r="DV218" s="62" t="s">
        <v>153</v>
      </c>
      <c r="DW218" s="60"/>
      <c r="DX218" s="62">
        <v>2</v>
      </c>
      <c r="DY218" s="62">
        <v>1</v>
      </c>
      <c r="DZ218" s="62">
        <v>0</v>
      </c>
      <c r="EA218" s="62">
        <v>0</v>
      </c>
      <c r="EB218" s="62"/>
      <c r="EC218" s="62"/>
      <c r="ED218" s="62"/>
      <c r="EE218" s="60"/>
      <c r="EF218" s="62"/>
      <c r="EG218" s="62"/>
      <c r="EH218" s="62"/>
      <c r="EI218" s="62"/>
      <c r="EJ218" s="62"/>
      <c r="EK218" s="62"/>
      <c r="EL218" s="62"/>
      <c r="EM218" s="62"/>
      <c r="EN218" s="62"/>
      <c r="EO218" s="62"/>
      <c r="EP218" s="62"/>
      <c r="EQ218" s="68">
        <v>71299</v>
      </c>
      <c r="ER218" s="68">
        <v>7411</v>
      </c>
      <c r="ES218" s="68">
        <v>0</v>
      </c>
      <c r="ET218" s="68">
        <v>0</v>
      </c>
      <c r="EU218" s="68">
        <v>0</v>
      </c>
      <c r="EV218" s="68">
        <v>0</v>
      </c>
      <c r="EW218" s="68">
        <v>1</v>
      </c>
      <c r="EX218" s="68">
        <v>0</v>
      </c>
      <c r="EY218" s="68">
        <v>0</v>
      </c>
      <c r="EZ218" s="68">
        <v>1</v>
      </c>
      <c r="FA218" s="68">
        <v>0</v>
      </c>
      <c r="FB218" s="68">
        <v>2</v>
      </c>
      <c r="FC218" s="68">
        <v>2</v>
      </c>
      <c r="FD218" s="68">
        <v>0</v>
      </c>
      <c r="FE218" s="68">
        <v>0</v>
      </c>
      <c r="FF218" s="68">
        <v>0</v>
      </c>
      <c r="FG218" s="68">
        <v>0</v>
      </c>
      <c r="FH218" s="68">
        <v>0</v>
      </c>
      <c r="FI218" s="68">
        <v>0</v>
      </c>
      <c r="FJ218" s="68">
        <v>0</v>
      </c>
      <c r="FK218" s="68">
        <v>0</v>
      </c>
      <c r="FL218" s="68">
        <v>0</v>
      </c>
      <c r="FM218" s="65"/>
      <c r="FN218" s="65" t="s">
        <v>536</v>
      </c>
      <c r="FO218" s="69" t="b">
        <f t="shared" si="3"/>
        <v>1</v>
      </c>
    </row>
    <row r="219" spans="1:171" s="67" customFormat="1" ht="12.75" x14ac:dyDescent="0.2">
      <c r="A219" s="60" t="s">
        <v>437</v>
      </c>
      <c r="B219" s="61">
        <v>71299</v>
      </c>
      <c r="C219" s="62">
        <v>1</v>
      </c>
      <c r="D219" s="62">
        <v>0</v>
      </c>
      <c r="E219" s="63" t="s">
        <v>1584</v>
      </c>
      <c r="F219" s="62" t="s">
        <v>1585</v>
      </c>
      <c r="G219" s="62"/>
      <c r="H219" s="62" t="s">
        <v>1586</v>
      </c>
      <c r="I219" s="62">
        <v>2</v>
      </c>
      <c r="J219" s="62" t="s">
        <v>1587</v>
      </c>
      <c r="K219" s="62" t="s">
        <v>447</v>
      </c>
      <c r="L219" s="62" t="s">
        <v>448</v>
      </c>
      <c r="M219" s="62" t="s">
        <v>447</v>
      </c>
      <c r="N219" s="62">
        <v>1</v>
      </c>
      <c r="O219" s="62">
        <v>182</v>
      </c>
      <c r="P219" s="62">
        <v>11</v>
      </c>
      <c r="Q219" s="62" t="s">
        <v>153</v>
      </c>
      <c r="R219" s="62" t="s">
        <v>153</v>
      </c>
      <c r="S219" s="62" t="s">
        <v>153</v>
      </c>
      <c r="T219" s="62" t="s">
        <v>1589</v>
      </c>
      <c r="U219" s="62" t="s">
        <v>153</v>
      </c>
      <c r="V219" s="62" t="s">
        <v>153</v>
      </c>
      <c r="W219" s="62" t="s">
        <v>153</v>
      </c>
      <c r="X219" s="62" t="s">
        <v>153</v>
      </c>
      <c r="Y219" s="62" t="s">
        <v>153</v>
      </c>
      <c r="Z219" s="60"/>
      <c r="AA219" s="60" t="s">
        <v>452</v>
      </c>
      <c r="AB219" s="60" t="s">
        <v>1584</v>
      </c>
      <c r="AC219" s="60" t="s">
        <v>1585</v>
      </c>
      <c r="AD219" s="60" t="s">
        <v>1586</v>
      </c>
      <c r="AE219" s="60" t="s">
        <v>1587</v>
      </c>
      <c r="AF219" s="62">
        <v>1</v>
      </c>
      <c r="AG219" s="62">
        <v>179</v>
      </c>
      <c r="AH219" s="62">
        <v>9</v>
      </c>
      <c r="AI219" s="62">
        <v>0</v>
      </c>
      <c r="AJ219" s="62" t="s">
        <v>153</v>
      </c>
      <c r="AK219" s="62" t="s">
        <v>153</v>
      </c>
      <c r="AL219" s="62" t="s">
        <v>153</v>
      </c>
      <c r="AM219" s="62" t="s">
        <v>1589</v>
      </c>
      <c r="AN219" s="62" t="s">
        <v>153</v>
      </c>
      <c r="AO219" s="62" t="s">
        <v>153</v>
      </c>
      <c r="AP219" s="62" t="s">
        <v>153</v>
      </c>
      <c r="AQ219" s="62" t="s">
        <v>153</v>
      </c>
      <c r="AR219" s="62" t="s">
        <v>153</v>
      </c>
      <c r="AS219" s="62">
        <v>2015</v>
      </c>
      <c r="AT219" s="62" t="s">
        <v>153</v>
      </c>
      <c r="AU219" s="62" t="s">
        <v>153</v>
      </c>
      <c r="AV219" s="62" t="s">
        <v>153</v>
      </c>
      <c r="AW219" s="62" t="s">
        <v>153</v>
      </c>
      <c r="AX219" s="62" t="s">
        <v>153</v>
      </c>
      <c r="AY219" s="60"/>
      <c r="AZ219" s="60" t="s">
        <v>153</v>
      </c>
      <c r="BA219" s="62">
        <v>7411</v>
      </c>
      <c r="BB219" s="62">
        <v>0</v>
      </c>
      <c r="BC219" s="62"/>
      <c r="BD219" s="62"/>
      <c r="BE219" s="62"/>
      <c r="BF219" s="62"/>
      <c r="BG219" s="62"/>
      <c r="BH219" s="62"/>
      <c r="BI219" s="62"/>
      <c r="BJ219" s="60">
        <v>1.6759776536312849</v>
      </c>
      <c r="BK219" s="62"/>
      <c r="BL219" s="62"/>
      <c r="BM219" s="62"/>
      <c r="BN219" s="62" t="s">
        <v>778</v>
      </c>
      <c r="BO219" s="62"/>
      <c r="BP219" s="62"/>
      <c r="BQ219" s="62" t="s">
        <v>778</v>
      </c>
      <c r="BR219" s="62"/>
      <c r="BS219" s="62"/>
      <c r="BT219" s="62"/>
      <c r="BU219" s="62"/>
      <c r="BV219" s="62"/>
      <c r="BW219" s="62"/>
      <c r="BX219" s="62"/>
      <c r="BY219" s="62"/>
      <c r="BZ219" s="62"/>
      <c r="CA219" s="62"/>
      <c r="CB219" s="62"/>
      <c r="CC219" s="62"/>
      <c r="CD219" s="62"/>
      <c r="CE219" s="62"/>
      <c r="CF219" s="62"/>
      <c r="CG219" s="62"/>
      <c r="CH219" s="62"/>
      <c r="CI219" s="62">
        <v>2017</v>
      </c>
      <c r="CJ219" s="62" t="s">
        <v>448</v>
      </c>
      <c r="CK219" s="62" t="s">
        <v>464</v>
      </c>
      <c r="CL219" s="62" t="s">
        <v>463</v>
      </c>
      <c r="CM219" s="62" t="s">
        <v>463</v>
      </c>
      <c r="CN219" s="62" t="s">
        <v>464</v>
      </c>
      <c r="CO219" s="62" t="s">
        <v>465</v>
      </c>
      <c r="CP219" s="62">
        <v>3</v>
      </c>
      <c r="CQ219" s="62">
        <v>2</v>
      </c>
      <c r="CR219" s="62">
        <v>0</v>
      </c>
      <c r="CS219" s="62">
        <v>1</v>
      </c>
      <c r="CT219" s="62">
        <v>0</v>
      </c>
      <c r="CU219" s="62">
        <v>0</v>
      </c>
      <c r="CV219" s="62">
        <v>1</v>
      </c>
      <c r="CW219" s="62">
        <v>0</v>
      </c>
      <c r="CX219" s="62">
        <v>0</v>
      </c>
      <c r="CY219" s="62">
        <v>2</v>
      </c>
      <c r="CZ219" s="62">
        <v>0</v>
      </c>
      <c r="DA219" s="62">
        <v>0</v>
      </c>
      <c r="DB219" s="62">
        <v>0</v>
      </c>
      <c r="DC219" s="62" t="s">
        <v>1595</v>
      </c>
      <c r="DD219" s="62" t="s">
        <v>153</v>
      </c>
      <c r="DE219" s="62" t="s">
        <v>153</v>
      </c>
      <c r="DF219" s="62">
        <v>0</v>
      </c>
      <c r="DG219" s="62" t="s">
        <v>465</v>
      </c>
      <c r="DH219" s="62">
        <v>2</v>
      </c>
      <c r="DI219" s="62">
        <v>0</v>
      </c>
      <c r="DJ219" s="62">
        <v>0</v>
      </c>
      <c r="DK219" s="62">
        <v>2</v>
      </c>
      <c r="DL219" s="62">
        <v>0</v>
      </c>
      <c r="DM219" s="62">
        <v>0</v>
      </c>
      <c r="DN219" s="62">
        <v>0</v>
      </c>
      <c r="DO219" s="62">
        <v>0</v>
      </c>
      <c r="DP219" s="62">
        <v>0</v>
      </c>
      <c r="DQ219" s="62">
        <v>2</v>
      </c>
      <c r="DR219" s="62">
        <v>0</v>
      </c>
      <c r="DS219" s="62">
        <v>0</v>
      </c>
      <c r="DT219" s="62">
        <v>0</v>
      </c>
      <c r="DU219" s="62" t="s">
        <v>153</v>
      </c>
      <c r="DV219" s="62" t="s">
        <v>153</v>
      </c>
      <c r="DW219" s="60"/>
      <c r="DX219" s="62">
        <v>2</v>
      </c>
      <c r="DY219" s="62">
        <v>1</v>
      </c>
      <c r="DZ219" s="62">
        <v>0</v>
      </c>
      <c r="EA219" s="62">
        <v>0</v>
      </c>
      <c r="EB219" s="62"/>
      <c r="EC219" s="62"/>
      <c r="ED219" s="62"/>
      <c r="EE219" s="60"/>
      <c r="EF219" s="62"/>
      <c r="EG219" s="62"/>
      <c r="EH219" s="62"/>
      <c r="EI219" s="62"/>
      <c r="EJ219" s="62"/>
      <c r="EK219" s="62"/>
      <c r="EL219" s="62"/>
      <c r="EM219" s="62"/>
      <c r="EN219" s="62"/>
      <c r="EO219" s="62"/>
      <c r="EP219" s="62"/>
      <c r="EQ219" s="68">
        <v>71299</v>
      </c>
      <c r="ER219" s="68">
        <v>7411</v>
      </c>
      <c r="ES219" s="68">
        <v>0</v>
      </c>
      <c r="ET219" s="68">
        <v>0</v>
      </c>
      <c r="EU219" s="68">
        <v>0</v>
      </c>
      <c r="EV219" s="68">
        <v>0</v>
      </c>
      <c r="EW219" s="65"/>
      <c r="EX219" s="65"/>
      <c r="EY219" s="65"/>
      <c r="EZ219" s="65"/>
      <c r="FA219" s="65"/>
      <c r="FB219" s="65"/>
      <c r="FC219" s="65"/>
      <c r="FD219" s="65"/>
      <c r="FE219" s="65"/>
      <c r="FF219" s="65"/>
      <c r="FG219" s="65"/>
      <c r="FH219" s="65"/>
      <c r="FI219" s="65"/>
      <c r="FJ219" s="65"/>
      <c r="FK219" s="65"/>
      <c r="FL219" s="65"/>
      <c r="FM219" s="65"/>
      <c r="FN219" s="65" t="s">
        <v>536</v>
      </c>
      <c r="FO219" s="69" t="b">
        <f t="shared" si="3"/>
        <v>1</v>
      </c>
    </row>
    <row r="220" spans="1:171" s="67" customFormat="1" ht="12.75" x14ac:dyDescent="0.2">
      <c r="A220" s="60" t="s">
        <v>437</v>
      </c>
      <c r="B220" s="61">
        <v>70495</v>
      </c>
      <c r="C220" s="62">
        <v>0</v>
      </c>
      <c r="D220" s="62">
        <v>1</v>
      </c>
      <c r="E220" s="63" t="s">
        <v>1596</v>
      </c>
      <c r="F220" s="62" t="s">
        <v>1597</v>
      </c>
      <c r="G220" s="62"/>
      <c r="H220" s="62" t="s">
        <v>1598</v>
      </c>
      <c r="I220" s="62">
        <v>2</v>
      </c>
      <c r="J220" s="62" t="s">
        <v>1599</v>
      </c>
      <c r="K220" s="62" t="s">
        <v>447</v>
      </c>
      <c r="L220" s="62" t="s">
        <v>472</v>
      </c>
      <c r="M220" s="62" t="s">
        <v>447</v>
      </c>
      <c r="N220" s="62">
        <v>1</v>
      </c>
      <c r="O220" s="62">
        <v>185</v>
      </c>
      <c r="P220" s="62">
        <v>21</v>
      </c>
      <c r="Q220" s="62" t="s">
        <v>153</v>
      </c>
      <c r="R220" s="62" t="s">
        <v>153</v>
      </c>
      <c r="S220" s="62" t="s">
        <v>1600</v>
      </c>
      <c r="T220" s="62" t="s">
        <v>1601</v>
      </c>
      <c r="U220" s="62" t="s">
        <v>1602</v>
      </c>
      <c r="V220" s="62" t="s">
        <v>1603</v>
      </c>
      <c r="W220" s="62" t="s">
        <v>153</v>
      </c>
      <c r="X220" s="62" t="s">
        <v>1604</v>
      </c>
      <c r="Y220" s="62" t="s">
        <v>546</v>
      </c>
      <c r="Z220" s="60"/>
      <c r="AA220" s="60" t="s">
        <v>452</v>
      </c>
      <c r="AB220" s="60" t="s">
        <v>1596</v>
      </c>
      <c r="AC220" s="60" t="s">
        <v>1597</v>
      </c>
      <c r="AD220" s="60" t="s">
        <v>1598</v>
      </c>
      <c r="AE220" s="60" t="s">
        <v>1599</v>
      </c>
      <c r="AF220" s="62">
        <v>1</v>
      </c>
      <c r="AG220" s="62">
        <v>197</v>
      </c>
      <c r="AH220" s="62">
        <v>21</v>
      </c>
      <c r="AI220" s="62">
        <v>1</v>
      </c>
      <c r="AJ220" s="62" t="s">
        <v>153</v>
      </c>
      <c r="AK220" s="62" t="s">
        <v>153</v>
      </c>
      <c r="AL220" s="62" t="s">
        <v>1600</v>
      </c>
      <c r="AM220" s="62" t="s">
        <v>1601</v>
      </c>
      <c r="AN220" s="62" t="s">
        <v>1604</v>
      </c>
      <c r="AO220" s="62" t="s">
        <v>546</v>
      </c>
      <c r="AP220" s="62" t="s">
        <v>1602</v>
      </c>
      <c r="AQ220" s="62" t="s">
        <v>1603</v>
      </c>
      <c r="AR220" s="62" t="s">
        <v>153</v>
      </c>
      <c r="AS220" s="62">
        <v>2015</v>
      </c>
      <c r="AT220" s="62" t="s">
        <v>153</v>
      </c>
      <c r="AU220" s="62" t="s">
        <v>153</v>
      </c>
      <c r="AV220" s="62" t="s">
        <v>153</v>
      </c>
      <c r="AW220" s="62" t="s">
        <v>153</v>
      </c>
      <c r="AX220" s="62" t="s">
        <v>439</v>
      </c>
      <c r="AY220" s="60"/>
      <c r="AZ220" s="60" t="s">
        <v>153</v>
      </c>
      <c r="BA220" s="62">
        <v>8936</v>
      </c>
      <c r="BB220" s="62">
        <v>0</v>
      </c>
      <c r="BC220" s="62"/>
      <c r="BD220" s="62"/>
      <c r="BE220" s="62"/>
      <c r="BF220" s="62"/>
      <c r="BG220" s="62"/>
      <c r="BH220" s="62" t="s">
        <v>532</v>
      </c>
      <c r="BI220" s="62"/>
      <c r="BJ220" s="60">
        <v>-6.091370558375635</v>
      </c>
      <c r="BK220" s="62"/>
      <c r="BL220" s="62"/>
      <c r="BM220" s="62"/>
      <c r="BN220" s="62" t="s">
        <v>778</v>
      </c>
      <c r="BO220" s="62"/>
      <c r="BP220" s="62"/>
      <c r="BQ220" s="62" t="s">
        <v>778</v>
      </c>
      <c r="BR220" s="62"/>
      <c r="BS220" s="62"/>
      <c r="BT220" s="62"/>
      <c r="BU220" s="62"/>
      <c r="BV220" s="62"/>
      <c r="BW220" s="62"/>
      <c r="BX220" s="62"/>
      <c r="BY220" s="62"/>
      <c r="BZ220" s="62"/>
      <c r="CA220" s="62"/>
      <c r="CB220" s="62"/>
      <c r="CC220" s="62"/>
      <c r="CD220" s="62"/>
      <c r="CE220" s="62"/>
      <c r="CF220" s="62" t="s">
        <v>462</v>
      </c>
      <c r="CG220" s="62"/>
      <c r="CH220" s="62"/>
      <c r="CI220" s="62">
        <v>2017</v>
      </c>
      <c r="CJ220" s="62" t="s">
        <v>472</v>
      </c>
      <c r="CK220" s="62" t="s">
        <v>501</v>
      </c>
      <c r="CL220" s="62" t="s">
        <v>464</v>
      </c>
      <c r="CM220" s="62" t="s">
        <v>501</v>
      </c>
      <c r="CN220" s="62" t="s">
        <v>464</v>
      </c>
      <c r="CO220" s="62" t="s">
        <v>465</v>
      </c>
      <c r="CP220" s="62">
        <v>1</v>
      </c>
      <c r="CQ220" s="62">
        <v>0</v>
      </c>
      <c r="CR220" s="62">
        <v>0</v>
      </c>
      <c r="CS220" s="62">
        <v>1</v>
      </c>
      <c r="CT220" s="62">
        <v>0</v>
      </c>
      <c r="CU220" s="62">
        <v>0</v>
      </c>
      <c r="CV220" s="62">
        <v>0</v>
      </c>
      <c r="CW220" s="62">
        <v>0</v>
      </c>
      <c r="CX220" s="62">
        <v>0</v>
      </c>
      <c r="CY220" s="62">
        <v>1</v>
      </c>
      <c r="CZ220" s="62">
        <v>0</v>
      </c>
      <c r="DA220" s="62">
        <v>0</v>
      </c>
      <c r="DB220" s="62">
        <v>0</v>
      </c>
      <c r="DC220" s="62" t="s">
        <v>153</v>
      </c>
      <c r="DD220" s="62" t="s">
        <v>153</v>
      </c>
      <c r="DE220" s="62" t="s">
        <v>153</v>
      </c>
      <c r="DF220" s="62">
        <v>0</v>
      </c>
      <c r="DG220" s="62" t="s">
        <v>465</v>
      </c>
      <c r="DH220" s="62">
        <v>1</v>
      </c>
      <c r="DI220" s="62">
        <v>0</v>
      </c>
      <c r="DJ220" s="62">
        <v>1</v>
      </c>
      <c r="DK220" s="62">
        <v>0</v>
      </c>
      <c r="DL220" s="62">
        <v>0</v>
      </c>
      <c r="DM220" s="62">
        <v>0</v>
      </c>
      <c r="DN220" s="62">
        <v>0</v>
      </c>
      <c r="DO220" s="62">
        <v>1</v>
      </c>
      <c r="DP220" s="62">
        <v>0</v>
      </c>
      <c r="DQ220" s="62">
        <v>0</v>
      </c>
      <c r="DR220" s="62">
        <v>0</v>
      </c>
      <c r="DS220" s="62">
        <v>0</v>
      </c>
      <c r="DT220" s="62">
        <v>0</v>
      </c>
      <c r="DU220" s="62" t="s">
        <v>153</v>
      </c>
      <c r="DV220" s="62" t="s">
        <v>153</v>
      </c>
      <c r="DW220" s="60"/>
      <c r="DX220" s="62">
        <v>0</v>
      </c>
      <c r="DY220" s="62">
        <v>1</v>
      </c>
      <c r="DZ220" s="62">
        <v>0</v>
      </c>
      <c r="EA220" s="62">
        <v>1</v>
      </c>
      <c r="EB220" s="62"/>
      <c r="EC220" s="62"/>
      <c r="ED220" s="62"/>
      <c r="EE220" s="60"/>
      <c r="EF220" s="62"/>
      <c r="EG220" s="62"/>
      <c r="EH220" s="62"/>
      <c r="EI220" s="62"/>
      <c r="EJ220" s="62"/>
      <c r="EK220" s="62">
        <v>-1</v>
      </c>
      <c r="EL220" s="62"/>
      <c r="EM220" s="62"/>
      <c r="EN220" s="62"/>
      <c r="EO220" s="62"/>
      <c r="EP220" s="62"/>
      <c r="EQ220" s="68">
        <v>70495</v>
      </c>
      <c r="ER220" s="68">
        <v>8936</v>
      </c>
      <c r="ES220" s="68">
        <v>0</v>
      </c>
      <c r="ET220" s="68">
        <v>0</v>
      </c>
      <c r="EU220" s="68">
        <v>0</v>
      </c>
      <c r="EV220" s="68">
        <v>0</v>
      </c>
      <c r="EW220" s="68">
        <v>1</v>
      </c>
      <c r="EX220" s="68">
        <v>1</v>
      </c>
      <c r="EY220" s="68">
        <v>0</v>
      </c>
      <c r="EZ220" s="68">
        <v>0</v>
      </c>
      <c r="FA220" s="68">
        <v>0</v>
      </c>
      <c r="FB220" s="68">
        <v>0</v>
      </c>
      <c r="FC220" s="68">
        <v>0</v>
      </c>
      <c r="FD220" s="68">
        <v>0</v>
      </c>
      <c r="FE220" s="68">
        <v>0</v>
      </c>
      <c r="FF220" s="68">
        <v>0</v>
      </c>
      <c r="FG220" s="68">
        <v>0</v>
      </c>
      <c r="FH220" s="68">
        <v>0</v>
      </c>
      <c r="FI220" s="68">
        <v>0</v>
      </c>
      <c r="FJ220" s="68">
        <v>0</v>
      </c>
      <c r="FK220" s="68">
        <v>0</v>
      </c>
      <c r="FL220" s="68">
        <v>0</v>
      </c>
      <c r="FM220" s="65"/>
      <c r="FN220" s="65" t="s">
        <v>466</v>
      </c>
      <c r="FO220" s="69" t="b">
        <f t="shared" si="3"/>
        <v>1</v>
      </c>
    </row>
    <row r="221" spans="1:171" s="67" customFormat="1" ht="12.75" x14ac:dyDescent="0.2">
      <c r="A221" s="60" t="s">
        <v>437</v>
      </c>
      <c r="B221" s="61">
        <v>70495</v>
      </c>
      <c r="C221" s="62">
        <v>1</v>
      </c>
      <c r="D221" s="62">
        <v>0</v>
      </c>
      <c r="E221" s="63" t="s">
        <v>1596</v>
      </c>
      <c r="F221" s="62" t="s">
        <v>1597</v>
      </c>
      <c r="G221" s="62"/>
      <c r="H221" s="62" t="s">
        <v>1598</v>
      </c>
      <c r="I221" s="62">
        <v>2</v>
      </c>
      <c r="J221" s="62" t="s">
        <v>1599</v>
      </c>
      <c r="K221" s="62" t="s">
        <v>447</v>
      </c>
      <c r="L221" s="62" t="s">
        <v>472</v>
      </c>
      <c r="M221" s="62" t="s">
        <v>447</v>
      </c>
      <c r="N221" s="62">
        <v>1</v>
      </c>
      <c r="O221" s="62">
        <v>185</v>
      </c>
      <c r="P221" s="62">
        <v>21</v>
      </c>
      <c r="Q221" s="62" t="s">
        <v>153</v>
      </c>
      <c r="R221" s="62" t="s">
        <v>153</v>
      </c>
      <c r="S221" s="62" t="s">
        <v>153</v>
      </c>
      <c r="T221" s="62" t="s">
        <v>1601</v>
      </c>
      <c r="U221" s="62" t="s">
        <v>153</v>
      </c>
      <c r="V221" s="62" t="s">
        <v>153</v>
      </c>
      <c r="W221" s="62" t="s">
        <v>153</v>
      </c>
      <c r="X221" s="62" t="s">
        <v>153</v>
      </c>
      <c r="Y221" s="62" t="s">
        <v>153</v>
      </c>
      <c r="Z221" s="60"/>
      <c r="AA221" s="60" t="s">
        <v>452</v>
      </c>
      <c r="AB221" s="60" t="s">
        <v>1596</v>
      </c>
      <c r="AC221" s="60" t="s">
        <v>1597</v>
      </c>
      <c r="AD221" s="60" t="s">
        <v>1598</v>
      </c>
      <c r="AE221" s="60" t="s">
        <v>1599</v>
      </c>
      <c r="AF221" s="62">
        <v>1</v>
      </c>
      <c r="AG221" s="62">
        <v>197</v>
      </c>
      <c r="AH221" s="62">
        <v>21</v>
      </c>
      <c r="AI221" s="62">
        <v>0</v>
      </c>
      <c r="AJ221" s="62" t="s">
        <v>153</v>
      </c>
      <c r="AK221" s="62" t="s">
        <v>153</v>
      </c>
      <c r="AL221" s="62" t="s">
        <v>153</v>
      </c>
      <c r="AM221" s="62" t="s">
        <v>1601</v>
      </c>
      <c r="AN221" s="62" t="s">
        <v>153</v>
      </c>
      <c r="AO221" s="62" t="s">
        <v>153</v>
      </c>
      <c r="AP221" s="62" t="s">
        <v>153</v>
      </c>
      <c r="AQ221" s="62" t="s">
        <v>153</v>
      </c>
      <c r="AR221" s="62" t="s">
        <v>153</v>
      </c>
      <c r="AS221" s="62">
        <v>2015</v>
      </c>
      <c r="AT221" s="62" t="s">
        <v>153</v>
      </c>
      <c r="AU221" s="62" t="s">
        <v>153</v>
      </c>
      <c r="AV221" s="62" t="s">
        <v>153</v>
      </c>
      <c r="AW221" s="62" t="s">
        <v>153</v>
      </c>
      <c r="AX221" s="62" t="s">
        <v>439</v>
      </c>
      <c r="AY221" s="60"/>
      <c r="AZ221" s="60" t="s">
        <v>153</v>
      </c>
      <c r="BA221" s="62">
        <v>8936</v>
      </c>
      <c r="BB221" s="62">
        <v>0</v>
      </c>
      <c r="BC221" s="62"/>
      <c r="BD221" s="62"/>
      <c r="BE221" s="62"/>
      <c r="BF221" s="62"/>
      <c r="BG221" s="62"/>
      <c r="BH221" s="62"/>
      <c r="BI221" s="62"/>
      <c r="BJ221" s="60">
        <v>-6.091370558375635</v>
      </c>
      <c r="BK221" s="62"/>
      <c r="BL221" s="62"/>
      <c r="BM221" s="62"/>
      <c r="BN221" s="62" t="s">
        <v>778</v>
      </c>
      <c r="BO221" s="62"/>
      <c r="BP221" s="62"/>
      <c r="BQ221" s="62" t="s">
        <v>778</v>
      </c>
      <c r="BR221" s="62"/>
      <c r="BS221" s="62"/>
      <c r="BT221" s="62"/>
      <c r="BU221" s="62"/>
      <c r="BV221" s="62"/>
      <c r="BW221" s="62"/>
      <c r="BX221" s="62"/>
      <c r="BY221" s="62"/>
      <c r="BZ221" s="62"/>
      <c r="CA221" s="62"/>
      <c r="CB221" s="62"/>
      <c r="CC221" s="62"/>
      <c r="CD221" s="62"/>
      <c r="CE221" s="62"/>
      <c r="CF221" s="62"/>
      <c r="CG221" s="62"/>
      <c r="CH221" s="62"/>
      <c r="CI221" s="62">
        <v>2017</v>
      </c>
      <c r="CJ221" s="62" t="s">
        <v>472</v>
      </c>
      <c r="CK221" s="62" t="s">
        <v>501</v>
      </c>
      <c r="CL221" s="62" t="s">
        <v>464</v>
      </c>
      <c r="CM221" s="62" t="s">
        <v>501</v>
      </c>
      <c r="CN221" s="62" t="s">
        <v>464</v>
      </c>
      <c r="CO221" s="62" t="s">
        <v>465</v>
      </c>
      <c r="CP221" s="62">
        <v>1</v>
      </c>
      <c r="CQ221" s="62">
        <v>0</v>
      </c>
      <c r="CR221" s="62">
        <v>0</v>
      </c>
      <c r="CS221" s="62">
        <v>1</v>
      </c>
      <c r="CT221" s="62">
        <v>0</v>
      </c>
      <c r="CU221" s="62">
        <v>0</v>
      </c>
      <c r="CV221" s="62">
        <v>0</v>
      </c>
      <c r="CW221" s="62">
        <v>0</v>
      </c>
      <c r="CX221" s="62">
        <v>0</v>
      </c>
      <c r="CY221" s="62">
        <v>1</v>
      </c>
      <c r="CZ221" s="62">
        <v>0</v>
      </c>
      <c r="DA221" s="62">
        <v>0</v>
      </c>
      <c r="DB221" s="62">
        <v>0</v>
      </c>
      <c r="DC221" s="62" t="s">
        <v>153</v>
      </c>
      <c r="DD221" s="62" t="s">
        <v>153</v>
      </c>
      <c r="DE221" s="62" t="s">
        <v>153</v>
      </c>
      <c r="DF221" s="62">
        <v>0</v>
      </c>
      <c r="DG221" s="62" t="s">
        <v>465</v>
      </c>
      <c r="DH221" s="62">
        <v>1</v>
      </c>
      <c r="DI221" s="62">
        <v>0</v>
      </c>
      <c r="DJ221" s="62">
        <v>1</v>
      </c>
      <c r="DK221" s="62">
        <v>0</v>
      </c>
      <c r="DL221" s="62">
        <v>0</v>
      </c>
      <c r="DM221" s="62">
        <v>0</v>
      </c>
      <c r="DN221" s="62">
        <v>0</v>
      </c>
      <c r="DO221" s="62">
        <v>1</v>
      </c>
      <c r="DP221" s="62">
        <v>0</v>
      </c>
      <c r="DQ221" s="62">
        <v>0</v>
      </c>
      <c r="DR221" s="62">
        <v>0</v>
      </c>
      <c r="DS221" s="62">
        <v>0</v>
      </c>
      <c r="DT221" s="62">
        <v>0</v>
      </c>
      <c r="DU221" s="62" t="s">
        <v>153</v>
      </c>
      <c r="DV221" s="62" t="s">
        <v>153</v>
      </c>
      <c r="DW221" s="60"/>
      <c r="DX221" s="62">
        <v>0</v>
      </c>
      <c r="DY221" s="62">
        <v>1</v>
      </c>
      <c r="DZ221" s="62">
        <v>0</v>
      </c>
      <c r="EA221" s="62">
        <v>1</v>
      </c>
      <c r="EB221" s="62"/>
      <c r="EC221" s="62"/>
      <c r="ED221" s="62"/>
      <c r="EE221" s="60"/>
      <c r="EF221" s="62"/>
      <c r="EG221" s="62"/>
      <c r="EH221" s="62"/>
      <c r="EI221" s="62"/>
      <c r="EJ221" s="62"/>
      <c r="EK221" s="62">
        <v>-1</v>
      </c>
      <c r="EL221" s="62"/>
      <c r="EM221" s="62"/>
      <c r="EN221" s="62"/>
      <c r="EO221" s="62"/>
      <c r="EP221" s="62"/>
      <c r="EQ221" s="68">
        <v>70495</v>
      </c>
      <c r="ER221" s="68">
        <v>8936</v>
      </c>
      <c r="ES221" s="68">
        <v>0</v>
      </c>
      <c r="ET221" s="68">
        <v>0</v>
      </c>
      <c r="EU221" s="68">
        <v>0</v>
      </c>
      <c r="EV221" s="68">
        <v>0</v>
      </c>
      <c r="EW221" s="65"/>
      <c r="EX221" s="65"/>
      <c r="EY221" s="65"/>
      <c r="EZ221" s="65"/>
      <c r="FA221" s="65"/>
      <c r="FB221" s="65"/>
      <c r="FC221" s="65"/>
      <c r="FD221" s="65"/>
      <c r="FE221" s="65"/>
      <c r="FF221" s="65"/>
      <c r="FG221" s="65"/>
      <c r="FH221" s="65"/>
      <c r="FI221" s="65"/>
      <c r="FJ221" s="65"/>
      <c r="FK221" s="65"/>
      <c r="FL221" s="65"/>
      <c r="FM221" s="65"/>
      <c r="FN221" s="65" t="s">
        <v>466</v>
      </c>
      <c r="FO221" s="69" t="b">
        <f t="shared" si="3"/>
        <v>1</v>
      </c>
    </row>
    <row r="222" spans="1:171" s="67" customFormat="1" ht="12.75" x14ac:dyDescent="0.2">
      <c r="A222" s="60" t="s">
        <v>437</v>
      </c>
      <c r="B222" s="61">
        <v>56696</v>
      </c>
      <c r="C222" s="62">
        <v>0</v>
      </c>
      <c r="D222" s="62">
        <v>2</v>
      </c>
      <c r="E222" s="63" t="s">
        <v>1605</v>
      </c>
      <c r="F222" s="62" t="s">
        <v>1606</v>
      </c>
      <c r="G222" s="62"/>
      <c r="H222" s="62" t="s">
        <v>1607</v>
      </c>
      <c r="I222" s="62">
        <v>2</v>
      </c>
      <c r="J222" s="62" t="s">
        <v>1608</v>
      </c>
      <c r="K222" s="62" t="s">
        <v>447</v>
      </c>
      <c r="L222" s="62" t="s">
        <v>472</v>
      </c>
      <c r="M222" s="62" t="s">
        <v>447</v>
      </c>
      <c r="N222" s="62">
        <v>2</v>
      </c>
      <c r="O222" s="62">
        <v>190</v>
      </c>
      <c r="P222" s="62">
        <v>11</v>
      </c>
      <c r="Q222" s="62" t="s">
        <v>1609</v>
      </c>
      <c r="R222" s="62" t="s">
        <v>153</v>
      </c>
      <c r="S222" s="62" t="s">
        <v>1610</v>
      </c>
      <c r="T222" s="62" t="s">
        <v>1611</v>
      </c>
      <c r="U222" s="62" t="s">
        <v>1612</v>
      </c>
      <c r="V222" s="62" t="s">
        <v>1613</v>
      </c>
      <c r="W222" s="62" t="s">
        <v>153</v>
      </c>
      <c r="X222" s="62" t="s">
        <v>1614</v>
      </c>
      <c r="Y222" s="62" t="s">
        <v>252</v>
      </c>
      <c r="Z222" s="60"/>
      <c r="AA222" s="60" t="s">
        <v>452</v>
      </c>
      <c r="AB222" s="60" t="s">
        <v>1605</v>
      </c>
      <c r="AC222" s="60" t="s">
        <v>1606</v>
      </c>
      <c r="AD222" s="60" t="s">
        <v>1607</v>
      </c>
      <c r="AE222" s="60" t="s">
        <v>1608</v>
      </c>
      <c r="AF222" s="62">
        <v>2</v>
      </c>
      <c r="AG222" s="62">
        <v>221</v>
      </c>
      <c r="AH222" s="62">
        <v>12</v>
      </c>
      <c r="AI222" s="62">
        <v>2</v>
      </c>
      <c r="AJ222" s="62" t="s">
        <v>1609</v>
      </c>
      <c r="AK222" s="62" t="s">
        <v>153</v>
      </c>
      <c r="AL222" s="62" t="s">
        <v>1610</v>
      </c>
      <c r="AM222" s="62" t="s">
        <v>1611</v>
      </c>
      <c r="AN222" s="62" t="s">
        <v>1614</v>
      </c>
      <c r="AO222" s="62" t="s">
        <v>252</v>
      </c>
      <c r="AP222" s="62" t="s">
        <v>1615</v>
      </c>
      <c r="AQ222" s="62" t="s">
        <v>1613</v>
      </c>
      <c r="AR222" s="62" t="s">
        <v>153</v>
      </c>
      <c r="AS222" s="62">
        <v>2015</v>
      </c>
      <c r="AT222" s="62" t="s">
        <v>153</v>
      </c>
      <c r="AU222" s="62" t="s">
        <v>153</v>
      </c>
      <c r="AV222" s="62" t="s">
        <v>153</v>
      </c>
      <c r="AW222" s="62" t="s">
        <v>153</v>
      </c>
      <c r="AX222" s="62" t="s">
        <v>153</v>
      </c>
      <c r="AY222" s="60"/>
      <c r="AZ222" s="60" t="s">
        <v>153</v>
      </c>
      <c r="BA222" s="62">
        <v>8023</v>
      </c>
      <c r="BB222" s="62">
        <v>0</v>
      </c>
      <c r="BC222" s="62"/>
      <c r="BD222" s="62"/>
      <c r="BE222" s="62"/>
      <c r="BF222" s="62"/>
      <c r="BG222" s="62"/>
      <c r="BH222" s="62" t="s">
        <v>532</v>
      </c>
      <c r="BI222" s="62"/>
      <c r="BJ222" s="60">
        <v>-14.027149321266968</v>
      </c>
      <c r="BK222" s="62"/>
      <c r="BL222" s="62"/>
      <c r="BM222" s="62"/>
      <c r="BN222" s="62" t="s">
        <v>691</v>
      </c>
      <c r="BO222" s="62"/>
      <c r="BP222" s="62"/>
      <c r="BQ222" s="62" t="s">
        <v>691</v>
      </c>
      <c r="BR222" s="62"/>
      <c r="BS222" s="62"/>
      <c r="BT222" s="62"/>
      <c r="BU222" s="62"/>
      <c r="BV222" s="62"/>
      <c r="BW222" s="62"/>
      <c r="BX222" s="62"/>
      <c r="BY222" s="62"/>
      <c r="BZ222" s="62"/>
      <c r="CA222" s="62" t="s">
        <v>534</v>
      </c>
      <c r="CB222" s="62"/>
      <c r="CC222" s="62"/>
      <c r="CD222" s="62"/>
      <c r="CE222" s="62"/>
      <c r="CF222" s="62" t="s">
        <v>462</v>
      </c>
      <c r="CG222" s="62"/>
      <c r="CH222" s="62"/>
      <c r="CI222" s="62">
        <v>2017</v>
      </c>
      <c r="CJ222" s="62" t="s">
        <v>472</v>
      </c>
      <c r="CK222" s="62" t="s">
        <v>501</v>
      </c>
      <c r="CL222" s="62" t="s">
        <v>501</v>
      </c>
      <c r="CM222" s="62" t="s">
        <v>464</v>
      </c>
      <c r="CN222" s="62" t="s">
        <v>464</v>
      </c>
      <c r="CO222" s="62" t="s">
        <v>465</v>
      </c>
      <c r="CP222" s="62">
        <v>0</v>
      </c>
      <c r="CQ222" s="62">
        <v>0</v>
      </c>
      <c r="CR222" s="62">
        <v>0</v>
      </c>
      <c r="CS222" s="62">
        <v>0</v>
      </c>
      <c r="CT222" s="62">
        <v>0</v>
      </c>
      <c r="CU222" s="62">
        <v>0</v>
      </c>
      <c r="CV222" s="62">
        <v>0</v>
      </c>
      <c r="CW222" s="62">
        <v>0</v>
      </c>
      <c r="CX222" s="62">
        <v>0</v>
      </c>
      <c r="CY222" s="62">
        <v>0</v>
      </c>
      <c r="CZ222" s="62">
        <v>0</v>
      </c>
      <c r="DA222" s="62">
        <v>0</v>
      </c>
      <c r="DB222" s="62">
        <v>0</v>
      </c>
      <c r="DC222" s="62" t="s">
        <v>153</v>
      </c>
      <c r="DD222" s="62" t="s">
        <v>153</v>
      </c>
      <c r="DE222" s="62" t="s">
        <v>153</v>
      </c>
      <c r="DF222" s="62">
        <v>0</v>
      </c>
      <c r="DG222" s="62" t="s">
        <v>465</v>
      </c>
      <c r="DH222" s="62">
        <v>0</v>
      </c>
      <c r="DI222" s="62">
        <v>0</v>
      </c>
      <c r="DJ222" s="62">
        <v>0</v>
      </c>
      <c r="DK222" s="62">
        <v>0</v>
      </c>
      <c r="DL222" s="62">
        <v>0</v>
      </c>
      <c r="DM222" s="62">
        <v>0</v>
      </c>
      <c r="DN222" s="62">
        <v>0</v>
      </c>
      <c r="DO222" s="62">
        <v>0</v>
      </c>
      <c r="DP222" s="62">
        <v>0</v>
      </c>
      <c r="DQ222" s="62">
        <v>0</v>
      </c>
      <c r="DR222" s="62">
        <v>0</v>
      </c>
      <c r="DS222" s="62">
        <v>0</v>
      </c>
      <c r="DT222" s="62">
        <v>0</v>
      </c>
      <c r="DU222" s="62" t="s">
        <v>153</v>
      </c>
      <c r="DV222" s="62" t="s">
        <v>153</v>
      </c>
      <c r="DW222" s="60"/>
      <c r="DX222" s="62">
        <v>0</v>
      </c>
      <c r="DY222" s="62">
        <v>1</v>
      </c>
      <c r="DZ222" s="62">
        <v>0</v>
      </c>
      <c r="EA222" s="62">
        <v>0</v>
      </c>
      <c r="EB222" s="62"/>
      <c r="EC222" s="62"/>
      <c r="ED222" s="62"/>
      <c r="EE222" s="60"/>
      <c r="EF222" s="62"/>
      <c r="EG222" s="62"/>
      <c r="EH222" s="62"/>
      <c r="EI222" s="62"/>
      <c r="EJ222" s="62"/>
      <c r="EK222" s="62"/>
      <c r="EL222" s="62"/>
      <c r="EM222" s="62"/>
      <c r="EN222" s="62"/>
      <c r="EO222" s="62"/>
      <c r="EP222" s="62"/>
      <c r="EQ222" s="68">
        <v>56696</v>
      </c>
      <c r="ER222" s="68">
        <v>8023</v>
      </c>
      <c r="ES222" s="68">
        <v>0</v>
      </c>
      <c r="ET222" s="68">
        <v>0</v>
      </c>
      <c r="EU222" s="68">
        <v>0</v>
      </c>
      <c r="EV222" s="68">
        <v>0</v>
      </c>
      <c r="EW222" s="68">
        <v>0</v>
      </c>
      <c r="EX222" s="68">
        <v>0</v>
      </c>
      <c r="EY222" s="68">
        <v>0</v>
      </c>
      <c r="EZ222" s="68">
        <v>0</v>
      </c>
      <c r="FA222" s="68">
        <v>0</v>
      </c>
      <c r="FB222" s="68">
        <v>0</v>
      </c>
      <c r="FC222" s="68">
        <v>0</v>
      </c>
      <c r="FD222" s="68">
        <v>0</v>
      </c>
      <c r="FE222" s="68">
        <v>0</v>
      </c>
      <c r="FF222" s="68">
        <v>0</v>
      </c>
      <c r="FG222" s="68">
        <v>0</v>
      </c>
      <c r="FH222" s="68">
        <v>0</v>
      </c>
      <c r="FI222" s="68">
        <v>0</v>
      </c>
      <c r="FJ222" s="68">
        <v>0</v>
      </c>
      <c r="FK222" s="68">
        <v>0</v>
      </c>
      <c r="FL222" s="68">
        <v>0</v>
      </c>
      <c r="FM222" s="65"/>
      <c r="FN222" s="65" t="s">
        <v>466</v>
      </c>
      <c r="FO222" s="69" t="b">
        <f t="shared" si="3"/>
        <v>1</v>
      </c>
    </row>
    <row r="223" spans="1:171" s="67" customFormat="1" ht="12.75" x14ac:dyDescent="0.2">
      <c r="A223" s="60" t="s">
        <v>437</v>
      </c>
      <c r="B223" s="61">
        <v>56696</v>
      </c>
      <c r="C223" s="62">
        <v>1</v>
      </c>
      <c r="D223" s="62">
        <v>0</v>
      </c>
      <c r="E223" s="63" t="s">
        <v>1605</v>
      </c>
      <c r="F223" s="62" t="s">
        <v>1606</v>
      </c>
      <c r="G223" s="62"/>
      <c r="H223" s="62" t="s">
        <v>1607</v>
      </c>
      <c r="I223" s="62">
        <v>2</v>
      </c>
      <c r="J223" s="62" t="s">
        <v>1608</v>
      </c>
      <c r="K223" s="62" t="s">
        <v>447</v>
      </c>
      <c r="L223" s="62" t="s">
        <v>472</v>
      </c>
      <c r="M223" s="62" t="s">
        <v>447</v>
      </c>
      <c r="N223" s="62">
        <v>2</v>
      </c>
      <c r="O223" s="62">
        <v>190</v>
      </c>
      <c r="P223" s="62">
        <v>11</v>
      </c>
      <c r="Q223" s="62" t="s">
        <v>153</v>
      </c>
      <c r="R223" s="62" t="s">
        <v>153</v>
      </c>
      <c r="S223" s="62" t="s">
        <v>153</v>
      </c>
      <c r="T223" s="62" t="s">
        <v>1611</v>
      </c>
      <c r="U223" s="62" t="s">
        <v>153</v>
      </c>
      <c r="V223" s="62" t="s">
        <v>153</v>
      </c>
      <c r="W223" s="62" t="s">
        <v>153</v>
      </c>
      <c r="X223" s="62" t="s">
        <v>153</v>
      </c>
      <c r="Y223" s="62" t="s">
        <v>153</v>
      </c>
      <c r="Z223" s="60"/>
      <c r="AA223" s="60" t="s">
        <v>452</v>
      </c>
      <c r="AB223" s="60" t="s">
        <v>1605</v>
      </c>
      <c r="AC223" s="60" t="s">
        <v>1606</v>
      </c>
      <c r="AD223" s="60" t="s">
        <v>1607</v>
      </c>
      <c r="AE223" s="60" t="s">
        <v>1608</v>
      </c>
      <c r="AF223" s="62">
        <v>2</v>
      </c>
      <c r="AG223" s="62">
        <v>221</v>
      </c>
      <c r="AH223" s="62">
        <v>12</v>
      </c>
      <c r="AI223" s="62">
        <v>0</v>
      </c>
      <c r="AJ223" s="62" t="s">
        <v>153</v>
      </c>
      <c r="AK223" s="62" t="s">
        <v>153</v>
      </c>
      <c r="AL223" s="62" t="s">
        <v>153</v>
      </c>
      <c r="AM223" s="62" t="s">
        <v>1611</v>
      </c>
      <c r="AN223" s="62" t="s">
        <v>153</v>
      </c>
      <c r="AO223" s="62" t="s">
        <v>153</v>
      </c>
      <c r="AP223" s="62" t="s">
        <v>153</v>
      </c>
      <c r="AQ223" s="62" t="s">
        <v>153</v>
      </c>
      <c r="AR223" s="62" t="s">
        <v>153</v>
      </c>
      <c r="AS223" s="62">
        <v>2015</v>
      </c>
      <c r="AT223" s="62" t="s">
        <v>153</v>
      </c>
      <c r="AU223" s="62" t="s">
        <v>153</v>
      </c>
      <c r="AV223" s="62" t="s">
        <v>153</v>
      </c>
      <c r="AW223" s="62" t="s">
        <v>153</v>
      </c>
      <c r="AX223" s="62" t="s">
        <v>153</v>
      </c>
      <c r="AY223" s="60"/>
      <c r="AZ223" s="60" t="s">
        <v>153</v>
      </c>
      <c r="BA223" s="62">
        <v>8023</v>
      </c>
      <c r="BB223" s="62">
        <v>0</v>
      </c>
      <c r="BC223" s="62"/>
      <c r="BD223" s="62"/>
      <c r="BE223" s="62"/>
      <c r="BF223" s="62"/>
      <c r="BG223" s="62"/>
      <c r="BH223" s="62"/>
      <c r="BI223" s="62"/>
      <c r="BJ223" s="60">
        <v>-14.027149321266968</v>
      </c>
      <c r="BK223" s="62"/>
      <c r="BL223" s="62"/>
      <c r="BM223" s="62"/>
      <c r="BN223" s="62" t="s">
        <v>691</v>
      </c>
      <c r="BO223" s="62"/>
      <c r="BP223" s="62"/>
      <c r="BQ223" s="62" t="s">
        <v>691</v>
      </c>
      <c r="BR223" s="62"/>
      <c r="BS223" s="62"/>
      <c r="BT223" s="62"/>
      <c r="BU223" s="62"/>
      <c r="BV223" s="62"/>
      <c r="BW223" s="62"/>
      <c r="BX223" s="62"/>
      <c r="BY223" s="62"/>
      <c r="BZ223" s="62"/>
      <c r="CA223" s="62"/>
      <c r="CB223" s="62"/>
      <c r="CC223" s="62"/>
      <c r="CD223" s="62"/>
      <c r="CE223" s="62"/>
      <c r="CF223" s="62"/>
      <c r="CG223" s="62"/>
      <c r="CH223" s="62"/>
      <c r="CI223" s="62">
        <v>2017</v>
      </c>
      <c r="CJ223" s="62" t="s">
        <v>472</v>
      </c>
      <c r="CK223" s="62" t="s">
        <v>501</v>
      </c>
      <c r="CL223" s="62" t="s">
        <v>501</v>
      </c>
      <c r="CM223" s="62" t="s">
        <v>464</v>
      </c>
      <c r="CN223" s="62" t="s">
        <v>464</v>
      </c>
      <c r="CO223" s="62" t="s">
        <v>465</v>
      </c>
      <c r="CP223" s="62">
        <v>0</v>
      </c>
      <c r="CQ223" s="62">
        <v>0</v>
      </c>
      <c r="CR223" s="62">
        <v>0</v>
      </c>
      <c r="CS223" s="62">
        <v>0</v>
      </c>
      <c r="CT223" s="62">
        <v>0</v>
      </c>
      <c r="CU223" s="62">
        <v>0</v>
      </c>
      <c r="CV223" s="62">
        <v>0</v>
      </c>
      <c r="CW223" s="62">
        <v>0</v>
      </c>
      <c r="CX223" s="62">
        <v>0</v>
      </c>
      <c r="CY223" s="62">
        <v>0</v>
      </c>
      <c r="CZ223" s="62">
        <v>0</v>
      </c>
      <c r="DA223" s="62">
        <v>0</v>
      </c>
      <c r="DB223" s="62">
        <v>0</v>
      </c>
      <c r="DC223" s="62" t="s">
        <v>153</v>
      </c>
      <c r="DD223" s="62" t="s">
        <v>153</v>
      </c>
      <c r="DE223" s="62" t="s">
        <v>153</v>
      </c>
      <c r="DF223" s="62">
        <v>0</v>
      </c>
      <c r="DG223" s="62" t="s">
        <v>465</v>
      </c>
      <c r="DH223" s="62">
        <v>0</v>
      </c>
      <c r="DI223" s="62">
        <v>0</v>
      </c>
      <c r="DJ223" s="62">
        <v>0</v>
      </c>
      <c r="DK223" s="62">
        <v>0</v>
      </c>
      <c r="DL223" s="62">
        <v>0</v>
      </c>
      <c r="DM223" s="62">
        <v>0</v>
      </c>
      <c r="DN223" s="62">
        <v>0</v>
      </c>
      <c r="DO223" s="62">
        <v>0</v>
      </c>
      <c r="DP223" s="62">
        <v>0</v>
      </c>
      <c r="DQ223" s="62">
        <v>0</v>
      </c>
      <c r="DR223" s="62">
        <v>0</v>
      </c>
      <c r="DS223" s="62">
        <v>0</v>
      </c>
      <c r="DT223" s="62">
        <v>0</v>
      </c>
      <c r="DU223" s="62" t="s">
        <v>153</v>
      </c>
      <c r="DV223" s="62" t="s">
        <v>153</v>
      </c>
      <c r="DW223" s="60"/>
      <c r="DX223" s="62">
        <v>0</v>
      </c>
      <c r="DY223" s="62">
        <v>1</v>
      </c>
      <c r="DZ223" s="62">
        <v>0</v>
      </c>
      <c r="EA223" s="62">
        <v>0</v>
      </c>
      <c r="EB223" s="62"/>
      <c r="EC223" s="62"/>
      <c r="ED223" s="62"/>
      <c r="EE223" s="60"/>
      <c r="EF223" s="62"/>
      <c r="EG223" s="62"/>
      <c r="EH223" s="62"/>
      <c r="EI223" s="62"/>
      <c r="EJ223" s="62"/>
      <c r="EK223" s="62"/>
      <c r="EL223" s="62"/>
      <c r="EM223" s="62"/>
      <c r="EN223" s="62"/>
      <c r="EO223" s="62"/>
      <c r="EP223" s="62"/>
      <c r="EQ223" s="68">
        <v>56696</v>
      </c>
      <c r="ER223" s="68">
        <v>8023</v>
      </c>
      <c r="ES223" s="68">
        <v>0</v>
      </c>
      <c r="ET223" s="68">
        <v>0</v>
      </c>
      <c r="EU223" s="68">
        <v>0</v>
      </c>
      <c r="EV223" s="68">
        <v>0</v>
      </c>
      <c r="EW223" s="65"/>
      <c r="EX223" s="65"/>
      <c r="EY223" s="65"/>
      <c r="EZ223" s="65"/>
      <c r="FA223" s="65"/>
      <c r="FB223" s="65"/>
      <c r="FC223" s="65"/>
      <c r="FD223" s="65"/>
      <c r="FE223" s="65"/>
      <c r="FF223" s="65"/>
      <c r="FG223" s="65"/>
      <c r="FH223" s="65"/>
      <c r="FI223" s="65"/>
      <c r="FJ223" s="65"/>
      <c r="FK223" s="65"/>
      <c r="FL223" s="65"/>
      <c r="FM223" s="65"/>
      <c r="FN223" s="65" t="s">
        <v>466</v>
      </c>
      <c r="FO223" s="69" t="b">
        <f t="shared" si="3"/>
        <v>1</v>
      </c>
    </row>
    <row r="224" spans="1:171" s="67" customFormat="1" ht="12.75" x14ac:dyDescent="0.2">
      <c r="A224" s="60" t="s">
        <v>437</v>
      </c>
      <c r="B224" s="61">
        <v>73006</v>
      </c>
      <c r="C224" s="62">
        <v>0</v>
      </c>
      <c r="D224" s="62">
        <v>1</v>
      </c>
      <c r="E224" s="63" t="s">
        <v>1616</v>
      </c>
      <c r="F224" s="62" t="s">
        <v>982</v>
      </c>
      <c r="G224" s="62"/>
      <c r="H224" s="62" t="s">
        <v>1617</v>
      </c>
      <c r="I224" s="62">
        <v>2</v>
      </c>
      <c r="J224" s="62" t="s">
        <v>1618</v>
      </c>
      <c r="K224" s="62" t="s">
        <v>447</v>
      </c>
      <c r="L224" s="62" t="s">
        <v>472</v>
      </c>
      <c r="M224" s="62" t="s">
        <v>447</v>
      </c>
      <c r="N224" s="62">
        <v>1</v>
      </c>
      <c r="O224" s="62">
        <v>190</v>
      </c>
      <c r="P224" s="62">
        <v>20</v>
      </c>
      <c r="Q224" s="62" t="s">
        <v>153</v>
      </c>
      <c r="R224" s="62" t="s">
        <v>153</v>
      </c>
      <c r="S224" s="62" t="s">
        <v>1619</v>
      </c>
      <c r="T224" s="62" t="s">
        <v>1620</v>
      </c>
      <c r="U224" s="62" t="s">
        <v>1621</v>
      </c>
      <c r="V224" s="62" t="s">
        <v>1622</v>
      </c>
      <c r="W224" s="62" t="s">
        <v>1623</v>
      </c>
      <c r="X224" s="62" t="s">
        <v>1624</v>
      </c>
      <c r="Y224" s="62" t="s">
        <v>546</v>
      </c>
      <c r="Z224" s="60"/>
      <c r="AA224" s="60" t="s">
        <v>452</v>
      </c>
      <c r="AB224" s="60" t="s">
        <v>1616</v>
      </c>
      <c r="AC224" s="60" t="s">
        <v>982</v>
      </c>
      <c r="AD224" s="60" t="s">
        <v>1617</v>
      </c>
      <c r="AE224" s="60" t="s">
        <v>1618</v>
      </c>
      <c r="AF224" s="62">
        <v>1</v>
      </c>
      <c r="AG224" s="62">
        <v>190</v>
      </c>
      <c r="AH224" s="62">
        <v>20</v>
      </c>
      <c r="AI224" s="62">
        <v>1</v>
      </c>
      <c r="AJ224" s="62" t="s">
        <v>153</v>
      </c>
      <c r="AK224" s="62" t="s">
        <v>153</v>
      </c>
      <c r="AL224" s="62" t="s">
        <v>1619</v>
      </c>
      <c r="AM224" s="62" t="s">
        <v>1620</v>
      </c>
      <c r="AN224" s="62" t="s">
        <v>1624</v>
      </c>
      <c r="AO224" s="62" t="s">
        <v>546</v>
      </c>
      <c r="AP224" s="62" t="s">
        <v>1621</v>
      </c>
      <c r="AQ224" s="62" t="s">
        <v>1622</v>
      </c>
      <c r="AR224" s="62" t="s">
        <v>153</v>
      </c>
      <c r="AS224" s="62">
        <v>2015</v>
      </c>
      <c r="AT224" s="62" t="s">
        <v>153</v>
      </c>
      <c r="AU224" s="62" t="s">
        <v>153</v>
      </c>
      <c r="AV224" s="62" t="s">
        <v>153</v>
      </c>
      <c r="AW224" s="62" t="s">
        <v>153</v>
      </c>
      <c r="AX224" s="62" t="s">
        <v>439</v>
      </c>
      <c r="AY224" s="60"/>
      <c r="AZ224" s="60" t="s">
        <v>153</v>
      </c>
      <c r="BA224" s="62">
        <v>8865</v>
      </c>
      <c r="BB224" s="62">
        <v>0</v>
      </c>
      <c r="BC224" s="62"/>
      <c r="BD224" s="62"/>
      <c r="BE224" s="62"/>
      <c r="BF224" s="62"/>
      <c r="BG224" s="62"/>
      <c r="BH224" s="62"/>
      <c r="BI224" s="62"/>
      <c r="BJ224" s="60"/>
      <c r="BK224" s="62"/>
      <c r="BL224" s="62"/>
      <c r="BM224" s="62"/>
      <c r="BN224" s="62" t="s">
        <v>147</v>
      </c>
      <c r="BO224" s="62"/>
      <c r="BP224" s="62"/>
      <c r="BQ224" s="62" t="s">
        <v>147</v>
      </c>
      <c r="BR224" s="62"/>
      <c r="BS224" s="62"/>
      <c r="BT224" s="62"/>
      <c r="BU224" s="62"/>
      <c r="BV224" s="62"/>
      <c r="BW224" s="62"/>
      <c r="BX224" s="62"/>
      <c r="BY224" s="62"/>
      <c r="BZ224" s="62"/>
      <c r="CA224" s="62"/>
      <c r="CB224" s="62"/>
      <c r="CC224" s="62"/>
      <c r="CD224" s="62"/>
      <c r="CE224" s="62" t="s">
        <v>489</v>
      </c>
      <c r="CF224" s="62"/>
      <c r="CG224" s="62"/>
      <c r="CH224" s="62"/>
      <c r="CI224" s="62">
        <v>2017</v>
      </c>
      <c r="CJ224" s="62" t="s">
        <v>472</v>
      </c>
      <c r="CK224" s="62" t="s">
        <v>501</v>
      </c>
      <c r="CL224" s="62" t="s">
        <v>464</v>
      </c>
      <c r="CM224" s="62" t="s">
        <v>463</v>
      </c>
      <c r="CN224" s="62" t="s">
        <v>464</v>
      </c>
      <c r="CO224" s="62" t="s">
        <v>465</v>
      </c>
      <c r="CP224" s="62">
        <v>3</v>
      </c>
      <c r="CQ224" s="62">
        <v>0</v>
      </c>
      <c r="CR224" s="62">
        <v>0</v>
      </c>
      <c r="CS224" s="62">
        <v>3</v>
      </c>
      <c r="CT224" s="62">
        <v>0</v>
      </c>
      <c r="CU224" s="62">
        <v>0</v>
      </c>
      <c r="CV224" s="62">
        <v>0</v>
      </c>
      <c r="CW224" s="62">
        <v>0</v>
      </c>
      <c r="CX224" s="62">
        <v>0</v>
      </c>
      <c r="CY224" s="62">
        <v>1</v>
      </c>
      <c r="CZ224" s="62">
        <v>0</v>
      </c>
      <c r="DA224" s="62">
        <v>2</v>
      </c>
      <c r="DB224" s="62">
        <v>0</v>
      </c>
      <c r="DC224" s="62" t="s">
        <v>153</v>
      </c>
      <c r="DD224" s="62" t="s">
        <v>153</v>
      </c>
      <c r="DE224" s="62" t="s">
        <v>153</v>
      </c>
      <c r="DF224" s="62">
        <v>0</v>
      </c>
      <c r="DG224" s="62" t="s">
        <v>465</v>
      </c>
      <c r="DH224" s="62">
        <v>1</v>
      </c>
      <c r="DI224" s="62">
        <v>0</v>
      </c>
      <c r="DJ224" s="62">
        <v>0</v>
      </c>
      <c r="DK224" s="62">
        <v>1</v>
      </c>
      <c r="DL224" s="62">
        <v>0</v>
      </c>
      <c r="DM224" s="62">
        <v>0</v>
      </c>
      <c r="DN224" s="62">
        <v>0</v>
      </c>
      <c r="DO224" s="62">
        <v>0</v>
      </c>
      <c r="DP224" s="62">
        <v>0</v>
      </c>
      <c r="DQ224" s="62">
        <v>0</v>
      </c>
      <c r="DR224" s="62">
        <v>0</v>
      </c>
      <c r="DS224" s="62">
        <v>1</v>
      </c>
      <c r="DT224" s="62">
        <v>0</v>
      </c>
      <c r="DU224" s="62" t="s">
        <v>153</v>
      </c>
      <c r="DV224" s="62" t="s">
        <v>153</v>
      </c>
      <c r="DW224" s="60"/>
      <c r="DX224" s="62">
        <v>1</v>
      </c>
      <c r="DY224" s="62">
        <v>3</v>
      </c>
      <c r="DZ224" s="62">
        <v>0</v>
      </c>
      <c r="EA224" s="62">
        <v>1</v>
      </c>
      <c r="EB224" s="62"/>
      <c r="EC224" s="62"/>
      <c r="ED224" s="62"/>
      <c r="EE224" s="60"/>
      <c r="EF224" s="62"/>
      <c r="EG224" s="62"/>
      <c r="EH224" s="62"/>
      <c r="EI224" s="62"/>
      <c r="EJ224" s="62"/>
      <c r="EK224" s="62">
        <v>-1</v>
      </c>
      <c r="EL224" s="62"/>
      <c r="EM224" s="62"/>
      <c r="EN224" s="62"/>
      <c r="EO224" s="62"/>
      <c r="EP224" s="62"/>
      <c r="EQ224" s="68">
        <v>73006</v>
      </c>
      <c r="ER224" s="68">
        <v>8865</v>
      </c>
      <c r="ES224" s="68">
        <v>0</v>
      </c>
      <c r="ET224" s="68">
        <v>0</v>
      </c>
      <c r="EU224" s="68">
        <v>0</v>
      </c>
      <c r="EV224" s="68">
        <v>0</v>
      </c>
      <c r="EW224" s="68">
        <v>3</v>
      </c>
      <c r="EX224" s="68">
        <v>2</v>
      </c>
      <c r="EY224" s="68">
        <v>1</v>
      </c>
      <c r="EZ224" s="68">
        <v>0</v>
      </c>
      <c r="FA224" s="68">
        <v>0</v>
      </c>
      <c r="FB224" s="68">
        <v>1</v>
      </c>
      <c r="FC224" s="68">
        <v>1</v>
      </c>
      <c r="FD224" s="68">
        <v>0</v>
      </c>
      <c r="FE224" s="68">
        <v>0</v>
      </c>
      <c r="FF224" s="68">
        <v>0</v>
      </c>
      <c r="FG224" s="68">
        <v>0</v>
      </c>
      <c r="FH224" s="68">
        <v>0</v>
      </c>
      <c r="FI224" s="68">
        <v>1</v>
      </c>
      <c r="FJ224" s="68">
        <v>0</v>
      </c>
      <c r="FK224" s="68">
        <v>0</v>
      </c>
      <c r="FL224" s="68">
        <v>0</v>
      </c>
      <c r="FM224" s="65"/>
      <c r="FN224" s="65" t="s">
        <v>466</v>
      </c>
      <c r="FO224" s="69" t="b">
        <f t="shared" si="3"/>
        <v>1</v>
      </c>
    </row>
    <row r="225" spans="1:171" s="67" customFormat="1" ht="12.75" x14ac:dyDescent="0.2">
      <c r="A225" s="60" t="s">
        <v>437</v>
      </c>
      <c r="B225" s="61">
        <v>73006</v>
      </c>
      <c r="C225" s="62">
        <v>1</v>
      </c>
      <c r="D225" s="62">
        <v>0</v>
      </c>
      <c r="E225" s="63" t="s">
        <v>1616</v>
      </c>
      <c r="F225" s="62" t="s">
        <v>982</v>
      </c>
      <c r="G225" s="62"/>
      <c r="H225" s="62" t="s">
        <v>1617</v>
      </c>
      <c r="I225" s="62">
        <v>2</v>
      </c>
      <c r="J225" s="62" t="s">
        <v>1618</v>
      </c>
      <c r="K225" s="62" t="s">
        <v>447</v>
      </c>
      <c r="L225" s="62" t="s">
        <v>472</v>
      </c>
      <c r="M225" s="62" t="s">
        <v>447</v>
      </c>
      <c r="N225" s="62">
        <v>1</v>
      </c>
      <c r="O225" s="62">
        <v>190</v>
      </c>
      <c r="P225" s="62">
        <v>20</v>
      </c>
      <c r="Q225" s="62" t="s">
        <v>153</v>
      </c>
      <c r="R225" s="62" t="s">
        <v>153</v>
      </c>
      <c r="S225" s="62" t="s">
        <v>153</v>
      </c>
      <c r="T225" s="62" t="s">
        <v>1620</v>
      </c>
      <c r="U225" s="62" t="s">
        <v>153</v>
      </c>
      <c r="V225" s="62" t="s">
        <v>153</v>
      </c>
      <c r="W225" s="62" t="s">
        <v>153</v>
      </c>
      <c r="X225" s="62" t="s">
        <v>153</v>
      </c>
      <c r="Y225" s="62" t="s">
        <v>153</v>
      </c>
      <c r="Z225" s="60"/>
      <c r="AA225" s="60" t="s">
        <v>452</v>
      </c>
      <c r="AB225" s="60" t="s">
        <v>1616</v>
      </c>
      <c r="AC225" s="60" t="s">
        <v>982</v>
      </c>
      <c r="AD225" s="60" t="s">
        <v>1617</v>
      </c>
      <c r="AE225" s="60" t="s">
        <v>1618</v>
      </c>
      <c r="AF225" s="62">
        <v>1</v>
      </c>
      <c r="AG225" s="62">
        <v>190</v>
      </c>
      <c r="AH225" s="62">
        <v>20</v>
      </c>
      <c r="AI225" s="62">
        <v>0</v>
      </c>
      <c r="AJ225" s="62" t="s">
        <v>153</v>
      </c>
      <c r="AK225" s="62" t="s">
        <v>153</v>
      </c>
      <c r="AL225" s="62" t="s">
        <v>153</v>
      </c>
      <c r="AM225" s="62" t="s">
        <v>1620</v>
      </c>
      <c r="AN225" s="62" t="s">
        <v>153</v>
      </c>
      <c r="AO225" s="62" t="s">
        <v>153</v>
      </c>
      <c r="AP225" s="62" t="s">
        <v>153</v>
      </c>
      <c r="AQ225" s="62" t="s">
        <v>153</v>
      </c>
      <c r="AR225" s="62" t="s">
        <v>153</v>
      </c>
      <c r="AS225" s="62">
        <v>2015</v>
      </c>
      <c r="AT225" s="62" t="s">
        <v>153</v>
      </c>
      <c r="AU225" s="62" t="s">
        <v>153</v>
      </c>
      <c r="AV225" s="62" t="s">
        <v>153</v>
      </c>
      <c r="AW225" s="62" t="s">
        <v>153</v>
      </c>
      <c r="AX225" s="62" t="s">
        <v>439</v>
      </c>
      <c r="AY225" s="60"/>
      <c r="AZ225" s="60" t="s">
        <v>153</v>
      </c>
      <c r="BA225" s="62">
        <v>8865</v>
      </c>
      <c r="BB225" s="62">
        <v>0</v>
      </c>
      <c r="BC225" s="62"/>
      <c r="BD225" s="62"/>
      <c r="BE225" s="62"/>
      <c r="BF225" s="62"/>
      <c r="BG225" s="62"/>
      <c r="BH225" s="62"/>
      <c r="BI225" s="62"/>
      <c r="BJ225" s="60"/>
      <c r="BK225" s="62"/>
      <c r="BL225" s="62"/>
      <c r="BM225" s="62"/>
      <c r="BN225" s="62" t="s">
        <v>147</v>
      </c>
      <c r="BO225" s="62"/>
      <c r="BP225" s="62"/>
      <c r="BQ225" s="62" t="s">
        <v>147</v>
      </c>
      <c r="BR225" s="62"/>
      <c r="BS225" s="62"/>
      <c r="BT225" s="62"/>
      <c r="BU225" s="62"/>
      <c r="BV225" s="62"/>
      <c r="BW225" s="62"/>
      <c r="BX225" s="62"/>
      <c r="BY225" s="62"/>
      <c r="BZ225" s="62"/>
      <c r="CA225" s="62"/>
      <c r="CB225" s="62"/>
      <c r="CC225" s="62"/>
      <c r="CD225" s="62"/>
      <c r="CE225" s="62"/>
      <c r="CF225" s="62"/>
      <c r="CG225" s="62"/>
      <c r="CH225" s="62"/>
      <c r="CI225" s="62">
        <v>2017</v>
      </c>
      <c r="CJ225" s="62" t="s">
        <v>472</v>
      </c>
      <c r="CK225" s="62" t="s">
        <v>501</v>
      </c>
      <c r="CL225" s="62" t="s">
        <v>464</v>
      </c>
      <c r="CM225" s="62" t="s">
        <v>463</v>
      </c>
      <c r="CN225" s="62" t="s">
        <v>464</v>
      </c>
      <c r="CO225" s="62" t="s">
        <v>465</v>
      </c>
      <c r="CP225" s="62">
        <v>3</v>
      </c>
      <c r="CQ225" s="62">
        <v>0</v>
      </c>
      <c r="CR225" s="62">
        <v>0</v>
      </c>
      <c r="CS225" s="62">
        <v>3</v>
      </c>
      <c r="CT225" s="62">
        <v>0</v>
      </c>
      <c r="CU225" s="62">
        <v>0</v>
      </c>
      <c r="CV225" s="62">
        <v>0</v>
      </c>
      <c r="CW225" s="62">
        <v>0</v>
      </c>
      <c r="CX225" s="62">
        <v>0</v>
      </c>
      <c r="CY225" s="62">
        <v>1</v>
      </c>
      <c r="CZ225" s="62">
        <v>0</v>
      </c>
      <c r="DA225" s="62">
        <v>2</v>
      </c>
      <c r="DB225" s="62">
        <v>0</v>
      </c>
      <c r="DC225" s="62" t="s">
        <v>153</v>
      </c>
      <c r="DD225" s="62" t="s">
        <v>153</v>
      </c>
      <c r="DE225" s="62" t="s">
        <v>153</v>
      </c>
      <c r="DF225" s="62">
        <v>0</v>
      </c>
      <c r="DG225" s="62" t="s">
        <v>465</v>
      </c>
      <c r="DH225" s="62">
        <v>1</v>
      </c>
      <c r="DI225" s="62">
        <v>0</v>
      </c>
      <c r="DJ225" s="62">
        <v>0</v>
      </c>
      <c r="DK225" s="62">
        <v>1</v>
      </c>
      <c r="DL225" s="62">
        <v>0</v>
      </c>
      <c r="DM225" s="62">
        <v>0</v>
      </c>
      <c r="DN225" s="62">
        <v>0</v>
      </c>
      <c r="DO225" s="62">
        <v>0</v>
      </c>
      <c r="DP225" s="62">
        <v>0</v>
      </c>
      <c r="DQ225" s="62">
        <v>0</v>
      </c>
      <c r="DR225" s="62">
        <v>0</v>
      </c>
      <c r="DS225" s="62">
        <v>1</v>
      </c>
      <c r="DT225" s="62">
        <v>0</v>
      </c>
      <c r="DU225" s="62" t="s">
        <v>153</v>
      </c>
      <c r="DV225" s="62" t="s">
        <v>153</v>
      </c>
      <c r="DW225" s="60"/>
      <c r="DX225" s="62">
        <v>1</v>
      </c>
      <c r="DY225" s="62">
        <v>3</v>
      </c>
      <c r="DZ225" s="62">
        <v>0</v>
      </c>
      <c r="EA225" s="62">
        <v>1</v>
      </c>
      <c r="EB225" s="62"/>
      <c r="EC225" s="62"/>
      <c r="ED225" s="62"/>
      <c r="EE225" s="60"/>
      <c r="EF225" s="62"/>
      <c r="EG225" s="62"/>
      <c r="EH225" s="62"/>
      <c r="EI225" s="62"/>
      <c r="EJ225" s="62"/>
      <c r="EK225" s="62">
        <v>-1</v>
      </c>
      <c r="EL225" s="62"/>
      <c r="EM225" s="62"/>
      <c r="EN225" s="62"/>
      <c r="EO225" s="62"/>
      <c r="EP225" s="62"/>
      <c r="EQ225" s="68">
        <v>73006</v>
      </c>
      <c r="ER225" s="68">
        <v>8865</v>
      </c>
      <c r="ES225" s="68">
        <v>0</v>
      </c>
      <c r="ET225" s="68">
        <v>0</v>
      </c>
      <c r="EU225" s="68">
        <v>0</v>
      </c>
      <c r="EV225" s="68">
        <v>0</v>
      </c>
      <c r="EW225" s="65"/>
      <c r="EX225" s="65"/>
      <c r="EY225" s="65"/>
      <c r="EZ225" s="65"/>
      <c r="FA225" s="65"/>
      <c r="FB225" s="65"/>
      <c r="FC225" s="65"/>
      <c r="FD225" s="65"/>
      <c r="FE225" s="65"/>
      <c r="FF225" s="65"/>
      <c r="FG225" s="65"/>
      <c r="FH225" s="65"/>
      <c r="FI225" s="65"/>
      <c r="FJ225" s="65"/>
      <c r="FK225" s="65"/>
      <c r="FL225" s="65"/>
      <c r="FM225" s="65"/>
      <c r="FN225" s="65" t="s">
        <v>466</v>
      </c>
      <c r="FO225" s="69" t="b">
        <f t="shared" si="3"/>
        <v>1</v>
      </c>
    </row>
    <row r="226" spans="1:171" s="67" customFormat="1" ht="12.75" x14ac:dyDescent="0.2">
      <c r="A226" s="60" t="s">
        <v>437</v>
      </c>
      <c r="B226" s="61">
        <v>12456</v>
      </c>
      <c r="C226" s="62">
        <v>0</v>
      </c>
      <c r="D226" s="62">
        <v>1</v>
      </c>
      <c r="E226" s="63" t="s">
        <v>1625</v>
      </c>
      <c r="F226" s="62" t="s">
        <v>1626</v>
      </c>
      <c r="G226" s="62"/>
      <c r="H226" s="62" t="s">
        <v>1627</v>
      </c>
      <c r="I226" s="62">
        <v>2</v>
      </c>
      <c r="J226" s="62" t="s">
        <v>1628</v>
      </c>
      <c r="K226" s="62" t="s">
        <v>447</v>
      </c>
      <c r="L226" s="62" t="s">
        <v>472</v>
      </c>
      <c r="M226" s="62" t="s">
        <v>447</v>
      </c>
      <c r="N226" s="62">
        <v>1</v>
      </c>
      <c r="O226" s="62">
        <v>195</v>
      </c>
      <c r="P226" s="62">
        <v>14</v>
      </c>
      <c r="Q226" s="62" t="s">
        <v>153</v>
      </c>
      <c r="R226" s="62" t="s">
        <v>153</v>
      </c>
      <c r="S226" s="62" t="s">
        <v>1629</v>
      </c>
      <c r="T226" s="62" t="s">
        <v>1630</v>
      </c>
      <c r="U226" s="62" t="s">
        <v>1631</v>
      </c>
      <c r="V226" s="62" t="s">
        <v>1632</v>
      </c>
      <c r="W226" s="62" t="s">
        <v>153</v>
      </c>
      <c r="X226" s="62" t="s">
        <v>1633</v>
      </c>
      <c r="Y226" s="62" t="s">
        <v>546</v>
      </c>
      <c r="Z226" s="60"/>
      <c r="AA226" s="60" t="s">
        <v>452</v>
      </c>
      <c r="AB226" s="60" t="s">
        <v>1634</v>
      </c>
      <c r="AC226" s="60" t="s">
        <v>1626</v>
      </c>
      <c r="AD226" s="60" t="s">
        <v>1627</v>
      </c>
      <c r="AE226" s="60" t="s">
        <v>1635</v>
      </c>
      <c r="AF226" s="62">
        <v>1</v>
      </c>
      <c r="AG226" s="62">
        <v>200</v>
      </c>
      <c r="AH226" s="62">
        <v>14</v>
      </c>
      <c r="AI226" s="62">
        <v>1</v>
      </c>
      <c r="AJ226" s="62" t="s">
        <v>153</v>
      </c>
      <c r="AK226" s="62" t="s">
        <v>153</v>
      </c>
      <c r="AL226" s="62" t="s">
        <v>1629</v>
      </c>
      <c r="AM226" s="62" t="s">
        <v>1630</v>
      </c>
      <c r="AN226" s="62" t="s">
        <v>1633</v>
      </c>
      <c r="AO226" s="62" t="s">
        <v>546</v>
      </c>
      <c r="AP226" s="62" t="s">
        <v>1631</v>
      </c>
      <c r="AQ226" s="62" t="s">
        <v>1632</v>
      </c>
      <c r="AR226" s="62" t="s">
        <v>153</v>
      </c>
      <c r="AS226" s="62">
        <v>2015</v>
      </c>
      <c r="AT226" s="62" t="s">
        <v>153</v>
      </c>
      <c r="AU226" s="62" t="s">
        <v>153</v>
      </c>
      <c r="AV226" s="62" t="s">
        <v>153</v>
      </c>
      <c r="AW226" s="62" t="s">
        <v>153</v>
      </c>
      <c r="AX226" s="62" t="s">
        <v>153</v>
      </c>
      <c r="AY226" s="60"/>
      <c r="AZ226" s="60" t="s">
        <v>153</v>
      </c>
      <c r="BA226" s="62">
        <v>8284</v>
      </c>
      <c r="BB226" s="62">
        <v>0</v>
      </c>
      <c r="BC226" s="62"/>
      <c r="BD226" s="62"/>
      <c r="BE226" s="62"/>
      <c r="BF226" s="62"/>
      <c r="BG226" s="62"/>
      <c r="BH226" s="62" t="s">
        <v>532</v>
      </c>
      <c r="BI226" s="62"/>
      <c r="BJ226" s="60">
        <v>-2.5</v>
      </c>
      <c r="BK226" s="62"/>
      <c r="BL226" s="62"/>
      <c r="BM226" s="62"/>
      <c r="BN226" s="62" t="s">
        <v>701</v>
      </c>
      <c r="BO226" s="62"/>
      <c r="BP226" s="62"/>
      <c r="BQ226" s="62" t="s">
        <v>701</v>
      </c>
      <c r="BR226" s="62"/>
      <c r="BS226" s="62"/>
      <c r="BT226" s="62"/>
      <c r="BU226" s="62"/>
      <c r="BV226" s="62"/>
      <c r="BW226" s="62"/>
      <c r="BX226" s="62"/>
      <c r="BY226" s="62"/>
      <c r="BZ226" s="62"/>
      <c r="CA226" s="62"/>
      <c r="CB226" s="62"/>
      <c r="CC226" s="62"/>
      <c r="CD226" s="62"/>
      <c r="CE226" s="62"/>
      <c r="CF226" s="62" t="s">
        <v>462</v>
      </c>
      <c r="CG226" s="62"/>
      <c r="CH226" s="62"/>
      <c r="CI226" s="62">
        <v>2017</v>
      </c>
      <c r="CJ226" s="62" t="s">
        <v>472</v>
      </c>
      <c r="CK226" s="62" t="s">
        <v>464</v>
      </c>
      <c r="CL226" s="62" t="s">
        <v>464</v>
      </c>
      <c r="CM226" s="62" t="s">
        <v>501</v>
      </c>
      <c r="CN226" s="62" t="s">
        <v>501</v>
      </c>
      <c r="CO226" s="62" t="s">
        <v>465</v>
      </c>
      <c r="CP226" s="62">
        <v>0</v>
      </c>
      <c r="CQ226" s="62">
        <v>0</v>
      </c>
      <c r="CR226" s="62">
        <v>0</v>
      </c>
      <c r="CS226" s="62">
        <v>0</v>
      </c>
      <c r="CT226" s="62">
        <v>0</v>
      </c>
      <c r="CU226" s="62">
        <v>0</v>
      </c>
      <c r="CV226" s="62">
        <v>0</v>
      </c>
      <c r="CW226" s="62">
        <v>0</v>
      </c>
      <c r="CX226" s="62">
        <v>0</v>
      </c>
      <c r="CY226" s="62">
        <v>0</v>
      </c>
      <c r="CZ226" s="62">
        <v>0</v>
      </c>
      <c r="DA226" s="62">
        <v>0</v>
      </c>
      <c r="DB226" s="62">
        <v>0</v>
      </c>
      <c r="DC226" s="62" t="s">
        <v>153</v>
      </c>
      <c r="DD226" s="62" t="s">
        <v>153</v>
      </c>
      <c r="DE226" s="62" t="s">
        <v>153</v>
      </c>
      <c r="DF226" s="62">
        <v>0</v>
      </c>
      <c r="DG226" s="62" t="s">
        <v>465</v>
      </c>
      <c r="DH226" s="62">
        <v>0</v>
      </c>
      <c r="DI226" s="62">
        <v>0</v>
      </c>
      <c r="DJ226" s="62">
        <v>0</v>
      </c>
      <c r="DK226" s="62">
        <v>0</v>
      </c>
      <c r="DL226" s="62">
        <v>0</v>
      </c>
      <c r="DM226" s="62">
        <v>0</v>
      </c>
      <c r="DN226" s="62">
        <v>0</v>
      </c>
      <c r="DO226" s="62">
        <v>0</v>
      </c>
      <c r="DP226" s="62">
        <v>0</v>
      </c>
      <c r="DQ226" s="62">
        <v>0</v>
      </c>
      <c r="DR226" s="62">
        <v>0</v>
      </c>
      <c r="DS226" s="62">
        <v>0</v>
      </c>
      <c r="DT226" s="62">
        <v>0</v>
      </c>
      <c r="DU226" s="62" t="s">
        <v>153</v>
      </c>
      <c r="DV226" s="62" t="s">
        <v>153</v>
      </c>
      <c r="DW226" s="60"/>
      <c r="DX226" s="62">
        <v>0</v>
      </c>
      <c r="DY226" s="62">
        <v>0</v>
      </c>
      <c r="DZ226" s="62">
        <v>0</v>
      </c>
      <c r="EA226" s="62">
        <v>0</v>
      </c>
      <c r="EB226" s="62"/>
      <c r="EC226" s="62"/>
      <c r="ED226" s="62"/>
      <c r="EE226" s="60"/>
      <c r="EF226" s="62"/>
      <c r="EG226" s="62"/>
      <c r="EH226" s="62"/>
      <c r="EI226" s="62"/>
      <c r="EJ226" s="62"/>
      <c r="EK226" s="62"/>
      <c r="EL226" s="62"/>
      <c r="EM226" s="62"/>
      <c r="EN226" s="62"/>
      <c r="EO226" s="62"/>
      <c r="EP226" s="62"/>
      <c r="EQ226" s="68">
        <v>12456</v>
      </c>
      <c r="ER226" s="68">
        <v>8284</v>
      </c>
      <c r="ES226" s="68">
        <v>0</v>
      </c>
      <c r="ET226" s="68">
        <v>0</v>
      </c>
      <c r="EU226" s="68">
        <v>0</v>
      </c>
      <c r="EV226" s="68">
        <v>0</v>
      </c>
      <c r="EW226" s="68">
        <v>0</v>
      </c>
      <c r="EX226" s="68">
        <v>0</v>
      </c>
      <c r="EY226" s="68">
        <v>0</v>
      </c>
      <c r="EZ226" s="68">
        <v>0</v>
      </c>
      <c r="FA226" s="68">
        <v>0</v>
      </c>
      <c r="FB226" s="68">
        <v>0</v>
      </c>
      <c r="FC226" s="68">
        <v>0</v>
      </c>
      <c r="FD226" s="68">
        <v>0</v>
      </c>
      <c r="FE226" s="68">
        <v>0</v>
      </c>
      <c r="FF226" s="68">
        <v>0</v>
      </c>
      <c r="FG226" s="68">
        <v>0</v>
      </c>
      <c r="FH226" s="68">
        <v>0</v>
      </c>
      <c r="FI226" s="68">
        <v>0</v>
      </c>
      <c r="FJ226" s="68">
        <v>0</v>
      </c>
      <c r="FK226" s="68">
        <v>0</v>
      </c>
      <c r="FL226" s="68">
        <v>0</v>
      </c>
      <c r="FM226" s="65"/>
      <c r="FN226" s="65" t="s">
        <v>466</v>
      </c>
      <c r="FO226" s="69" t="b">
        <f t="shared" si="3"/>
        <v>1</v>
      </c>
    </row>
    <row r="227" spans="1:171" s="67" customFormat="1" ht="12.75" x14ac:dyDescent="0.2">
      <c r="A227" s="60" t="s">
        <v>437</v>
      </c>
      <c r="B227" s="61">
        <v>12456</v>
      </c>
      <c r="C227" s="62">
        <v>1</v>
      </c>
      <c r="D227" s="62">
        <v>0</v>
      </c>
      <c r="E227" s="63" t="s">
        <v>1625</v>
      </c>
      <c r="F227" s="62" t="s">
        <v>1626</v>
      </c>
      <c r="G227" s="62"/>
      <c r="H227" s="62" t="s">
        <v>1627</v>
      </c>
      <c r="I227" s="62">
        <v>2</v>
      </c>
      <c r="J227" s="62" t="s">
        <v>1628</v>
      </c>
      <c r="K227" s="62" t="s">
        <v>447</v>
      </c>
      <c r="L227" s="62" t="s">
        <v>472</v>
      </c>
      <c r="M227" s="62" t="s">
        <v>447</v>
      </c>
      <c r="N227" s="62">
        <v>1</v>
      </c>
      <c r="O227" s="62">
        <v>195</v>
      </c>
      <c r="P227" s="62">
        <v>14</v>
      </c>
      <c r="Q227" s="62" t="s">
        <v>153</v>
      </c>
      <c r="R227" s="62" t="s">
        <v>153</v>
      </c>
      <c r="S227" s="62" t="s">
        <v>153</v>
      </c>
      <c r="T227" s="62" t="s">
        <v>1630</v>
      </c>
      <c r="U227" s="62" t="s">
        <v>153</v>
      </c>
      <c r="V227" s="62" t="s">
        <v>153</v>
      </c>
      <c r="W227" s="62" t="s">
        <v>153</v>
      </c>
      <c r="X227" s="62" t="s">
        <v>153</v>
      </c>
      <c r="Y227" s="62" t="s">
        <v>153</v>
      </c>
      <c r="Z227" s="60"/>
      <c r="AA227" s="60" t="s">
        <v>452</v>
      </c>
      <c r="AB227" s="60" t="s">
        <v>1634</v>
      </c>
      <c r="AC227" s="60" t="s">
        <v>1626</v>
      </c>
      <c r="AD227" s="60" t="s">
        <v>1627</v>
      </c>
      <c r="AE227" s="60" t="s">
        <v>1635</v>
      </c>
      <c r="AF227" s="62">
        <v>1</v>
      </c>
      <c r="AG227" s="62">
        <v>200</v>
      </c>
      <c r="AH227" s="62">
        <v>14</v>
      </c>
      <c r="AI227" s="62">
        <v>0</v>
      </c>
      <c r="AJ227" s="62" t="s">
        <v>153</v>
      </c>
      <c r="AK227" s="62" t="s">
        <v>153</v>
      </c>
      <c r="AL227" s="62" t="s">
        <v>153</v>
      </c>
      <c r="AM227" s="62" t="s">
        <v>1630</v>
      </c>
      <c r="AN227" s="62" t="s">
        <v>153</v>
      </c>
      <c r="AO227" s="62" t="s">
        <v>153</v>
      </c>
      <c r="AP227" s="62" t="s">
        <v>153</v>
      </c>
      <c r="AQ227" s="62" t="s">
        <v>153</v>
      </c>
      <c r="AR227" s="62" t="s">
        <v>153</v>
      </c>
      <c r="AS227" s="62">
        <v>2015</v>
      </c>
      <c r="AT227" s="62" t="s">
        <v>153</v>
      </c>
      <c r="AU227" s="62" t="s">
        <v>153</v>
      </c>
      <c r="AV227" s="62" t="s">
        <v>153</v>
      </c>
      <c r="AW227" s="62" t="s">
        <v>153</v>
      </c>
      <c r="AX227" s="62" t="s">
        <v>153</v>
      </c>
      <c r="AY227" s="60"/>
      <c r="AZ227" s="60" t="s">
        <v>153</v>
      </c>
      <c r="BA227" s="62">
        <v>8284</v>
      </c>
      <c r="BB227" s="62">
        <v>0</v>
      </c>
      <c r="BC227" s="62"/>
      <c r="BD227" s="62"/>
      <c r="BE227" s="62"/>
      <c r="BF227" s="62"/>
      <c r="BG227" s="62"/>
      <c r="BH227" s="62"/>
      <c r="BI227" s="62"/>
      <c r="BJ227" s="60">
        <v>-2.5</v>
      </c>
      <c r="BK227" s="62"/>
      <c r="BL227" s="62"/>
      <c r="BM227" s="62"/>
      <c r="BN227" s="62" t="s">
        <v>701</v>
      </c>
      <c r="BO227" s="62"/>
      <c r="BP227" s="62"/>
      <c r="BQ227" s="62" t="s">
        <v>701</v>
      </c>
      <c r="BR227" s="62"/>
      <c r="BS227" s="62"/>
      <c r="BT227" s="62"/>
      <c r="BU227" s="62"/>
      <c r="BV227" s="62"/>
      <c r="BW227" s="62"/>
      <c r="BX227" s="62"/>
      <c r="BY227" s="62"/>
      <c r="BZ227" s="62"/>
      <c r="CA227" s="62"/>
      <c r="CB227" s="62"/>
      <c r="CC227" s="62"/>
      <c r="CD227" s="62"/>
      <c r="CE227" s="62"/>
      <c r="CF227" s="62"/>
      <c r="CG227" s="62"/>
      <c r="CH227" s="62"/>
      <c r="CI227" s="62">
        <v>2017</v>
      </c>
      <c r="CJ227" s="62" t="s">
        <v>472</v>
      </c>
      <c r="CK227" s="62" t="s">
        <v>464</v>
      </c>
      <c r="CL227" s="62" t="s">
        <v>464</v>
      </c>
      <c r="CM227" s="62" t="s">
        <v>501</v>
      </c>
      <c r="CN227" s="62" t="s">
        <v>501</v>
      </c>
      <c r="CO227" s="62" t="s">
        <v>465</v>
      </c>
      <c r="CP227" s="62">
        <v>0</v>
      </c>
      <c r="CQ227" s="62">
        <v>0</v>
      </c>
      <c r="CR227" s="62">
        <v>0</v>
      </c>
      <c r="CS227" s="62">
        <v>0</v>
      </c>
      <c r="CT227" s="62">
        <v>0</v>
      </c>
      <c r="CU227" s="62">
        <v>0</v>
      </c>
      <c r="CV227" s="62">
        <v>0</v>
      </c>
      <c r="CW227" s="62">
        <v>0</v>
      </c>
      <c r="CX227" s="62">
        <v>0</v>
      </c>
      <c r="CY227" s="62">
        <v>0</v>
      </c>
      <c r="CZ227" s="62">
        <v>0</v>
      </c>
      <c r="DA227" s="62">
        <v>0</v>
      </c>
      <c r="DB227" s="62">
        <v>0</v>
      </c>
      <c r="DC227" s="62" t="s">
        <v>153</v>
      </c>
      <c r="DD227" s="62" t="s">
        <v>153</v>
      </c>
      <c r="DE227" s="62" t="s">
        <v>153</v>
      </c>
      <c r="DF227" s="62">
        <v>0</v>
      </c>
      <c r="DG227" s="62" t="s">
        <v>465</v>
      </c>
      <c r="DH227" s="62">
        <v>0</v>
      </c>
      <c r="DI227" s="62">
        <v>0</v>
      </c>
      <c r="DJ227" s="62">
        <v>0</v>
      </c>
      <c r="DK227" s="62">
        <v>0</v>
      </c>
      <c r="DL227" s="62">
        <v>0</v>
      </c>
      <c r="DM227" s="62">
        <v>0</v>
      </c>
      <c r="DN227" s="62">
        <v>0</v>
      </c>
      <c r="DO227" s="62">
        <v>0</v>
      </c>
      <c r="DP227" s="62">
        <v>0</v>
      </c>
      <c r="DQ227" s="62">
        <v>0</v>
      </c>
      <c r="DR227" s="62">
        <v>0</v>
      </c>
      <c r="DS227" s="62">
        <v>0</v>
      </c>
      <c r="DT227" s="62">
        <v>0</v>
      </c>
      <c r="DU227" s="62" t="s">
        <v>153</v>
      </c>
      <c r="DV227" s="62" t="s">
        <v>153</v>
      </c>
      <c r="DW227" s="60"/>
      <c r="DX227" s="62">
        <v>0</v>
      </c>
      <c r="DY227" s="62">
        <v>0</v>
      </c>
      <c r="DZ227" s="62">
        <v>0</v>
      </c>
      <c r="EA227" s="62">
        <v>0</v>
      </c>
      <c r="EB227" s="62"/>
      <c r="EC227" s="62"/>
      <c r="ED227" s="62"/>
      <c r="EE227" s="60"/>
      <c r="EF227" s="62"/>
      <c r="EG227" s="62"/>
      <c r="EH227" s="62"/>
      <c r="EI227" s="62"/>
      <c r="EJ227" s="62"/>
      <c r="EK227" s="62"/>
      <c r="EL227" s="62"/>
      <c r="EM227" s="62"/>
      <c r="EN227" s="62"/>
      <c r="EO227" s="62"/>
      <c r="EP227" s="62"/>
      <c r="EQ227" s="68">
        <v>12456</v>
      </c>
      <c r="ER227" s="68">
        <v>8284</v>
      </c>
      <c r="ES227" s="68">
        <v>0</v>
      </c>
      <c r="ET227" s="68">
        <v>0</v>
      </c>
      <c r="EU227" s="68">
        <v>0</v>
      </c>
      <c r="EV227" s="68">
        <v>0</v>
      </c>
      <c r="EW227" s="65"/>
      <c r="EX227" s="65"/>
      <c r="EY227" s="65"/>
      <c r="EZ227" s="65"/>
      <c r="FA227" s="65"/>
      <c r="FB227" s="65"/>
      <c r="FC227" s="65"/>
      <c r="FD227" s="65"/>
      <c r="FE227" s="65"/>
      <c r="FF227" s="65"/>
      <c r="FG227" s="65"/>
      <c r="FH227" s="65"/>
      <c r="FI227" s="65"/>
      <c r="FJ227" s="65"/>
      <c r="FK227" s="65"/>
      <c r="FL227" s="65"/>
      <c r="FM227" s="65"/>
      <c r="FN227" s="65" t="s">
        <v>466</v>
      </c>
      <c r="FO227" s="69" t="b">
        <f t="shared" si="3"/>
        <v>1</v>
      </c>
    </row>
    <row r="228" spans="1:171" s="67" customFormat="1" ht="12.75" x14ac:dyDescent="0.2">
      <c r="A228" s="60" t="s">
        <v>437</v>
      </c>
      <c r="B228" s="61">
        <v>6551</v>
      </c>
      <c r="C228" s="62">
        <v>0</v>
      </c>
      <c r="D228" s="62">
        <v>2</v>
      </c>
      <c r="E228" s="63">
        <v>55212022207737</v>
      </c>
      <c r="F228" s="62" t="s">
        <v>585</v>
      </c>
      <c r="G228" s="62"/>
      <c r="H228" s="62" t="s">
        <v>1636</v>
      </c>
      <c r="I228" s="62">
        <v>2</v>
      </c>
      <c r="J228" s="62" t="s">
        <v>587</v>
      </c>
      <c r="K228" s="62" t="s">
        <v>447</v>
      </c>
      <c r="L228" s="62" t="s">
        <v>448</v>
      </c>
      <c r="M228" s="62" t="s">
        <v>447</v>
      </c>
      <c r="N228" s="62">
        <v>2</v>
      </c>
      <c r="O228" s="62">
        <v>199</v>
      </c>
      <c r="P228" s="62">
        <v>58</v>
      </c>
      <c r="Q228" s="62" t="s">
        <v>153</v>
      </c>
      <c r="R228" s="62" t="s">
        <v>153</v>
      </c>
      <c r="S228" s="62" t="s">
        <v>1637</v>
      </c>
      <c r="T228" s="62" t="s">
        <v>1638</v>
      </c>
      <c r="U228" s="62" t="s">
        <v>1639</v>
      </c>
      <c r="V228" s="62" t="s">
        <v>1640</v>
      </c>
      <c r="W228" s="62" t="s">
        <v>153</v>
      </c>
      <c r="X228" s="62" t="s">
        <v>1641</v>
      </c>
      <c r="Y228" s="62" t="s">
        <v>962</v>
      </c>
      <c r="Z228" s="60"/>
      <c r="AA228" s="60" t="s">
        <v>452</v>
      </c>
      <c r="AB228" s="60" t="s">
        <v>1642</v>
      </c>
      <c r="AC228" s="60" t="s">
        <v>585</v>
      </c>
      <c r="AD228" s="60" t="s">
        <v>1636</v>
      </c>
      <c r="AE228" s="60" t="s">
        <v>587</v>
      </c>
      <c r="AF228" s="62">
        <v>1</v>
      </c>
      <c r="AG228" s="62">
        <v>212</v>
      </c>
      <c r="AH228" s="62">
        <v>60</v>
      </c>
      <c r="AI228" s="62">
        <v>1</v>
      </c>
      <c r="AJ228" s="62" t="s">
        <v>153</v>
      </c>
      <c r="AK228" s="62" t="s">
        <v>153</v>
      </c>
      <c r="AL228" s="62" t="s">
        <v>1637</v>
      </c>
      <c r="AM228" s="62" t="s">
        <v>1638</v>
      </c>
      <c r="AN228" s="62" t="s">
        <v>1641</v>
      </c>
      <c r="AO228" s="62" t="s">
        <v>962</v>
      </c>
      <c r="AP228" s="62" t="s">
        <v>1639</v>
      </c>
      <c r="AQ228" s="62" t="s">
        <v>1640</v>
      </c>
      <c r="AR228" s="62" t="s">
        <v>153</v>
      </c>
      <c r="AS228" s="62">
        <v>2015</v>
      </c>
      <c r="AT228" s="62" t="s">
        <v>153</v>
      </c>
      <c r="AU228" s="62" t="s">
        <v>153</v>
      </c>
      <c r="AV228" s="62" t="s">
        <v>153</v>
      </c>
      <c r="AW228" s="62" t="s">
        <v>153</v>
      </c>
      <c r="AX228" s="62" t="s">
        <v>153</v>
      </c>
      <c r="AY228" s="60"/>
      <c r="AZ228" s="60" t="s">
        <v>153</v>
      </c>
      <c r="BA228" s="62">
        <v>10732</v>
      </c>
      <c r="BB228" s="62">
        <v>0</v>
      </c>
      <c r="BC228" s="62"/>
      <c r="BD228" s="62"/>
      <c r="BE228" s="62"/>
      <c r="BF228" s="62" t="s">
        <v>500</v>
      </c>
      <c r="BG228" s="62" t="s">
        <v>607</v>
      </c>
      <c r="BH228" s="62"/>
      <c r="BI228" s="62"/>
      <c r="BJ228" s="60">
        <v>-6.132075471698113</v>
      </c>
      <c r="BK228" s="62"/>
      <c r="BL228" s="62"/>
      <c r="BM228" s="62"/>
      <c r="BN228" s="62" t="s">
        <v>595</v>
      </c>
      <c r="BO228" s="62"/>
      <c r="BP228" s="62"/>
      <c r="BQ228" s="62" t="s">
        <v>595</v>
      </c>
      <c r="BR228" s="62"/>
      <c r="BS228" s="62"/>
      <c r="BT228" s="62"/>
      <c r="BU228" s="62"/>
      <c r="BV228" s="62"/>
      <c r="BW228" s="62"/>
      <c r="BX228" s="62"/>
      <c r="BY228" s="62"/>
      <c r="BZ228" s="62"/>
      <c r="CA228" s="62"/>
      <c r="CB228" s="62"/>
      <c r="CC228" s="62"/>
      <c r="CD228" s="62"/>
      <c r="CE228" s="62"/>
      <c r="CF228" s="62" t="s">
        <v>462</v>
      </c>
      <c r="CG228" s="62"/>
      <c r="CH228" s="62"/>
      <c r="CI228" s="62">
        <v>2017</v>
      </c>
      <c r="CJ228" s="62" t="s">
        <v>448</v>
      </c>
      <c r="CK228" s="62" t="s">
        <v>501</v>
      </c>
      <c r="CL228" s="62" t="s">
        <v>501</v>
      </c>
      <c r="CM228" s="62" t="s">
        <v>501</v>
      </c>
      <c r="CN228" s="62" t="s">
        <v>464</v>
      </c>
      <c r="CO228" s="62" t="s">
        <v>465</v>
      </c>
      <c r="CP228" s="62">
        <v>1</v>
      </c>
      <c r="CQ228" s="62">
        <v>0</v>
      </c>
      <c r="CR228" s="62">
        <v>1</v>
      </c>
      <c r="CS228" s="62">
        <v>0</v>
      </c>
      <c r="CT228" s="62">
        <v>0</v>
      </c>
      <c r="CU228" s="62">
        <v>0</v>
      </c>
      <c r="CV228" s="62">
        <v>0</v>
      </c>
      <c r="CW228" s="62">
        <v>0</v>
      </c>
      <c r="CX228" s="62">
        <v>0</v>
      </c>
      <c r="CY228" s="62">
        <v>0</v>
      </c>
      <c r="CZ228" s="62">
        <v>1</v>
      </c>
      <c r="DA228" s="62">
        <v>0</v>
      </c>
      <c r="DB228" s="62">
        <v>0</v>
      </c>
      <c r="DC228" s="62" t="s">
        <v>153</v>
      </c>
      <c r="DD228" s="62" t="s">
        <v>153</v>
      </c>
      <c r="DE228" s="62" t="s">
        <v>153</v>
      </c>
      <c r="DF228" s="62">
        <v>2</v>
      </c>
      <c r="DG228" s="62" t="s">
        <v>465</v>
      </c>
      <c r="DH228" s="62">
        <v>0</v>
      </c>
      <c r="DI228" s="62">
        <v>0</v>
      </c>
      <c r="DJ228" s="62">
        <v>0</v>
      </c>
      <c r="DK228" s="62">
        <v>0</v>
      </c>
      <c r="DL228" s="62">
        <v>0</v>
      </c>
      <c r="DM228" s="62">
        <v>0</v>
      </c>
      <c r="DN228" s="62">
        <v>0</v>
      </c>
      <c r="DO228" s="62">
        <v>0</v>
      </c>
      <c r="DP228" s="62">
        <v>0</v>
      </c>
      <c r="DQ228" s="62">
        <v>0</v>
      </c>
      <c r="DR228" s="62">
        <v>0</v>
      </c>
      <c r="DS228" s="62">
        <v>0</v>
      </c>
      <c r="DT228" s="62">
        <v>0</v>
      </c>
      <c r="DU228" s="62" t="s">
        <v>153</v>
      </c>
      <c r="DV228" s="62" t="s">
        <v>153</v>
      </c>
      <c r="DW228" s="60"/>
      <c r="DX228" s="62">
        <v>2</v>
      </c>
      <c r="DY228" s="62">
        <v>0</v>
      </c>
      <c r="DZ228" s="62">
        <v>0</v>
      </c>
      <c r="EA228" s="62">
        <v>0</v>
      </c>
      <c r="EB228" s="62"/>
      <c r="EC228" s="62"/>
      <c r="ED228" s="62"/>
      <c r="EE228" s="60">
        <v>-7.9365079365079358</v>
      </c>
      <c r="EF228" s="62"/>
      <c r="EG228" s="62"/>
      <c r="EH228" s="62"/>
      <c r="EI228" s="62"/>
      <c r="EJ228" s="62"/>
      <c r="EK228" s="62"/>
      <c r="EL228" s="62"/>
      <c r="EM228" s="62"/>
      <c r="EN228" s="62"/>
      <c r="EO228" s="62"/>
      <c r="EP228" s="62"/>
      <c r="EQ228" s="68">
        <v>6551</v>
      </c>
      <c r="ER228" s="68">
        <v>10732</v>
      </c>
      <c r="ES228" s="68">
        <v>0</v>
      </c>
      <c r="ET228" s="68">
        <v>0</v>
      </c>
      <c r="EU228" s="68">
        <v>0</v>
      </c>
      <c r="EV228" s="68">
        <v>0</v>
      </c>
      <c r="EW228" s="68">
        <v>0</v>
      </c>
      <c r="EX228" s="68">
        <v>0</v>
      </c>
      <c r="EY228" s="68">
        <v>0</v>
      </c>
      <c r="EZ228" s="68">
        <v>0</v>
      </c>
      <c r="FA228" s="68">
        <v>0</v>
      </c>
      <c r="FB228" s="68">
        <v>0</v>
      </c>
      <c r="FC228" s="68">
        <v>0</v>
      </c>
      <c r="FD228" s="68">
        <v>0</v>
      </c>
      <c r="FE228" s="68">
        <v>0</v>
      </c>
      <c r="FF228" s="68">
        <v>0</v>
      </c>
      <c r="FG228" s="68">
        <v>0</v>
      </c>
      <c r="FH228" s="68">
        <v>0</v>
      </c>
      <c r="FI228" s="68">
        <v>3</v>
      </c>
      <c r="FJ228" s="68">
        <v>0</v>
      </c>
      <c r="FK228" s="68">
        <v>0</v>
      </c>
      <c r="FL228" s="68">
        <v>0</v>
      </c>
      <c r="FM228" s="65"/>
      <c r="FN228" s="65" t="s">
        <v>466</v>
      </c>
      <c r="FO228" s="69" t="b">
        <f t="shared" si="3"/>
        <v>1</v>
      </c>
    </row>
    <row r="229" spans="1:171" s="67" customFormat="1" ht="12.75" x14ac:dyDescent="0.2">
      <c r="A229" s="60" t="s">
        <v>437</v>
      </c>
      <c r="B229" s="61">
        <v>6551</v>
      </c>
      <c r="C229" s="62">
        <v>1</v>
      </c>
      <c r="D229" s="62">
        <v>0</v>
      </c>
      <c r="E229" s="63" t="s">
        <v>1642</v>
      </c>
      <c r="F229" s="62" t="s">
        <v>585</v>
      </c>
      <c r="G229" s="62"/>
      <c r="H229" s="62" t="s">
        <v>1636</v>
      </c>
      <c r="I229" s="62">
        <v>2</v>
      </c>
      <c r="J229" s="62" t="s">
        <v>587</v>
      </c>
      <c r="K229" s="62" t="s">
        <v>447</v>
      </c>
      <c r="L229" s="62" t="s">
        <v>448</v>
      </c>
      <c r="M229" s="62" t="s">
        <v>447</v>
      </c>
      <c r="N229" s="62">
        <v>2</v>
      </c>
      <c r="O229" s="62">
        <v>199</v>
      </c>
      <c r="P229" s="62">
        <v>58</v>
      </c>
      <c r="Q229" s="62" t="s">
        <v>153</v>
      </c>
      <c r="R229" s="62" t="s">
        <v>153</v>
      </c>
      <c r="S229" s="62" t="s">
        <v>153</v>
      </c>
      <c r="T229" s="62" t="s">
        <v>1638</v>
      </c>
      <c r="U229" s="62" t="s">
        <v>153</v>
      </c>
      <c r="V229" s="62" t="s">
        <v>153</v>
      </c>
      <c r="W229" s="62" t="s">
        <v>153</v>
      </c>
      <c r="X229" s="62" t="s">
        <v>153</v>
      </c>
      <c r="Y229" s="62" t="s">
        <v>153</v>
      </c>
      <c r="Z229" s="60"/>
      <c r="AA229" s="60" t="s">
        <v>452</v>
      </c>
      <c r="AB229" s="60" t="s">
        <v>1642</v>
      </c>
      <c r="AC229" s="60" t="s">
        <v>585</v>
      </c>
      <c r="AD229" s="60" t="s">
        <v>1636</v>
      </c>
      <c r="AE229" s="60" t="s">
        <v>587</v>
      </c>
      <c r="AF229" s="62">
        <v>1</v>
      </c>
      <c r="AG229" s="62">
        <v>212</v>
      </c>
      <c r="AH229" s="62">
        <v>60</v>
      </c>
      <c r="AI229" s="62">
        <v>0</v>
      </c>
      <c r="AJ229" s="62" t="s">
        <v>153</v>
      </c>
      <c r="AK229" s="62" t="s">
        <v>153</v>
      </c>
      <c r="AL229" s="62" t="s">
        <v>153</v>
      </c>
      <c r="AM229" s="62" t="s">
        <v>1638</v>
      </c>
      <c r="AN229" s="62" t="s">
        <v>153</v>
      </c>
      <c r="AO229" s="62" t="s">
        <v>153</v>
      </c>
      <c r="AP229" s="62" t="s">
        <v>153</v>
      </c>
      <c r="AQ229" s="62" t="s">
        <v>153</v>
      </c>
      <c r="AR229" s="62" t="s">
        <v>153</v>
      </c>
      <c r="AS229" s="62">
        <v>2015</v>
      </c>
      <c r="AT229" s="62" t="s">
        <v>153</v>
      </c>
      <c r="AU229" s="62" t="s">
        <v>153</v>
      </c>
      <c r="AV229" s="62" t="s">
        <v>153</v>
      </c>
      <c r="AW229" s="62" t="s">
        <v>153</v>
      </c>
      <c r="AX229" s="62" t="s">
        <v>153</v>
      </c>
      <c r="AY229" s="60"/>
      <c r="AZ229" s="60" t="s">
        <v>153</v>
      </c>
      <c r="BA229" s="62">
        <v>10732</v>
      </c>
      <c r="BB229" s="62">
        <v>0</v>
      </c>
      <c r="BC229" s="62"/>
      <c r="BD229" s="62"/>
      <c r="BE229" s="62"/>
      <c r="BF229" s="62"/>
      <c r="BG229" s="62"/>
      <c r="BH229" s="62"/>
      <c r="BI229" s="62"/>
      <c r="BJ229" s="60">
        <v>-6.132075471698113</v>
      </c>
      <c r="BK229" s="62"/>
      <c r="BL229" s="62"/>
      <c r="BM229" s="62"/>
      <c r="BN229" s="62" t="s">
        <v>595</v>
      </c>
      <c r="BO229" s="62"/>
      <c r="BP229" s="62"/>
      <c r="BQ229" s="62" t="s">
        <v>595</v>
      </c>
      <c r="BR229" s="62"/>
      <c r="BS229" s="62"/>
      <c r="BT229" s="62"/>
      <c r="BU229" s="62"/>
      <c r="BV229" s="62"/>
      <c r="BW229" s="62"/>
      <c r="BX229" s="62"/>
      <c r="BY229" s="62"/>
      <c r="BZ229" s="62"/>
      <c r="CA229" s="62"/>
      <c r="CB229" s="62"/>
      <c r="CC229" s="62"/>
      <c r="CD229" s="62"/>
      <c r="CE229" s="62"/>
      <c r="CF229" s="62"/>
      <c r="CG229" s="62"/>
      <c r="CH229" s="62"/>
      <c r="CI229" s="62">
        <v>2017</v>
      </c>
      <c r="CJ229" s="62" t="s">
        <v>448</v>
      </c>
      <c r="CK229" s="62" t="s">
        <v>501</v>
      </c>
      <c r="CL229" s="62" t="s">
        <v>501</v>
      </c>
      <c r="CM229" s="62" t="s">
        <v>501</v>
      </c>
      <c r="CN229" s="62" t="s">
        <v>464</v>
      </c>
      <c r="CO229" s="62" t="s">
        <v>465</v>
      </c>
      <c r="CP229" s="62">
        <v>1</v>
      </c>
      <c r="CQ229" s="62">
        <v>0</v>
      </c>
      <c r="CR229" s="62">
        <v>1</v>
      </c>
      <c r="CS229" s="62">
        <v>0</v>
      </c>
      <c r="CT229" s="62">
        <v>0</v>
      </c>
      <c r="CU229" s="62">
        <v>0</v>
      </c>
      <c r="CV229" s="62">
        <v>0</v>
      </c>
      <c r="CW229" s="62">
        <v>0</v>
      </c>
      <c r="CX229" s="62">
        <v>0</v>
      </c>
      <c r="CY229" s="62">
        <v>0</v>
      </c>
      <c r="CZ229" s="62">
        <v>1</v>
      </c>
      <c r="DA229" s="62">
        <v>0</v>
      </c>
      <c r="DB229" s="62">
        <v>0</v>
      </c>
      <c r="DC229" s="62" t="s">
        <v>153</v>
      </c>
      <c r="DD229" s="62" t="s">
        <v>153</v>
      </c>
      <c r="DE229" s="62" t="s">
        <v>153</v>
      </c>
      <c r="DF229" s="62">
        <v>2</v>
      </c>
      <c r="DG229" s="62" t="s">
        <v>465</v>
      </c>
      <c r="DH229" s="62">
        <v>0</v>
      </c>
      <c r="DI229" s="62">
        <v>0</v>
      </c>
      <c r="DJ229" s="62">
        <v>0</v>
      </c>
      <c r="DK229" s="62">
        <v>0</v>
      </c>
      <c r="DL229" s="62">
        <v>0</v>
      </c>
      <c r="DM229" s="62">
        <v>0</v>
      </c>
      <c r="DN229" s="62">
        <v>0</v>
      </c>
      <c r="DO229" s="62">
        <v>0</v>
      </c>
      <c r="DP229" s="62">
        <v>0</v>
      </c>
      <c r="DQ229" s="62">
        <v>0</v>
      </c>
      <c r="DR229" s="62">
        <v>0</v>
      </c>
      <c r="DS229" s="62">
        <v>0</v>
      </c>
      <c r="DT229" s="62">
        <v>0</v>
      </c>
      <c r="DU229" s="62" t="s">
        <v>153</v>
      </c>
      <c r="DV229" s="62" t="s">
        <v>153</v>
      </c>
      <c r="DW229" s="60"/>
      <c r="DX229" s="62">
        <v>2</v>
      </c>
      <c r="DY229" s="62">
        <v>0</v>
      </c>
      <c r="DZ229" s="62">
        <v>0</v>
      </c>
      <c r="EA229" s="62">
        <v>0</v>
      </c>
      <c r="EB229" s="62"/>
      <c r="EC229" s="62"/>
      <c r="ED229" s="62"/>
      <c r="EE229" s="60">
        <v>-7.9365079365079358</v>
      </c>
      <c r="EF229" s="62"/>
      <c r="EG229" s="62"/>
      <c r="EH229" s="62"/>
      <c r="EI229" s="62"/>
      <c r="EJ229" s="62"/>
      <c r="EK229" s="62"/>
      <c r="EL229" s="62"/>
      <c r="EM229" s="62"/>
      <c r="EN229" s="62"/>
      <c r="EO229" s="62"/>
      <c r="EP229" s="62"/>
      <c r="EQ229" s="68">
        <v>6551</v>
      </c>
      <c r="ER229" s="68">
        <v>10732</v>
      </c>
      <c r="ES229" s="68">
        <v>0</v>
      </c>
      <c r="ET229" s="68">
        <v>0</v>
      </c>
      <c r="EU229" s="68">
        <v>0</v>
      </c>
      <c r="EV229" s="68">
        <v>0</v>
      </c>
      <c r="EW229" s="65"/>
      <c r="EX229" s="65"/>
      <c r="EY229" s="65"/>
      <c r="EZ229" s="65"/>
      <c r="FA229" s="65"/>
      <c r="FB229" s="65"/>
      <c r="FC229" s="65"/>
      <c r="FD229" s="65"/>
      <c r="FE229" s="65"/>
      <c r="FF229" s="65"/>
      <c r="FG229" s="65"/>
      <c r="FH229" s="65"/>
      <c r="FI229" s="65"/>
      <c r="FJ229" s="65"/>
      <c r="FK229" s="65"/>
      <c r="FL229" s="65"/>
      <c r="FM229" s="65"/>
      <c r="FN229" s="65" t="s">
        <v>466</v>
      </c>
      <c r="FO229" s="69" t="b">
        <f t="shared" si="3"/>
        <v>1</v>
      </c>
    </row>
    <row r="230" spans="1:171" s="67" customFormat="1" ht="12.75" x14ac:dyDescent="0.2">
      <c r="A230" s="60" t="s">
        <v>437</v>
      </c>
      <c r="B230" s="61">
        <v>63014</v>
      </c>
      <c r="C230" s="62">
        <v>0</v>
      </c>
      <c r="D230" s="62">
        <v>1</v>
      </c>
      <c r="E230" s="63">
        <v>43537768400046</v>
      </c>
      <c r="F230" s="62" t="s">
        <v>1643</v>
      </c>
      <c r="G230" s="62"/>
      <c r="H230" s="62" t="s">
        <v>1644</v>
      </c>
      <c r="I230" s="62">
        <v>2</v>
      </c>
      <c r="J230" s="62" t="s">
        <v>1645</v>
      </c>
      <c r="K230" s="62" t="s">
        <v>447</v>
      </c>
      <c r="L230" s="62" t="s">
        <v>448</v>
      </c>
      <c r="M230" s="62" t="s">
        <v>447</v>
      </c>
      <c r="N230" s="62">
        <v>1</v>
      </c>
      <c r="O230" s="62">
        <v>201</v>
      </c>
      <c r="P230" s="62">
        <v>182</v>
      </c>
      <c r="Q230" s="62" t="s">
        <v>153</v>
      </c>
      <c r="R230" s="62" t="s">
        <v>1646</v>
      </c>
      <c r="S230" s="62" t="s">
        <v>1647</v>
      </c>
      <c r="T230" s="62" t="s">
        <v>1648</v>
      </c>
      <c r="U230" s="62" t="s">
        <v>1649</v>
      </c>
      <c r="V230" s="62" t="s">
        <v>1650</v>
      </c>
      <c r="W230" s="62" t="s">
        <v>153</v>
      </c>
      <c r="X230" s="62" t="s">
        <v>1651</v>
      </c>
      <c r="Y230" s="62" t="s">
        <v>546</v>
      </c>
      <c r="Z230" s="60"/>
      <c r="AA230" s="60" t="s">
        <v>452</v>
      </c>
      <c r="AB230" s="60" t="s">
        <v>1652</v>
      </c>
      <c r="AC230" s="60" t="s">
        <v>1643</v>
      </c>
      <c r="AD230" s="60" t="s">
        <v>1644</v>
      </c>
      <c r="AE230" s="60" t="s">
        <v>1645</v>
      </c>
      <c r="AF230" s="62">
        <v>2</v>
      </c>
      <c r="AG230" s="62">
        <v>795</v>
      </c>
      <c r="AH230" s="62">
        <v>714</v>
      </c>
      <c r="AI230" s="62">
        <v>2</v>
      </c>
      <c r="AJ230" s="62" t="s">
        <v>153</v>
      </c>
      <c r="AK230" s="62" t="s">
        <v>1646</v>
      </c>
      <c r="AL230" s="62" t="s">
        <v>1647</v>
      </c>
      <c r="AM230" s="62" t="s">
        <v>1648</v>
      </c>
      <c r="AN230" s="62" t="s">
        <v>1651</v>
      </c>
      <c r="AO230" s="62" t="s">
        <v>546</v>
      </c>
      <c r="AP230" s="62" t="s">
        <v>1649</v>
      </c>
      <c r="AQ230" s="62" t="s">
        <v>1650</v>
      </c>
      <c r="AR230" s="62" t="s">
        <v>153</v>
      </c>
      <c r="AS230" s="62">
        <v>2015</v>
      </c>
      <c r="AT230" s="62" t="s">
        <v>153</v>
      </c>
      <c r="AU230" s="62" t="s">
        <v>153</v>
      </c>
      <c r="AV230" s="62" t="s">
        <v>153</v>
      </c>
      <c r="AW230" s="62" t="s">
        <v>439</v>
      </c>
      <c r="AX230" s="62" t="s">
        <v>439</v>
      </c>
      <c r="AY230" s="60"/>
      <c r="AZ230" s="60" t="s">
        <v>153</v>
      </c>
      <c r="BA230" s="62">
        <v>10671</v>
      </c>
      <c r="BB230" s="62">
        <v>0</v>
      </c>
      <c r="BC230" s="62"/>
      <c r="BD230" s="62"/>
      <c r="BE230" s="62"/>
      <c r="BF230" s="62" t="s">
        <v>500</v>
      </c>
      <c r="BG230" s="62"/>
      <c r="BH230" s="62"/>
      <c r="BI230" s="62"/>
      <c r="BJ230" s="60">
        <v>-74.71698113207546</v>
      </c>
      <c r="BK230" s="62"/>
      <c r="BL230" s="62"/>
      <c r="BM230" s="62"/>
      <c r="BN230" s="62" t="s">
        <v>106</v>
      </c>
      <c r="BO230" s="62"/>
      <c r="BP230" s="62"/>
      <c r="BQ230" s="62" t="s">
        <v>106</v>
      </c>
      <c r="BR230" s="62"/>
      <c r="BS230" s="62"/>
      <c r="BT230" s="62"/>
      <c r="BU230" s="62"/>
      <c r="BV230" s="62"/>
      <c r="BW230" s="62"/>
      <c r="BX230" s="62"/>
      <c r="BY230" s="62"/>
      <c r="BZ230" s="62"/>
      <c r="CA230" s="62"/>
      <c r="CB230" s="62"/>
      <c r="CC230" s="62"/>
      <c r="CD230" s="62"/>
      <c r="CE230" s="62"/>
      <c r="CF230" s="62" t="s">
        <v>462</v>
      </c>
      <c r="CG230" s="62"/>
      <c r="CH230" s="62"/>
      <c r="CI230" s="62">
        <v>2017</v>
      </c>
      <c r="CJ230" s="62" t="s">
        <v>448</v>
      </c>
      <c r="CK230" s="62" t="s">
        <v>464</v>
      </c>
      <c r="CL230" s="62" t="s">
        <v>464</v>
      </c>
      <c r="CM230" s="62" t="s">
        <v>463</v>
      </c>
      <c r="CN230" s="62" t="s">
        <v>463</v>
      </c>
      <c r="CO230" s="62" t="s">
        <v>465</v>
      </c>
      <c r="CP230" s="62">
        <v>1</v>
      </c>
      <c r="CQ230" s="62">
        <v>1</v>
      </c>
      <c r="CR230" s="62">
        <v>0</v>
      </c>
      <c r="CS230" s="62">
        <v>0</v>
      </c>
      <c r="CT230" s="62">
        <v>0</v>
      </c>
      <c r="CU230" s="62">
        <v>0</v>
      </c>
      <c r="CV230" s="62">
        <v>0</v>
      </c>
      <c r="CW230" s="62">
        <v>0</v>
      </c>
      <c r="CX230" s="62">
        <v>0</v>
      </c>
      <c r="CY230" s="62">
        <v>0</v>
      </c>
      <c r="CZ230" s="62">
        <v>0</v>
      </c>
      <c r="DA230" s="62">
        <v>0</v>
      </c>
      <c r="DB230" s="62">
        <v>1</v>
      </c>
      <c r="DC230" s="62" t="s">
        <v>153</v>
      </c>
      <c r="DD230" s="62" t="s">
        <v>153</v>
      </c>
      <c r="DE230" s="62" t="s">
        <v>153</v>
      </c>
      <c r="DF230" s="62">
        <v>0</v>
      </c>
      <c r="DG230" s="62" t="s">
        <v>465</v>
      </c>
      <c r="DH230" s="62">
        <v>20</v>
      </c>
      <c r="DI230" s="62">
        <v>5</v>
      </c>
      <c r="DJ230" s="62">
        <v>10</v>
      </c>
      <c r="DK230" s="62">
        <v>5</v>
      </c>
      <c r="DL230" s="62">
        <v>0</v>
      </c>
      <c r="DM230" s="62">
        <v>0</v>
      </c>
      <c r="DN230" s="62">
        <v>0</v>
      </c>
      <c r="DO230" s="62">
        <v>0</v>
      </c>
      <c r="DP230" s="62">
        <v>0</v>
      </c>
      <c r="DQ230" s="62">
        <v>0</v>
      </c>
      <c r="DR230" s="62">
        <v>0</v>
      </c>
      <c r="DS230" s="62">
        <v>0</v>
      </c>
      <c r="DT230" s="62">
        <v>20</v>
      </c>
      <c r="DU230" s="62" t="s">
        <v>153</v>
      </c>
      <c r="DV230" s="62" t="s">
        <v>153</v>
      </c>
      <c r="DW230" s="60"/>
      <c r="DX230" s="62">
        <v>3</v>
      </c>
      <c r="DY230" s="62">
        <v>1</v>
      </c>
      <c r="DZ230" s="62">
        <v>1</v>
      </c>
      <c r="EA230" s="62">
        <v>3</v>
      </c>
      <c r="EB230" s="62"/>
      <c r="EC230" s="62"/>
      <c r="ED230" s="62"/>
      <c r="EE230" s="60">
        <v>-74.509803921568633</v>
      </c>
      <c r="EF230" s="62"/>
      <c r="EG230" s="62"/>
      <c r="EH230" s="62"/>
      <c r="EI230" s="62"/>
      <c r="EJ230" s="62"/>
      <c r="EK230" s="62">
        <v>-2</v>
      </c>
      <c r="EL230" s="62"/>
      <c r="EM230" s="62"/>
      <c r="EN230" s="62"/>
      <c r="EO230" s="62"/>
      <c r="EP230" s="62"/>
      <c r="EQ230" s="68">
        <v>63014</v>
      </c>
      <c r="ER230" s="68">
        <v>10671</v>
      </c>
      <c r="ES230" s="68">
        <v>0</v>
      </c>
      <c r="ET230" s="68">
        <v>0</v>
      </c>
      <c r="EU230" s="68">
        <v>0</v>
      </c>
      <c r="EV230" s="68">
        <v>0</v>
      </c>
      <c r="EW230" s="68">
        <v>0</v>
      </c>
      <c r="EX230" s="68">
        <v>0</v>
      </c>
      <c r="EY230" s="68">
        <v>0</v>
      </c>
      <c r="EZ230" s="68">
        <v>0</v>
      </c>
      <c r="FA230" s="68">
        <v>0</v>
      </c>
      <c r="FB230" s="68">
        <v>5</v>
      </c>
      <c r="FC230" s="68">
        <v>5</v>
      </c>
      <c r="FD230" s="68">
        <v>0</v>
      </c>
      <c r="FE230" s="68">
        <v>0</v>
      </c>
      <c r="FF230" s="68">
        <v>0</v>
      </c>
      <c r="FG230" s="68">
        <v>0</v>
      </c>
      <c r="FH230" s="68">
        <v>0</v>
      </c>
      <c r="FI230" s="68">
        <v>3</v>
      </c>
      <c r="FJ230" s="68">
        <v>1</v>
      </c>
      <c r="FK230" s="68">
        <v>0</v>
      </c>
      <c r="FL230" s="68">
        <v>0</v>
      </c>
      <c r="FM230" s="65"/>
      <c r="FN230" s="65" t="s">
        <v>466</v>
      </c>
      <c r="FO230" s="69" t="b">
        <f t="shared" si="3"/>
        <v>1</v>
      </c>
    </row>
    <row r="231" spans="1:171" s="67" customFormat="1" ht="12.75" x14ac:dyDescent="0.2">
      <c r="A231" s="60" t="s">
        <v>437</v>
      </c>
      <c r="B231" s="61">
        <v>63014</v>
      </c>
      <c r="C231" s="62">
        <v>1</v>
      </c>
      <c r="D231" s="62">
        <v>0</v>
      </c>
      <c r="E231" s="63" t="s">
        <v>1652</v>
      </c>
      <c r="F231" s="62" t="s">
        <v>1643</v>
      </c>
      <c r="G231" s="62"/>
      <c r="H231" s="62" t="s">
        <v>1644</v>
      </c>
      <c r="I231" s="62">
        <v>2</v>
      </c>
      <c r="J231" s="62" t="s">
        <v>1645</v>
      </c>
      <c r="K231" s="62" t="s">
        <v>447</v>
      </c>
      <c r="L231" s="62" t="s">
        <v>448</v>
      </c>
      <c r="M231" s="62" t="s">
        <v>447</v>
      </c>
      <c r="N231" s="62">
        <v>1</v>
      </c>
      <c r="O231" s="62">
        <v>201</v>
      </c>
      <c r="P231" s="62">
        <v>182</v>
      </c>
      <c r="Q231" s="62" t="s">
        <v>153</v>
      </c>
      <c r="R231" s="62" t="s">
        <v>153</v>
      </c>
      <c r="S231" s="62" t="s">
        <v>153</v>
      </c>
      <c r="T231" s="62" t="s">
        <v>1648</v>
      </c>
      <c r="U231" s="62" t="s">
        <v>153</v>
      </c>
      <c r="V231" s="62" t="s">
        <v>153</v>
      </c>
      <c r="W231" s="62" t="s">
        <v>153</v>
      </c>
      <c r="X231" s="62" t="s">
        <v>153</v>
      </c>
      <c r="Y231" s="62" t="s">
        <v>153</v>
      </c>
      <c r="Z231" s="60"/>
      <c r="AA231" s="60" t="s">
        <v>452</v>
      </c>
      <c r="AB231" s="60" t="s">
        <v>1652</v>
      </c>
      <c r="AC231" s="60" t="s">
        <v>1643</v>
      </c>
      <c r="AD231" s="60" t="s">
        <v>1644</v>
      </c>
      <c r="AE231" s="60" t="s">
        <v>1645</v>
      </c>
      <c r="AF231" s="62">
        <v>2</v>
      </c>
      <c r="AG231" s="62">
        <v>795</v>
      </c>
      <c r="AH231" s="62">
        <v>714</v>
      </c>
      <c r="AI231" s="62">
        <v>0</v>
      </c>
      <c r="AJ231" s="62" t="s">
        <v>153</v>
      </c>
      <c r="AK231" s="62" t="s">
        <v>153</v>
      </c>
      <c r="AL231" s="62" t="s">
        <v>153</v>
      </c>
      <c r="AM231" s="62" t="s">
        <v>1648</v>
      </c>
      <c r="AN231" s="62" t="s">
        <v>153</v>
      </c>
      <c r="AO231" s="62" t="s">
        <v>153</v>
      </c>
      <c r="AP231" s="62" t="s">
        <v>153</v>
      </c>
      <c r="AQ231" s="62" t="s">
        <v>153</v>
      </c>
      <c r="AR231" s="62" t="s">
        <v>153</v>
      </c>
      <c r="AS231" s="62">
        <v>2015</v>
      </c>
      <c r="AT231" s="62" t="s">
        <v>153</v>
      </c>
      <c r="AU231" s="62" t="s">
        <v>153</v>
      </c>
      <c r="AV231" s="62" t="s">
        <v>153</v>
      </c>
      <c r="AW231" s="62" t="s">
        <v>439</v>
      </c>
      <c r="AX231" s="62" t="s">
        <v>439</v>
      </c>
      <c r="AY231" s="60"/>
      <c r="AZ231" s="60" t="s">
        <v>153</v>
      </c>
      <c r="BA231" s="62">
        <v>10671</v>
      </c>
      <c r="BB231" s="62">
        <v>0</v>
      </c>
      <c r="BC231" s="62"/>
      <c r="BD231" s="62"/>
      <c r="BE231" s="62"/>
      <c r="BF231" s="62"/>
      <c r="BG231" s="62"/>
      <c r="BH231" s="62"/>
      <c r="BI231" s="62"/>
      <c r="BJ231" s="60">
        <v>-74.71698113207546</v>
      </c>
      <c r="BK231" s="62"/>
      <c r="BL231" s="62"/>
      <c r="BM231" s="62"/>
      <c r="BN231" s="62" t="s">
        <v>106</v>
      </c>
      <c r="BO231" s="62"/>
      <c r="BP231" s="62"/>
      <c r="BQ231" s="62" t="s">
        <v>106</v>
      </c>
      <c r="BR231" s="62"/>
      <c r="BS231" s="62"/>
      <c r="BT231" s="62"/>
      <c r="BU231" s="62"/>
      <c r="BV231" s="62"/>
      <c r="BW231" s="62"/>
      <c r="BX231" s="62"/>
      <c r="BY231" s="62"/>
      <c r="BZ231" s="62"/>
      <c r="CA231" s="62"/>
      <c r="CB231" s="62"/>
      <c r="CC231" s="62"/>
      <c r="CD231" s="62"/>
      <c r="CE231" s="62"/>
      <c r="CF231" s="62"/>
      <c r="CG231" s="62"/>
      <c r="CH231" s="62"/>
      <c r="CI231" s="62">
        <v>2017</v>
      </c>
      <c r="CJ231" s="62" t="s">
        <v>448</v>
      </c>
      <c r="CK231" s="62" t="s">
        <v>464</v>
      </c>
      <c r="CL231" s="62" t="s">
        <v>464</v>
      </c>
      <c r="CM231" s="62" t="s">
        <v>463</v>
      </c>
      <c r="CN231" s="62" t="s">
        <v>463</v>
      </c>
      <c r="CO231" s="62" t="s">
        <v>465</v>
      </c>
      <c r="CP231" s="62">
        <v>1</v>
      </c>
      <c r="CQ231" s="62">
        <v>1</v>
      </c>
      <c r="CR231" s="62">
        <v>0</v>
      </c>
      <c r="CS231" s="62">
        <v>0</v>
      </c>
      <c r="CT231" s="62">
        <v>0</v>
      </c>
      <c r="CU231" s="62">
        <v>0</v>
      </c>
      <c r="CV231" s="62">
        <v>0</v>
      </c>
      <c r="CW231" s="62">
        <v>0</v>
      </c>
      <c r="CX231" s="62">
        <v>0</v>
      </c>
      <c r="CY231" s="62">
        <v>0</v>
      </c>
      <c r="CZ231" s="62">
        <v>0</v>
      </c>
      <c r="DA231" s="62">
        <v>0</v>
      </c>
      <c r="DB231" s="62">
        <v>1</v>
      </c>
      <c r="DC231" s="62" t="s">
        <v>153</v>
      </c>
      <c r="DD231" s="62" t="s">
        <v>153</v>
      </c>
      <c r="DE231" s="62" t="s">
        <v>153</v>
      </c>
      <c r="DF231" s="62">
        <v>0</v>
      </c>
      <c r="DG231" s="62" t="s">
        <v>465</v>
      </c>
      <c r="DH231" s="62">
        <v>20</v>
      </c>
      <c r="DI231" s="62">
        <v>5</v>
      </c>
      <c r="DJ231" s="62">
        <v>10</v>
      </c>
      <c r="DK231" s="62">
        <v>5</v>
      </c>
      <c r="DL231" s="62">
        <v>0</v>
      </c>
      <c r="DM231" s="62">
        <v>0</v>
      </c>
      <c r="DN231" s="62">
        <v>0</v>
      </c>
      <c r="DO231" s="62">
        <v>0</v>
      </c>
      <c r="DP231" s="62">
        <v>0</v>
      </c>
      <c r="DQ231" s="62">
        <v>0</v>
      </c>
      <c r="DR231" s="62">
        <v>0</v>
      </c>
      <c r="DS231" s="62">
        <v>0</v>
      </c>
      <c r="DT231" s="62">
        <v>20</v>
      </c>
      <c r="DU231" s="62" t="s">
        <v>153</v>
      </c>
      <c r="DV231" s="62" t="s">
        <v>153</v>
      </c>
      <c r="DW231" s="60"/>
      <c r="DX231" s="62">
        <v>3</v>
      </c>
      <c r="DY231" s="62">
        <v>1</v>
      </c>
      <c r="DZ231" s="62">
        <v>1</v>
      </c>
      <c r="EA231" s="62">
        <v>3</v>
      </c>
      <c r="EB231" s="62"/>
      <c r="EC231" s="62"/>
      <c r="ED231" s="62"/>
      <c r="EE231" s="60">
        <v>-74.509803921568633</v>
      </c>
      <c r="EF231" s="62"/>
      <c r="EG231" s="62"/>
      <c r="EH231" s="62"/>
      <c r="EI231" s="62"/>
      <c r="EJ231" s="62"/>
      <c r="EK231" s="62">
        <v>-2</v>
      </c>
      <c r="EL231" s="62"/>
      <c r="EM231" s="62"/>
      <c r="EN231" s="62"/>
      <c r="EO231" s="62"/>
      <c r="EP231" s="62"/>
      <c r="EQ231" s="68">
        <v>63014</v>
      </c>
      <c r="ER231" s="68">
        <v>10671</v>
      </c>
      <c r="ES231" s="68">
        <v>0</v>
      </c>
      <c r="ET231" s="68">
        <v>0</v>
      </c>
      <c r="EU231" s="68">
        <v>0</v>
      </c>
      <c r="EV231" s="68">
        <v>0</v>
      </c>
      <c r="EW231" s="65"/>
      <c r="EX231" s="65"/>
      <c r="EY231" s="65"/>
      <c r="EZ231" s="65"/>
      <c r="FA231" s="65"/>
      <c r="FB231" s="65"/>
      <c r="FC231" s="65"/>
      <c r="FD231" s="65"/>
      <c r="FE231" s="65"/>
      <c r="FF231" s="65"/>
      <c r="FG231" s="65"/>
      <c r="FH231" s="65"/>
      <c r="FI231" s="65"/>
      <c r="FJ231" s="65"/>
      <c r="FK231" s="65"/>
      <c r="FL231" s="65"/>
      <c r="FM231" s="65"/>
      <c r="FN231" s="65" t="s">
        <v>466</v>
      </c>
      <c r="FO231" s="69" t="b">
        <f t="shared" si="3"/>
        <v>1</v>
      </c>
    </row>
    <row r="232" spans="1:171" s="67" customFormat="1" ht="12.75" x14ac:dyDescent="0.2">
      <c r="A232" s="60" t="s">
        <v>437</v>
      </c>
      <c r="B232" s="61">
        <v>54784</v>
      </c>
      <c r="C232" s="62">
        <v>0</v>
      </c>
      <c r="D232" s="62">
        <v>1</v>
      </c>
      <c r="E232" s="63" t="s">
        <v>1653</v>
      </c>
      <c r="F232" s="62" t="s">
        <v>1654</v>
      </c>
      <c r="G232" s="62"/>
      <c r="H232" s="62" t="s">
        <v>1655</v>
      </c>
      <c r="I232" s="62">
        <v>2</v>
      </c>
      <c r="J232" s="62" t="s">
        <v>1656</v>
      </c>
      <c r="K232" s="62" t="s">
        <v>447</v>
      </c>
      <c r="L232" s="62" t="s">
        <v>448</v>
      </c>
      <c r="M232" s="62" t="s">
        <v>447</v>
      </c>
      <c r="N232" s="62">
        <v>1</v>
      </c>
      <c r="O232" s="62">
        <v>205</v>
      </c>
      <c r="P232" s="62">
        <v>14</v>
      </c>
      <c r="Q232" s="62" t="s">
        <v>153</v>
      </c>
      <c r="R232" s="62" t="s">
        <v>153</v>
      </c>
      <c r="S232" s="62" t="s">
        <v>1657</v>
      </c>
      <c r="T232" s="62" t="s">
        <v>1658</v>
      </c>
      <c r="U232" s="62" t="s">
        <v>1659</v>
      </c>
      <c r="V232" s="62" t="s">
        <v>1660</v>
      </c>
      <c r="W232" s="62" t="s">
        <v>153</v>
      </c>
      <c r="X232" s="62" t="s">
        <v>1661</v>
      </c>
      <c r="Y232" s="62" t="s">
        <v>1662</v>
      </c>
      <c r="Z232" s="60"/>
      <c r="AA232" s="60" t="s">
        <v>452</v>
      </c>
      <c r="AB232" s="60" t="s">
        <v>1653</v>
      </c>
      <c r="AC232" s="60" t="s">
        <v>1654</v>
      </c>
      <c r="AD232" s="60" t="s">
        <v>1655</v>
      </c>
      <c r="AE232" s="60" t="s">
        <v>1656</v>
      </c>
      <c r="AF232" s="62">
        <v>1</v>
      </c>
      <c r="AG232" s="62">
        <v>195</v>
      </c>
      <c r="AH232" s="62">
        <v>11</v>
      </c>
      <c r="AI232" s="62">
        <v>1</v>
      </c>
      <c r="AJ232" s="62" t="s">
        <v>153</v>
      </c>
      <c r="AK232" s="62" t="s">
        <v>153</v>
      </c>
      <c r="AL232" s="62" t="s">
        <v>1657</v>
      </c>
      <c r="AM232" s="62" t="s">
        <v>1658</v>
      </c>
      <c r="AN232" s="62" t="s">
        <v>1661</v>
      </c>
      <c r="AO232" s="62" t="s">
        <v>1662</v>
      </c>
      <c r="AP232" s="62" t="s">
        <v>1659</v>
      </c>
      <c r="AQ232" s="62" t="s">
        <v>1660</v>
      </c>
      <c r="AR232" s="62" t="s">
        <v>153</v>
      </c>
      <c r="AS232" s="62">
        <v>2015</v>
      </c>
      <c r="AT232" s="62" t="s">
        <v>1663</v>
      </c>
      <c r="AU232" s="62" t="s">
        <v>153</v>
      </c>
      <c r="AV232" s="62" t="s">
        <v>153</v>
      </c>
      <c r="AW232" s="62" t="s">
        <v>153</v>
      </c>
      <c r="AX232" s="62" t="s">
        <v>153</v>
      </c>
      <c r="AY232" s="60"/>
      <c r="AZ232" s="60" t="s">
        <v>153</v>
      </c>
      <c r="BA232" s="62">
        <v>7849</v>
      </c>
      <c r="BB232" s="62">
        <v>0</v>
      </c>
      <c r="BC232" s="62"/>
      <c r="BD232" s="62"/>
      <c r="BE232" s="62"/>
      <c r="BF232" s="62"/>
      <c r="BG232" s="62"/>
      <c r="BH232" s="62" t="s">
        <v>532</v>
      </c>
      <c r="BI232" s="62"/>
      <c r="BJ232" s="60">
        <v>5.1282051282051277</v>
      </c>
      <c r="BK232" s="62"/>
      <c r="BL232" s="62"/>
      <c r="BM232" s="62"/>
      <c r="BN232" s="62" t="s">
        <v>533</v>
      </c>
      <c r="BO232" s="62"/>
      <c r="BP232" s="62"/>
      <c r="BQ232" s="62" t="s">
        <v>533</v>
      </c>
      <c r="BR232" s="62"/>
      <c r="BS232" s="62"/>
      <c r="BT232" s="62"/>
      <c r="BU232" s="62"/>
      <c r="BV232" s="62"/>
      <c r="BW232" s="62"/>
      <c r="BX232" s="62"/>
      <c r="BY232" s="62"/>
      <c r="BZ232" s="62"/>
      <c r="CA232" s="62"/>
      <c r="CB232" s="62"/>
      <c r="CC232" s="62"/>
      <c r="CD232" s="62"/>
      <c r="CE232" s="62"/>
      <c r="CF232" s="62" t="s">
        <v>462</v>
      </c>
      <c r="CG232" s="62"/>
      <c r="CH232" s="62"/>
      <c r="CI232" s="62">
        <v>2017</v>
      </c>
      <c r="CJ232" s="62" t="s">
        <v>448</v>
      </c>
      <c r="CK232" s="62" t="s">
        <v>464</v>
      </c>
      <c r="CL232" s="62" t="s">
        <v>464</v>
      </c>
      <c r="CM232" s="62" t="s">
        <v>464</v>
      </c>
      <c r="CN232" s="62" t="s">
        <v>464</v>
      </c>
      <c r="CO232" s="62" t="s">
        <v>465</v>
      </c>
      <c r="CP232" s="62">
        <v>1</v>
      </c>
      <c r="CQ232" s="62">
        <v>0</v>
      </c>
      <c r="CR232" s="62">
        <v>0</v>
      </c>
      <c r="CS232" s="62">
        <v>1</v>
      </c>
      <c r="CT232" s="62">
        <v>0</v>
      </c>
      <c r="CU232" s="62">
        <v>0</v>
      </c>
      <c r="CV232" s="62">
        <v>0</v>
      </c>
      <c r="CW232" s="62">
        <v>0</v>
      </c>
      <c r="CX232" s="62">
        <v>0</v>
      </c>
      <c r="CY232" s="62">
        <v>1</v>
      </c>
      <c r="CZ232" s="62">
        <v>0</v>
      </c>
      <c r="DA232" s="62">
        <v>0</v>
      </c>
      <c r="DB232" s="62">
        <v>0</v>
      </c>
      <c r="DC232" s="62" t="s">
        <v>1664</v>
      </c>
      <c r="DD232" s="62" t="s">
        <v>153</v>
      </c>
      <c r="DE232" s="62" t="s">
        <v>153</v>
      </c>
      <c r="DF232" s="62">
        <v>1</v>
      </c>
      <c r="DG232" s="62" t="s">
        <v>465</v>
      </c>
      <c r="DH232" s="62">
        <v>0</v>
      </c>
      <c r="DI232" s="62">
        <v>0</v>
      </c>
      <c r="DJ232" s="62">
        <v>0</v>
      </c>
      <c r="DK232" s="62">
        <v>0</v>
      </c>
      <c r="DL232" s="62">
        <v>0</v>
      </c>
      <c r="DM232" s="62">
        <v>0</v>
      </c>
      <c r="DN232" s="62">
        <v>0</v>
      </c>
      <c r="DO232" s="62">
        <v>0</v>
      </c>
      <c r="DP232" s="62">
        <v>0</v>
      </c>
      <c r="DQ232" s="62">
        <v>0</v>
      </c>
      <c r="DR232" s="62">
        <v>0</v>
      </c>
      <c r="DS232" s="62">
        <v>0</v>
      </c>
      <c r="DT232" s="62">
        <v>0</v>
      </c>
      <c r="DU232" s="62" t="s">
        <v>153</v>
      </c>
      <c r="DV232" s="62" t="s">
        <v>153</v>
      </c>
      <c r="DW232" s="60"/>
      <c r="DX232" s="62">
        <v>0</v>
      </c>
      <c r="DY232" s="62">
        <v>1</v>
      </c>
      <c r="DZ232" s="62">
        <v>0</v>
      </c>
      <c r="EA232" s="62">
        <v>0</v>
      </c>
      <c r="EB232" s="62"/>
      <c r="EC232" s="62"/>
      <c r="ED232" s="62"/>
      <c r="EE232" s="60">
        <v>16.666666666666664</v>
      </c>
      <c r="EF232" s="62"/>
      <c r="EG232" s="62"/>
      <c r="EH232" s="62"/>
      <c r="EI232" s="62"/>
      <c r="EJ232" s="62"/>
      <c r="EK232" s="62"/>
      <c r="EL232" s="62"/>
      <c r="EM232" s="62"/>
      <c r="EN232" s="62"/>
      <c r="EO232" s="62"/>
      <c r="EP232" s="62"/>
      <c r="EQ232" s="68">
        <v>54784</v>
      </c>
      <c r="ER232" s="68">
        <v>7849</v>
      </c>
      <c r="ES232" s="68">
        <v>0</v>
      </c>
      <c r="ET232" s="68">
        <v>0</v>
      </c>
      <c r="EU232" s="68">
        <v>0</v>
      </c>
      <c r="EV232" s="68">
        <v>0</v>
      </c>
      <c r="EW232" s="68">
        <v>1</v>
      </c>
      <c r="EX232" s="68">
        <v>1</v>
      </c>
      <c r="EY232" s="68">
        <v>0</v>
      </c>
      <c r="EZ232" s="68">
        <v>0</v>
      </c>
      <c r="FA232" s="68">
        <v>0</v>
      </c>
      <c r="FB232" s="68">
        <v>0</v>
      </c>
      <c r="FC232" s="68">
        <v>0</v>
      </c>
      <c r="FD232" s="68">
        <v>0</v>
      </c>
      <c r="FE232" s="68">
        <v>0</v>
      </c>
      <c r="FF232" s="68">
        <v>0</v>
      </c>
      <c r="FG232" s="68">
        <v>0</v>
      </c>
      <c r="FH232" s="68">
        <v>0</v>
      </c>
      <c r="FI232" s="68">
        <v>0</v>
      </c>
      <c r="FJ232" s="68">
        <v>0</v>
      </c>
      <c r="FK232" s="68">
        <v>0</v>
      </c>
      <c r="FL232" s="68">
        <v>0</v>
      </c>
      <c r="FM232" s="65"/>
      <c r="FN232" s="65" t="s">
        <v>466</v>
      </c>
      <c r="FO232" s="69" t="b">
        <f t="shared" si="3"/>
        <v>1</v>
      </c>
    </row>
    <row r="233" spans="1:171" s="67" customFormat="1" ht="12.75" x14ac:dyDescent="0.2">
      <c r="A233" s="60" t="s">
        <v>437</v>
      </c>
      <c r="B233" s="61">
        <v>54784</v>
      </c>
      <c r="C233" s="62">
        <v>1</v>
      </c>
      <c r="D233" s="62">
        <v>0</v>
      </c>
      <c r="E233" s="63" t="s">
        <v>1653</v>
      </c>
      <c r="F233" s="62" t="s">
        <v>1654</v>
      </c>
      <c r="G233" s="62"/>
      <c r="H233" s="62" t="s">
        <v>1655</v>
      </c>
      <c r="I233" s="62">
        <v>2</v>
      </c>
      <c r="J233" s="62" t="s">
        <v>1656</v>
      </c>
      <c r="K233" s="62" t="s">
        <v>447</v>
      </c>
      <c r="L233" s="62" t="s">
        <v>448</v>
      </c>
      <c r="M233" s="62" t="s">
        <v>447</v>
      </c>
      <c r="N233" s="62">
        <v>1</v>
      </c>
      <c r="O233" s="62">
        <v>205</v>
      </c>
      <c r="P233" s="62">
        <v>14</v>
      </c>
      <c r="Q233" s="62" t="s">
        <v>153</v>
      </c>
      <c r="R233" s="62" t="s">
        <v>153</v>
      </c>
      <c r="S233" s="62" t="s">
        <v>153</v>
      </c>
      <c r="T233" s="62" t="s">
        <v>1658</v>
      </c>
      <c r="U233" s="62" t="s">
        <v>153</v>
      </c>
      <c r="V233" s="62" t="s">
        <v>153</v>
      </c>
      <c r="W233" s="62" t="s">
        <v>153</v>
      </c>
      <c r="X233" s="62" t="s">
        <v>153</v>
      </c>
      <c r="Y233" s="62" t="s">
        <v>153</v>
      </c>
      <c r="Z233" s="60"/>
      <c r="AA233" s="60" t="s">
        <v>452</v>
      </c>
      <c r="AB233" s="60" t="s">
        <v>1653</v>
      </c>
      <c r="AC233" s="60" t="s">
        <v>1654</v>
      </c>
      <c r="AD233" s="60" t="s">
        <v>1655</v>
      </c>
      <c r="AE233" s="60" t="s">
        <v>1656</v>
      </c>
      <c r="AF233" s="62">
        <v>1</v>
      </c>
      <c r="AG233" s="62">
        <v>195</v>
      </c>
      <c r="AH233" s="62">
        <v>11</v>
      </c>
      <c r="AI233" s="62">
        <v>0</v>
      </c>
      <c r="AJ233" s="62" t="s">
        <v>153</v>
      </c>
      <c r="AK233" s="62" t="s">
        <v>153</v>
      </c>
      <c r="AL233" s="62" t="s">
        <v>153</v>
      </c>
      <c r="AM233" s="62" t="s">
        <v>1658</v>
      </c>
      <c r="AN233" s="62" t="s">
        <v>153</v>
      </c>
      <c r="AO233" s="62" t="s">
        <v>153</v>
      </c>
      <c r="AP233" s="62" t="s">
        <v>153</v>
      </c>
      <c r="AQ233" s="62" t="s">
        <v>153</v>
      </c>
      <c r="AR233" s="62" t="s">
        <v>153</v>
      </c>
      <c r="AS233" s="62">
        <v>2015</v>
      </c>
      <c r="AT233" s="62" t="s">
        <v>1663</v>
      </c>
      <c r="AU233" s="62" t="s">
        <v>153</v>
      </c>
      <c r="AV233" s="62" t="s">
        <v>153</v>
      </c>
      <c r="AW233" s="62" t="s">
        <v>153</v>
      </c>
      <c r="AX233" s="62" t="s">
        <v>153</v>
      </c>
      <c r="AY233" s="60"/>
      <c r="AZ233" s="60" t="s">
        <v>153</v>
      </c>
      <c r="BA233" s="62">
        <v>7849</v>
      </c>
      <c r="BB233" s="62">
        <v>0</v>
      </c>
      <c r="BC233" s="62"/>
      <c r="BD233" s="62"/>
      <c r="BE233" s="62"/>
      <c r="BF233" s="62"/>
      <c r="BG233" s="62"/>
      <c r="BH233" s="62"/>
      <c r="BI233" s="62"/>
      <c r="BJ233" s="60">
        <v>5.1282051282051277</v>
      </c>
      <c r="BK233" s="62"/>
      <c r="BL233" s="62"/>
      <c r="BM233" s="62"/>
      <c r="BN233" s="62" t="s">
        <v>533</v>
      </c>
      <c r="BO233" s="62"/>
      <c r="BP233" s="62"/>
      <c r="BQ233" s="62" t="s">
        <v>533</v>
      </c>
      <c r="BR233" s="62"/>
      <c r="BS233" s="62"/>
      <c r="BT233" s="62"/>
      <c r="BU233" s="62"/>
      <c r="BV233" s="62"/>
      <c r="BW233" s="62"/>
      <c r="BX233" s="62"/>
      <c r="BY233" s="62"/>
      <c r="BZ233" s="62"/>
      <c r="CA233" s="62"/>
      <c r="CB233" s="62"/>
      <c r="CC233" s="62"/>
      <c r="CD233" s="62"/>
      <c r="CE233" s="62"/>
      <c r="CF233" s="62"/>
      <c r="CG233" s="62"/>
      <c r="CH233" s="62"/>
      <c r="CI233" s="62">
        <v>2017</v>
      </c>
      <c r="CJ233" s="62" t="s">
        <v>448</v>
      </c>
      <c r="CK233" s="62" t="s">
        <v>464</v>
      </c>
      <c r="CL233" s="62" t="s">
        <v>464</v>
      </c>
      <c r="CM233" s="62" t="s">
        <v>464</v>
      </c>
      <c r="CN233" s="62" t="s">
        <v>464</v>
      </c>
      <c r="CO233" s="62" t="s">
        <v>465</v>
      </c>
      <c r="CP233" s="62">
        <v>1</v>
      </c>
      <c r="CQ233" s="62">
        <v>0</v>
      </c>
      <c r="CR233" s="62">
        <v>0</v>
      </c>
      <c r="CS233" s="62">
        <v>1</v>
      </c>
      <c r="CT233" s="62">
        <v>0</v>
      </c>
      <c r="CU233" s="62">
        <v>0</v>
      </c>
      <c r="CV233" s="62">
        <v>0</v>
      </c>
      <c r="CW233" s="62">
        <v>0</v>
      </c>
      <c r="CX233" s="62">
        <v>0</v>
      </c>
      <c r="CY233" s="62">
        <v>1</v>
      </c>
      <c r="CZ233" s="62">
        <v>0</v>
      </c>
      <c r="DA233" s="62">
        <v>0</v>
      </c>
      <c r="DB233" s="62">
        <v>0</v>
      </c>
      <c r="DC233" s="62" t="s">
        <v>1664</v>
      </c>
      <c r="DD233" s="62" t="s">
        <v>153</v>
      </c>
      <c r="DE233" s="62" t="s">
        <v>153</v>
      </c>
      <c r="DF233" s="62">
        <v>1</v>
      </c>
      <c r="DG233" s="62" t="s">
        <v>465</v>
      </c>
      <c r="DH233" s="62">
        <v>0</v>
      </c>
      <c r="DI233" s="62">
        <v>0</v>
      </c>
      <c r="DJ233" s="62">
        <v>0</v>
      </c>
      <c r="DK233" s="62">
        <v>0</v>
      </c>
      <c r="DL233" s="62">
        <v>0</v>
      </c>
      <c r="DM233" s="62">
        <v>0</v>
      </c>
      <c r="DN233" s="62">
        <v>0</v>
      </c>
      <c r="DO233" s="62">
        <v>0</v>
      </c>
      <c r="DP233" s="62">
        <v>0</v>
      </c>
      <c r="DQ233" s="62">
        <v>0</v>
      </c>
      <c r="DR233" s="62">
        <v>0</v>
      </c>
      <c r="DS233" s="62">
        <v>0</v>
      </c>
      <c r="DT233" s="62">
        <v>0</v>
      </c>
      <c r="DU233" s="62" t="s">
        <v>153</v>
      </c>
      <c r="DV233" s="62" t="s">
        <v>153</v>
      </c>
      <c r="DW233" s="60"/>
      <c r="DX233" s="62">
        <v>0</v>
      </c>
      <c r="DY233" s="62">
        <v>1</v>
      </c>
      <c r="DZ233" s="62">
        <v>0</v>
      </c>
      <c r="EA233" s="62">
        <v>0</v>
      </c>
      <c r="EB233" s="62"/>
      <c r="EC233" s="62"/>
      <c r="ED233" s="62"/>
      <c r="EE233" s="60">
        <v>16.666666666666664</v>
      </c>
      <c r="EF233" s="62"/>
      <c r="EG233" s="62"/>
      <c r="EH233" s="62"/>
      <c r="EI233" s="62"/>
      <c r="EJ233" s="62"/>
      <c r="EK233" s="62"/>
      <c r="EL233" s="62"/>
      <c r="EM233" s="62"/>
      <c r="EN233" s="62"/>
      <c r="EO233" s="62"/>
      <c r="EP233" s="62"/>
      <c r="EQ233" s="68">
        <v>54784</v>
      </c>
      <c r="ER233" s="68">
        <v>7849</v>
      </c>
      <c r="ES233" s="68">
        <v>0</v>
      </c>
      <c r="ET233" s="68">
        <v>0</v>
      </c>
      <c r="EU233" s="68">
        <v>0</v>
      </c>
      <c r="EV233" s="68">
        <v>0</v>
      </c>
      <c r="EW233" s="65"/>
      <c r="EX233" s="65"/>
      <c r="EY233" s="65"/>
      <c r="EZ233" s="65"/>
      <c r="FA233" s="65"/>
      <c r="FB233" s="65"/>
      <c r="FC233" s="65"/>
      <c r="FD233" s="65"/>
      <c r="FE233" s="65"/>
      <c r="FF233" s="65"/>
      <c r="FG233" s="65"/>
      <c r="FH233" s="65"/>
      <c r="FI233" s="65"/>
      <c r="FJ233" s="65"/>
      <c r="FK233" s="65"/>
      <c r="FL233" s="65"/>
      <c r="FM233" s="65"/>
      <c r="FN233" s="65" t="s">
        <v>466</v>
      </c>
      <c r="FO233" s="69" t="b">
        <f t="shared" si="3"/>
        <v>1</v>
      </c>
    </row>
    <row r="234" spans="1:171" s="67" customFormat="1" ht="12.75" x14ac:dyDescent="0.2">
      <c r="A234" s="60" t="s">
        <v>437</v>
      </c>
      <c r="B234" s="61">
        <v>7264</v>
      </c>
      <c r="C234" s="62">
        <v>0</v>
      </c>
      <c r="D234" s="62">
        <v>2</v>
      </c>
      <c r="E234" s="63" t="s">
        <v>1665</v>
      </c>
      <c r="F234" s="62" t="s">
        <v>1666</v>
      </c>
      <c r="G234" s="62"/>
      <c r="H234" s="62" t="s">
        <v>1667</v>
      </c>
      <c r="I234" s="62">
        <v>2</v>
      </c>
      <c r="J234" s="62" t="s">
        <v>1668</v>
      </c>
      <c r="K234" s="62" t="s">
        <v>447</v>
      </c>
      <c r="L234" s="62" t="s">
        <v>472</v>
      </c>
      <c r="M234" s="62" t="s">
        <v>447</v>
      </c>
      <c r="N234" s="62">
        <v>2</v>
      </c>
      <c r="O234" s="62">
        <v>210</v>
      </c>
      <c r="P234" s="62">
        <v>22</v>
      </c>
      <c r="Q234" s="62" t="s">
        <v>153</v>
      </c>
      <c r="R234" s="62" t="s">
        <v>153</v>
      </c>
      <c r="S234" s="62" t="s">
        <v>1669</v>
      </c>
      <c r="T234" s="62" t="s">
        <v>1670</v>
      </c>
      <c r="U234" s="62" t="s">
        <v>1671</v>
      </c>
      <c r="V234" s="62" t="s">
        <v>1672</v>
      </c>
      <c r="W234" s="62" t="s">
        <v>153</v>
      </c>
      <c r="X234" s="62" t="s">
        <v>1673</v>
      </c>
      <c r="Y234" s="62" t="s">
        <v>217</v>
      </c>
      <c r="Z234" s="60"/>
      <c r="AA234" s="60" t="s">
        <v>452</v>
      </c>
      <c r="AB234" s="60" t="s">
        <v>1665</v>
      </c>
      <c r="AC234" s="60" t="s">
        <v>1666</v>
      </c>
      <c r="AD234" s="60" t="s">
        <v>1667</v>
      </c>
      <c r="AE234" s="60" t="s">
        <v>1668</v>
      </c>
      <c r="AF234" s="62">
        <v>2</v>
      </c>
      <c r="AG234" s="62">
        <v>240</v>
      </c>
      <c r="AH234" s="62">
        <v>22</v>
      </c>
      <c r="AI234" s="62">
        <v>2</v>
      </c>
      <c r="AJ234" s="62" t="s">
        <v>153</v>
      </c>
      <c r="AK234" s="62" t="s">
        <v>153</v>
      </c>
      <c r="AL234" s="62" t="s">
        <v>1669</v>
      </c>
      <c r="AM234" s="62" t="s">
        <v>1670</v>
      </c>
      <c r="AN234" s="62" t="s">
        <v>1673</v>
      </c>
      <c r="AO234" s="62" t="s">
        <v>217</v>
      </c>
      <c r="AP234" s="62" t="s">
        <v>1671</v>
      </c>
      <c r="AQ234" s="62" t="s">
        <v>1672</v>
      </c>
      <c r="AR234" s="62" t="s">
        <v>153</v>
      </c>
      <c r="AS234" s="62">
        <v>2015</v>
      </c>
      <c r="AT234" s="62" t="s">
        <v>153</v>
      </c>
      <c r="AU234" s="62" t="s">
        <v>153</v>
      </c>
      <c r="AV234" s="62" t="s">
        <v>153</v>
      </c>
      <c r="AW234" s="62" t="s">
        <v>153</v>
      </c>
      <c r="AX234" s="62" t="s">
        <v>153</v>
      </c>
      <c r="AY234" s="60"/>
      <c r="AZ234" s="60" t="s">
        <v>153</v>
      </c>
      <c r="BA234" s="62">
        <v>9003</v>
      </c>
      <c r="BB234" s="62">
        <v>0</v>
      </c>
      <c r="BC234" s="62"/>
      <c r="BD234" s="62"/>
      <c r="BE234" s="62"/>
      <c r="BF234" s="62"/>
      <c r="BG234" s="62"/>
      <c r="BH234" s="62" t="s">
        <v>532</v>
      </c>
      <c r="BI234" s="62"/>
      <c r="BJ234" s="60">
        <v>-12.5</v>
      </c>
      <c r="BK234" s="62"/>
      <c r="BL234" s="62"/>
      <c r="BM234" s="62"/>
      <c r="BN234" s="62" t="s">
        <v>123</v>
      </c>
      <c r="BO234" s="62"/>
      <c r="BP234" s="62"/>
      <c r="BQ234" s="62" t="s">
        <v>123</v>
      </c>
      <c r="BR234" s="62"/>
      <c r="BS234" s="62"/>
      <c r="BT234" s="62"/>
      <c r="BU234" s="62"/>
      <c r="BV234" s="62"/>
      <c r="BW234" s="62"/>
      <c r="BX234" s="62"/>
      <c r="BY234" s="62"/>
      <c r="BZ234" s="62"/>
      <c r="CA234" s="62"/>
      <c r="CB234" s="62"/>
      <c r="CC234" s="62"/>
      <c r="CD234" s="62"/>
      <c r="CE234" s="62"/>
      <c r="CF234" s="62" t="s">
        <v>462</v>
      </c>
      <c r="CG234" s="62"/>
      <c r="CH234" s="62"/>
      <c r="CI234" s="62">
        <v>2017</v>
      </c>
      <c r="CJ234" s="62" t="s">
        <v>472</v>
      </c>
      <c r="CK234" s="62" t="s">
        <v>464</v>
      </c>
      <c r="CL234" s="62" t="s">
        <v>464</v>
      </c>
      <c r="CM234" s="62" t="s">
        <v>464</v>
      </c>
      <c r="CN234" s="62" t="s">
        <v>464</v>
      </c>
      <c r="CO234" s="62" t="s">
        <v>465</v>
      </c>
      <c r="CP234" s="62">
        <v>0</v>
      </c>
      <c r="CQ234" s="62">
        <v>0</v>
      </c>
      <c r="CR234" s="62">
        <v>0</v>
      </c>
      <c r="CS234" s="62">
        <v>0</v>
      </c>
      <c r="CT234" s="62">
        <v>0</v>
      </c>
      <c r="CU234" s="62">
        <v>0</v>
      </c>
      <c r="CV234" s="62">
        <v>0</v>
      </c>
      <c r="CW234" s="62">
        <v>0</v>
      </c>
      <c r="CX234" s="62">
        <v>0</v>
      </c>
      <c r="CY234" s="62">
        <v>0</v>
      </c>
      <c r="CZ234" s="62">
        <v>0</v>
      </c>
      <c r="DA234" s="62">
        <v>0</v>
      </c>
      <c r="DB234" s="62">
        <v>0</v>
      </c>
      <c r="DC234" s="62" t="s">
        <v>153</v>
      </c>
      <c r="DD234" s="62" t="s">
        <v>153</v>
      </c>
      <c r="DE234" s="62" t="s">
        <v>153</v>
      </c>
      <c r="DF234" s="62">
        <v>0</v>
      </c>
      <c r="DG234" s="62" t="s">
        <v>465</v>
      </c>
      <c r="DH234" s="62">
        <v>0</v>
      </c>
      <c r="DI234" s="62">
        <v>0</v>
      </c>
      <c r="DJ234" s="62">
        <v>0</v>
      </c>
      <c r="DK234" s="62">
        <v>0</v>
      </c>
      <c r="DL234" s="62">
        <v>0</v>
      </c>
      <c r="DM234" s="62">
        <v>0</v>
      </c>
      <c r="DN234" s="62">
        <v>0</v>
      </c>
      <c r="DO234" s="62">
        <v>0</v>
      </c>
      <c r="DP234" s="62">
        <v>0</v>
      </c>
      <c r="DQ234" s="62">
        <v>0</v>
      </c>
      <c r="DR234" s="62">
        <v>0</v>
      </c>
      <c r="DS234" s="62">
        <v>0</v>
      </c>
      <c r="DT234" s="62">
        <v>0</v>
      </c>
      <c r="DU234" s="62" t="s">
        <v>153</v>
      </c>
      <c r="DV234" s="62" t="s">
        <v>153</v>
      </c>
      <c r="DW234" s="60"/>
      <c r="DX234" s="62">
        <v>0</v>
      </c>
      <c r="DY234" s="62">
        <v>0</v>
      </c>
      <c r="DZ234" s="62">
        <v>0</v>
      </c>
      <c r="EA234" s="62">
        <v>0</v>
      </c>
      <c r="EB234" s="62"/>
      <c r="EC234" s="62"/>
      <c r="ED234" s="62"/>
      <c r="EE234" s="60"/>
      <c r="EF234" s="62"/>
      <c r="EG234" s="62"/>
      <c r="EH234" s="62"/>
      <c r="EI234" s="62"/>
      <c r="EJ234" s="62"/>
      <c r="EK234" s="62"/>
      <c r="EL234" s="62"/>
      <c r="EM234" s="62"/>
      <c r="EN234" s="62"/>
      <c r="EO234" s="62"/>
      <c r="EP234" s="62"/>
      <c r="EQ234" s="68">
        <v>7264</v>
      </c>
      <c r="ER234" s="68">
        <v>9003</v>
      </c>
      <c r="ES234" s="68">
        <v>0</v>
      </c>
      <c r="ET234" s="68">
        <v>0</v>
      </c>
      <c r="EU234" s="68">
        <v>0</v>
      </c>
      <c r="EV234" s="68">
        <v>0</v>
      </c>
      <c r="EW234" s="68">
        <v>0</v>
      </c>
      <c r="EX234" s="68">
        <v>0</v>
      </c>
      <c r="EY234" s="68">
        <v>0</v>
      </c>
      <c r="EZ234" s="68">
        <v>0</v>
      </c>
      <c r="FA234" s="68">
        <v>0</v>
      </c>
      <c r="FB234" s="68">
        <v>0</v>
      </c>
      <c r="FC234" s="68">
        <v>0</v>
      </c>
      <c r="FD234" s="68">
        <v>0</v>
      </c>
      <c r="FE234" s="68">
        <v>0</v>
      </c>
      <c r="FF234" s="68">
        <v>0</v>
      </c>
      <c r="FG234" s="68">
        <v>0</v>
      </c>
      <c r="FH234" s="68">
        <v>0</v>
      </c>
      <c r="FI234" s="68">
        <v>0</v>
      </c>
      <c r="FJ234" s="68">
        <v>0</v>
      </c>
      <c r="FK234" s="68">
        <v>0</v>
      </c>
      <c r="FL234" s="68">
        <v>0</v>
      </c>
      <c r="FM234" s="65"/>
      <c r="FN234" s="65" t="s">
        <v>466</v>
      </c>
      <c r="FO234" s="69" t="b">
        <f t="shared" si="3"/>
        <v>1</v>
      </c>
    </row>
    <row r="235" spans="1:171" s="67" customFormat="1" ht="12.75" x14ac:dyDescent="0.2">
      <c r="A235" s="60" t="s">
        <v>437</v>
      </c>
      <c r="B235" s="61">
        <v>7264</v>
      </c>
      <c r="C235" s="62">
        <v>1</v>
      </c>
      <c r="D235" s="62">
        <v>0</v>
      </c>
      <c r="E235" s="63" t="s">
        <v>1665</v>
      </c>
      <c r="F235" s="62" t="s">
        <v>1666</v>
      </c>
      <c r="G235" s="62"/>
      <c r="H235" s="62" t="s">
        <v>1667</v>
      </c>
      <c r="I235" s="62">
        <v>2</v>
      </c>
      <c r="J235" s="62" t="s">
        <v>1668</v>
      </c>
      <c r="K235" s="62" t="s">
        <v>447</v>
      </c>
      <c r="L235" s="62" t="s">
        <v>472</v>
      </c>
      <c r="M235" s="62" t="s">
        <v>447</v>
      </c>
      <c r="N235" s="62">
        <v>2</v>
      </c>
      <c r="O235" s="62">
        <v>210</v>
      </c>
      <c r="P235" s="62">
        <v>22</v>
      </c>
      <c r="Q235" s="62" t="s">
        <v>153</v>
      </c>
      <c r="R235" s="62" t="s">
        <v>153</v>
      </c>
      <c r="S235" s="62" t="s">
        <v>153</v>
      </c>
      <c r="T235" s="62" t="s">
        <v>1670</v>
      </c>
      <c r="U235" s="62" t="s">
        <v>153</v>
      </c>
      <c r="V235" s="62" t="s">
        <v>153</v>
      </c>
      <c r="W235" s="62" t="s">
        <v>153</v>
      </c>
      <c r="X235" s="62" t="s">
        <v>153</v>
      </c>
      <c r="Y235" s="62" t="s">
        <v>153</v>
      </c>
      <c r="Z235" s="60"/>
      <c r="AA235" s="60" t="s">
        <v>452</v>
      </c>
      <c r="AB235" s="60" t="s">
        <v>1665</v>
      </c>
      <c r="AC235" s="60" t="s">
        <v>1666</v>
      </c>
      <c r="AD235" s="60" t="s">
        <v>1667</v>
      </c>
      <c r="AE235" s="60" t="s">
        <v>1668</v>
      </c>
      <c r="AF235" s="62">
        <v>2</v>
      </c>
      <c r="AG235" s="62">
        <v>240</v>
      </c>
      <c r="AH235" s="62">
        <v>22</v>
      </c>
      <c r="AI235" s="62">
        <v>0</v>
      </c>
      <c r="AJ235" s="62" t="s">
        <v>153</v>
      </c>
      <c r="AK235" s="62" t="s">
        <v>153</v>
      </c>
      <c r="AL235" s="62" t="s">
        <v>153</v>
      </c>
      <c r="AM235" s="62" t="s">
        <v>1670</v>
      </c>
      <c r="AN235" s="62" t="s">
        <v>153</v>
      </c>
      <c r="AO235" s="62" t="s">
        <v>153</v>
      </c>
      <c r="AP235" s="62" t="s">
        <v>153</v>
      </c>
      <c r="AQ235" s="62" t="s">
        <v>153</v>
      </c>
      <c r="AR235" s="62" t="s">
        <v>153</v>
      </c>
      <c r="AS235" s="62">
        <v>2015</v>
      </c>
      <c r="AT235" s="62" t="s">
        <v>153</v>
      </c>
      <c r="AU235" s="62" t="s">
        <v>153</v>
      </c>
      <c r="AV235" s="62" t="s">
        <v>153</v>
      </c>
      <c r="AW235" s="62" t="s">
        <v>153</v>
      </c>
      <c r="AX235" s="62" t="s">
        <v>153</v>
      </c>
      <c r="AY235" s="60"/>
      <c r="AZ235" s="60" t="s">
        <v>153</v>
      </c>
      <c r="BA235" s="62">
        <v>9003</v>
      </c>
      <c r="BB235" s="62">
        <v>0</v>
      </c>
      <c r="BC235" s="62"/>
      <c r="BD235" s="62"/>
      <c r="BE235" s="62"/>
      <c r="BF235" s="62"/>
      <c r="BG235" s="62"/>
      <c r="BH235" s="62"/>
      <c r="BI235" s="62"/>
      <c r="BJ235" s="60">
        <v>-12.5</v>
      </c>
      <c r="BK235" s="62"/>
      <c r="BL235" s="62"/>
      <c r="BM235" s="62"/>
      <c r="BN235" s="62" t="s">
        <v>123</v>
      </c>
      <c r="BO235" s="62"/>
      <c r="BP235" s="62"/>
      <c r="BQ235" s="62" t="s">
        <v>123</v>
      </c>
      <c r="BR235" s="62"/>
      <c r="BS235" s="62"/>
      <c r="BT235" s="62"/>
      <c r="BU235" s="62"/>
      <c r="BV235" s="62"/>
      <c r="BW235" s="62"/>
      <c r="BX235" s="62"/>
      <c r="BY235" s="62"/>
      <c r="BZ235" s="62"/>
      <c r="CA235" s="62"/>
      <c r="CB235" s="62"/>
      <c r="CC235" s="62"/>
      <c r="CD235" s="62"/>
      <c r="CE235" s="62"/>
      <c r="CF235" s="62"/>
      <c r="CG235" s="62"/>
      <c r="CH235" s="62"/>
      <c r="CI235" s="62">
        <v>2017</v>
      </c>
      <c r="CJ235" s="62" t="s">
        <v>472</v>
      </c>
      <c r="CK235" s="62" t="s">
        <v>464</v>
      </c>
      <c r="CL235" s="62" t="s">
        <v>464</v>
      </c>
      <c r="CM235" s="62" t="s">
        <v>464</v>
      </c>
      <c r="CN235" s="62" t="s">
        <v>464</v>
      </c>
      <c r="CO235" s="62" t="s">
        <v>465</v>
      </c>
      <c r="CP235" s="62">
        <v>0</v>
      </c>
      <c r="CQ235" s="62">
        <v>0</v>
      </c>
      <c r="CR235" s="62">
        <v>0</v>
      </c>
      <c r="CS235" s="62">
        <v>0</v>
      </c>
      <c r="CT235" s="62">
        <v>0</v>
      </c>
      <c r="CU235" s="62">
        <v>0</v>
      </c>
      <c r="CV235" s="62">
        <v>0</v>
      </c>
      <c r="CW235" s="62">
        <v>0</v>
      </c>
      <c r="CX235" s="62">
        <v>0</v>
      </c>
      <c r="CY235" s="62">
        <v>0</v>
      </c>
      <c r="CZ235" s="62">
        <v>0</v>
      </c>
      <c r="DA235" s="62">
        <v>0</v>
      </c>
      <c r="DB235" s="62">
        <v>0</v>
      </c>
      <c r="DC235" s="62" t="s">
        <v>153</v>
      </c>
      <c r="DD235" s="62" t="s">
        <v>153</v>
      </c>
      <c r="DE235" s="62" t="s">
        <v>153</v>
      </c>
      <c r="DF235" s="62">
        <v>0</v>
      </c>
      <c r="DG235" s="62" t="s">
        <v>465</v>
      </c>
      <c r="DH235" s="62">
        <v>0</v>
      </c>
      <c r="DI235" s="62">
        <v>0</v>
      </c>
      <c r="DJ235" s="62">
        <v>0</v>
      </c>
      <c r="DK235" s="62">
        <v>0</v>
      </c>
      <c r="DL235" s="62">
        <v>0</v>
      </c>
      <c r="DM235" s="62">
        <v>0</v>
      </c>
      <c r="DN235" s="62">
        <v>0</v>
      </c>
      <c r="DO235" s="62">
        <v>0</v>
      </c>
      <c r="DP235" s="62">
        <v>0</v>
      </c>
      <c r="DQ235" s="62">
        <v>0</v>
      </c>
      <c r="DR235" s="62">
        <v>0</v>
      </c>
      <c r="DS235" s="62">
        <v>0</v>
      </c>
      <c r="DT235" s="62">
        <v>0</v>
      </c>
      <c r="DU235" s="62" t="s">
        <v>153</v>
      </c>
      <c r="DV235" s="62" t="s">
        <v>153</v>
      </c>
      <c r="DW235" s="60"/>
      <c r="DX235" s="62">
        <v>0</v>
      </c>
      <c r="DY235" s="62">
        <v>0</v>
      </c>
      <c r="DZ235" s="62">
        <v>0</v>
      </c>
      <c r="EA235" s="62">
        <v>0</v>
      </c>
      <c r="EB235" s="62"/>
      <c r="EC235" s="62"/>
      <c r="ED235" s="62"/>
      <c r="EE235" s="60"/>
      <c r="EF235" s="62"/>
      <c r="EG235" s="62"/>
      <c r="EH235" s="62"/>
      <c r="EI235" s="62"/>
      <c r="EJ235" s="62"/>
      <c r="EK235" s="62"/>
      <c r="EL235" s="62"/>
      <c r="EM235" s="62"/>
      <c r="EN235" s="62"/>
      <c r="EO235" s="62"/>
      <c r="EP235" s="62"/>
      <c r="EQ235" s="68">
        <v>7264</v>
      </c>
      <c r="ER235" s="68">
        <v>9003</v>
      </c>
      <c r="ES235" s="68">
        <v>0</v>
      </c>
      <c r="ET235" s="68">
        <v>0</v>
      </c>
      <c r="EU235" s="68">
        <v>0</v>
      </c>
      <c r="EV235" s="68">
        <v>0</v>
      </c>
      <c r="EW235" s="65"/>
      <c r="EX235" s="65"/>
      <c r="EY235" s="65"/>
      <c r="EZ235" s="65"/>
      <c r="FA235" s="65"/>
      <c r="FB235" s="65"/>
      <c r="FC235" s="65"/>
      <c r="FD235" s="65"/>
      <c r="FE235" s="65"/>
      <c r="FF235" s="65"/>
      <c r="FG235" s="65"/>
      <c r="FH235" s="65"/>
      <c r="FI235" s="65"/>
      <c r="FJ235" s="65"/>
      <c r="FK235" s="65"/>
      <c r="FL235" s="65"/>
      <c r="FM235" s="65"/>
      <c r="FN235" s="65" t="s">
        <v>466</v>
      </c>
      <c r="FO235" s="69" t="b">
        <f t="shared" si="3"/>
        <v>1</v>
      </c>
    </row>
    <row r="236" spans="1:171" s="67" customFormat="1" ht="12.75" x14ac:dyDescent="0.2">
      <c r="A236" s="60" t="s">
        <v>437</v>
      </c>
      <c r="B236" s="61">
        <v>60641</v>
      </c>
      <c r="C236" s="62">
        <v>0</v>
      </c>
      <c r="D236" s="62">
        <v>1</v>
      </c>
      <c r="E236" s="63" t="s">
        <v>1674</v>
      </c>
      <c r="F236" s="62" t="s">
        <v>865</v>
      </c>
      <c r="G236" s="62"/>
      <c r="H236" s="62" t="s">
        <v>1675</v>
      </c>
      <c r="I236" s="62">
        <v>2</v>
      </c>
      <c r="J236" s="62" t="s">
        <v>1676</v>
      </c>
      <c r="K236" s="62" t="s">
        <v>447</v>
      </c>
      <c r="L236" s="62" t="s">
        <v>472</v>
      </c>
      <c r="M236" s="62" t="s">
        <v>447</v>
      </c>
      <c r="N236" s="62">
        <v>1</v>
      </c>
      <c r="O236" s="62">
        <v>210</v>
      </c>
      <c r="P236" s="62">
        <v>90</v>
      </c>
      <c r="Q236" s="62" t="s">
        <v>153</v>
      </c>
      <c r="R236" s="62" t="s">
        <v>153</v>
      </c>
      <c r="S236" s="62" t="s">
        <v>1677</v>
      </c>
      <c r="T236" s="62" t="s">
        <v>1678</v>
      </c>
      <c r="U236" s="62" t="s">
        <v>1679</v>
      </c>
      <c r="V236" s="62" t="s">
        <v>1680</v>
      </c>
      <c r="W236" s="62" t="s">
        <v>153</v>
      </c>
      <c r="X236" s="62" t="s">
        <v>1681</v>
      </c>
      <c r="Y236" s="62" t="s">
        <v>546</v>
      </c>
      <c r="Z236" s="60"/>
      <c r="AA236" s="60" t="s">
        <v>452</v>
      </c>
      <c r="AB236" s="60" t="s">
        <v>1674</v>
      </c>
      <c r="AC236" s="60" t="s">
        <v>865</v>
      </c>
      <c r="AD236" s="60" t="s">
        <v>1675</v>
      </c>
      <c r="AE236" s="60" t="s">
        <v>1676</v>
      </c>
      <c r="AF236" s="62">
        <v>1</v>
      </c>
      <c r="AG236" s="62">
        <v>252</v>
      </c>
      <c r="AH236" s="62">
        <v>92</v>
      </c>
      <c r="AI236" s="62">
        <v>1</v>
      </c>
      <c r="AJ236" s="62" t="s">
        <v>153</v>
      </c>
      <c r="AK236" s="62" t="s">
        <v>153</v>
      </c>
      <c r="AL236" s="62" t="s">
        <v>1677</v>
      </c>
      <c r="AM236" s="62" t="s">
        <v>1678</v>
      </c>
      <c r="AN236" s="62" t="s">
        <v>1681</v>
      </c>
      <c r="AO236" s="62" t="s">
        <v>546</v>
      </c>
      <c r="AP236" s="62" t="s">
        <v>1679</v>
      </c>
      <c r="AQ236" s="62" t="s">
        <v>1680</v>
      </c>
      <c r="AR236" s="62" t="s">
        <v>153</v>
      </c>
      <c r="AS236" s="62">
        <v>2014</v>
      </c>
      <c r="AT236" s="62" t="s">
        <v>153</v>
      </c>
      <c r="AU236" s="62" t="s">
        <v>153</v>
      </c>
      <c r="AV236" s="62" t="s">
        <v>153</v>
      </c>
      <c r="AW236" s="62" t="s">
        <v>439</v>
      </c>
      <c r="AX236" s="62" t="s">
        <v>439</v>
      </c>
      <c r="AY236" s="60"/>
      <c r="AZ236" s="60" t="s">
        <v>153</v>
      </c>
      <c r="BA236" s="62">
        <v>10277</v>
      </c>
      <c r="BB236" s="62">
        <v>0</v>
      </c>
      <c r="BC236" s="62"/>
      <c r="BD236" s="62"/>
      <c r="BE236" s="62"/>
      <c r="BF236" s="62"/>
      <c r="BG236" s="62"/>
      <c r="BH236" s="62" t="s">
        <v>532</v>
      </c>
      <c r="BI236" s="62"/>
      <c r="BJ236" s="60">
        <v>-16.666666666666664</v>
      </c>
      <c r="BK236" s="62"/>
      <c r="BL236" s="62"/>
      <c r="BM236" s="62"/>
      <c r="BN236" s="62" t="s">
        <v>873</v>
      </c>
      <c r="BO236" s="62"/>
      <c r="BP236" s="62"/>
      <c r="BQ236" s="62" t="s">
        <v>873</v>
      </c>
      <c r="BR236" s="62"/>
      <c r="BS236" s="62"/>
      <c r="BT236" s="62"/>
      <c r="BU236" s="62"/>
      <c r="BV236" s="62"/>
      <c r="BW236" s="62"/>
      <c r="BX236" s="62"/>
      <c r="BY236" s="62"/>
      <c r="BZ236" s="62"/>
      <c r="CA236" s="62"/>
      <c r="CB236" s="62"/>
      <c r="CC236" s="62"/>
      <c r="CD236" s="62"/>
      <c r="CE236" s="62"/>
      <c r="CF236" s="62" t="s">
        <v>462</v>
      </c>
      <c r="CG236" s="62"/>
      <c r="CH236" s="62"/>
      <c r="CI236" s="62">
        <v>2017</v>
      </c>
      <c r="CJ236" s="62" t="s">
        <v>472</v>
      </c>
      <c r="CK236" s="62" t="s">
        <v>464</v>
      </c>
      <c r="CL236" s="62" t="s">
        <v>464</v>
      </c>
      <c r="CM236" s="62" t="s">
        <v>464</v>
      </c>
      <c r="CN236" s="62" t="s">
        <v>463</v>
      </c>
      <c r="CO236" s="62" t="s">
        <v>465</v>
      </c>
      <c r="CP236" s="62">
        <v>0</v>
      </c>
      <c r="CQ236" s="62">
        <v>0</v>
      </c>
      <c r="CR236" s="62">
        <v>0</v>
      </c>
      <c r="CS236" s="62">
        <v>0</v>
      </c>
      <c r="CT236" s="62">
        <v>0</v>
      </c>
      <c r="CU236" s="62">
        <v>0</v>
      </c>
      <c r="CV236" s="62">
        <v>0</v>
      </c>
      <c r="CW236" s="62">
        <v>0</v>
      </c>
      <c r="CX236" s="62">
        <v>0</v>
      </c>
      <c r="CY236" s="62">
        <v>0</v>
      </c>
      <c r="CZ236" s="62">
        <v>0</v>
      </c>
      <c r="DA236" s="62">
        <v>0</v>
      </c>
      <c r="DB236" s="62">
        <v>0</v>
      </c>
      <c r="DC236" s="62" t="s">
        <v>153</v>
      </c>
      <c r="DD236" s="62" t="s">
        <v>153</v>
      </c>
      <c r="DE236" s="62" t="s">
        <v>153</v>
      </c>
      <c r="DF236" s="62">
        <v>3</v>
      </c>
      <c r="DG236" s="62" t="s">
        <v>465</v>
      </c>
      <c r="DH236" s="62">
        <v>0</v>
      </c>
      <c r="DI236" s="62">
        <v>0</v>
      </c>
      <c r="DJ236" s="62">
        <v>0</v>
      </c>
      <c r="DK236" s="62">
        <v>0</v>
      </c>
      <c r="DL236" s="62">
        <v>0</v>
      </c>
      <c r="DM236" s="62">
        <v>0</v>
      </c>
      <c r="DN236" s="62">
        <v>0</v>
      </c>
      <c r="DO236" s="62">
        <v>0</v>
      </c>
      <c r="DP236" s="62">
        <v>0</v>
      </c>
      <c r="DQ236" s="62">
        <v>0</v>
      </c>
      <c r="DR236" s="62">
        <v>0</v>
      </c>
      <c r="DS236" s="62">
        <v>0</v>
      </c>
      <c r="DT236" s="62">
        <v>0</v>
      </c>
      <c r="DU236" s="62" t="s">
        <v>153</v>
      </c>
      <c r="DV236" s="62" t="s">
        <v>153</v>
      </c>
      <c r="DW236" s="60"/>
      <c r="DX236" s="62">
        <v>3</v>
      </c>
      <c r="DY236" s="62">
        <v>2</v>
      </c>
      <c r="DZ236" s="62">
        <v>2</v>
      </c>
      <c r="EA236" s="62">
        <v>3</v>
      </c>
      <c r="EB236" s="62"/>
      <c r="EC236" s="62"/>
      <c r="ED236" s="62"/>
      <c r="EE236" s="60">
        <v>-3.225806451612903</v>
      </c>
      <c r="EF236" s="62"/>
      <c r="EG236" s="62"/>
      <c r="EH236" s="62"/>
      <c r="EI236" s="62"/>
      <c r="EJ236" s="62"/>
      <c r="EK236" s="62">
        <v>-1</v>
      </c>
      <c r="EL236" s="62"/>
      <c r="EM236" s="62"/>
      <c r="EN236" s="62"/>
      <c r="EO236" s="62"/>
      <c r="EP236" s="62"/>
      <c r="EQ236" s="68">
        <v>60641</v>
      </c>
      <c r="ER236" s="68">
        <v>10277</v>
      </c>
      <c r="ES236" s="68">
        <v>0</v>
      </c>
      <c r="ET236" s="68">
        <v>0</v>
      </c>
      <c r="EU236" s="68">
        <v>0</v>
      </c>
      <c r="EV236" s="68">
        <v>0</v>
      </c>
      <c r="EW236" s="68">
        <v>0</v>
      </c>
      <c r="EX236" s="68">
        <v>0</v>
      </c>
      <c r="EY236" s="68">
        <v>0</v>
      </c>
      <c r="EZ236" s="68">
        <v>0</v>
      </c>
      <c r="FA236" s="68">
        <v>0</v>
      </c>
      <c r="FB236" s="68">
        <v>0</v>
      </c>
      <c r="FC236" s="68">
        <v>0</v>
      </c>
      <c r="FD236" s="68">
        <v>0</v>
      </c>
      <c r="FE236" s="68">
        <v>0</v>
      </c>
      <c r="FF236" s="68">
        <v>0</v>
      </c>
      <c r="FG236" s="68">
        <v>0</v>
      </c>
      <c r="FH236" s="68">
        <v>0</v>
      </c>
      <c r="FI236" s="68">
        <v>2</v>
      </c>
      <c r="FJ236" s="68">
        <v>0</v>
      </c>
      <c r="FK236" s="68">
        <v>0</v>
      </c>
      <c r="FL236" s="68">
        <v>0</v>
      </c>
      <c r="FM236" s="65"/>
      <c r="FN236" s="65" t="s">
        <v>466</v>
      </c>
      <c r="FO236" s="69" t="b">
        <f t="shared" si="3"/>
        <v>1</v>
      </c>
    </row>
    <row r="237" spans="1:171" s="67" customFormat="1" ht="12.75" x14ac:dyDescent="0.2">
      <c r="A237" s="60" t="s">
        <v>437</v>
      </c>
      <c r="B237" s="61">
        <v>60641</v>
      </c>
      <c r="C237" s="62">
        <v>1</v>
      </c>
      <c r="D237" s="62">
        <v>0</v>
      </c>
      <c r="E237" s="63" t="s">
        <v>1674</v>
      </c>
      <c r="F237" s="62" t="s">
        <v>865</v>
      </c>
      <c r="G237" s="62"/>
      <c r="H237" s="62" t="s">
        <v>1675</v>
      </c>
      <c r="I237" s="62">
        <v>2</v>
      </c>
      <c r="J237" s="62" t="s">
        <v>1676</v>
      </c>
      <c r="K237" s="62" t="s">
        <v>447</v>
      </c>
      <c r="L237" s="62" t="s">
        <v>472</v>
      </c>
      <c r="M237" s="62" t="s">
        <v>447</v>
      </c>
      <c r="N237" s="62">
        <v>1</v>
      </c>
      <c r="O237" s="62">
        <v>210</v>
      </c>
      <c r="P237" s="62">
        <v>90</v>
      </c>
      <c r="Q237" s="62" t="s">
        <v>153</v>
      </c>
      <c r="R237" s="62" t="s">
        <v>153</v>
      </c>
      <c r="S237" s="62" t="s">
        <v>153</v>
      </c>
      <c r="T237" s="62" t="s">
        <v>1678</v>
      </c>
      <c r="U237" s="62" t="s">
        <v>153</v>
      </c>
      <c r="V237" s="62" t="s">
        <v>153</v>
      </c>
      <c r="W237" s="62" t="s">
        <v>153</v>
      </c>
      <c r="X237" s="62" t="s">
        <v>153</v>
      </c>
      <c r="Y237" s="62" t="s">
        <v>153</v>
      </c>
      <c r="Z237" s="60"/>
      <c r="AA237" s="60" t="s">
        <v>452</v>
      </c>
      <c r="AB237" s="60" t="s">
        <v>1674</v>
      </c>
      <c r="AC237" s="60" t="s">
        <v>865</v>
      </c>
      <c r="AD237" s="60" t="s">
        <v>1675</v>
      </c>
      <c r="AE237" s="60" t="s">
        <v>1676</v>
      </c>
      <c r="AF237" s="62">
        <v>1</v>
      </c>
      <c r="AG237" s="62">
        <v>252</v>
      </c>
      <c r="AH237" s="62">
        <v>92</v>
      </c>
      <c r="AI237" s="62">
        <v>0</v>
      </c>
      <c r="AJ237" s="62" t="s">
        <v>153</v>
      </c>
      <c r="AK237" s="62" t="s">
        <v>153</v>
      </c>
      <c r="AL237" s="62" t="s">
        <v>153</v>
      </c>
      <c r="AM237" s="62" t="s">
        <v>1678</v>
      </c>
      <c r="AN237" s="62" t="s">
        <v>153</v>
      </c>
      <c r="AO237" s="62" t="s">
        <v>153</v>
      </c>
      <c r="AP237" s="62" t="s">
        <v>153</v>
      </c>
      <c r="AQ237" s="62" t="s">
        <v>153</v>
      </c>
      <c r="AR237" s="62" t="s">
        <v>153</v>
      </c>
      <c r="AS237" s="62">
        <v>2014</v>
      </c>
      <c r="AT237" s="62" t="s">
        <v>153</v>
      </c>
      <c r="AU237" s="62" t="s">
        <v>153</v>
      </c>
      <c r="AV237" s="62" t="s">
        <v>153</v>
      </c>
      <c r="AW237" s="62" t="s">
        <v>439</v>
      </c>
      <c r="AX237" s="62" t="s">
        <v>439</v>
      </c>
      <c r="AY237" s="60"/>
      <c r="AZ237" s="60" t="s">
        <v>153</v>
      </c>
      <c r="BA237" s="62">
        <v>10277</v>
      </c>
      <c r="BB237" s="62">
        <v>0</v>
      </c>
      <c r="BC237" s="62"/>
      <c r="BD237" s="62"/>
      <c r="BE237" s="62"/>
      <c r="BF237" s="62"/>
      <c r="BG237" s="62"/>
      <c r="BH237" s="62"/>
      <c r="BI237" s="62"/>
      <c r="BJ237" s="60">
        <v>-16.666666666666664</v>
      </c>
      <c r="BK237" s="62"/>
      <c r="BL237" s="62"/>
      <c r="BM237" s="62"/>
      <c r="BN237" s="62" t="s">
        <v>873</v>
      </c>
      <c r="BO237" s="62"/>
      <c r="BP237" s="62"/>
      <c r="BQ237" s="62" t="s">
        <v>873</v>
      </c>
      <c r="BR237" s="62"/>
      <c r="BS237" s="62"/>
      <c r="BT237" s="62"/>
      <c r="BU237" s="62"/>
      <c r="BV237" s="62"/>
      <c r="BW237" s="62"/>
      <c r="BX237" s="62"/>
      <c r="BY237" s="62"/>
      <c r="BZ237" s="62"/>
      <c r="CA237" s="62"/>
      <c r="CB237" s="62"/>
      <c r="CC237" s="62"/>
      <c r="CD237" s="62"/>
      <c r="CE237" s="62"/>
      <c r="CF237" s="62"/>
      <c r="CG237" s="62"/>
      <c r="CH237" s="62"/>
      <c r="CI237" s="62">
        <v>2017</v>
      </c>
      <c r="CJ237" s="62" t="s">
        <v>472</v>
      </c>
      <c r="CK237" s="62" t="s">
        <v>464</v>
      </c>
      <c r="CL237" s="62" t="s">
        <v>464</v>
      </c>
      <c r="CM237" s="62" t="s">
        <v>464</v>
      </c>
      <c r="CN237" s="62" t="s">
        <v>463</v>
      </c>
      <c r="CO237" s="62" t="s">
        <v>465</v>
      </c>
      <c r="CP237" s="62">
        <v>0</v>
      </c>
      <c r="CQ237" s="62">
        <v>0</v>
      </c>
      <c r="CR237" s="62">
        <v>0</v>
      </c>
      <c r="CS237" s="62">
        <v>0</v>
      </c>
      <c r="CT237" s="62">
        <v>0</v>
      </c>
      <c r="CU237" s="62">
        <v>0</v>
      </c>
      <c r="CV237" s="62">
        <v>0</v>
      </c>
      <c r="CW237" s="62">
        <v>0</v>
      </c>
      <c r="CX237" s="62">
        <v>0</v>
      </c>
      <c r="CY237" s="62">
        <v>0</v>
      </c>
      <c r="CZ237" s="62">
        <v>0</v>
      </c>
      <c r="DA237" s="62">
        <v>0</v>
      </c>
      <c r="DB237" s="62">
        <v>0</v>
      </c>
      <c r="DC237" s="62" t="s">
        <v>153</v>
      </c>
      <c r="DD237" s="62" t="s">
        <v>153</v>
      </c>
      <c r="DE237" s="62" t="s">
        <v>153</v>
      </c>
      <c r="DF237" s="62">
        <v>3</v>
      </c>
      <c r="DG237" s="62" t="s">
        <v>465</v>
      </c>
      <c r="DH237" s="62">
        <v>0</v>
      </c>
      <c r="DI237" s="62">
        <v>0</v>
      </c>
      <c r="DJ237" s="62">
        <v>0</v>
      </c>
      <c r="DK237" s="62">
        <v>0</v>
      </c>
      <c r="DL237" s="62">
        <v>0</v>
      </c>
      <c r="DM237" s="62">
        <v>0</v>
      </c>
      <c r="DN237" s="62">
        <v>0</v>
      </c>
      <c r="DO237" s="62">
        <v>0</v>
      </c>
      <c r="DP237" s="62">
        <v>0</v>
      </c>
      <c r="DQ237" s="62">
        <v>0</v>
      </c>
      <c r="DR237" s="62">
        <v>0</v>
      </c>
      <c r="DS237" s="62">
        <v>0</v>
      </c>
      <c r="DT237" s="62">
        <v>0</v>
      </c>
      <c r="DU237" s="62" t="s">
        <v>153</v>
      </c>
      <c r="DV237" s="62" t="s">
        <v>153</v>
      </c>
      <c r="DW237" s="60"/>
      <c r="DX237" s="62">
        <v>3</v>
      </c>
      <c r="DY237" s="62">
        <v>2</v>
      </c>
      <c r="DZ237" s="62">
        <v>2</v>
      </c>
      <c r="EA237" s="62">
        <v>3</v>
      </c>
      <c r="EB237" s="62"/>
      <c r="EC237" s="62"/>
      <c r="ED237" s="62"/>
      <c r="EE237" s="60">
        <v>-3.225806451612903</v>
      </c>
      <c r="EF237" s="62"/>
      <c r="EG237" s="62"/>
      <c r="EH237" s="62"/>
      <c r="EI237" s="62"/>
      <c r="EJ237" s="62"/>
      <c r="EK237" s="62">
        <v>-1</v>
      </c>
      <c r="EL237" s="62"/>
      <c r="EM237" s="62"/>
      <c r="EN237" s="62"/>
      <c r="EO237" s="62"/>
      <c r="EP237" s="62"/>
      <c r="EQ237" s="68">
        <v>60641</v>
      </c>
      <c r="ER237" s="68">
        <v>10277</v>
      </c>
      <c r="ES237" s="68">
        <v>0</v>
      </c>
      <c r="ET237" s="68">
        <v>0</v>
      </c>
      <c r="EU237" s="68">
        <v>0</v>
      </c>
      <c r="EV237" s="68">
        <v>0</v>
      </c>
      <c r="EW237" s="65"/>
      <c r="EX237" s="65"/>
      <c r="EY237" s="65"/>
      <c r="EZ237" s="65"/>
      <c r="FA237" s="65"/>
      <c r="FB237" s="65"/>
      <c r="FC237" s="65"/>
      <c r="FD237" s="65"/>
      <c r="FE237" s="65"/>
      <c r="FF237" s="65"/>
      <c r="FG237" s="65"/>
      <c r="FH237" s="65"/>
      <c r="FI237" s="65"/>
      <c r="FJ237" s="65"/>
      <c r="FK237" s="65"/>
      <c r="FL237" s="65"/>
      <c r="FM237" s="65"/>
      <c r="FN237" s="65" t="s">
        <v>466</v>
      </c>
      <c r="FO237" s="69" t="b">
        <f t="shared" si="3"/>
        <v>1</v>
      </c>
    </row>
    <row r="238" spans="1:171" s="67" customFormat="1" ht="12.75" x14ac:dyDescent="0.2">
      <c r="A238" s="60" t="s">
        <v>437</v>
      </c>
      <c r="B238" s="61">
        <v>55037</v>
      </c>
      <c r="C238" s="62">
        <v>0</v>
      </c>
      <c r="D238" s="62">
        <v>1</v>
      </c>
      <c r="E238" s="63" t="s">
        <v>1682</v>
      </c>
      <c r="F238" s="62" t="s">
        <v>1683</v>
      </c>
      <c r="G238" s="62"/>
      <c r="H238" s="62" t="s">
        <v>1684</v>
      </c>
      <c r="I238" s="62">
        <v>2</v>
      </c>
      <c r="J238" s="62" t="s">
        <v>1685</v>
      </c>
      <c r="K238" s="62" t="s">
        <v>447</v>
      </c>
      <c r="L238" s="62" t="s">
        <v>448</v>
      </c>
      <c r="M238" s="62" t="s">
        <v>447</v>
      </c>
      <c r="N238" s="62">
        <v>1</v>
      </c>
      <c r="O238" s="62">
        <v>212</v>
      </c>
      <c r="P238" s="62">
        <v>13</v>
      </c>
      <c r="Q238" s="62" t="s">
        <v>153</v>
      </c>
      <c r="R238" s="62" t="s">
        <v>153</v>
      </c>
      <c r="S238" s="62" t="s">
        <v>1686</v>
      </c>
      <c r="T238" s="62" t="s">
        <v>1687</v>
      </c>
      <c r="U238" s="62" t="s">
        <v>1688</v>
      </c>
      <c r="V238" s="62" t="s">
        <v>1689</v>
      </c>
      <c r="W238" s="62" t="s">
        <v>153</v>
      </c>
      <c r="X238" s="62" t="s">
        <v>1690</v>
      </c>
      <c r="Y238" s="62" t="s">
        <v>133</v>
      </c>
      <c r="Z238" s="60"/>
      <c r="AA238" s="60" t="s">
        <v>452</v>
      </c>
      <c r="AB238" s="60" t="s">
        <v>1682</v>
      </c>
      <c r="AC238" s="60" t="s">
        <v>1683</v>
      </c>
      <c r="AD238" s="60" t="s">
        <v>1684</v>
      </c>
      <c r="AE238" s="60" t="s">
        <v>1685</v>
      </c>
      <c r="AF238" s="62">
        <v>1</v>
      </c>
      <c r="AG238" s="62">
        <v>192</v>
      </c>
      <c r="AH238" s="62">
        <v>12</v>
      </c>
      <c r="AI238" s="62">
        <v>1</v>
      </c>
      <c r="AJ238" s="62" t="s">
        <v>153</v>
      </c>
      <c r="AK238" s="62" t="s">
        <v>153</v>
      </c>
      <c r="AL238" s="62" t="s">
        <v>1686</v>
      </c>
      <c r="AM238" s="62" t="s">
        <v>1687</v>
      </c>
      <c r="AN238" s="62" t="s">
        <v>1690</v>
      </c>
      <c r="AO238" s="62" t="s">
        <v>133</v>
      </c>
      <c r="AP238" s="62" t="s">
        <v>1688</v>
      </c>
      <c r="AQ238" s="62" t="s">
        <v>1689</v>
      </c>
      <c r="AR238" s="62" t="s">
        <v>153</v>
      </c>
      <c r="AS238" s="62">
        <v>2015</v>
      </c>
      <c r="AT238" s="62" t="s">
        <v>153</v>
      </c>
      <c r="AU238" s="62" t="s">
        <v>153</v>
      </c>
      <c r="AV238" s="62" t="s">
        <v>153</v>
      </c>
      <c r="AW238" s="62" t="s">
        <v>153</v>
      </c>
      <c r="AX238" s="62" t="s">
        <v>153</v>
      </c>
      <c r="AY238" s="60"/>
      <c r="AZ238" s="60" t="s">
        <v>153</v>
      </c>
      <c r="BA238" s="62">
        <v>8013</v>
      </c>
      <c r="BB238" s="62">
        <v>0</v>
      </c>
      <c r="BC238" s="62"/>
      <c r="BD238" s="62"/>
      <c r="BE238" s="62"/>
      <c r="BF238" s="62"/>
      <c r="BG238" s="62"/>
      <c r="BH238" s="62" t="s">
        <v>532</v>
      </c>
      <c r="BI238" s="62"/>
      <c r="BJ238" s="60">
        <v>10.416666666666668</v>
      </c>
      <c r="BK238" s="62"/>
      <c r="BL238" s="62"/>
      <c r="BM238" s="62"/>
      <c r="BN238" s="62" t="s">
        <v>912</v>
      </c>
      <c r="BO238" s="62"/>
      <c r="BP238" s="62"/>
      <c r="BQ238" s="62" t="s">
        <v>912</v>
      </c>
      <c r="BR238" s="62"/>
      <c r="BS238" s="62"/>
      <c r="BT238" s="62"/>
      <c r="BU238" s="62"/>
      <c r="BV238" s="62"/>
      <c r="BW238" s="62"/>
      <c r="BX238" s="62"/>
      <c r="BY238" s="62"/>
      <c r="BZ238" s="62"/>
      <c r="CA238" s="62"/>
      <c r="CB238" s="62"/>
      <c r="CC238" s="62"/>
      <c r="CD238" s="62"/>
      <c r="CE238" s="62"/>
      <c r="CF238" s="62" t="s">
        <v>462</v>
      </c>
      <c r="CG238" s="62"/>
      <c r="CH238" s="62"/>
      <c r="CI238" s="62">
        <v>2017</v>
      </c>
      <c r="CJ238" s="62" t="s">
        <v>448</v>
      </c>
      <c r="CK238" s="62" t="s">
        <v>463</v>
      </c>
      <c r="CL238" s="62" t="s">
        <v>464</v>
      </c>
      <c r="CM238" s="62" t="s">
        <v>463</v>
      </c>
      <c r="CN238" s="62" t="s">
        <v>464</v>
      </c>
      <c r="CO238" s="62" t="s">
        <v>465</v>
      </c>
      <c r="CP238" s="62">
        <v>1</v>
      </c>
      <c r="CQ238" s="62">
        <v>0</v>
      </c>
      <c r="CR238" s="62">
        <v>0</v>
      </c>
      <c r="CS238" s="62">
        <v>1</v>
      </c>
      <c r="CT238" s="62">
        <v>0</v>
      </c>
      <c r="CU238" s="62">
        <v>0</v>
      </c>
      <c r="CV238" s="62">
        <v>1</v>
      </c>
      <c r="CW238" s="62">
        <v>0</v>
      </c>
      <c r="CX238" s="62">
        <v>0</v>
      </c>
      <c r="CY238" s="62">
        <v>0</v>
      </c>
      <c r="CZ238" s="62">
        <v>0</v>
      </c>
      <c r="DA238" s="62">
        <v>0</v>
      </c>
      <c r="DB238" s="62">
        <v>0</v>
      </c>
      <c r="DC238" s="62" t="s">
        <v>153</v>
      </c>
      <c r="DD238" s="62" t="s">
        <v>153</v>
      </c>
      <c r="DE238" s="62" t="s">
        <v>153</v>
      </c>
      <c r="DF238" s="62">
        <v>0</v>
      </c>
      <c r="DG238" s="62" t="s">
        <v>465</v>
      </c>
      <c r="DH238" s="62">
        <v>0</v>
      </c>
      <c r="DI238" s="62">
        <v>0</v>
      </c>
      <c r="DJ238" s="62">
        <v>0</v>
      </c>
      <c r="DK238" s="62">
        <v>0</v>
      </c>
      <c r="DL238" s="62">
        <v>0</v>
      </c>
      <c r="DM238" s="62">
        <v>0</v>
      </c>
      <c r="DN238" s="62">
        <v>0</v>
      </c>
      <c r="DO238" s="62">
        <v>0</v>
      </c>
      <c r="DP238" s="62">
        <v>0</v>
      </c>
      <c r="DQ238" s="62">
        <v>0</v>
      </c>
      <c r="DR238" s="62">
        <v>0</v>
      </c>
      <c r="DS238" s="62">
        <v>0</v>
      </c>
      <c r="DT238" s="62">
        <v>0</v>
      </c>
      <c r="DU238" s="62" t="s">
        <v>153</v>
      </c>
      <c r="DV238" s="62" t="s">
        <v>153</v>
      </c>
      <c r="DW238" s="60"/>
      <c r="DX238" s="62">
        <v>0</v>
      </c>
      <c r="DY238" s="62">
        <v>0</v>
      </c>
      <c r="DZ238" s="62">
        <v>0</v>
      </c>
      <c r="EA238" s="62">
        <v>0</v>
      </c>
      <c r="EB238" s="62"/>
      <c r="EC238" s="62"/>
      <c r="ED238" s="62"/>
      <c r="EE238" s="60"/>
      <c r="EF238" s="62"/>
      <c r="EG238" s="62"/>
      <c r="EH238" s="62"/>
      <c r="EI238" s="62"/>
      <c r="EJ238" s="62"/>
      <c r="EK238" s="62"/>
      <c r="EL238" s="62"/>
      <c r="EM238" s="62"/>
      <c r="EN238" s="62"/>
      <c r="EO238" s="62"/>
      <c r="EP238" s="62"/>
      <c r="EQ238" s="68">
        <v>55037</v>
      </c>
      <c r="ER238" s="68">
        <v>8013</v>
      </c>
      <c r="ES238" s="68">
        <v>0</v>
      </c>
      <c r="ET238" s="68">
        <v>0</v>
      </c>
      <c r="EU238" s="68">
        <v>0</v>
      </c>
      <c r="EV238" s="68">
        <v>0</v>
      </c>
      <c r="EW238" s="68">
        <v>1</v>
      </c>
      <c r="EX238" s="68">
        <v>1</v>
      </c>
      <c r="EY238" s="68">
        <v>0</v>
      </c>
      <c r="EZ238" s="68">
        <v>0</v>
      </c>
      <c r="FA238" s="68">
        <v>0</v>
      </c>
      <c r="FB238" s="68">
        <v>0</v>
      </c>
      <c r="FC238" s="68">
        <v>0</v>
      </c>
      <c r="FD238" s="68">
        <v>0</v>
      </c>
      <c r="FE238" s="68">
        <v>0</v>
      </c>
      <c r="FF238" s="68">
        <v>0</v>
      </c>
      <c r="FG238" s="68">
        <v>0</v>
      </c>
      <c r="FH238" s="68">
        <v>0</v>
      </c>
      <c r="FI238" s="68">
        <v>4</v>
      </c>
      <c r="FJ238" s="68">
        <v>0</v>
      </c>
      <c r="FK238" s="68">
        <v>0</v>
      </c>
      <c r="FL238" s="68">
        <v>0</v>
      </c>
      <c r="FM238" s="65"/>
      <c r="FN238" s="65" t="s">
        <v>466</v>
      </c>
      <c r="FO238" s="69" t="b">
        <f t="shared" si="3"/>
        <v>1</v>
      </c>
    </row>
    <row r="239" spans="1:171" s="67" customFormat="1" ht="12.75" x14ac:dyDescent="0.2">
      <c r="A239" s="60" t="s">
        <v>437</v>
      </c>
      <c r="B239" s="61">
        <v>55037</v>
      </c>
      <c r="C239" s="62">
        <v>1</v>
      </c>
      <c r="D239" s="62">
        <v>0</v>
      </c>
      <c r="E239" s="63" t="s">
        <v>1682</v>
      </c>
      <c r="F239" s="62" t="s">
        <v>1683</v>
      </c>
      <c r="G239" s="62"/>
      <c r="H239" s="62" t="s">
        <v>1684</v>
      </c>
      <c r="I239" s="62">
        <v>2</v>
      </c>
      <c r="J239" s="62" t="s">
        <v>1685</v>
      </c>
      <c r="K239" s="62" t="s">
        <v>447</v>
      </c>
      <c r="L239" s="62" t="s">
        <v>448</v>
      </c>
      <c r="M239" s="62" t="s">
        <v>447</v>
      </c>
      <c r="N239" s="62">
        <v>1</v>
      </c>
      <c r="O239" s="62">
        <v>212</v>
      </c>
      <c r="P239" s="62">
        <v>13</v>
      </c>
      <c r="Q239" s="62" t="s">
        <v>153</v>
      </c>
      <c r="R239" s="62" t="s">
        <v>153</v>
      </c>
      <c r="S239" s="62" t="s">
        <v>153</v>
      </c>
      <c r="T239" s="62" t="s">
        <v>1687</v>
      </c>
      <c r="U239" s="62" t="s">
        <v>153</v>
      </c>
      <c r="V239" s="62" t="s">
        <v>153</v>
      </c>
      <c r="W239" s="62" t="s">
        <v>153</v>
      </c>
      <c r="X239" s="62" t="s">
        <v>153</v>
      </c>
      <c r="Y239" s="62" t="s">
        <v>153</v>
      </c>
      <c r="Z239" s="60"/>
      <c r="AA239" s="60" t="s">
        <v>452</v>
      </c>
      <c r="AB239" s="60" t="s">
        <v>1682</v>
      </c>
      <c r="AC239" s="60" t="s">
        <v>1683</v>
      </c>
      <c r="AD239" s="60" t="s">
        <v>1684</v>
      </c>
      <c r="AE239" s="60" t="s">
        <v>1685</v>
      </c>
      <c r="AF239" s="62">
        <v>1</v>
      </c>
      <c r="AG239" s="62">
        <v>192</v>
      </c>
      <c r="AH239" s="62">
        <v>12</v>
      </c>
      <c r="AI239" s="62">
        <v>0</v>
      </c>
      <c r="AJ239" s="62" t="s">
        <v>153</v>
      </c>
      <c r="AK239" s="62" t="s">
        <v>153</v>
      </c>
      <c r="AL239" s="62" t="s">
        <v>153</v>
      </c>
      <c r="AM239" s="62" t="s">
        <v>1687</v>
      </c>
      <c r="AN239" s="62" t="s">
        <v>153</v>
      </c>
      <c r="AO239" s="62" t="s">
        <v>153</v>
      </c>
      <c r="AP239" s="62" t="s">
        <v>153</v>
      </c>
      <c r="AQ239" s="62" t="s">
        <v>153</v>
      </c>
      <c r="AR239" s="62" t="s">
        <v>153</v>
      </c>
      <c r="AS239" s="62">
        <v>2015</v>
      </c>
      <c r="AT239" s="62" t="s">
        <v>153</v>
      </c>
      <c r="AU239" s="62" t="s">
        <v>153</v>
      </c>
      <c r="AV239" s="62" t="s">
        <v>153</v>
      </c>
      <c r="AW239" s="62" t="s">
        <v>153</v>
      </c>
      <c r="AX239" s="62" t="s">
        <v>153</v>
      </c>
      <c r="AY239" s="60"/>
      <c r="AZ239" s="60" t="s">
        <v>153</v>
      </c>
      <c r="BA239" s="62">
        <v>8013</v>
      </c>
      <c r="BB239" s="62">
        <v>0</v>
      </c>
      <c r="BC239" s="62"/>
      <c r="BD239" s="62"/>
      <c r="BE239" s="62"/>
      <c r="BF239" s="62"/>
      <c r="BG239" s="62"/>
      <c r="BH239" s="62"/>
      <c r="BI239" s="62"/>
      <c r="BJ239" s="60">
        <v>10.416666666666668</v>
      </c>
      <c r="BK239" s="62"/>
      <c r="BL239" s="62"/>
      <c r="BM239" s="62"/>
      <c r="BN239" s="62" t="s">
        <v>912</v>
      </c>
      <c r="BO239" s="62"/>
      <c r="BP239" s="62"/>
      <c r="BQ239" s="62" t="s">
        <v>912</v>
      </c>
      <c r="BR239" s="62"/>
      <c r="BS239" s="62"/>
      <c r="BT239" s="62"/>
      <c r="BU239" s="62"/>
      <c r="BV239" s="62"/>
      <c r="BW239" s="62"/>
      <c r="BX239" s="62"/>
      <c r="BY239" s="62"/>
      <c r="BZ239" s="62"/>
      <c r="CA239" s="62"/>
      <c r="CB239" s="62"/>
      <c r="CC239" s="62"/>
      <c r="CD239" s="62"/>
      <c r="CE239" s="62"/>
      <c r="CF239" s="62"/>
      <c r="CG239" s="62"/>
      <c r="CH239" s="62"/>
      <c r="CI239" s="62">
        <v>2017</v>
      </c>
      <c r="CJ239" s="62" t="s">
        <v>448</v>
      </c>
      <c r="CK239" s="62" t="s">
        <v>463</v>
      </c>
      <c r="CL239" s="62" t="s">
        <v>464</v>
      </c>
      <c r="CM239" s="62" t="s">
        <v>463</v>
      </c>
      <c r="CN239" s="62" t="s">
        <v>464</v>
      </c>
      <c r="CO239" s="62" t="s">
        <v>465</v>
      </c>
      <c r="CP239" s="62">
        <v>1</v>
      </c>
      <c r="CQ239" s="62">
        <v>0</v>
      </c>
      <c r="CR239" s="62">
        <v>0</v>
      </c>
      <c r="CS239" s="62">
        <v>1</v>
      </c>
      <c r="CT239" s="62">
        <v>0</v>
      </c>
      <c r="CU239" s="62">
        <v>0</v>
      </c>
      <c r="CV239" s="62">
        <v>1</v>
      </c>
      <c r="CW239" s="62">
        <v>0</v>
      </c>
      <c r="CX239" s="62">
        <v>0</v>
      </c>
      <c r="CY239" s="62">
        <v>0</v>
      </c>
      <c r="CZ239" s="62">
        <v>0</v>
      </c>
      <c r="DA239" s="62">
        <v>0</v>
      </c>
      <c r="DB239" s="62">
        <v>0</v>
      </c>
      <c r="DC239" s="62" t="s">
        <v>153</v>
      </c>
      <c r="DD239" s="62" t="s">
        <v>153</v>
      </c>
      <c r="DE239" s="62" t="s">
        <v>153</v>
      </c>
      <c r="DF239" s="62">
        <v>0</v>
      </c>
      <c r="DG239" s="62" t="s">
        <v>465</v>
      </c>
      <c r="DH239" s="62">
        <v>0</v>
      </c>
      <c r="DI239" s="62">
        <v>0</v>
      </c>
      <c r="DJ239" s="62">
        <v>0</v>
      </c>
      <c r="DK239" s="62">
        <v>0</v>
      </c>
      <c r="DL239" s="62">
        <v>0</v>
      </c>
      <c r="DM239" s="62">
        <v>0</v>
      </c>
      <c r="DN239" s="62">
        <v>0</v>
      </c>
      <c r="DO239" s="62">
        <v>0</v>
      </c>
      <c r="DP239" s="62">
        <v>0</v>
      </c>
      <c r="DQ239" s="62">
        <v>0</v>
      </c>
      <c r="DR239" s="62">
        <v>0</v>
      </c>
      <c r="DS239" s="62">
        <v>0</v>
      </c>
      <c r="DT239" s="62">
        <v>0</v>
      </c>
      <c r="DU239" s="62" t="s">
        <v>153</v>
      </c>
      <c r="DV239" s="62" t="s">
        <v>153</v>
      </c>
      <c r="DW239" s="60"/>
      <c r="DX239" s="62">
        <v>0</v>
      </c>
      <c r="DY239" s="62">
        <v>0</v>
      </c>
      <c r="DZ239" s="62">
        <v>0</v>
      </c>
      <c r="EA239" s="62">
        <v>0</v>
      </c>
      <c r="EB239" s="62"/>
      <c r="EC239" s="62"/>
      <c r="ED239" s="62"/>
      <c r="EE239" s="60"/>
      <c r="EF239" s="62"/>
      <c r="EG239" s="62"/>
      <c r="EH239" s="62"/>
      <c r="EI239" s="62"/>
      <c r="EJ239" s="62"/>
      <c r="EK239" s="62"/>
      <c r="EL239" s="62"/>
      <c r="EM239" s="62"/>
      <c r="EN239" s="62"/>
      <c r="EO239" s="62"/>
      <c r="EP239" s="62"/>
      <c r="EQ239" s="68">
        <v>55037</v>
      </c>
      <c r="ER239" s="68">
        <v>8013</v>
      </c>
      <c r="ES239" s="68">
        <v>0</v>
      </c>
      <c r="ET239" s="68">
        <v>0</v>
      </c>
      <c r="EU239" s="68">
        <v>0</v>
      </c>
      <c r="EV239" s="68">
        <v>0</v>
      </c>
      <c r="EW239" s="65"/>
      <c r="EX239" s="65"/>
      <c r="EY239" s="65"/>
      <c r="EZ239" s="65"/>
      <c r="FA239" s="65"/>
      <c r="FB239" s="65"/>
      <c r="FC239" s="65"/>
      <c r="FD239" s="65"/>
      <c r="FE239" s="65"/>
      <c r="FF239" s="65"/>
      <c r="FG239" s="65"/>
      <c r="FH239" s="65"/>
      <c r="FI239" s="65"/>
      <c r="FJ239" s="65"/>
      <c r="FK239" s="65"/>
      <c r="FL239" s="65"/>
      <c r="FM239" s="65"/>
      <c r="FN239" s="65" t="s">
        <v>466</v>
      </c>
      <c r="FO239" s="69" t="b">
        <f t="shared" si="3"/>
        <v>1</v>
      </c>
    </row>
    <row r="240" spans="1:171" s="67" customFormat="1" ht="12.75" x14ac:dyDescent="0.2">
      <c r="A240" s="60" t="s">
        <v>437</v>
      </c>
      <c r="B240" s="61">
        <v>57348</v>
      </c>
      <c r="C240" s="62">
        <v>0</v>
      </c>
      <c r="D240" s="62">
        <v>1</v>
      </c>
      <c r="E240" s="63" t="s">
        <v>1691</v>
      </c>
      <c r="F240" s="62" t="s">
        <v>727</v>
      </c>
      <c r="G240" s="62"/>
      <c r="H240" s="62" t="s">
        <v>1692</v>
      </c>
      <c r="I240" s="62">
        <v>2</v>
      </c>
      <c r="J240" s="62" t="s">
        <v>1693</v>
      </c>
      <c r="K240" s="62" t="s">
        <v>447</v>
      </c>
      <c r="L240" s="62" t="s">
        <v>448</v>
      </c>
      <c r="M240" s="62" t="s">
        <v>447</v>
      </c>
      <c r="N240" s="62">
        <v>1</v>
      </c>
      <c r="O240" s="62">
        <v>213</v>
      </c>
      <c r="P240" s="62">
        <v>21</v>
      </c>
      <c r="Q240" s="62" t="s">
        <v>1694</v>
      </c>
      <c r="R240" s="62" t="s">
        <v>153</v>
      </c>
      <c r="S240" s="62" t="s">
        <v>1695</v>
      </c>
      <c r="T240" s="62" t="s">
        <v>1696</v>
      </c>
      <c r="U240" s="62" t="s">
        <v>1697</v>
      </c>
      <c r="V240" s="62" t="s">
        <v>1698</v>
      </c>
      <c r="W240" s="62" t="s">
        <v>153</v>
      </c>
      <c r="X240" s="62" t="s">
        <v>1699</v>
      </c>
      <c r="Y240" s="62" t="s">
        <v>0</v>
      </c>
      <c r="Z240" s="60"/>
      <c r="AA240" s="60" t="s">
        <v>452</v>
      </c>
      <c r="AB240" s="60" t="s">
        <v>1691</v>
      </c>
      <c r="AC240" s="60" t="s">
        <v>727</v>
      </c>
      <c r="AD240" s="60" t="s">
        <v>1692</v>
      </c>
      <c r="AE240" s="60" t="s">
        <v>1693</v>
      </c>
      <c r="AF240" s="62">
        <v>1</v>
      </c>
      <c r="AG240" s="62">
        <v>213</v>
      </c>
      <c r="AH240" s="62">
        <v>21</v>
      </c>
      <c r="AI240" s="62">
        <v>1</v>
      </c>
      <c r="AJ240" s="62" t="s">
        <v>1694</v>
      </c>
      <c r="AK240" s="62" t="s">
        <v>153</v>
      </c>
      <c r="AL240" s="62" t="s">
        <v>1695</v>
      </c>
      <c r="AM240" s="62" t="s">
        <v>1696</v>
      </c>
      <c r="AN240" s="62" t="s">
        <v>1699</v>
      </c>
      <c r="AO240" s="62" t="s">
        <v>0</v>
      </c>
      <c r="AP240" s="62" t="s">
        <v>1697</v>
      </c>
      <c r="AQ240" s="62" t="s">
        <v>1698</v>
      </c>
      <c r="AR240" s="62" t="s">
        <v>153</v>
      </c>
      <c r="AS240" s="62">
        <v>2015</v>
      </c>
      <c r="AT240" s="62" t="s">
        <v>153</v>
      </c>
      <c r="AU240" s="62" t="s">
        <v>153</v>
      </c>
      <c r="AV240" s="62" t="s">
        <v>153</v>
      </c>
      <c r="AW240" s="62" t="s">
        <v>153</v>
      </c>
      <c r="AX240" s="62" t="s">
        <v>153</v>
      </c>
      <c r="AY240" s="60"/>
      <c r="AZ240" s="60" t="s">
        <v>153</v>
      </c>
      <c r="BA240" s="62">
        <v>8939</v>
      </c>
      <c r="BB240" s="62">
        <v>0</v>
      </c>
      <c r="BC240" s="62"/>
      <c r="BD240" s="62"/>
      <c r="BE240" s="62"/>
      <c r="BF240" s="62"/>
      <c r="BG240" s="62"/>
      <c r="BH240" s="62"/>
      <c r="BI240" s="62"/>
      <c r="BJ240" s="60"/>
      <c r="BK240" s="62"/>
      <c r="BL240" s="62"/>
      <c r="BM240" s="62"/>
      <c r="BN240" s="62" t="s">
        <v>533</v>
      </c>
      <c r="BO240" s="62"/>
      <c r="BP240" s="62"/>
      <c r="BQ240" s="62" t="s">
        <v>533</v>
      </c>
      <c r="BR240" s="62"/>
      <c r="BS240" s="62"/>
      <c r="BT240" s="62"/>
      <c r="BU240" s="62"/>
      <c r="BV240" s="62"/>
      <c r="BW240" s="62"/>
      <c r="BX240" s="62"/>
      <c r="BY240" s="62"/>
      <c r="BZ240" s="62"/>
      <c r="CA240" s="62"/>
      <c r="CB240" s="62"/>
      <c r="CC240" s="62"/>
      <c r="CD240" s="62"/>
      <c r="CE240" s="62"/>
      <c r="CF240" s="62" t="s">
        <v>462</v>
      </c>
      <c r="CG240" s="62"/>
      <c r="CH240" s="62"/>
      <c r="CI240" s="62">
        <v>2017</v>
      </c>
      <c r="CJ240" s="62" t="s">
        <v>448</v>
      </c>
      <c r="CK240" s="62" t="s">
        <v>464</v>
      </c>
      <c r="CL240" s="62" t="s">
        <v>464</v>
      </c>
      <c r="CM240" s="62" t="s">
        <v>464</v>
      </c>
      <c r="CN240" s="62" t="s">
        <v>464</v>
      </c>
      <c r="CO240" s="62" t="s">
        <v>465</v>
      </c>
      <c r="CP240" s="62">
        <v>0</v>
      </c>
      <c r="CQ240" s="62">
        <v>0</v>
      </c>
      <c r="CR240" s="62">
        <v>0</v>
      </c>
      <c r="CS240" s="62">
        <v>0</v>
      </c>
      <c r="CT240" s="62">
        <v>0</v>
      </c>
      <c r="CU240" s="62">
        <v>0</v>
      </c>
      <c r="CV240" s="62">
        <v>0</v>
      </c>
      <c r="CW240" s="62">
        <v>0</v>
      </c>
      <c r="CX240" s="62">
        <v>0</v>
      </c>
      <c r="CY240" s="62">
        <v>0</v>
      </c>
      <c r="CZ240" s="62">
        <v>0</v>
      </c>
      <c r="DA240" s="62">
        <v>0</v>
      </c>
      <c r="DB240" s="62">
        <v>0</v>
      </c>
      <c r="DC240" s="62" t="s">
        <v>153</v>
      </c>
      <c r="DD240" s="62" t="s">
        <v>153</v>
      </c>
      <c r="DE240" s="62" t="s">
        <v>153</v>
      </c>
      <c r="DF240" s="62">
        <v>1</v>
      </c>
      <c r="DG240" s="62" t="s">
        <v>465</v>
      </c>
      <c r="DH240" s="62">
        <v>0</v>
      </c>
      <c r="DI240" s="62">
        <v>0</v>
      </c>
      <c r="DJ240" s="62">
        <v>0</v>
      </c>
      <c r="DK240" s="62">
        <v>0</v>
      </c>
      <c r="DL240" s="62">
        <v>0</v>
      </c>
      <c r="DM240" s="62">
        <v>0</v>
      </c>
      <c r="DN240" s="62">
        <v>0</v>
      </c>
      <c r="DO240" s="62">
        <v>0</v>
      </c>
      <c r="DP240" s="62">
        <v>0</v>
      </c>
      <c r="DQ240" s="62">
        <v>0</v>
      </c>
      <c r="DR240" s="62">
        <v>0</v>
      </c>
      <c r="DS240" s="62">
        <v>0</v>
      </c>
      <c r="DT240" s="62">
        <v>0</v>
      </c>
      <c r="DU240" s="62" t="s">
        <v>153</v>
      </c>
      <c r="DV240" s="62" t="s">
        <v>153</v>
      </c>
      <c r="DW240" s="60"/>
      <c r="DX240" s="62">
        <v>0</v>
      </c>
      <c r="DY240" s="62">
        <v>1</v>
      </c>
      <c r="DZ240" s="62">
        <v>0</v>
      </c>
      <c r="EA240" s="62">
        <v>0</v>
      </c>
      <c r="EB240" s="62"/>
      <c r="EC240" s="62"/>
      <c r="ED240" s="62"/>
      <c r="EE240" s="60"/>
      <c r="EF240" s="62"/>
      <c r="EG240" s="62"/>
      <c r="EH240" s="62"/>
      <c r="EI240" s="62"/>
      <c r="EJ240" s="62"/>
      <c r="EK240" s="62"/>
      <c r="EL240" s="62"/>
      <c r="EM240" s="62"/>
      <c r="EN240" s="62"/>
      <c r="EO240" s="62"/>
      <c r="EP240" s="62"/>
      <c r="EQ240" s="68">
        <v>57348</v>
      </c>
      <c r="ER240" s="68">
        <v>8939</v>
      </c>
      <c r="ES240" s="68">
        <v>0</v>
      </c>
      <c r="ET240" s="68">
        <v>0</v>
      </c>
      <c r="EU240" s="68">
        <v>0</v>
      </c>
      <c r="EV240" s="68">
        <v>0</v>
      </c>
      <c r="EW240" s="68">
        <v>0</v>
      </c>
      <c r="EX240" s="68">
        <v>0</v>
      </c>
      <c r="EY240" s="68">
        <v>0</v>
      </c>
      <c r="EZ240" s="68">
        <v>0</v>
      </c>
      <c r="FA240" s="68">
        <v>0</v>
      </c>
      <c r="FB240" s="68">
        <v>0</v>
      </c>
      <c r="FC240" s="68">
        <v>0</v>
      </c>
      <c r="FD240" s="68">
        <v>0</v>
      </c>
      <c r="FE240" s="68">
        <v>0</v>
      </c>
      <c r="FF240" s="68">
        <v>0</v>
      </c>
      <c r="FG240" s="68">
        <v>0</v>
      </c>
      <c r="FH240" s="68">
        <v>0</v>
      </c>
      <c r="FI240" s="68">
        <v>4</v>
      </c>
      <c r="FJ240" s="68">
        <v>0</v>
      </c>
      <c r="FK240" s="68">
        <v>0</v>
      </c>
      <c r="FL240" s="68">
        <v>0</v>
      </c>
      <c r="FM240" s="65"/>
      <c r="FN240" s="65" t="s">
        <v>466</v>
      </c>
      <c r="FO240" s="69" t="b">
        <f t="shared" si="3"/>
        <v>1</v>
      </c>
    </row>
    <row r="241" spans="1:171" s="67" customFormat="1" ht="12.75" x14ac:dyDescent="0.2">
      <c r="A241" s="60" t="s">
        <v>437</v>
      </c>
      <c r="B241" s="61">
        <v>57348</v>
      </c>
      <c r="C241" s="62">
        <v>1</v>
      </c>
      <c r="D241" s="62">
        <v>0</v>
      </c>
      <c r="E241" s="63" t="s">
        <v>1691</v>
      </c>
      <c r="F241" s="62" t="s">
        <v>727</v>
      </c>
      <c r="G241" s="62"/>
      <c r="H241" s="62" t="s">
        <v>1692</v>
      </c>
      <c r="I241" s="62">
        <v>2</v>
      </c>
      <c r="J241" s="62" t="s">
        <v>1693</v>
      </c>
      <c r="K241" s="62" t="s">
        <v>447</v>
      </c>
      <c r="L241" s="62" t="s">
        <v>448</v>
      </c>
      <c r="M241" s="62" t="s">
        <v>447</v>
      </c>
      <c r="N241" s="62">
        <v>1</v>
      </c>
      <c r="O241" s="62">
        <v>213</v>
      </c>
      <c r="P241" s="62">
        <v>21</v>
      </c>
      <c r="Q241" s="62" t="s">
        <v>153</v>
      </c>
      <c r="R241" s="62" t="s">
        <v>153</v>
      </c>
      <c r="S241" s="62" t="s">
        <v>153</v>
      </c>
      <c r="T241" s="62" t="s">
        <v>1696</v>
      </c>
      <c r="U241" s="62" t="s">
        <v>153</v>
      </c>
      <c r="V241" s="62" t="s">
        <v>153</v>
      </c>
      <c r="W241" s="62" t="s">
        <v>153</v>
      </c>
      <c r="X241" s="62" t="s">
        <v>153</v>
      </c>
      <c r="Y241" s="62" t="s">
        <v>153</v>
      </c>
      <c r="Z241" s="60"/>
      <c r="AA241" s="60" t="s">
        <v>452</v>
      </c>
      <c r="AB241" s="60" t="s">
        <v>1691</v>
      </c>
      <c r="AC241" s="60" t="s">
        <v>727</v>
      </c>
      <c r="AD241" s="60" t="s">
        <v>1692</v>
      </c>
      <c r="AE241" s="60" t="s">
        <v>1693</v>
      </c>
      <c r="AF241" s="62">
        <v>1</v>
      </c>
      <c r="AG241" s="62">
        <v>213</v>
      </c>
      <c r="AH241" s="62">
        <v>21</v>
      </c>
      <c r="AI241" s="62">
        <v>0</v>
      </c>
      <c r="AJ241" s="62" t="s">
        <v>153</v>
      </c>
      <c r="AK241" s="62" t="s">
        <v>153</v>
      </c>
      <c r="AL241" s="62" t="s">
        <v>153</v>
      </c>
      <c r="AM241" s="62" t="s">
        <v>1696</v>
      </c>
      <c r="AN241" s="62" t="s">
        <v>153</v>
      </c>
      <c r="AO241" s="62" t="s">
        <v>153</v>
      </c>
      <c r="AP241" s="62" t="s">
        <v>153</v>
      </c>
      <c r="AQ241" s="62" t="s">
        <v>153</v>
      </c>
      <c r="AR241" s="62" t="s">
        <v>153</v>
      </c>
      <c r="AS241" s="62">
        <v>2015</v>
      </c>
      <c r="AT241" s="62" t="s">
        <v>153</v>
      </c>
      <c r="AU241" s="62" t="s">
        <v>153</v>
      </c>
      <c r="AV241" s="62" t="s">
        <v>153</v>
      </c>
      <c r="AW241" s="62" t="s">
        <v>153</v>
      </c>
      <c r="AX241" s="62" t="s">
        <v>153</v>
      </c>
      <c r="AY241" s="60"/>
      <c r="AZ241" s="60" t="s">
        <v>153</v>
      </c>
      <c r="BA241" s="62">
        <v>8939</v>
      </c>
      <c r="BB241" s="62">
        <v>0</v>
      </c>
      <c r="BC241" s="62"/>
      <c r="BD241" s="62"/>
      <c r="BE241" s="62"/>
      <c r="BF241" s="62"/>
      <c r="BG241" s="62"/>
      <c r="BH241" s="62"/>
      <c r="BI241" s="62"/>
      <c r="BJ241" s="60"/>
      <c r="BK241" s="62"/>
      <c r="BL241" s="62"/>
      <c r="BM241" s="62"/>
      <c r="BN241" s="62" t="s">
        <v>533</v>
      </c>
      <c r="BO241" s="62"/>
      <c r="BP241" s="62"/>
      <c r="BQ241" s="62" t="s">
        <v>533</v>
      </c>
      <c r="BR241" s="62"/>
      <c r="BS241" s="62"/>
      <c r="BT241" s="62"/>
      <c r="BU241" s="62"/>
      <c r="BV241" s="62"/>
      <c r="BW241" s="62"/>
      <c r="BX241" s="62"/>
      <c r="BY241" s="62"/>
      <c r="BZ241" s="62"/>
      <c r="CA241" s="62"/>
      <c r="CB241" s="62"/>
      <c r="CC241" s="62"/>
      <c r="CD241" s="62"/>
      <c r="CE241" s="62"/>
      <c r="CF241" s="62"/>
      <c r="CG241" s="62"/>
      <c r="CH241" s="62"/>
      <c r="CI241" s="62">
        <v>2017</v>
      </c>
      <c r="CJ241" s="62" t="s">
        <v>448</v>
      </c>
      <c r="CK241" s="62" t="s">
        <v>464</v>
      </c>
      <c r="CL241" s="62" t="s">
        <v>464</v>
      </c>
      <c r="CM241" s="62" t="s">
        <v>464</v>
      </c>
      <c r="CN241" s="62" t="s">
        <v>464</v>
      </c>
      <c r="CO241" s="62" t="s">
        <v>465</v>
      </c>
      <c r="CP241" s="62">
        <v>0</v>
      </c>
      <c r="CQ241" s="62">
        <v>0</v>
      </c>
      <c r="CR241" s="62">
        <v>0</v>
      </c>
      <c r="CS241" s="62">
        <v>0</v>
      </c>
      <c r="CT241" s="62">
        <v>0</v>
      </c>
      <c r="CU241" s="62">
        <v>0</v>
      </c>
      <c r="CV241" s="62">
        <v>0</v>
      </c>
      <c r="CW241" s="62">
        <v>0</v>
      </c>
      <c r="CX241" s="62">
        <v>0</v>
      </c>
      <c r="CY241" s="62">
        <v>0</v>
      </c>
      <c r="CZ241" s="62">
        <v>0</v>
      </c>
      <c r="DA241" s="62">
        <v>0</v>
      </c>
      <c r="DB241" s="62">
        <v>0</v>
      </c>
      <c r="DC241" s="62" t="s">
        <v>153</v>
      </c>
      <c r="DD241" s="62" t="s">
        <v>153</v>
      </c>
      <c r="DE241" s="62" t="s">
        <v>153</v>
      </c>
      <c r="DF241" s="62">
        <v>1</v>
      </c>
      <c r="DG241" s="62" t="s">
        <v>465</v>
      </c>
      <c r="DH241" s="62">
        <v>0</v>
      </c>
      <c r="DI241" s="62">
        <v>0</v>
      </c>
      <c r="DJ241" s="62">
        <v>0</v>
      </c>
      <c r="DK241" s="62">
        <v>0</v>
      </c>
      <c r="DL241" s="62">
        <v>0</v>
      </c>
      <c r="DM241" s="62">
        <v>0</v>
      </c>
      <c r="DN241" s="62">
        <v>0</v>
      </c>
      <c r="DO241" s="62">
        <v>0</v>
      </c>
      <c r="DP241" s="62">
        <v>0</v>
      </c>
      <c r="DQ241" s="62">
        <v>0</v>
      </c>
      <c r="DR241" s="62">
        <v>0</v>
      </c>
      <c r="DS241" s="62">
        <v>0</v>
      </c>
      <c r="DT241" s="62">
        <v>0</v>
      </c>
      <c r="DU241" s="62" t="s">
        <v>153</v>
      </c>
      <c r="DV241" s="62" t="s">
        <v>153</v>
      </c>
      <c r="DW241" s="60"/>
      <c r="DX241" s="62">
        <v>0</v>
      </c>
      <c r="DY241" s="62">
        <v>1</v>
      </c>
      <c r="DZ241" s="62">
        <v>0</v>
      </c>
      <c r="EA241" s="62">
        <v>0</v>
      </c>
      <c r="EB241" s="62"/>
      <c r="EC241" s="62"/>
      <c r="ED241" s="62"/>
      <c r="EE241" s="60"/>
      <c r="EF241" s="62"/>
      <c r="EG241" s="62"/>
      <c r="EH241" s="62"/>
      <c r="EI241" s="62"/>
      <c r="EJ241" s="62"/>
      <c r="EK241" s="62"/>
      <c r="EL241" s="62"/>
      <c r="EM241" s="62"/>
      <c r="EN241" s="62"/>
      <c r="EO241" s="62"/>
      <c r="EP241" s="62"/>
      <c r="EQ241" s="68">
        <v>57348</v>
      </c>
      <c r="ER241" s="68">
        <v>8939</v>
      </c>
      <c r="ES241" s="68">
        <v>0</v>
      </c>
      <c r="ET241" s="68">
        <v>0</v>
      </c>
      <c r="EU241" s="68">
        <v>0</v>
      </c>
      <c r="EV241" s="68">
        <v>0</v>
      </c>
      <c r="EW241" s="65"/>
      <c r="EX241" s="65"/>
      <c r="EY241" s="65"/>
      <c r="EZ241" s="65"/>
      <c r="FA241" s="65"/>
      <c r="FB241" s="65"/>
      <c r="FC241" s="65"/>
      <c r="FD241" s="65"/>
      <c r="FE241" s="65"/>
      <c r="FF241" s="65"/>
      <c r="FG241" s="65"/>
      <c r="FH241" s="65"/>
      <c r="FI241" s="65"/>
      <c r="FJ241" s="65"/>
      <c r="FK241" s="65"/>
      <c r="FL241" s="65"/>
      <c r="FM241" s="65"/>
      <c r="FN241" s="65" t="s">
        <v>466</v>
      </c>
      <c r="FO241" s="69" t="b">
        <f t="shared" si="3"/>
        <v>1</v>
      </c>
    </row>
    <row r="242" spans="1:171" s="67" customFormat="1" ht="12.75" x14ac:dyDescent="0.2">
      <c r="A242" s="60" t="s">
        <v>437</v>
      </c>
      <c r="B242" s="61">
        <v>2854</v>
      </c>
      <c r="C242" s="62">
        <v>0</v>
      </c>
      <c r="D242" s="62">
        <v>2</v>
      </c>
      <c r="E242" s="63" t="s">
        <v>1700</v>
      </c>
      <c r="F242" s="62" t="s">
        <v>1701</v>
      </c>
      <c r="G242" s="62"/>
      <c r="H242" s="62" t="s">
        <v>1702</v>
      </c>
      <c r="I242" s="62">
        <v>2</v>
      </c>
      <c r="J242" s="62" t="s">
        <v>1703</v>
      </c>
      <c r="K242" s="62" t="s">
        <v>447</v>
      </c>
      <c r="L242" s="62" t="s">
        <v>448</v>
      </c>
      <c r="M242" s="62" t="s">
        <v>447</v>
      </c>
      <c r="N242" s="62">
        <v>2</v>
      </c>
      <c r="O242" s="62">
        <v>216</v>
      </c>
      <c r="P242" s="62">
        <v>21</v>
      </c>
      <c r="Q242" s="62" t="s">
        <v>153</v>
      </c>
      <c r="R242" s="62" t="s">
        <v>1704</v>
      </c>
      <c r="S242" s="62" t="s">
        <v>1705</v>
      </c>
      <c r="T242" s="62" t="s">
        <v>1706</v>
      </c>
      <c r="U242" s="62" t="s">
        <v>1707</v>
      </c>
      <c r="V242" s="62" t="s">
        <v>1708</v>
      </c>
      <c r="W242" s="62" t="s">
        <v>153</v>
      </c>
      <c r="X242" s="62" t="s">
        <v>1709</v>
      </c>
      <c r="Y242" s="62" t="s">
        <v>1019</v>
      </c>
      <c r="Z242" s="60"/>
      <c r="AA242" s="60" t="s">
        <v>452</v>
      </c>
      <c r="AB242" s="60" t="s">
        <v>1700</v>
      </c>
      <c r="AC242" s="60" t="s">
        <v>1701</v>
      </c>
      <c r="AD242" s="60" t="s">
        <v>1702</v>
      </c>
      <c r="AE242" s="60" t="s">
        <v>1703</v>
      </c>
      <c r="AF242" s="62">
        <v>2</v>
      </c>
      <c r="AG242" s="62">
        <v>221</v>
      </c>
      <c r="AH242" s="62">
        <v>22</v>
      </c>
      <c r="AI242" s="62">
        <v>2</v>
      </c>
      <c r="AJ242" s="62" t="s">
        <v>153</v>
      </c>
      <c r="AK242" s="62" t="s">
        <v>1704</v>
      </c>
      <c r="AL242" s="62" t="s">
        <v>1705</v>
      </c>
      <c r="AM242" s="62" t="s">
        <v>1706</v>
      </c>
      <c r="AN242" s="62" t="s">
        <v>1709</v>
      </c>
      <c r="AO242" s="62" t="s">
        <v>1019</v>
      </c>
      <c r="AP242" s="62" t="s">
        <v>1707</v>
      </c>
      <c r="AQ242" s="62" t="s">
        <v>1708</v>
      </c>
      <c r="AR242" s="62" t="s">
        <v>153</v>
      </c>
      <c r="AS242" s="62">
        <v>2015</v>
      </c>
      <c r="AT242" s="62" t="s">
        <v>153</v>
      </c>
      <c r="AU242" s="62" t="s">
        <v>153</v>
      </c>
      <c r="AV242" s="62" t="s">
        <v>153</v>
      </c>
      <c r="AW242" s="62" t="s">
        <v>439</v>
      </c>
      <c r="AX242" s="62" t="s">
        <v>153</v>
      </c>
      <c r="AY242" s="60"/>
      <c r="AZ242" s="60" t="s">
        <v>153</v>
      </c>
      <c r="BA242" s="62">
        <v>9000</v>
      </c>
      <c r="BB242" s="62">
        <v>0</v>
      </c>
      <c r="BC242" s="62"/>
      <c r="BD242" s="62"/>
      <c r="BE242" s="62"/>
      <c r="BF242" s="62"/>
      <c r="BG242" s="62"/>
      <c r="BH242" s="62" t="s">
        <v>532</v>
      </c>
      <c r="BI242" s="62"/>
      <c r="BJ242" s="60">
        <v>-2.2624434389140271</v>
      </c>
      <c r="BK242" s="62"/>
      <c r="BL242" s="62"/>
      <c r="BM242" s="62"/>
      <c r="BN242" s="62" t="s">
        <v>815</v>
      </c>
      <c r="BO242" s="62"/>
      <c r="BP242" s="62"/>
      <c r="BQ242" s="62" t="s">
        <v>815</v>
      </c>
      <c r="BR242" s="62"/>
      <c r="BS242" s="62"/>
      <c r="BT242" s="62"/>
      <c r="BU242" s="62"/>
      <c r="BV242" s="62"/>
      <c r="BW242" s="62"/>
      <c r="BX242" s="62"/>
      <c r="BY242" s="62"/>
      <c r="BZ242" s="62"/>
      <c r="CA242" s="62"/>
      <c r="CB242" s="62"/>
      <c r="CC242" s="62"/>
      <c r="CD242" s="62"/>
      <c r="CE242" s="62"/>
      <c r="CF242" s="62" t="s">
        <v>462</v>
      </c>
      <c r="CG242" s="62"/>
      <c r="CH242" s="62"/>
      <c r="CI242" s="62">
        <v>2017</v>
      </c>
      <c r="CJ242" s="62" t="s">
        <v>448</v>
      </c>
      <c r="CK242" s="62" t="s">
        <v>464</v>
      </c>
      <c r="CL242" s="62" t="s">
        <v>464</v>
      </c>
      <c r="CM242" s="62" t="s">
        <v>464</v>
      </c>
      <c r="CN242" s="62" t="s">
        <v>464</v>
      </c>
      <c r="CO242" s="62" t="s">
        <v>465</v>
      </c>
      <c r="CP242" s="62">
        <v>0</v>
      </c>
      <c r="CQ242" s="62">
        <v>0</v>
      </c>
      <c r="CR242" s="62">
        <v>0</v>
      </c>
      <c r="CS242" s="62">
        <v>0</v>
      </c>
      <c r="CT242" s="62">
        <v>0</v>
      </c>
      <c r="CU242" s="62">
        <v>0</v>
      </c>
      <c r="CV242" s="62">
        <v>0</v>
      </c>
      <c r="CW242" s="62">
        <v>0</v>
      </c>
      <c r="CX242" s="62">
        <v>0</v>
      </c>
      <c r="CY242" s="62">
        <v>0</v>
      </c>
      <c r="CZ242" s="62">
        <v>0</v>
      </c>
      <c r="DA242" s="62">
        <v>0</v>
      </c>
      <c r="DB242" s="62">
        <v>0</v>
      </c>
      <c r="DC242" s="62" t="s">
        <v>153</v>
      </c>
      <c r="DD242" s="62" t="s">
        <v>153</v>
      </c>
      <c r="DE242" s="62" t="s">
        <v>153</v>
      </c>
      <c r="DF242" s="62">
        <v>0</v>
      </c>
      <c r="DG242" s="62" t="s">
        <v>465</v>
      </c>
      <c r="DH242" s="62">
        <v>0</v>
      </c>
      <c r="DI242" s="62">
        <v>0</v>
      </c>
      <c r="DJ242" s="62">
        <v>0</v>
      </c>
      <c r="DK242" s="62">
        <v>0</v>
      </c>
      <c r="DL242" s="62">
        <v>0</v>
      </c>
      <c r="DM242" s="62">
        <v>0</v>
      </c>
      <c r="DN242" s="62">
        <v>0</v>
      </c>
      <c r="DO242" s="62">
        <v>0</v>
      </c>
      <c r="DP242" s="62">
        <v>0</v>
      </c>
      <c r="DQ242" s="62">
        <v>0</v>
      </c>
      <c r="DR242" s="62">
        <v>0</v>
      </c>
      <c r="DS242" s="62">
        <v>0</v>
      </c>
      <c r="DT242" s="62">
        <v>0</v>
      </c>
      <c r="DU242" s="62" t="s">
        <v>153</v>
      </c>
      <c r="DV242" s="62" t="s">
        <v>153</v>
      </c>
      <c r="DW242" s="60"/>
      <c r="DX242" s="62">
        <v>0</v>
      </c>
      <c r="DY242" s="62">
        <v>1</v>
      </c>
      <c r="DZ242" s="62">
        <v>1</v>
      </c>
      <c r="EA242" s="62">
        <v>0</v>
      </c>
      <c r="EB242" s="62"/>
      <c r="EC242" s="62"/>
      <c r="ED242" s="62"/>
      <c r="EE242" s="60"/>
      <c r="EF242" s="62"/>
      <c r="EG242" s="62"/>
      <c r="EH242" s="62"/>
      <c r="EI242" s="62"/>
      <c r="EJ242" s="62"/>
      <c r="EK242" s="62">
        <v>1</v>
      </c>
      <c r="EL242" s="62"/>
      <c r="EM242" s="62"/>
      <c r="EN242" s="62"/>
      <c r="EO242" s="62"/>
      <c r="EP242" s="62"/>
      <c r="EQ242" s="68">
        <v>2854</v>
      </c>
      <c r="ER242" s="68">
        <v>9000</v>
      </c>
      <c r="ES242" s="68">
        <v>0</v>
      </c>
      <c r="ET242" s="68">
        <v>0</v>
      </c>
      <c r="EU242" s="68">
        <v>0</v>
      </c>
      <c r="EV242" s="68">
        <v>0</v>
      </c>
      <c r="EW242" s="68">
        <v>0</v>
      </c>
      <c r="EX242" s="68">
        <v>0</v>
      </c>
      <c r="EY242" s="68">
        <v>0</v>
      </c>
      <c r="EZ242" s="68">
        <v>0</v>
      </c>
      <c r="FA242" s="68">
        <v>0</v>
      </c>
      <c r="FB242" s="68">
        <v>0</v>
      </c>
      <c r="FC242" s="68">
        <v>0</v>
      </c>
      <c r="FD242" s="68">
        <v>0</v>
      </c>
      <c r="FE242" s="68">
        <v>0</v>
      </c>
      <c r="FF242" s="68">
        <v>0</v>
      </c>
      <c r="FG242" s="68">
        <v>0</v>
      </c>
      <c r="FH242" s="68">
        <v>0</v>
      </c>
      <c r="FI242" s="68">
        <v>0</v>
      </c>
      <c r="FJ242" s="68">
        <v>0</v>
      </c>
      <c r="FK242" s="68">
        <v>0</v>
      </c>
      <c r="FL242" s="68">
        <v>0</v>
      </c>
      <c r="FM242" s="65"/>
      <c r="FN242" s="65" t="s">
        <v>466</v>
      </c>
      <c r="FO242" s="69" t="b">
        <f t="shared" si="3"/>
        <v>1</v>
      </c>
    </row>
    <row r="243" spans="1:171" s="67" customFormat="1" ht="12.75" x14ac:dyDescent="0.2">
      <c r="A243" s="60" t="s">
        <v>437</v>
      </c>
      <c r="B243" s="61">
        <v>2854</v>
      </c>
      <c r="C243" s="62">
        <v>1</v>
      </c>
      <c r="D243" s="62">
        <v>0</v>
      </c>
      <c r="E243" s="63" t="s">
        <v>1700</v>
      </c>
      <c r="F243" s="62" t="s">
        <v>1701</v>
      </c>
      <c r="G243" s="62"/>
      <c r="H243" s="62" t="s">
        <v>1702</v>
      </c>
      <c r="I243" s="62">
        <v>2</v>
      </c>
      <c r="J243" s="62" t="s">
        <v>1703</v>
      </c>
      <c r="K243" s="62" t="s">
        <v>447</v>
      </c>
      <c r="L243" s="62" t="s">
        <v>448</v>
      </c>
      <c r="M243" s="62" t="s">
        <v>447</v>
      </c>
      <c r="N243" s="62">
        <v>2</v>
      </c>
      <c r="O243" s="62">
        <v>216</v>
      </c>
      <c r="P243" s="62">
        <v>21</v>
      </c>
      <c r="Q243" s="62" t="s">
        <v>153</v>
      </c>
      <c r="R243" s="62" t="s">
        <v>153</v>
      </c>
      <c r="S243" s="62" t="s">
        <v>153</v>
      </c>
      <c r="T243" s="62" t="s">
        <v>1706</v>
      </c>
      <c r="U243" s="62" t="s">
        <v>153</v>
      </c>
      <c r="V243" s="62" t="s">
        <v>153</v>
      </c>
      <c r="W243" s="62" t="s">
        <v>153</v>
      </c>
      <c r="X243" s="62" t="s">
        <v>153</v>
      </c>
      <c r="Y243" s="62" t="s">
        <v>153</v>
      </c>
      <c r="Z243" s="60"/>
      <c r="AA243" s="60" t="s">
        <v>452</v>
      </c>
      <c r="AB243" s="60" t="s">
        <v>1700</v>
      </c>
      <c r="AC243" s="60" t="s">
        <v>1701</v>
      </c>
      <c r="AD243" s="60" t="s">
        <v>1702</v>
      </c>
      <c r="AE243" s="60" t="s">
        <v>1703</v>
      </c>
      <c r="AF243" s="62">
        <v>2</v>
      </c>
      <c r="AG243" s="62">
        <v>221</v>
      </c>
      <c r="AH243" s="62">
        <v>22</v>
      </c>
      <c r="AI243" s="62">
        <v>0</v>
      </c>
      <c r="AJ243" s="62" t="s">
        <v>153</v>
      </c>
      <c r="AK243" s="62" t="s">
        <v>153</v>
      </c>
      <c r="AL243" s="62" t="s">
        <v>153</v>
      </c>
      <c r="AM243" s="62" t="s">
        <v>1706</v>
      </c>
      <c r="AN243" s="62" t="s">
        <v>153</v>
      </c>
      <c r="AO243" s="62" t="s">
        <v>153</v>
      </c>
      <c r="AP243" s="62" t="s">
        <v>153</v>
      </c>
      <c r="AQ243" s="62" t="s">
        <v>153</v>
      </c>
      <c r="AR243" s="62" t="s">
        <v>153</v>
      </c>
      <c r="AS243" s="62">
        <v>2015</v>
      </c>
      <c r="AT243" s="62" t="s">
        <v>153</v>
      </c>
      <c r="AU243" s="62" t="s">
        <v>153</v>
      </c>
      <c r="AV243" s="62" t="s">
        <v>153</v>
      </c>
      <c r="AW243" s="62" t="s">
        <v>439</v>
      </c>
      <c r="AX243" s="62" t="s">
        <v>153</v>
      </c>
      <c r="AY243" s="60"/>
      <c r="AZ243" s="60" t="s">
        <v>153</v>
      </c>
      <c r="BA243" s="62">
        <v>9000</v>
      </c>
      <c r="BB243" s="62">
        <v>0</v>
      </c>
      <c r="BC243" s="62"/>
      <c r="BD243" s="62"/>
      <c r="BE243" s="62"/>
      <c r="BF243" s="62"/>
      <c r="BG243" s="62"/>
      <c r="BH243" s="62"/>
      <c r="BI243" s="62"/>
      <c r="BJ243" s="60">
        <v>-2.2624434389140271</v>
      </c>
      <c r="BK243" s="62"/>
      <c r="BL243" s="62"/>
      <c r="BM243" s="62"/>
      <c r="BN243" s="62" t="s">
        <v>815</v>
      </c>
      <c r="BO243" s="62"/>
      <c r="BP243" s="62"/>
      <c r="BQ243" s="62" t="s">
        <v>815</v>
      </c>
      <c r="BR243" s="62"/>
      <c r="BS243" s="62"/>
      <c r="BT243" s="62"/>
      <c r="BU243" s="62"/>
      <c r="BV243" s="62"/>
      <c r="BW243" s="62"/>
      <c r="BX243" s="62"/>
      <c r="BY243" s="62"/>
      <c r="BZ243" s="62"/>
      <c r="CA243" s="62"/>
      <c r="CB243" s="62"/>
      <c r="CC243" s="62"/>
      <c r="CD243" s="62"/>
      <c r="CE243" s="62"/>
      <c r="CF243" s="62"/>
      <c r="CG243" s="62"/>
      <c r="CH243" s="62"/>
      <c r="CI243" s="62">
        <v>2017</v>
      </c>
      <c r="CJ243" s="62" t="s">
        <v>448</v>
      </c>
      <c r="CK243" s="62" t="s">
        <v>464</v>
      </c>
      <c r="CL243" s="62" t="s">
        <v>464</v>
      </c>
      <c r="CM243" s="62" t="s">
        <v>464</v>
      </c>
      <c r="CN243" s="62" t="s">
        <v>464</v>
      </c>
      <c r="CO243" s="62" t="s">
        <v>465</v>
      </c>
      <c r="CP243" s="62">
        <v>0</v>
      </c>
      <c r="CQ243" s="62">
        <v>0</v>
      </c>
      <c r="CR243" s="62">
        <v>0</v>
      </c>
      <c r="CS243" s="62">
        <v>0</v>
      </c>
      <c r="CT243" s="62">
        <v>0</v>
      </c>
      <c r="CU243" s="62">
        <v>0</v>
      </c>
      <c r="CV243" s="62">
        <v>0</v>
      </c>
      <c r="CW243" s="62">
        <v>0</v>
      </c>
      <c r="CX243" s="62">
        <v>0</v>
      </c>
      <c r="CY243" s="62">
        <v>0</v>
      </c>
      <c r="CZ243" s="62">
        <v>0</v>
      </c>
      <c r="DA243" s="62">
        <v>0</v>
      </c>
      <c r="DB243" s="62">
        <v>0</v>
      </c>
      <c r="DC243" s="62" t="s">
        <v>153</v>
      </c>
      <c r="DD243" s="62" t="s">
        <v>153</v>
      </c>
      <c r="DE243" s="62" t="s">
        <v>153</v>
      </c>
      <c r="DF243" s="62">
        <v>0</v>
      </c>
      <c r="DG243" s="62" t="s">
        <v>465</v>
      </c>
      <c r="DH243" s="62">
        <v>0</v>
      </c>
      <c r="DI243" s="62">
        <v>0</v>
      </c>
      <c r="DJ243" s="62">
        <v>0</v>
      </c>
      <c r="DK243" s="62">
        <v>0</v>
      </c>
      <c r="DL243" s="62">
        <v>0</v>
      </c>
      <c r="DM243" s="62">
        <v>0</v>
      </c>
      <c r="DN243" s="62">
        <v>0</v>
      </c>
      <c r="DO243" s="62">
        <v>0</v>
      </c>
      <c r="DP243" s="62">
        <v>0</v>
      </c>
      <c r="DQ243" s="62">
        <v>0</v>
      </c>
      <c r="DR243" s="62">
        <v>0</v>
      </c>
      <c r="DS243" s="62">
        <v>0</v>
      </c>
      <c r="DT243" s="62">
        <v>0</v>
      </c>
      <c r="DU243" s="62" t="s">
        <v>153</v>
      </c>
      <c r="DV243" s="62" t="s">
        <v>153</v>
      </c>
      <c r="DW243" s="60"/>
      <c r="DX243" s="62">
        <v>0</v>
      </c>
      <c r="DY243" s="62">
        <v>1</v>
      </c>
      <c r="DZ243" s="62">
        <v>1</v>
      </c>
      <c r="EA243" s="62">
        <v>0</v>
      </c>
      <c r="EB243" s="62"/>
      <c r="EC243" s="62"/>
      <c r="ED243" s="62"/>
      <c r="EE243" s="60"/>
      <c r="EF243" s="62"/>
      <c r="EG243" s="62"/>
      <c r="EH243" s="62"/>
      <c r="EI243" s="62"/>
      <c r="EJ243" s="62"/>
      <c r="EK243" s="62">
        <v>1</v>
      </c>
      <c r="EL243" s="62"/>
      <c r="EM243" s="62"/>
      <c r="EN243" s="62"/>
      <c r="EO243" s="62"/>
      <c r="EP243" s="62"/>
      <c r="EQ243" s="68">
        <v>2854</v>
      </c>
      <c r="ER243" s="68">
        <v>9000</v>
      </c>
      <c r="ES243" s="68">
        <v>0</v>
      </c>
      <c r="ET243" s="68">
        <v>0</v>
      </c>
      <c r="EU243" s="68">
        <v>0</v>
      </c>
      <c r="EV243" s="68">
        <v>0</v>
      </c>
      <c r="EW243" s="65"/>
      <c r="EX243" s="65"/>
      <c r="EY243" s="65"/>
      <c r="EZ243" s="65"/>
      <c r="FA243" s="65"/>
      <c r="FB243" s="65"/>
      <c r="FC243" s="65"/>
      <c r="FD243" s="65"/>
      <c r="FE243" s="65"/>
      <c r="FF243" s="65"/>
      <c r="FG243" s="65"/>
      <c r="FH243" s="65"/>
      <c r="FI243" s="65"/>
      <c r="FJ243" s="65"/>
      <c r="FK243" s="65"/>
      <c r="FL243" s="65"/>
      <c r="FM243" s="65"/>
      <c r="FN243" s="65" t="s">
        <v>466</v>
      </c>
      <c r="FO243" s="69" t="b">
        <f t="shared" si="3"/>
        <v>1</v>
      </c>
    </row>
    <row r="244" spans="1:171" s="67" customFormat="1" ht="12.75" x14ac:dyDescent="0.2">
      <c r="A244" s="60" t="s">
        <v>437</v>
      </c>
      <c r="B244" s="61">
        <v>10078</v>
      </c>
      <c r="C244" s="62">
        <v>0</v>
      </c>
      <c r="D244" s="62">
        <v>1</v>
      </c>
      <c r="E244" s="63" t="s">
        <v>1710</v>
      </c>
      <c r="F244" s="62" t="s">
        <v>1711</v>
      </c>
      <c r="G244" s="62"/>
      <c r="H244" s="62" t="s">
        <v>1712</v>
      </c>
      <c r="I244" s="62">
        <v>2</v>
      </c>
      <c r="J244" s="62" t="s">
        <v>1713</v>
      </c>
      <c r="K244" s="62" t="s">
        <v>447</v>
      </c>
      <c r="L244" s="62" t="s">
        <v>448</v>
      </c>
      <c r="M244" s="62" t="s">
        <v>447</v>
      </c>
      <c r="N244" s="62">
        <v>1</v>
      </c>
      <c r="O244" s="62">
        <v>220</v>
      </c>
      <c r="P244" s="62">
        <v>7</v>
      </c>
      <c r="Q244" s="62" t="s">
        <v>153</v>
      </c>
      <c r="R244" s="62" t="s">
        <v>1714</v>
      </c>
      <c r="S244" s="62" t="s">
        <v>153</v>
      </c>
      <c r="T244" s="62" t="s">
        <v>1715</v>
      </c>
      <c r="U244" s="62" t="s">
        <v>1716</v>
      </c>
      <c r="V244" s="62" t="s">
        <v>1717</v>
      </c>
      <c r="W244" s="62" t="s">
        <v>153</v>
      </c>
      <c r="X244" s="62" t="s">
        <v>1718</v>
      </c>
      <c r="Y244" s="62" t="s">
        <v>546</v>
      </c>
      <c r="Z244" s="60"/>
      <c r="AA244" s="60" t="s">
        <v>452</v>
      </c>
      <c r="AB244" s="60" t="s">
        <v>1710</v>
      </c>
      <c r="AC244" s="60" t="s">
        <v>1711</v>
      </c>
      <c r="AD244" s="60" t="s">
        <v>1712</v>
      </c>
      <c r="AE244" s="60" t="s">
        <v>1713</v>
      </c>
      <c r="AF244" s="62">
        <v>1</v>
      </c>
      <c r="AG244" s="62">
        <v>230</v>
      </c>
      <c r="AH244" s="62">
        <v>7</v>
      </c>
      <c r="AI244" s="62">
        <v>1</v>
      </c>
      <c r="AJ244" s="62" t="s">
        <v>153</v>
      </c>
      <c r="AK244" s="62" t="s">
        <v>1714</v>
      </c>
      <c r="AL244" s="62" t="s">
        <v>153</v>
      </c>
      <c r="AM244" s="62" t="s">
        <v>1715</v>
      </c>
      <c r="AN244" s="62" t="s">
        <v>1718</v>
      </c>
      <c r="AO244" s="62" t="s">
        <v>546</v>
      </c>
      <c r="AP244" s="62" t="s">
        <v>1716</v>
      </c>
      <c r="AQ244" s="62" t="s">
        <v>1717</v>
      </c>
      <c r="AR244" s="62" t="s">
        <v>153</v>
      </c>
      <c r="AS244" s="62">
        <v>2015</v>
      </c>
      <c r="AT244" s="62" t="s">
        <v>153</v>
      </c>
      <c r="AU244" s="62" t="s">
        <v>153</v>
      </c>
      <c r="AV244" s="62" t="s">
        <v>153</v>
      </c>
      <c r="AW244" s="62" t="s">
        <v>153</v>
      </c>
      <c r="AX244" s="62" t="s">
        <v>153</v>
      </c>
      <c r="AY244" s="60"/>
      <c r="AZ244" s="60" t="s">
        <v>153</v>
      </c>
      <c r="BA244" s="62">
        <v>6922</v>
      </c>
      <c r="BB244" s="62">
        <v>0</v>
      </c>
      <c r="BC244" s="62"/>
      <c r="BD244" s="62"/>
      <c r="BE244" s="62"/>
      <c r="BF244" s="62"/>
      <c r="BG244" s="62"/>
      <c r="BH244" s="62" t="s">
        <v>532</v>
      </c>
      <c r="BI244" s="62"/>
      <c r="BJ244" s="60">
        <v>-4.3478260869565215</v>
      </c>
      <c r="BK244" s="62"/>
      <c r="BL244" s="62"/>
      <c r="BM244" s="62"/>
      <c r="BN244" s="62" t="s">
        <v>701</v>
      </c>
      <c r="BO244" s="62"/>
      <c r="BP244" s="62"/>
      <c r="BQ244" s="62" t="s">
        <v>701</v>
      </c>
      <c r="BR244" s="62"/>
      <c r="BS244" s="62"/>
      <c r="BT244" s="62"/>
      <c r="BU244" s="62"/>
      <c r="BV244" s="62"/>
      <c r="BW244" s="62"/>
      <c r="BX244" s="62"/>
      <c r="BY244" s="62"/>
      <c r="BZ244" s="62"/>
      <c r="CA244" s="62"/>
      <c r="CB244" s="62"/>
      <c r="CC244" s="62"/>
      <c r="CD244" s="62"/>
      <c r="CE244" s="62"/>
      <c r="CF244" s="62" t="s">
        <v>462</v>
      </c>
      <c r="CG244" s="62"/>
      <c r="CH244" s="62"/>
      <c r="CI244" s="62">
        <v>2017</v>
      </c>
      <c r="CJ244" s="62" t="s">
        <v>448</v>
      </c>
      <c r="CK244" s="62" t="s">
        <v>501</v>
      </c>
      <c r="CL244" s="62" t="s">
        <v>464</v>
      </c>
      <c r="CM244" s="62" t="s">
        <v>464</v>
      </c>
      <c r="CN244" s="62" t="s">
        <v>464</v>
      </c>
      <c r="CO244" s="62" t="s">
        <v>465</v>
      </c>
      <c r="CP244" s="62">
        <v>0</v>
      </c>
      <c r="CQ244" s="62">
        <v>0</v>
      </c>
      <c r="CR244" s="62">
        <v>0</v>
      </c>
      <c r="CS244" s="62">
        <v>0</v>
      </c>
      <c r="CT244" s="62">
        <v>0</v>
      </c>
      <c r="CU244" s="62">
        <v>0</v>
      </c>
      <c r="CV244" s="62">
        <v>0</v>
      </c>
      <c r="CW244" s="62">
        <v>0</v>
      </c>
      <c r="CX244" s="62">
        <v>0</v>
      </c>
      <c r="CY244" s="62">
        <v>0</v>
      </c>
      <c r="CZ244" s="62">
        <v>0</v>
      </c>
      <c r="DA244" s="62">
        <v>0</v>
      </c>
      <c r="DB244" s="62">
        <v>0</v>
      </c>
      <c r="DC244" s="62" t="s">
        <v>153</v>
      </c>
      <c r="DD244" s="62" t="s">
        <v>153</v>
      </c>
      <c r="DE244" s="62" t="s">
        <v>153</v>
      </c>
      <c r="DF244" s="62">
        <v>0</v>
      </c>
      <c r="DG244" s="62" t="s">
        <v>465</v>
      </c>
      <c r="DH244" s="62">
        <v>0</v>
      </c>
      <c r="DI244" s="62">
        <v>0</v>
      </c>
      <c r="DJ244" s="62">
        <v>0</v>
      </c>
      <c r="DK244" s="62">
        <v>0</v>
      </c>
      <c r="DL244" s="62">
        <v>0</v>
      </c>
      <c r="DM244" s="62">
        <v>0</v>
      </c>
      <c r="DN244" s="62">
        <v>0</v>
      </c>
      <c r="DO244" s="62">
        <v>0</v>
      </c>
      <c r="DP244" s="62">
        <v>0</v>
      </c>
      <c r="DQ244" s="62">
        <v>0</v>
      </c>
      <c r="DR244" s="62">
        <v>0</v>
      </c>
      <c r="DS244" s="62">
        <v>0</v>
      </c>
      <c r="DT244" s="62">
        <v>0</v>
      </c>
      <c r="DU244" s="62" t="s">
        <v>153</v>
      </c>
      <c r="DV244" s="62" t="s">
        <v>153</v>
      </c>
      <c r="DW244" s="60"/>
      <c r="DX244" s="62">
        <v>1</v>
      </c>
      <c r="DY244" s="62">
        <v>0</v>
      </c>
      <c r="DZ244" s="62">
        <v>0</v>
      </c>
      <c r="EA244" s="62">
        <v>0</v>
      </c>
      <c r="EB244" s="62"/>
      <c r="EC244" s="62"/>
      <c r="ED244" s="62"/>
      <c r="EE244" s="60"/>
      <c r="EF244" s="62"/>
      <c r="EG244" s="62"/>
      <c r="EH244" s="62"/>
      <c r="EI244" s="62"/>
      <c r="EJ244" s="62"/>
      <c r="EK244" s="62"/>
      <c r="EL244" s="62"/>
      <c r="EM244" s="62"/>
      <c r="EN244" s="62"/>
      <c r="EO244" s="62"/>
      <c r="EP244" s="62"/>
      <c r="EQ244" s="68">
        <v>10078</v>
      </c>
      <c r="ER244" s="68">
        <v>6922</v>
      </c>
      <c r="ES244" s="68">
        <v>0</v>
      </c>
      <c r="ET244" s="68">
        <v>0</v>
      </c>
      <c r="EU244" s="68">
        <v>0</v>
      </c>
      <c r="EV244" s="68">
        <v>0</v>
      </c>
      <c r="EW244" s="68">
        <v>0</v>
      </c>
      <c r="EX244" s="68">
        <v>0</v>
      </c>
      <c r="EY244" s="68">
        <v>0</v>
      </c>
      <c r="EZ244" s="68">
        <v>0</v>
      </c>
      <c r="FA244" s="68">
        <v>0</v>
      </c>
      <c r="FB244" s="68">
        <v>0</v>
      </c>
      <c r="FC244" s="68">
        <v>0</v>
      </c>
      <c r="FD244" s="68">
        <v>0</v>
      </c>
      <c r="FE244" s="68">
        <v>0</v>
      </c>
      <c r="FF244" s="68">
        <v>0</v>
      </c>
      <c r="FG244" s="68">
        <v>0</v>
      </c>
      <c r="FH244" s="68">
        <v>0</v>
      </c>
      <c r="FI244" s="68">
        <v>2</v>
      </c>
      <c r="FJ244" s="68">
        <v>0</v>
      </c>
      <c r="FK244" s="68">
        <v>0</v>
      </c>
      <c r="FL244" s="68">
        <v>0</v>
      </c>
      <c r="FM244" s="65"/>
      <c r="FN244" s="65" t="s">
        <v>466</v>
      </c>
      <c r="FO244" s="69" t="b">
        <f t="shared" si="3"/>
        <v>1</v>
      </c>
    </row>
    <row r="245" spans="1:171" s="67" customFormat="1" ht="12.75" x14ac:dyDescent="0.2">
      <c r="A245" s="60" t="s">
        <v>437</v>
      </c>
      <c r="B245" s="61">
        <v>10078</v>
      </c>
      <c r="C245" s="62">
        <v>1</v>
      </c>
      <c r="D245" s="62">
        <v>0</v>
      </c>
      <c r="E245" s="63" t="s">
        <v>1710</v>
      </c>
      <c r="F245" s="62" t="s">
        <v>1711</v>
      </c>
      <c r="G245" s="62"/>
      <c r="H245" s="62" t="s">
        <v>1712</v>
      </c>
      <c r="I245" s="62">
        <v>2</v>
      </c>
      <c r="J245" s="62" t="s">
        <v>1713</v>
      </c>
      <c r="K245" s="62" t="s">
        <v>447</v>
      </c>
      <c r="L245" s="62" t="s">
        <v>448</v>
      </c>
      <c r="M245" s="62" t="s">
        <v>447</v>
      </c>
      <c r="N245" s="62">
        <v>1</v>
      </c>
      <c r="O245" s="62">
        <v>220</v>
      </c>
      <c r="P245" s="62">
        <v>7</v>
      </c>
      <c r="Q245" s="62" t="s">
        <v>153</v>
      </c>
      <c r="R245" s="62" t="s">
        <v>153</v>
      </c>
      <c r="S245" s="62" t="s">
        <v>153</v>
      </c>
      <c r="T245" s="62" t="s">
        <v>1715</v>
      </c>
      <c r="U245" s="62" t="s">
        <v>153</v>
      </c>
      <c r="V245" s="62" t="s">
        <v>153</v>
      </c>
      <c r="W245" s="62" t="s">
        <v>153</v>
      </c>
      <c r="X245" s="62" t="s">
        <v>153</v>
      </c>
      <c r="Y245" s="62" t="s">
        <v>153</v>
      </c>
      <c r="Z245" s="60"/>
      <c r="AA245" s="60" t="s">
        <v>452</v>
      </c>
      <c r="AB245" s="60" t="s">
        <v>1710</v>
      </c>
      <c r="AC245" s="60" t="s">
        <v>1711</v>
      </c>
      <c r="AD245" s="60" t="s">
        <v>1712</v>
      </c>
      <c r="AE245" s="60" t="s">
        <v>1713</v>
      </c>
      <c r="AF245" s="62">
        <v>1</v>
      </c>
      <c r="AG245" s="62">
        <v>230</v>
      </c>
      <c r="AH245" s="62">
        <v>7</v>
      </c>
      <c r="AI245" s="62">
        <v>0</v>
      </c>
      <c r="AJ245" s="62" t="s">
        <v>153</v>
      </c>
      <c r="AK245" s="62" t="s">
        <v>153</v>
      </c>
      <c r="AL245" s="62" t="s">
        <v>153</v>
      </c>
      <c r="AM245" s="62" t="s">
        <v>1715</v>
      </c>
      <c r="AN245" s="62" t="s">
        <v>153</v>
      </c>
      <c r="AO245" s="62" t="s">
        <v>153</v>
      </c>
      <c r="AP245" s="62" t="s">
        <v>153</v>
      </c>
      <c r="AQ245" s="62" t="s">
        <v>153</v>
      </c>
      <c r="AR245" s="62" t="s">
        <v>153</v>
      </c>
      <c r="AS245" s="62">
        <v>2015</v>
      </c>
      <c r="AT245" s="62" t="s">
        <v>153</v>
      </c>
      <c r="AU245" s="62" t="s">
        <v>153</v>
      </c>
      <c r="AV245" s="62" t="s">
        <v>153</v>
      </c>
      <c r="AW245" s="62" t="s">
        <v>153</v>
      </c>
      <c r="AX245" s="62" t="s">
        <v>153</v>
      </c>
      <c r="AY245" s="60"/>
      <c r="AZ245" s="60" t="s">
        <v>153</v>
      </c>
      <c r="BA245" s="62">
        <v>6922</v>
      </c>
      <c r="BB245" s="62">
        <v>0</v>
      </c>
      <c r="BC245" s="62"/>
      <c r="BD245" s="62"/>
      <c r="BE245" s="62"/>
      <c r="BF245" s="62"/>
      <c r="BG245" s="62"/>
      <c r="BH245" s="62"/>
      <c r="BI245" s="62"/>
      <c r="BJ245" s="60">
        <v>-4.3478260869565215</v>
      </c>
      <c r="BK245" s="62"/>
      <c r="BL245" s="62"/>
      <c r="BM245" s="62"/>
      <c r="BN245" s="62" t="s">
        <v>701</v>
      </c>
      <c r="BO245" s="62"/>
      <c r="BP245" s="62"/>
      <c r="BQ245" s="62" t="s">
        <v>701</v>
      </c>
      <c r="BR245" s="62"/>
      <c r="BS245" s="62"/>
      <c r="BT245" s="62"/>
      <c r="BU245" s="62"/>
      <c r="BV245" s="62"/>
      <c r="BW245" s="62"/>
      <c r="BX245" s="62"/>
      <c r="BY245" s="62"/>
      <c r="BZ245" s="62"/>
      <c r="CA245" s="62"/>
      <c r="CB245" s="62"/>
      <c r="CC245" s="62"/>
      <c r="CD245" s="62"/>
      <c r="CE245" s="62"/>
      <c r="CF245" s="62"/>
      <c r="CG245" s="62"/>
      <c r="CH245" s="62"/>
      <c r="CI245" s="62">
        <v>2017</v>
      </c>
      <c r="CJ245" s="62" t="s">
        <v>448</v>
      </c>
      <c r="CK245" s="62" t="s">
        <v>501</v>
      </c>
      <c r="CL245" s="62" t="s">
        <v>464</v>
      </c>
      <c r="CM245" s="62" t="s">
        <v>464</v>
      </c>
      <c r="CN245" s="62" t="s">
        <v>464</v>
      </c>
      <c r="CO245" s="62" t="s">
        <v>465</v>
      </c>
      <c r="CP245" s="62">
        <v>0</v>
      </c>
      <c r="CQ245" s="62">
        <v>0</v>
      </c>
      <c r="CR245" s="62">
        <v>0</v>
      </c>
      <c r="CS245" s="62">
        <v>0</v>
      </c>
      <c r="CT245" s="62">
        <v>0</v>
      </c>
      <c r="CU245" s="62">
        <v>0</v>
      </c>
      <c r="CV245" s="62">
        <v>0</v>
      </c>
      <c r="CW245" s="62">
        <v>0</v>
      </c>
      <c r="CX245" s="62">
        <v>0</v>
      </c>
      <c r="CY245" s="62">
        <v>0</v>
      </c>
      <c r="CZ245" s="62">
        <v>0</v>
      </c>
      <c r="DA245" s="62">
        <v>0</v>
      </c>
      <c r="DB245" s="62">
        <v>0</v>
      </c>
      <c r="DC245" s="62" t="s">
        <v>153</v>
      </c>
      <c r="DD245" s="62" t="s">
        <v>153</v>
      </c>
      <c r="DE245" s="62" t="s">
        <v>153</v>
      </c>
      <c r="DF245" s="62">
        <v>0</v>
      </c>
      <c r="DG245" s="62" t="s">
        <v>465</v>
      </c>
      <c r="DH245" s="62">
        <v>0</v>
      </c>
      <c r="DI245" s="62">
        <v>0</v>
      </c>
      <c r="DJ245" s="62">
        <v>0</v>
      </c>
      <c r="DK245" s="62">
        <v>0</v>
      </c>
      <c r="DL245" s="62">
        <v>0</v>
      </c>
      <c r="DM245" s="62">
        <v>0</v>
      </c>
      <c r="DN245" s="62">
        <v>0</v>
      </c>
      <c r="DO245" s="62">
        <v>0</v>
      </c>
      <c r="DP245" s="62">
        <v>0</v>
      </c>
      <c r="DQ245" s="62">
        <v>0</v>
      </c>
      <c r="DR245" s="62">
        <v>0</v>
      </c>
      <c r="DS245" s="62">
        <v>0</v>
      </c>
      <c r="DT245" s="62">
        <v>0</v>
      </c>
      <c r="DU245" s="62" t="s">
        <v>153</v>
      </c>
      <c r="DV245" s="62" t="s">
        <v>153</v>
      </c>
      <c r="DW245" s="60"/>
      <c r="DX245" s="62">
        <v>1</v>
      </c>
      <c r="DY245" s="62">
        <v>0</v>
      </c>
      <c r="DZ245" s="62">
        <v>0</v>
      </c>
      <c r="EA245" s="62">
        <v>0</v>
      </c>
      <c r="EB245" s="62"/>
      <c r="EC245" s="62"/>
      <c r="ED245" s="62"/>
      <c r="EE245" s="60"/>
      <c r="EF245" s="62"/>
      <c r="EG245" s="62"/>
      <c r="EH245" s="62"/>
      <c r="EI245" s="62"/>
      <c r="EJ245" s="62"/>
      <c r="EK245" s="62"/>
      <c r="EL245" s="62"/>
      <c r="EM245" s="62"/>
      <c r="EN245" s="62"/>
      <c r="EO245" s="62"/>
      <c r="EP245" s="62"/>
      <c r="EQ245" s="68">
        <v>10078</v>
      </c>
      <c r="ER245" s="68">
        <v>6922</v>
      </c>
      <c r="ES245" s="68">
        <v>0</v>
      </c>
      <c r="ET245" s="68">
        <v>0</v>
      </c>
      <c r="EU245" s="68">
        <v>0</v>
      </c>
      <c r="EV245" s="68">
        <v>0</v>
      </c>
      <c r="EW245" s="65"/>
      <c r="EX245" s="65"/>
      <c r="EY245" s="65"/>
      <c r="EZ245" s="65"/>
      <c r="FA245" s="65"/>
      <c r="FB245" s="65"/>
      <c r="FC245" s="65"/>
      <c r="FD245" s="65"/>
      <c r="FE245" s="65"/>
      <c r="FF245" s="65"/>
      <c r="FG245" s="65"/>
      <c r="FH245" s="65"/>
      <c r="FI245" s="65"/>
      <c r="FJ245" s="65"/>
      <c r="FK245" s="65"/>
      <c r="FL245" s="65"/>
      <c r="FM245" s="65"/>
      <c r="FN245" s="65" t="s">
        <v>466</v>
      </c>
      <c r="FO245" s="69" t="b">
        <f t="shared" si="3"/>
        <v>1</v>
      </c>
    </row>
    <row r="246" spans="1:171" s="67" customFormat="1" ht="12.75" x14ac:dyDescent="0.2">
      <c r="A246" s="60" t="s">
        <v>437</v>
      </c>
      <c r="B246" s="61">
        <v>51773</v>
      </c>
      <c r="C246" s="62">
        <v>0</v>
      </c>
      <c r="D246" s="62">
        <v>1</v>
      </c>
      <c r="E246" s="63" t="s">
        <v>1719</v>
      </c>
      <c r="F246" s="62" t="s">
        <v>727</v>
      </c>
      <c r="G246" s="62"/>
      <c r="H246" s="62" t="s">
        <v>1720</v>
      </c>
      <c r="I246" s="62">
        <v>2</v>
      </c>
      <c r="J246" s="62" t="s">
        <v>1721</v>
      </c>
      <c r="K246" s="62" t="s">
        <v>447</v>
      </c>
      <c r="L246" s="62" t="s">
        <v>448</v>
      </c>
      <c r="M246" s="62" t="s">
        <v>447</v>
      </c>
      <c r="N246" s="62">
        <v>1</v>
      </c>
      <c r="O246" s="62">
        <v>221</v>
      </c>
      <c r="P246" s="62">
        <v>16</v>
      </c>
      <c r="Q246" s="62" t="s">
        <v>153</v>
      </c>
      <c r="R246" s="62" t="s">
        <v>153</v>
      </c>
      <c r="S246" s="62" t="s">
        <v>1722</v>
      </c>
      <c r="T246" s="62" t="s">
        <v>1723</v>
      </c>
      <c r="U246" s="62" t="s">
        <v>1724</v>
      </c>
      <c r="V246" s="62" t="s">
        <v>1725</v>
      </c>
      <c r="W246" s="62" t="s">
        <v>153</v>
      </c>
      <c r="X246" s="62" t="s">
        <v>1726</v>
      </c>
      <c r="Y246" s="62" t="s">
        <v>1727</v>
      </c>
      <c r="Z246" s="60"/>
      <c r="AA246" s="60" t="s">
        <v>452</v>
      </c>
      <c r="AB246" s="60" t="s">
        <v>1719</v>
      </c>
      <c r="AC246" s="60" t="s">
        <v>727</v>
      </c>
      <c r="AD246" s="60" t="s">
        <v>1720</v>
      </c>
      <c r="AE246" s="60" t="s">
        <v>1721</v>
      </c>
      <c r="AF246" s="62">
        <v>1</v>
      </c>
      <c r="AG246" s="62">
        <v>235</v>
      </c>
      <c r="AH246" s="62">
        <v>19</v>
      </c>
      <c r="AI246" s="62">
        <v>1</v>
      </c>
      <c r="AJ246" s="62" t="s">
        <v>153</v>
      </c>
      <c r="AK246" s="62" t="s">
        <v>153</v>
      </c>
      <c r="AL246" s="62" t="s">
        <v>1722</v>
      </c>
      <c r="AM246" s="62" t="s">
        <v>1723</v>
      </c>
      <c r="AN246" s="62" t="s">
        <v>1726</v>
      </c>
      <c r="AO246" s="62" t="s">
        <v>1727</v>
      </c>
      <c r="AP246" s="62" t="s">
        <v>1724</v>
      </c>
      <c r="AQ246" s="62" t="s">
        <v>1725</v>
      </c>
      <c r="AR246" s="62" t="s">
        <v>153</v>
      </c>
      <c r="AS246" s="62">
        <v>2015</v>
      </c>
      <c r="AT246" s="62" t="s">
        <v>1728</v>
      </c>
      <c r="AU246" s="62" t="s">
        <v>153</v>
      </c>
      <c r="AV246" s="62" t="s">
        <v>153</v>
      </c>
      <c r="AW246" s="62" t="s">
        <v>153</v>
      </c>
      <c r="AX246" s="62" t="s">
        <v>153</v>
      </c>
      <c r="AY246" s="60"/>
      <c r="AZ246" s="60" t="s">
        <v>153</v>
      </c>
      <c r="BA246" s="62">
        <v>8793</v>
      </c>
      <c r="BB246" s="62">
        <v>0</v>
      </c>
      <c r="BC246" s="62"/>
      <c r="BD246" s="62"/>
      <c r="BE246" s="62"/>
      <c r="BF246" s="62"/>
      <c r="BG246" s="62"/>
      <c r="BH246" s="62" t="s">
        <v>532</v>
      </c>
      <c r="BI246" s="62"/>
      <c r="BJ246" s="60">
        <v>-5.9574468085106389</v>
      </c>
      <c r="BK246" s="62"/>
      <c r="BL246" s="62"/>
      <c r="BM246" s="62"/>
      <c r="BN246" s="62" t="s">
        <v>533</v>
      </c>
      <c r="BO246" s="62"/>
      <c r="BP246" s="62"/>
      <c r="BQ246" s="62" t="s">
        <v>533</v>
      </c>
      <c r="BR246" s="62"/>
      <c r="BS246" s="62"/>
      <c r="BT246" s="62"/>
      <c r="BU246" s="62"/>
      <c r="BV246" s="62"/>
      <c r="BW246" s="62"/>
      <c r="BX246" s="62"/>
      <c r="BY246" s="62"/>
      <c r="BZ246" s="62"/>
      <c r="CA246" s="62"/>
      <c r="CB246" s="62"/>
      <c r="CC246" s="62"/>
      <c r="CD246" s="62"/>
      <c r="CE246" s="62"/>
      <c r="CF246" s="62" t="s">
        <v>462</v>
      </c>
      <c r="CG246" s="62"/>
      <c r="CH246" s="62"/>
      <c r="CI246" s="62">
        <v>2017</v>
      </c>
      <c r="CJ246" s="62" t="s">
        <v>448</v>
      </c>
      <c r="CK246" s="62" t="s">
        <v>501</v>
      </c>
      <c r="CL246" s="62" t="s">
        <v>501</v>
      </c>
      <c r="CM246" s="62" t="s">
        <v>464</v>
      </c>
      <c r="CN246" s="62" t="s">
        <v>464</v>
      </c>
      <c r="CO246" s="62" t="s">
        <v>465</v>
      </c>
      <c r="CP246" s="62">
        <v>0</v>
      </c>
      <c r="CQ246" s="62">
        <v>0</v>
      </c>
      <c r="CR246" s="62">
        <v>0</v>
      </c>
      <c r="CS246" s="62">
        <v>0</v>
      </c>
      <c r="CT246" s="62">
        <v>0</v>
      </c>
      <c r="CU246" s="62">
        <v>0</v>
      </c>
      <c r="CV246" s="62">
        <v>0</v>
      </c>
      <c r="CW246" s="62">
        <v>0</v>
      </c>
      <c r="CX246" s="62">
        <v>0</v>
      </c>
      <c r="CY246" s="62">
        <v>0</v>
      </c>
      <c r="CZ246" s="62">
        <v>0</v>
      </c>
      <c r="DA246" s="62">
        <v>0</v>
      </c>
      <c r="DB246" s="62">
        <v>0</v>
      </c>
      <c r="DC246" s="62" t="s">
        <v>153</v>
      </c>
      <c r="DD246" s="62" t="s">
        <v>153</v>
      </c>
      <c r="DE246" s="62" t="s">
        <v>153</v>
      </c>
      <c r="DF246" s="62">
        <v>1</v>
      </c>
      <c r="DG246" s="62" t="s">
        <v>465</v>
      </c>
      <c r="DH246" s="62">
        <v>0</v>
      </c>
      <c r="DI246" s="62">
        <v>0</v>
      </c>
      <c r="DJ246" s="62">
        <v>0</v>
      </c>
      <c r="DK246" s="62">
        <v>0</v>
      </c>
      <c r="DL246" s="62">
        <v>0</v>
      </c>
      <c r="DM246" s="62">
        <v>0</v>
      </c>
      <c r="DN246" s="62">
        <v>0</v>
      </c>
      <c r="DO246" s="62">
        <v>0</v>
      </c>
      <c r="DP246" s="62">
        <v>0</v>
      </c>
      <c r="DQ246" s="62">
        <v>0</v>
      </c>
      <c r="DR246" s="62">
        <v>0</v>
      </c>
      <c r="DS246" s="62">
        <v>0</v>
      </c>
      <c r="DT246" s="62">
        <v>0</v>
      </c>
      <c r="DU246" s="62" t="s">
        <v>153</v>
      </c>
      <c r="DV246" s="62" t="s">
        <v>153</v>
      </c>
      <c r="DW246" s="60"/>
      <c r="DX246" s="62">
        <v>0</v>
      </c>
      <c r="DY246" s="62">
        <v>2</v>
      </c>
      <c r="DZ246" s="62">
        <v>0</v>
      </c>
      <c r="EA246" s="62">
        <v>0</v>
      </c>
      <c r="EB246" s="62"/>
      <c r="EC246" s="62"/>
      <c r="ED246" s="62"/>
      <c r="EE246" s="60">
        <v>-11.111111111111111</v>
      </c>
      <c r="EF246" s="62"/>
      <c r="EG246" s="62"/>
      <c r="EH246" s="62"/>
      <c r="EI246" s="62"/>
      <c r="EJ246" s="62"/>
      <c r="EK246" s="62"/>
      <c r="EL246" s="62"/>
      <c r="EM246" s="62"/>
      <c r="EN246" s="62"/>
      <c r="EO246" s="62"/>
      <c r="EP246" s="62"/>
      <c r="EQ246" s="68">
        <v>51773</v>
      </c>
      <c r="ER246" s="68">
        <v>8793</v>
      </c>
      <c r="ES246" s="68">
        <v>0</v>
      </c>
      <c r="ET246" s="68">
        <v>0</v>
      </c>
      <c r="EU246" s="68">
        <v>0</v>
      </c>
      <c r="EV246" s="68">
        <v>0</v>
      </c>
      <c r="EW246" s="68">
        <v>0</v>
      </c>
      <c r="EX246" s="68">
        <v>0</v>
      </c>
      <c r="EY246" s="68">
        <v>0</v>
      </c>
      <c r="EZ246" s="68">
        <v>0</v>
      </c>
      <c r="FA246" s="68">
        <v>0</v>
      </c>
      <c r="FB246" s="68">
        <v>0</v>
      </c>
      <c r="FC246" s="68">
        <v>0</v>
      </c>
      <c r="FD246" s="68">
        <v>0</v>
      </c>
      <c r="FE246" s="68">
        <v>0</v>
      </c>
      <c r="FF246" s="68">
        <v>0</v>
      </c>
      <c r="FG246" s="68">
        <v>0</v>
      </c>
      <c r="FH246" s="68">
        <v>0</v>
      </c>
      <c r="FI246" s="68">
        <v>0</v>
      </c>
      <c r="FJ246" s="68">
        <v>0</v>
      </c>
      <c r="FK246" s="68">
        <v>0</v>
      </c>
      <c r="FL246" s="68">
        <v>0</v>
      </c>
      <c r="FM246" s="65"/>
      <c r="FN246" s="65" t="s">
        <v>466</v>
      </c>
      <c r="FO246" s="69" t="b">
        <f t="shared" si="3"/>
        <v>1</v>
      </c>
    </row>
    <row r="247" spans="1:171" s="67" customFormat="1" ht="12.75" x14ac:dyDescent="0.2">
      <c r="A247" s="60" t="s">
        <v>437</v>
      </c>
      <c r="B247" s="61">
        <v>51773</v>
      </c>
      <c r="C247" s="62">
        <v>1</v>
      </c>
      <c r="D247" s="62">
        <v>0</v>
      </c>
      <c r="E247" s="63" t="s">
        <v>1719</v>
      </c>
      <c r="F247" s="62" t="s">
        <v>727</v>
      </c>
      <c r="G247" s="62"/>
      <c r="H247" s="62" t="s">
        <v>1720</v>
      </c>
      <c r="I247" s="62">
        <v>2</v>
      </c>
      <c r="J247" s="62" t="s">
        <v>1721</v>
      </c>
      <c r="K247" s="62" t="s">
        <v>447</v>
      </c>
      <c r="L247" s="62" t="s">
        <v>448</v>
      </c>
      <c r="M247" s="62" t="s">
        <v>447</v>
      </c>
      <c r="N247" s="62">
        <v>1</v>
      </c>
      <c r="O247" s="62">
        <v>221</v>
      </c>
      <c r="P247" s="62">
        <v>16</v>
      </c>
      <c r="Q247" s="62" t="s">
        <v>153</v>
      </c>
      <c r="R247" s="62" t="s">
        <v>153</v>
      </c>
      <c r="S247" s="62" t="s">
        <v>153</v>
      </c>
      <c r="T247" s="62" t="s">
        <v>1723</v>
      </c>
      <c r="U247" s="62" t="s">
        <v>153</v>
      </c>
      <c r="V247" s="62" t="s">
        <v>153</v>
      </c>
      <c r="W247" s="62" t="s">
        <v>153</v>
      </c>
      <c r="X247" s="62" t="s">
        <v>153</v>
      </c>
      <c r="Y247" s="62" t="s">
        <v>153</v>
      </c>
      <c r="Z247" s="60"/>
      <c r="AA247" s="60" t="s">
        <v>452</v>
      </c>
      <c r="AB247" s="60" t="s">
        <v>1719</v>
      </c>
      <c r="AC247" s="60" t="s">
        <v>727</v>
      </c>
      <c r="AD247" s="60" t="s">
        <v>1720</v>
      </c>
      <c r="AE247" s="60" t="s">
        <v>1721</v>
      </c>
      <c r="AF247" s="62">
        <v>1</v>
      </c>
      <c r="AG247" s="62">
        <v>235</v>
      </c>
      <c r="AH247" s="62">
        <v>19</v>
      </c>
      <c r="AI247" s="62">
        <v>0</v>
      </c>
      <c r="AJ247" s="62" t="s">
        <v>153</v>
      </c>
      <c r="AK247" s="62" t="s">
        <v>153</v>
      </c>
      <c r="AL247" s="62" t="s">
        <v>153</v>
      </c>
      <c r="AM247" s="62" t="s">
        <v>1723</v>
      </c>
      <c r="AN247" s="62" t="s">
        <v>153</v>
      </c>
      <c r="AO247" s="62" t="s">
        <v>153</v>
      </c>
      <c r="AP247" s="62" t="s">
        <v>153</v>
      </c>
      <c r="AQ247" s="62" t="s">
        <v>153</v>
      </c>
      <c r="AR247" s="62" t="s">
        <v>153</v>
      </c>
      <c r="AS247" s="62">
        <v>2015</v>
      </c>
      <c r="AT247" s="62" t="s">
        <v>1728</v>
      </c>
      <c r="AU247" s="62" t="s">
        <v>153</v>
      </c>
      <c r="AV247" s="62" t="s">
        <v>153</v>
      </c>
      <c r="AW247" s="62" t="s">
        <v>153</v>
      </c>
      <c r="AX247" s="62" t="s">
        <v>153</v>
      </c>
      <c r="AY247" s="60"/>
      <c r="AZ247" s="60" t="s">
        <v>153</v>
      </c>
      <c r="BA247" s="62">
        <v>8793</v>
      </c>
      <c r="BB247" s="62">
        <v>0</v>
      </c>
      <c r="BC247" s="62"/>
      <c r="BD247" s="62"/>
      <c r="BE247" s="62"/>
      <c r="BF247" s="62"/>
      <c r="BG247" s="62"/>
      <c r="BH247" s="62"/>
      <c r="BI247" s="62"/>
      <c r="BJ247" s="60">
        <v>-5.9574468085106389</v>
      </c>
      <c r="BK247" s="62"/>
      <c r="BL247" s="62"/>
      <c r="BM247" s="62"/>
      <c r="BN247" s="62" t="s">
        <v>533</v>
      </c>
      <c r="BO247" s="62"/>
      <c r="BP247" s="62"/>
      <c r="BQ247" s="62" t="s">
        <v>533</v>
      </c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62"/>
      <c r="CE247" s="62"/>
      <c r="CF247" s="62"/>
      <c r="CG247" s="62"/>
      <c r="CH247" s="62"/>
      <c r="CI247" s="62">
        <v>2017</v>
      </c>
      <c r="CJ247" s="62" t="s">
        <v>448</v>
      </c>
      <c r="CK247" s="62" t="s">
        <v>501</v>
      </c>
      <c r="CL247" s="62" t="s">
        <v>501</v>
      </c>
      <c r="CM247" s="62" t="s">
        <v>464</v>
      </c>
      <c r="CN247" s="62" t="s">
        <v>464</v>
      </c>
      <c r="CO247" s="62" t="s">
        <v>465</v>
      </c>
      <c r="CP247" s="62">
        <v>0</v>
      </c>
      <c r="CQ247" s="62">
        <v>0</v>
      </c>
      <c r="CR247" s="62">
        <v>0</v>
      </c>
      <c r="CS247" s="62">
        <v>0</v>
      </c>
      <c r="CT247" s="62">
        <v>0</v>
      </c>
      <c r="CU247" s="62">
        <v>0</v>
      </c>
      <c r="CV247" s="62">
        <v>0</v>
      </c>
      <c r="CW247" s="62">
        <v>0</v>
      </c>
      <c r="CX247" s="62">
        <v>0</v>
      </c>
      <c r="CY247" s="62">
        <v>0</v>
      </c>
      <c r="CZ247" s="62">
        <v>0</v>
      </c>
      <c r="DA247" s="62">
        <v>0</v>
      </c>
      <c r="DB247" s="62">
        <v>0</v>
      </c>
      <c r="DC247" s="62" t="s">
        <v>153</v>
      </c>
      <c r="DD247" s="62" t="s">
        <v>153</v>
      </c>
      <c r="DE247" s="62" t="s">
        <v>153</v>
      </c>
      <c r="DF247" s="62">
        <v>1</v>
      </c>
      <c r="DG247" s="62" t="s">
        <v>465</v>
      </c>
      <c r="DH247" s="62">
        <v>0</v>
      </c>
      <c r="DI247" s="62">
        <v>0</v>
      </c>
      <c r="DJ247" s="62">
        <v>0</v>
      </c>
      <c r="DK247" s="62">
        <v>0</v>
      </c>
      <c r="DL247" s="62">
        <v>0</v>
      </c>
      <c r="DM247" s="62">
        <v>0</v>
      </c>
      <c r="DN247" s="62">
        <v>0</v>
      </c>
      <c r="DO247" s="62">
        <v>0</v>
      </c>
      <c r="DP247" s="62">
        <v>0</v>
      </c>
      <c r="DQ247" s="62">
        <v>0</v>
      </c>
      <c r="DR247" s="62">
        <v>0</v>
      </c>
      <c r="DS247" s="62">
        <v>0</v>
      </c>
      <c r="DT247" s="62">
        <v>0</v>
      </c>
      <c r="DU247" s="62" t="s">
        <v>153</v>
      </c>
      <c r="DV247" s="62" t="s">
        <v>153</v>
      </c>
      <c r="DW247" s="60"/>
      <c r="DX247" s="62">
        <v>0</v>
      </c>
      <c r="DY247" s="62">
        <v>2</v>
      </c>
      <c r="DZ247" s="62">
        <v>0</v>
      </c>
      <c r="EA247" s="62">
        <v>0</v>
      </c>
      <c r="EB247" s="62"/>
      <c r="EC247" s="62"/>
      <c r="ED247" s="62"/>
      <c r="EE247" s="60">
        <v>-11.111111111111111</v>
      </c>
      <c r="EF247" s="62"/>
      <c r="EG247" s="62"/>
      <c r="EH247" s="62"/>
      <c r="EI247" s="62"/>
      <c r="EJ247" s="62"/>
      <c r="EK247" s="62"/>
      <c r="EL247" s="62"/>
      <c r="EM247" s="62"/>
      <c r="EN247" s="62"/>
      <c r="EO247" s="62"/>
      <c r="EP247" s="62"/>
      <c r="EQ247" s="68">
        <v>51773</v>
      </c>
      <c r="ER247" s="68">
        <v>8793</v>
      </c>
      <c r="ES247" s="68">
        <v>0</v>
      </c>
      <c r="ET247" s="68">
        <v>0</v>
      </c>
      <c r="EU247" s="68">
        <v>0</v>
      </c>
      <c r="EV247" s="68">
        <v>0</v>
      </c>
      <c r="EW247" s="65"/>
      <c r="EX247" s="65"/>
      <c r="EY247" s="65"/>
      <c r="EZ247" s="65"/>
      <c r="FA247" s="65"/>
      <c r="FB247" s="65"/>
      <c r="FC247" s="65"/>
      <c r="FD247" s="65"/>
      <c r="FE247" s="65"/>
      <c r="FF247" s="65"/>
      <c r="FG247" s="65"/>
      <c r="FH247" s="65"/>
      <c r="FI247" s="65"/>
      <c r="FJ247" s="65"/>
      <c r="FK247" s="65"/>
      <c r="FL247" s="65"/>
      <c r="FM247" s="65"/>
      <c r="FN247" s="65" t="s">
        <v>466</v>
      </c>
      <c r="FO247" s="69" t="b">
        <f t="shared" si="3"/>
        <v>1</v>
      </c>
    </row>
    <row r="248" spans="1:171" s="67" customFormat="1" ht="12.75" x14ac:dyDescent="0.2">
      <c r="A248" s="60" t="s">
        <v>437</v>
      </c>
      <c r="B248" s="61">
        <v>59688</v>
      </c>
      <c r="C248" s="62">
        <v>0</v>
      </c>
      <c r="D248" s="62">
        <v>1</v>
      </c>
      <c r="E248" s="63" t="s">
        <v>1729</v>
      </c>
      <c r="F248" s="62" t="s">
        <v>619</v>
      </c>
      <c r="G248" s="62"/>
      <c r="H248" s="62" t="s">
        <v>1368</v>
      </c>
      <c r="I248" s="62">
        <v>2</v>
      </c>
      <c r="J248" s="62" t="s">
        <v>1730</v>
      </c>
      <c r="K248" s="62" t="s">
        <v>447</v>
      </c>
      <c r="L248" s="62" t="s">
        <v>448</v>
      </c>
      <c r="M248" s="62" t="s">
        <v>447</v>
      </c>
      <c r="N248" s="62">
        <v>1</v>
      </c>
      <c r="O248" s="62">
        <v>222</v>
      </c>
      <c r="P248" s="62">
        <v>2</v>
      </c>
      <c r="Q248" s="62" t="s">
        <v>1731</v>
      </c>
      <c r="R248" s="62" t="s">
        <v>1732</v>
      </c>
      <c r="S248" s="62" t="s">
        <v>1733</v>
      </c>
      <c r="T248" s="62" t="s">
        <v>1734</v>
      </c>
      <c r="U248" s="62" t="s">
        <v>1735</v>
      </c>
      <c r="V248" s="62" t="s">
        <v>1736</v>
      </c>
      <c r="W248" s="62" t="s">
        <v>153</v>
      </c>
      <c r="X248" s="62" t="s">
        <v>1737</v>
      </c>
      <c r="Y248" s="62" t="s">
        <v>1738</v>
      </c>
      <c r="Z248" s="60"/>
      <c r="AA248" s="60" t="s">
        <v>452</v>
      </c>
      <c r="AB248" s="60" t="s">
        <v>1729</v>
      </c>
      <c r="AC248" s="60" t="s">
        <v>619</v>
      </c>
      <c r="AD248" s="60" t="s">
        <v>1368</v>
      </c>
      <c r="AE248" s="60" t="s">
        <v>1730</v>
      </c>
      <c r="AF248" s="62">
        <v>1</v>
      </c>
      <c r="AG248" s="62">
        <v>250</v>
      </c>
      <c r="AH248" s="62">
        <v>3</v>
      </c>
      <c r="AI248" s="62">
        <v>1</v>
      </c>
      <c r="AJ248" s="62" t="s">
        <v>1731</v>
      </c>
      <c r="AK248" s="62" t="s">
        <v>1732</v>
      </c>
      <c r="AL248" s="62" t="s">
        <v>1733</v>
      </c>
      <c r="AM248" s="62" t="s">
        <v>1734</v>
      </c>
      <c r="AN248" s="62" t="s">
        <v>1737</v>
      </c>
      <c r="AO248" s="62" t="s">
        <v>1738</v>
      </c>
      <c r="AP248" s="62" t="s">
        <v>1735</v>
      </c>
      <c r="AQ248" s="62" t="s">
        <v>1736</v>
      </c>
      <c r="AR248" s="62" t="s">
        <v>153</v>
      </c>
      <c r="AS248" s="62">
        <v>2015</v>
      </c>
      <c r="AT248" s="62" t="s">
        <v>153</v>
      </c>
      <c r="AU248" s="62" t="s">
        <v>153</v>
      </c>
      <c r="AV248" s="62" t="s">
        <v>153</v>
      </c>
      <c r="AW248" s="62" t="s">
        <v>153</v>
      </c>
      <c r="AX248" s="62" t="s">
        <v>153</v>
      </c>
      <c r="AY248" s="60"/>
      <c r="AZ248" s="60" t="s">
        <v>153</v>
      </c>
      <c r="BA248" s="62">
        <v>5099</v>
      </c>
      <c r="BB248" s="62">
        <v>0</v>
      </c>
      <c r="BC248" s="62"/>
      <c r="BD248" s="62"/>
      <c r="BE248" s="62"/>
      <c r="BF248" s="62"/>
      <c r="BG248" s="62"/>
      <c r="BH248" s="62" t="s">
        <v>532</v>
      </c>
      <c r="BI248" s="62"/>
      <c r="BJ248" s="60">
        <v>-11.200000000000001</v>
      </c>
      <c r="BK248" s="62"/>
      <c r="BL248" s="62"/>
      <c r="BM248" s="62"/>
      <c r="BN248" s="62" t="s">
        <v>99</v>
      </c>
      <c r="BO248" s="62"/>
      <c r="BP248" s="62"/>
      <c r="BQ248" s="62" t="s">
        <v>99</v>
      </c>
      <c r="BR248" s="62"/>
      <c r="BS248" s="62"/>
      <c r="BT248" s="62"/>
      <c r="BU248" s="62"/>
      <c r="BV248" s="62"/>
      <c r="BW248" s="62"/>
      <c r="BX248" s="62"/>
      <c r="BY248" s="62"/>
      <c r="BZ248" s="62"/>
      <c r="CA248" s="62"/>
      <c r="CB248" s="62"/>
      <c r="CC248" s="62"/>
      <c r="CD248" s="62"/>
      <c r="CE248" s="62"/>
      <c r="CF248" s="62" t="s">
        <v>462</v>
      </c>
      <c r="CG248" s="62"/>
      <c r="CH248" s="62"/>
      <c r="CI248" s="62">
        <v>2017</v>
      </c>
      <c r="CJ248" s="62" t="s">
        <v>448</v>
      </c>
      <c r="CK248" s="62" t="s">
        <v>464</v>
      </c>
      <c r="CL248" s="62" t="s">
        <v>501</v>
      </c>
      <c r="CM248" s="62" t="s">
        <v>464</v>
      </c>
      <c r="CN248" s="62" t="s">
        <v>464</v>
      </c>
      <c r="CO248" s="62" t="s">
        <v>465</v>
      </c>
      <c r="CP248" s="62">
        <v>0</v>
      </c>
      <c r="CQ248" s="62">
        <v>0</v>
      </c>
      <c r="CR248" s="62">
        <v>0</v>
      </c>
      <c r="CS248" s="62">
        <v>0</v>
      </c>
      <c r="CT248" s="62">
        <v>0</v>
      </c>
      <c r="CU248" s="62">
        <v>0</v>
      </c>
      <c r="CV248" s="62">
        <v>0</v>
      </c>
      <c r="CW248" s="62">
        <v>0</v>
      </c>
      <c r="CX248" s="62">
        <v>0</v>
      </c>
      <c r="CY248" s="62">
        <v>0</v>
      </c>
      <c r="CZ248" s="62">
        <v>0</v>
      </c>
      <c r="DA248" s="62">
        <v>0</v>
      </c>
      <c r="DB248" s="62">
        <v>0</v>
      </c>
      <c r="DC248" s="62" t="s">
        <v>153</v>
      </c>
      <c r="DD248" s="62" t="s">
        <v>153</v>
      </c>
      <c r="DE248" s="62" t="s">
        <v>153</v>
      </c>
      <c r="DF248" s="62">
        <v>0</v>
      </c>
      <c r="DG248" s="62" t="s">
        <v>465</v>
      </c>
      <c r="DH248" s="62">
        <v>0</v>
      </c>
      <c r="DI248" s="62">
        <v>0</v>
      </c>
      <c r="DJ248" s="62">
        <v>0</v>
      </c>
      <c r="DK248" s="62">
        <v>0</v>
      </c>
      <c r="DL248" s="62">
        <v>0</v>
      </c>
      <c r="DM248" s="62">
        <v>0</v>
      </c>
      <c r="DN248" s="62">
        <v>0</v>
      </c>
      <c r="DO248" s="62">
        <v>0</v>
      </c>
      <c r="DP248" s="62">
        <v>0</v>
      </c>
      <c r="DQ248" s="62">
        <v>0</v>
      </c>
      <c r="DR248" s="62">
        <v>0</v>
      </c>
      <c r="DS248" s="62">
        <v>0</v>
      </c>
      <c r="DT248" s="62">
        <v>0</v>
      </c>
      <c r="DU248" s="62" t="s">
        <v>153</v>
      </c>
      <c r="DV248" s="62" t="s">
        <v>153</v>
      </c>
      <c r="DW248" s="60"/>
      <c r="DX248" s="62">
        <v>0</v>
      </c>
      <c r="DY248" s="62">
        <v>1</v>
      </c>
      <c r="DZ248" s="62">
        <v>0</v>
      </c>
      <c r="EA248" s="62">
        <v>0</v>
      </c>
      <c r="EB248" s="62"/>
      <c r="EC248" s="62"/>
      <c r="ED248" s="62"/>
      <c r="EE248" s="60"/>
      <c r="EF248" s="62"/>
      <c r="EG248" s="62"/>
      <c r="EH248" s="62"/>
      <c r="EI248" s="62"/>
      <c r="EJ248" s="62"/>
      <c r="EK248" s="62"/>
      <c r="EL248" s="62"/>
      <c r="EM248" s="62"/>
      <c r="EN248" s="62"/>
      <c r="EO248" s="62"/>
      <c r="EP248" s="62"/>
      <c r="EQ248" s="68">
        <v>59688</v>
      </c>
      <c r="ER248" s="68">
        <v>5099</v>
      </c>
      <c r="ES248" s="68">
        <v>0</v>
      </c>
      <c r="ET248" s="68">
        <v>0</v>
      </c>
      <c r="EU248" s="68">
        <v>0</v>
      </c>
      <c r="EV248" s="68">
        <v>0</v>
      </c>
      <c r="EW248" s="68">
        <v>0</v>
      </c>
      <c r="EX248" s="68">
        <v>0</v>
      </c>
      <c r="EY248" s="68">
        <v>0</v>
      </c>
      <c r="EZ248" s="68">
        <v>0</v>
      </c>
      <c r="FA248" s="68">
        <v>0</v>
      </c>
      <c r="FB248" s="68">
        <v>0</v>
      </c>
      <c r="FC248" s="68">
        <v>0</v>
      </c>
      <c r="FD248" s="68">
        <v>0</v>
      </c>
      <c r="FE248" s="68">
        <v>0</v>
      </c>
      <c r="FF248" s="68">
        <v>0</v>
      </c>
      <c r="FG248" s="68">
        <v>0</v>
      </c>
      <c r="FH248" s="68">
        <v>0</v>
      </c>
      <c r="FI248" s="68">
        <v>0</v>
      </c>
      <c r="FJ248" s="68">
        <v>0</v>
      </c>
      <c r="FK248" s="68">
        <v>0</v>
      </c>
      <c r="FL248" s="68">
        <v>0</v>
      </c>
      <c r="FM248" s="65"/>
      <c r="FN248" s="65" t="s">
        <v>466</v>
      </c>
      <c r="FO248" s="69" t="b">
        <f t="shared" si="3"/>
        <v>1</v>
      </c>
    </row>
    <row r="249" spans="1:171" s="67" customFormat="1" ht="12.75" x14ac:dyDescent="0.2">
      <c r="A249" s="60" t="s">
        <v>437</v>
      </c>
      <c r="B249" s="61">
        <v>59688</v>
      </c>
      <c r="C249" s="62">
        <v>1</v>
      </c>
      <c r="D249" s="62">
        <v>0</v>
      </c>
      <c r="E249" s="63" t="s">
        <v>1729</v>
      </c>
      <c r="F249" s="62" t="s">
        <v>619</v>
      </c>
      <c r="G249" s="62"/>
      <c r="H249" s="62" t="s">
        <v>1368</v>
      </c>
      <c r="I249" s="62">
        <v>2</v>
      </c>
      <c r="J249" s="62" t="s">
        <v>1730</v>
      </c>
      <c r="K249" s="62" t="s">
        <v>447</v>
      </c>
      <c r="L249" s="62" t="s">
        <v>448</v>
      </c>
      <c r="M249" s="62" t="s">
        <v>447</v>
      </c>
      <c r="N249" s="62">
        <v>1</v>
      </c>
      <c r="O249" s="62">
        <v>222</v>
      </c>
      <c r="P249" s="62">
        <v>2</v>
      </c>
      <c r="Q249" s="62" t="s">
        <v>153</v>
      </c>
      <c r="R249" s="62" t="s">
        <v>153</v>
      </c>
      <c r="S249" s="62" t="s">
        <v>153</v>
      </c>
      <c r="T249" s="62" t="s">
        <v>1734</v>
      </c>
      <c r="U249" s="62" t="s">
        <v>153</v>
      </c>
      <c r="V249" s="62" t="s">
        <v>153</v>
      </c>
      <c r="W249" s="62" t="s">
        <v>153</v>
      </c>
      <c r="X249" s="62" t="s">
        <v>153</v>
      </c>
      <c r="Y249" s="62" t="s">
        <v>153</v>
      </c>
      <c r="Z249" s="60"/>
      <c r="AA249" s="60" t="s">
        <v>452</v>
      </c>
      <c r="AB249" s="60" t="s">
        <v>1729</v>
      </c>
      <c r="AC249" s="60" t="s">
        <v>619</v>
      </c>
      <c r="AD249" s="60" t="s">
        <v>1368</v>
      </c>
      <c r="AE249" s="60" t="s">
        <v>1730</v>
      </c>
      <c r="AF249" s="62">
        <v>1</v>
      </c>
      <c r="AG249" s="62">
        <v>250</v>
      </c>
      <c r="AH249" s="62">
        <v>3</v>
      </c>
      <c r="AI249" s="62">
        <v>0</v>
      </c>
      <c r="AJ249" s="62" t="s">
        <v>153</v>
      </c>
      <c r="AK249" s="62" t="s">
        <v>153</v>
      </c>
      <c r="AL249" s="62" t="s">
        <v>153</v>
      </c>
      <c r="AM249" s="62" t="s">
        <v>1734</v>
      </c>
      <c r="AN249" s="62" t="s">
        <v>153</v>
      </c>
      <c r="AO249" s="62" t="s">
        <v>153</v>
      </c>
      <c r="AP249" s="62" t="s">
        <v>153</v>
      </c>
      <c r="AQ249" s="62" t="s">
        <v>153</v>
      </c>
      <c r="AR249" s="62" t="s">
        <v>153</v>
      </c>
      <c r="AS249" s="62">
        <v>2015</v>
      </c>
      <c r="AT249" s="62" t="s">
        <v>153</v>
      </c>
      <c r="AU249" s="62" t="s">
        <v>153</v>
      </c>
      <c r="AV249" s="62" t="s">
        <v>153</v>
      </c>
      <c r="AW249" s="62" t="s">
        <v>153</v>
      </c>
      <c r="AX249" s="62" t="s">
        <v>153</v>
      </c>
      <c r="AY249" s="60"/>
      <c r="AZ249" s="60" t="s">
        <v>153</v>
      </c>
      <c r="BA249" s="62">
        <v>5099</v>
      </c>
      <c r="BB249" s="62">
        <v>0</v>
      </c>
      <c r="BC249" s="62"/>
      <c r="BD249" s="62"/>
      <c r="BE249" s="62"/>
      <c r="BF249" s="62"/>
      <c r="BG249" s="62"/>
      <c r="BH249" s="62"/>
      <c r="BI249" s="62"/>
      <c r="BJ249" s="60">
        <v>-11.200000000000001</v>
      </c>
      <c r="BK249" s="62"/>
      <c r="BL249" s="62"/>
      <c r="BM249" s="62"/>
      <c r="BN249" s="62" t="s">
        <v>99</v>
      </c>
      <c r="BO249" s="62"/>
      <c r="BP249" s="62"/>
      <c r="BQ249" s="62" t="s">
        <v>99</v>
      </c>
      <c r="BR249" s="62"/>
      <c r="BS249" s="62"/>
      <c r="BT249" s="62"/>
      <c r="BU249" s="62"/>
      <c r="BV249" s="62"/>
      <c r="BW249" s="62"/>
      <c r="BX249" s="62"/>
      <c r="BY249" s="62"/>
      <c r="BZ249" s="62"/>
      <c r="CA249" s="62"/>
      <c r="CB249" s="62"/>
      <c r="CC249" s="62"/>
      <c r="CD249" s="62"/>
      <c r="CE249" s="62"/>
      <c r="CF249" s="62"/>
      <c r="CG249" s="62"/>
      <c r="CH249" s="62"/>
      <c r="CI249" s="62">
        <v>2017</v>
      </c>
      <c r="CJ249" s="62" t="s">
        <v>448</v>
      </c>
      <c r="CK249" s="62" t="s">
        <v>464</v>
      </c>
      <c r="CL249" s="62" t="s">
        <v>501</v>
      </c>
      <c r="CM249" s="62" t="s">
        <v>464</v>
      </c>
      <c r="CN249" s="62" t="s">
        <v>464</v>
      </c>
      <c r="CO249" s="62" t="s">
        <v>465</v>
      </c>
      <c r="CP249" s="62">
        <v>0</v>
      </c>
      <c r="CQ249" s="62">
        <v>0</v>
      </c>
      <c r="CR249" s="62">
        <v>0</v>
      </c>
      <c r="CS249" s="62">
        <v>0</v>
      </c>
      <c r="CT249" s="62">
        <v>0</v>
      </c>
      <c r="CU249" s="62">
        <v>0</v>
      </c>
      <c r="CV249" s="62">
        <v>0</v>
      </c>
      <c r="CW249" s="62">
        <v>0</v>
      </c>
      <c r="CX249" s="62">
        <v>0</v>
      </c>
      <c r="CY249" s="62">
        <v>0</v>
      </c>
      <c r="CZ249" s="62">
        <v>0</v>
      </c>
      <c r="DA249" s="62">
        <v>0</v>
      </c>
      <c r="DB249" s="62">
        <v>0</v>
      </c>
      <c r="DC249" s="62" t="s">
        <v>153</v>
      </c>
      <c r="DD249" s="62" t="s">
        <v>153</v>
      </c>
      <c r="DE249" s="62" t="s">
        <v>153</v>
      </c>
      <c r="DF249" s="62">
        <v>0</v>
      </c>
      <c r="DG249" s="62" t="s">
        <v>465</v>
      </c>
      <c r="DH249" s="62">
        <v>0</v>
      </c>
      <c r="DI249" s="62">
        <v>0</v>
      </c>
      <c r="DJ249" s="62">
        <v>0</v>
      </c>
      <c r="DK249" s="62">
        <v>0</v>
      </c>
      <c r="DL249" s="62">
        <v>0</v>
      </c>
      <c r="DM249" s="62">
        <v>0</v>
      </c>
      <c r="DN249" s="62">
        <v>0</v>
      </c>
      <c r="DO249" s="62">
        <v>0</v>
      </c>
      <c r="DP249" s="62">
        <v>0</v>
      </c>
      <c r="DQ249" s="62">
        <v>0</v>
      </c>
      <c r="DR249" s="62">
        <v>0</v>
      </c>
      <c r="DS249" s="62">
        <v>0</v>
      </c>
      <c r="DT249" s="62">
        <v>0</v>
      </c>
      <c r="DU249" s="62" t="s">
        <v>153</v>
      </c>
      <c r="DV249" s="62" t="s">
        <v>153</v>
      </c>
      <c r="DW249" s="60"/>
      <c r="DX249" s="62">
        <v>0</v>
      </c>
      <c r="DY249" s="62">
        <v>1</v>
      </c>
      <c r="DZ249" s="62">
        <v>0</v>
      </c>
      <c r="EA249" s="62">
        <v>0</v>
      </c>
      <c r="EB249" s="62"/>
      <c r="EC249" s="62"/>
      <c r="ED249" s="62"/>
      <c r="EE249" s="60"/>
      <c r="EF249" s="62"/>
      <c r="EG249" s="62"/>
      <c r="EH249" s="62"/>
      <c r="EI249" s="62"/>
      <c r="EJ249" s="62"/>
      <c r="EK249" s="62"/>
      <c r="EL249" s="62"/>
      <c r="EM249" s="62"/>
      <c r="EN249" s="62"/>
      <c r="EO249" s="62"/>
      <c r="EP249" s="62"/>
      <c r="EQ249" s="68">
        <v>59688</v>
      </c>
      <c r="ER249" s="68">
        <v>5099</v>
      </c>
      <c r="ES249" s="68">
        <v>0</v>
      </c>
      <c r="ET249" s="68">
        <v>0</v>
      </c>
      <c r="EU249" s="68">
        <v>0</v>
      </c>
      <c r="EV249" s="68">
        <v>0</v>
      </c>
      <c r="EW249" s="65"/>
      <c r="EX249" s="65"/>
      <c r="EY249" s="65"/>
      <c r="EZ249" s="65"/>
      <c r="FA249" s="65"/>
      <c r="FB249" s="65"/>
      <c r="FC249" s="65"/>
      <c r="FD249" s="65"/>
      <c r="FE249" s="65"/>
      <c r="FF249" s="65"/>
      <c r="FG249" s="65"/>
      <c r="FH249" s="65"/>
      <c r="FI249" s="65"/>
      <c r="FJ249" s="65"/>
      <c r="FK249" s="65"/>
      <c r="FL249" s="65"/>
      <c r="FM249" s="65"/>
      <c r="FN249" s="65" t="s">
        <v>466</v>
      </c>
      <c r="FO249" s="69" t="b">
        <f t="shared" si="3"/>
        <v>1</v>
      </c>
    </row>
    <row r="250" spans="1:171" s="67" customFormat="1" ht="12.75" x14ac:dyDescent="0.2">
      <c r="A250" s="60" t="s">
        <v>437</v>
      </c>
      <c r="B250" s="61">
        <v>62359</v>
      </c>
      <c r="C250" s="62">
        <v>0</v>
      </c>
      <c r="D250" s="62">
        <v>1</v>
      </c>
      <c r="E250" s="63">
        <v>33775628200147</v>
      </c>
      <c r="F250" s="62" t="s">
        <v>1739</v>
      </c>
      <c r="G250" s="62"/>
      <c r="H250" s="62" t="s">
        <v>1740</v>
      </c>
      <c r="I250" s="62">
        <v>2</v>
      </c>
      <c r="J250" s="62" t="s">
        <v>1741</v>
      </c>
      <c r="K250" s="62" t="s">
        <v>447</v>
      </c>
      <c r="L250" s="62" t="s">
        <v>448</v>
      </c>
      <c r="M250" s="62" t="s">
        <v>447</v>
      </c>
      <c r="N250" s="62">
        <v>1</v>
      </c>
      <c r="O250" s="62">
        <v>223</v>
      </c>
      <c r="P250" s="62">
        <v>22</v>
      </c>
      <c r="Q250" s="62" t="s">
        <v>153</v>
      </c>
      <c r="R250" s="62" t="s">
        <v>153</v>
      </c>
      <c r="S250" s="62" t="s">
        <v>1742</v>
      </c>
      <c r="T250" s="62" t="s">
        <v>1743</v>
      </c>
      <c r="U250" s="62" t="s">
        <v>1744</v>
      </c>
      <c r="V250" s="62" t="s">
        <v>1745</v>
      </c>
      <c r="W250" s="62" t="s">
        <v>153</v>
      </c>
      <c r="X250" s="62" t="s">
        <v>1746</v>
      </c>
      <c r="Y250" s="62" t="s">
        <v>252</v>
      </c>
      <c r="Z250" s="60"/>
      <c r="AA250" s="60" t="s">
        <v>452</v>
      </c>
      <c r="AB250" s="60" t="s">
        <v>1747</v>
      </c>
      <c r="AC250" s="60" t="s">
        <v>1739</v>
      </c>
      <c r="AD250" s="60" t="s">
        <v>1748</v>
      </c>
      <c r="AE250" s="60" t="s">
        <v>1749</v>
      </c>
      <c r="AF250" s="62">
        <v>1</v>
      </c>
      <c r="AG250" s="62">
        <v>9</v>
      </c>
      <c r="AH250" s="62">
        <v>0</v>
      </c>
      <c r="AI250" s="62">
        <v>1</v>
      </c>
      <c r="AJ250" s="62" t="s">
        <v>153</v>
      </c>
      <c r="AK250" s="62" t="s">
        <v>153</v>
      </c>
      <c r="AL250" s="62" t="s">
        <v>1750</v>
      </c>
      <c r="AM250" s="62" t="s">
        <v>1751</v>
      </c>
      <c r="AN250" s="62" t="s">
        <v>1752</v>
      </c>
      <c r="AO250" s="62" t="s">
        <v>133</v>
      </c>
      <c r="AP250" s="62" t="s">
        <v>1753</v>
      </c>
      <c r="AQ250" s="62" t="s">
        <v>1754</v>
      </c>
      <c r="AR250" s="62" t="s">
        <v>153</v>
      </c>
      <c r="AS250" s="62">
        <v>2015</v>
      </c>
      <c r="AT250" s="62" t="s">
        <v>1755</v>
      </c>
      <c r="AU250" s="62" t="s">
        <v>1200</v>
      </c>
      <c r="AV250" s="62" t="s">
        <v>153</v>
      </c>
      <c r="AW250" s="62" t="s">
        <v>153</v>
      </c>
      <c r="AX250" s="62" t="s">
        <v>439</v>
      </c>
      <c r="AY250" s="60"/>
      <c r="AZ250" s="60" t="s">
        <v>153</v>
      </c>
      <c r="BA250" s="62">
        <v>968</v>
      </c>
      <c r="BB250" s="62">
        <v>0</v>
      </c>
      <c r="BC250" s="62"/>
      <c r="BD250" s="62"/>
      <c r="BE250" s="62"/>
      <c r="BF250" s="62"/>
      <c r="BG250" s="62"/>
      <c r="BH250" s="62" t="s">
        <v>532</v>
      </c>
      <c r="BI250" s="62" t="s">
        <v>564</v>
      </c>
      <c r="BJ250" s="60">
        <v>2377.7777777777778</v>
      </c>
      <c r="BK250" s="62"/>
      <c r="BL250" s="62"/>
      <c r="BM250" s="62"/>
      <c r="BN250" s="62" t="s">
        <v>460</v>
      </c>
      <c r="BO250" s="62"/>
      <c r="BP250" s="62"/>
      <c r="BQ250" s="62" t="s">
        <v>460</v>
      </c>
      <c r="BR250" s="62"/>
      <c r="BS250" s="62"/>
      <c r="BT250" s="62"/>
      <c r="BU250" s="62"/>
      <c r="BV250" s="62"/>
      <c r="BW250" s="62"/>
      <c r="BX250" s="62"/>
      <c r="BY250" s="62"/>
      <c r="BZ250" s="62"/>
      <c r="CA250" s="62" t="s">
        <v>534</v>
      </c>
      <c r="CB250" s="62"/>
      <c r="CC250" s="62" t="s">
        <v>565</v>
      </c>
      <c r="CD250" s="62"/>
      <c r="CE250" s="62"/>
      <c r="CF250" s="62" t="s">
        <v>462</v>
      </c>
      <c r="CG250" s="62"/>
      <c r="CH250" s="62" t="s">
        <v>535</v>
      </c>
      <c r="CI250" s="62">
        <v>2017</v>
      </c>
      <c r="CJ250" s="62" t="s">
        <v>448</v>
      </c>
      <c r="CK250" s="62" t="s">
        <v>464</v>
      </c>
      <c r="CL250" s="62" t="s">
        <v>464</v>
      </c>
      <c r="CM250" s="62" t="s">
        <v>464</v>
      </c>
      <c r="CN250" s="62" t="s">
        <v>464</v>
      </c>
      <c r="CO250" s="62" t="s">
        <v>465</v>
      </c>
      <c r="CP250" s="62">
        <v>0</v>
      </c>
      <c r="CQ250" s="62">
        <v>0</v>
      </c>
      <c r="CR250" s="62">
        <v>0</v>
      </c>
      <c r="CS250" s="62">
        <v>0</v>
      </c>
      <c r="CT250" s="62">
        <v>0</v>
      </c>
      <c r="CU250" s="62">
        <v>0</v>
      </c>
      <c r="CV250" s="62">
        <v>0</v>
      </c>
      <c r="CW250" s="62">
        <v>0</v>
      </c>
      <c r="CX250" s="62">
        <v>0</v>
      </c>
      <c r="CY250" s="62">
        <v>0</v>
      </c>
      <c r="CZ250" s="62">
        <v>0</v>
      </c>
      <c r="DA250" s="62">
        <v>0</v>
      </c>
      <c r="DB250" s="62">
        <v>0</v>
      </c>
      <c r="DC250" s="62" t="s">
        <v>153</v>
      </c>
      <c r="DD250" s="62" t="s">
        <v>153</v>
      </c>
      <c r="DE250" s="62" t="s">
        <v>153</v>
      </c>
      <c r="DF250" s="62">
        <v>0</v>
      </c>
      <c r="DG250" s="62" t="s">
        <v>465</v>
      </c>
      <c r="DH250" s="62">
        <v>0</v>
      </c>
      <c r="DI250" s="62">
        <v>0</v>
      </c>
      <c r="DJ250" s="62">
        <v>0</v>
      </c>
      <c r="DK250" s="62">
        <v>0</v>
      </c>
      <c r="DL250" s="62">
        <v>0</v>
      </c>
      <c r="DM250" s="62">
        <v>0</v>
      </c>
      <c r="DN250" s="62">
        <v>0</v>
      </c>
      <c r="DO250" s="62">
        <v>0</v>
      </c>
      <c r="DP250" s="62">
        <v>0</v>
      </c>
      <c r="DQ250" s="62">
        <v>0</v>
      </c>
      <c r="DR250" s="62">
        <v>0</v>
      </c>
      <c r="DS250" s="62">
        <v>0</v>
      </c>
      <c r="DT250" s="62">
        <v>0</v>
      </c>
      <c r="DU250" s="62" t="s">
        <v>153</v>
      </c>
      <c r="DV250" s="62" t="s">
        <v>153</v>
      </c>
      <c r="DW250" s="60"/>
      <c r="DX250" s="62">
        <v>0</v>
      </c>
      <c r="DY250" s="62">
        <v>0</v>
      </c>
      <c r="DZ250" s="62">
        <v>0</v>
      </c>
      <c r="EA250" s="62">
        <v>1</v>
      </c>
      <c r="EB250" s="62"/>
      <c r="EC250" s="62"/>
      <c r="ED250" s="62"/>
      <c r="EE250" s="60"/>
      <c r="EF250" s="62"/>
      <c r="EG250" s="62"/>
      <c r="EH250" s="62"/>
      <c r="EI250" s="62"/>
      <c r="EJ250" s="62"/>
      <c r="EK250" s="62">
        <v>-1</v>
      </c>
      <c r="EL250" s="62"/>
      <c r="EM250" s="62"/>
      <c r="EN250" s="62"/>
      <c r="EO250" s="62"/>
      <c r="EP250" s="62"/>
      <c r="EQ250" s="68">
        <v>62359</v>
      </c>
      <c r="ER250" s="68">
        <v>968</v>
      </c>
      <c r="ES250" s="68">
        <v>0</v>
      </c>
      <c r="ET250" s="68">
        <v>0</v>
      </c>
      <c r="EU250" s="68">
        <v>0</v>
      </c>
      <c r="EV250" s="68">
        <v>0</v>
      </c>
      <c r="EW250" s="68">
        <v>0</v>
      </c>
      <c r="EX250" s="68">
        <v>0</v>
      </c>
      <c r="EY250" s="68">
        <v>0</v>
      </c>
      <c r="EZ250" s="68">
        <v>0</v>
      </c>
      <c r="FA250" s="68">
        <v>0</v>
      </c>
      <c r="FB250" s="68">
        <v>0</v>
      </c>
      <c r="FC250" s="68">
        <v>0</v>
      </c>
      <c r="FD250" s="68">
        <v>0</v>
      </c>
      <c r="FE250" s="68">
        <v>0</v>
      </c>
      <c r="FF250" s="68">
        <v>0</v>
      </c>
      <c r="FG250" s="68">
        <v>0</v>
      </c>
      <c r="FH250" s="68">
        <v>0</v>
      </c>
      <c r="FI250" s="68">
        <v>0</v>
      </c>
      <c r="FJ250" s="68">
        <v>0</v>
      </c>
      <c r="FK250" s="68">
        <v>0</v>
      </c>
      <c r="FL250" s="68">
        <v>0</v>
      </c>
      <c r="FM250" s="65"/>
      <c r="FN250" s="65" t="s">
        <v>466</v>
      </c>
      <c r="FO250" s="69" t="b">
        <f t="shared" si="3"/>
        <v>1</v>
      </c>
    </row>
    <row r="251" spans="1:171" s="67" customFormat="1" ht="12.75" x14ac:dyDescent="0.2">
      <c r="A251" s="60" t="s">
        <v>437</v>
      </c>
      <c r="B251" s="61">
        <v>62359</v>
      </c>
      <c r="C251" s="62">
        <v>1</v>
      </c>
      <c r="D251" s="62">
        <v>0</v>
      </c>
      <c r="E251" s="63" t="s">
        <v>1756</v>
      </c>
      <c r="F251" s="62" t="s">
        <v>1739</v>
      </c>
      <c r="G251" s="62"/>
      <c r="H251" s="62" t="s">
        <v>1740</v>
      </c>
      <c r="I251" s="62">
        <v>2</v>
      </c>
      <c r="J251" s="62" t="s">
        <v>1741</v>
      </c>
      <c r="K251" s="62" t="s">
        <v>447</v>
      </c>
      <c r="L251" s="62" t="s">
        <v>448</v>
      </c>
      <c r="M251" s="62" t="s">
        <v>447</v>
      </c>
      <c r="N251" s="62">
        <v>1</v>
      </c>
      <c r="O251" s="62">
        <v>223</v>
      </c>
      <c r="P251" s="62">
        <v>22</v>
      </c>
      <c r="Q251" s="62" t="s">
        <v>153</v>
      </c>
      <c r="R251" s="62" t="s">
        <v>153</v>
      </c>
      <c r="S251" s="62" t="s">
        <v>153</v>
      </c>
      <c r="T251" s="62" t="s">
        <v>1743</v>
      </c>
      <c r="U251" s="62" t="s">
        <v>153</v>
      </c>
      <c r="V251" s="62" t="s">
        <v>153</v>
      </c>
      <c r="W251" s="62" t="s">
        <v>153</v>
      </c>
      <c r="X251" s="62" t="s">
        <v>153</v>
      </c>
      <c r="Y251" s="62" t="s">
        <v>153</v>
      </c>
      <c r="Z251" s="60"/>
      <c r="AA251" s="60" t="s">
        <v>452</v>
      </c>
      <c r="AB251" s="60" t="s">
        <v>1747</v>
      </c>
      <c r="AC251" s="60" t="s">
        <v>1739</v>
      </c>
      <c r="AD251" s="60" t="s">
        <v>1748</v>
      </c>
      <c r="AE251" s="60" t="s">
        <v>1749</v>
      </c>
      <c r="AF251" s="62">
        <v>1</v>
      </c>
      <c r="AG251" s="62">
        <v>9</v>
      </c>
      <c r="AH251" s="62">
        <v>0</v>
      </c>
      <c r="AI251" s="62">
        <v>0</v>
      </c>
      <c r="AJ251" s="62" t="s">
        <v>153</v>
      </c>
      <c r="AK251" s="62" t="s">
        <v>153</v>
      </c>
      <c r="AL251" s="62" t="s">
        <v>153</v>
      </c>
      <c r="AM251" s="62" t="s">
        <v>1751</v>
      </c>
      <c r="AN251" s="62" t="s">
        <v>153</v>
      </c>
      <c r="AO251" s="62" t="s">
        <v>153</v>
      </c>
      <c r="AP251" s="62" t="s">
        <v>153</v>
      </c>
      <c r="AQ251" s="62" t="s">
        <v>153</v>
      </c>
      <c r="AR251" s="62" t="s">
        <v>153</v>
      </c>
      <c r="AS251" s="62">
        <v>2015</v>
      </c>
      <c r="AT251" s="62" t="s">
        <v>1755</v>
      </c>
      <c r="AU251" s="62" t="s">
        <v>1200</v>
      </c>
      <c r="AV251" s="62" t="s">
        <v>153</v>
      </c>
      <c r="AW251" s="62" t="s">
        <v>153</v>
      </c>
      <c r="AX251" s="62" t="s">
        <v>439</v>
      </c>
      <c r="AY251" s="60"/>
      <c r="AZ251" s="60" t="s">
        <v>153</v>
      </c>
      <c r="BA251" s="62">
        <v>968</v>
      </c>
      <c r="BB251" s="62">
        <v>0</v>
      </c>
      <c r="BC251" s="62"/>
      <c r="BD251" s="62"/>
      <c r="BE251" s="62"/>
      <c r="BF251" s="62"/>
      <c r="BG251" s="62"/>
      <c r="BH251" s="62"/>
      <c r="BI251" s="62"/>
      <c r="BJ251" s="60">
        <v>2377.7777777777778</v>
      </c>
      <c r="BK251" s="62"/>
      <c r="BL251" s="62"/>
      <c r="BM251" s="62"/>
      <c r="BN251" s="62" t="s">
        <v>460</v>
      </c>
      <c r="BO251" s="62"/>
      <c r="BP251" s="62"/>
      <c r="BQ251" s="62" t="s">
        <v>460</v>
      </c>
      <c r="BR251" s="62"/>
      <c r="BS251" s="62"/>
      <c r="BT251" s="62"/>
      <c r="BU251" s="62"/>
      <c r="BV251" s="62"/>
      <c r="BW251" s="62"/>
      <c r="BX251" s="62"/>
      <c r="BY251" s="62"/>
      <c r="BZ251" s="62"/>
      <c r="CA251" s="62"/>
      <c r="CB251" s="62"/>
      <c r="CC251" s="62"/>
      <c r="CD251" s="62"/>
      <c r="CE251" s="62"/>
      <c r="CF251" s="62"/>
      <c r="CG251" s="62"/>
      <c r="CH251" s="62"/>
      <c r="CI251" s="62">
        <v>2017</v>
      </c>
      <c r="CJ251" s="62" t="s">
        <v>448</v>
      </c>
      <c r="CK251" s="62" t="s">
        <v>464</v>
      </c>
      <c r="CL251" s="62" t="s">
        <v>464</v>
      </c>
      <c r="CM251" s="62" t="s">
        <v>464</v>
      </c>
      <c r="CN251" s="62" t="s">
        <v>464</v>
      </c>
      <c r="CO251" s="62" t="s">
        <v>465</v>
      </c>
      <c r="CP251" s="62">
        <v>0</v>
      </c>
      <c r="CQ251" s="62">
        <v>0</v>
      </c>
      <c r="CR251" s="62">
        <v>0</v>
      </c>
      <c r="CS251" s="62">
        <v>0</v>
      </c>
      <c r="CT251" s="62">
        <v>0</v>
      </c>
      <c r="CU251" s="62">
        <v>0</v>
      </c>
      <c r="CV251" s="62">
        <v>0</v>
      </c>
      <c r="CW251" s="62">
        <v>0</v>
      </c>
      <c r="CX251" s="62">
        <v>0</v>
      </c>
      <c r="CY251" s="62">
        <v>0</v>
      </c>
      <c r="CZ251" s="62">
        <v>0</v>
      </c>
      <c r="DA251" s="62">
        <v>0</v>
      </c>
      <c r="DB251" s="62">
        <v>0</v>
      </c>
      <c r="DC251" s="62" t="s">
        <v>153</v>
      </c>
      <c r="DD251" s="62" t="s">
        <v>153</v>
      </c>
      <c r="DE251" s="62" t="s">
        <v>153</v>
      </c>
      <c r="DF251" s="62">
        <v>0</v>
      </c>
      <c r="DG251" s="62" t="s">
        <v>465</v>
      </c>
      <c r="DH251" s="62">
        <v>0</v>
      </c>
      <c r="DI251" s="62">
        <v>0</v>
      </c>
      <c r="DJ251" s="62">
        <v>0</v>
      </c>
      <c r="DK251" s="62">
        <v>0</v>
      </c>
      <c r="DL251" s="62">
        <v>0</v>
      </c>
      <c r="DM251" s="62">
        <v>0</v>
      </c>
      <c r="DN251" s="62">
        <v>0</v>
      </c>
      <c r="DO251" s="62">
        <v>0</v>
      </c>
      <c r="DP251" s="62">
        <v>0</v>
      </c>
      <c r="DQ251" s="62">
        <v>0</v>
      </c>
      <c r="DR251" s="62">
        <v>0</v>
      </c>
      <c r="DS251" s="62">
        <v>0</v>
      </c>
      <c r="DT251" s="62">
        <v>0</v>
      </c>
      <c r="DU251" s="62" t="s">
        <v>153</v>
      </c>
      <c r="DV251" s="62" t="s">
        <v>153</v>
      </c>
      <c r="DW251" s="60"/>
      <c r="DX251" s="62">
        <v>0</v>
      </c>
      <c r="DY251" s="62">
        <v>0</v>
      </c>
      <c r="DZ251" s="62">
        <v>0</v>
      </c>
      <c r="EA251" s="62">
        <v>1</v>
      </c>
      <c r="EB251" s="62"/>
      <c r="EC251" s="62"/>
      <c r="ED251" s="62"/>
      <c r="EE251" s="60"/>
      <c r="EF251" s="62"/>
      <c r="EG251" s="62"/>
      <c r="EH251" s="62"/>
      <c r="EI251" s="62"/>
      <c r="EJ251" s="62"/>
      <c r="EK251" s="62">
        <v>-1</v>
      </c>
      <c r="EL251" s="62"/>
      <c r="EM251" s="62"/>
      <c r="EN251" s="62"/>
      <c r="EO251" s="62"/>
      <c r="EP251" s="62"/>
      <c r="EQ251" s="68">
        <v>62359</v>
      </c>
      <c r="ER251" s="68">
        <v>968</v>
      </c>
      <c r="ES251" s="68">
        <v>0</v>
      </c>
      <c r="ET251" s="68">
        <v>0</v>
      </c>
      <c r="EU251" s="68">
        <v>0</v>
      </c>
      <c r="EV251" s="68">
        <v>0</v>
      </c>
      <c r="EW251" s="65"/>
      <c r="EX251" s="65"/>
      <c r="EY251" s="65"/>
      <c r="EZ251" s="65"/>
      <c r="FA251" s="65"/>
      <c r="FB251" s="65"/>
      <c r="FC251" s="65"/>
      <c r="FD251" s="65"/>
      <c r="FE251" s="65"/>
      <c r="FF251" s="65"/>
      <c r="FG251" s="65"/>
      <c r="FH251" s="65"/>
      <c r="FI251" s="65"/>
      <c r="FJ251" s="65"/>
      <c r="FK251" s="65"/>
      <c r="FL251" s="65"/>
      <c r="FM251" s="65"/>
      <c r="FN251" s="65" t="s">
        <v>466</v>
      </c>
      <c r="FO251" s="69" t="b">
        <f t="shared" si="3"/>
        <v>1</v>
      </c>
    </row>
    <row r="252" spans="1:171" s="67" customFormat="1" ht="12.75" x14ac:dyDescent="0.2">
      <c r="A252" s="60" t="s">
        <v>437</v>
      </c>
      <c r="B252" s="61">
        <v>32943</v>
      </c>
      <c r="C252" s="62">
        <v>0</v>
      </c>
      <c r="D252" s="62">
        <v>1</v>
      </c>
      <c r="E252" s="63" t="s">
        <v>1757</v>
      </c>
      <c r="F252" s="62" t="s">
        <v>1758</v>
      </c>
      <c r="G252" s="62"/>
      <c r="H252" s="62" t="s">
        <v>1759</v>
      </c>
      <c r="I252" s="62">
        <v>2</v>
      </c>
      <c r="J252" s="62" t="s">
        <v>1760</v>
      </c>
      <c r="K252" s="62" t="s">
        <v>447</v>
      </c>
      <c r="L252" s="62" t="s">
        <v>448</v>
      </c>
      <c r="M252" s="62" t="s">
        <v>447</v>
      </c>
      <c r="N252" s="62">
        <v>1</v>
      </c>
      <c r="O252" s="62">
        <v>225</v>
      </c>
      <c r="P252" s="62">
        <v>4</v>
      </c>
      <c r="Q252" s="62" t="s">
        <v>153</v>
      </c>
      <c r="R252" s="62" t="s">
        <v>1761</v>
      </c>
      <c r="S252" s="62" t="s">
        <v>1762</v>
      </c>
      <c r="T252" s="62" t="s">
        <v>1763</v>
      </c>
      <c r="U252" s="62" t="s">
        <v>1764</v>
      </c>
      <c r="V252" s="62" t="s">
        <v>1765</v>
      </c>
      <c r="W252" s="62" t="s">
        <v>153</v>
      </c>
      <c r="X252" s="62" t="s">
        <v>1766</v>
      </c>
      <c r="Y252" s="62" t="s">
        <v>546</v>
      </c>
      <c r="Z252" s="60"/>
      <c r="AA252" s="60" t="s">
        <v>452</v>
      </c>
      <c r="AB252" s="60" t="s">
        <v>1757</v>
      </c>
      <c r="AC252" s="60" t="s">
        <v>1758</v>
      </c>
      <c r="AD252" s="60" t="s">
        <v>1759</v>
      </c>
      <c r="AE252" s="60" t="s">
        <v>1760</v>
      </c>
      <c r="AF252" s="62">
        <v>1</v>
      </c>
      <c r="AG252" s="62">
        <v>230</v>
      </c>
      <c r="AH252" s="62">
        <v>4</v>
      </c>
      <c r="AI252" s="62">
        <v>1</v>
      </c>
      <c r="AJ252" s="62" t="s">
        <v>153</v>
      </c>
      <c r="AK252" s="62" t="s">
        <v>1761</v>
      </c>
      <c r="AL252" s="62" t="s">
        <v>1762</v>
      </c>
      <c r="AM252" s="62" t="s">
        <v>1763</v>
      </c>
      <c r="AN252" s="62" t="s">
        <v>1766</v>
      </c>
      <c r="AO252" s="62" t="s">
        <v>546</v>
      </c>
      <c r="AP252" s="62" t="s">
        <v>1764</v>
      </c>
      <c r="AQ252" s="62" t="s">
        <v>1765</v>
      </c>
      <c r="AR252" s="62" t="s">
        <v>153</v>
      </c>
      <c r="AS252" s="62">
        <v>2015</v>
      </c>
      <c r="AT252" s="62" t="s">
        <v>153</v>
      </c>
      <c r="AU252" s="62" t="s">
        <v>153</v>
      </c>
      <c r="AV252" s="62" t="s">
        <v>153</v>
      </c>
      <c r="AW252" s="62" t="s">
        <v>153</v>
      </c>
      <c r="AX252" s="62" t="s">
        <v>153</v>
      </c>
      <c r="AY252" s="60"/>
      <c r="AZ252" s="60" t="s">
        <v>153</v>
      </c>
      <c r="BA252" s="62">
        <v>5696</v>
      </c>
      <c r="BB252" s="62">
        <v>0</v>
      </c>
      <c r="BC252" s="62"/>
      <c r="BD252" s="62"/>
      <c r="BE252" s="62"/>
      <c r="BF252" s="62"/>
      <c r="BG252" s="62"/>
      <c r="BH252" s="62" t="s">
        <v>532</v>
      </c>
      <c r="BI252" s="62"/>
      <c r="BJ252" s="60">
        <v>-2.1739130434782608</v>
      </c>
      <c r="BK252" s="62"/>
      <c r="BL252" s="62"/>
      <c r="BM252" s="62"/>
      <c r="BN252" s="62" t="s">
        <v>147</v>
      </c>
      <c r="BO252" s="62"/>
      <c r="BP252" s="62"/>
      <c r="BQ252" s="62" t="s">
        <v>147</v>
      </c>
      <c r="BR252" s="62"/>
      <c r="BS252" s="62"/>
      <c r="BT252" s="62"/>
      <c r="BU252" s="62"/>
      <c r="BV252" s="62"/>
      <c r="BW252" s="62"/>
      <c r="BX252" s="62"/>
      <c r="BY252" s="62"/>
      <c r="BZ252" s="62"/>
      <c r="CA252" s="62"/>
      <c r="CB252" s="62"/>
      <c r="CC252" s="62"/>
      <c r="CD252" s="62"/>
      <c r="CE252" s="62"/>
      <c r="CF252" s="62" t="s">
        <v>462</v>
      </c>
      <c r="CG252" s="62"/>
      <c r="CH252" s="62"/>
      <c r="CI252" s="62">
        <v>2017</v>
      </c>
      <c r="CJ252" s="62" t="s">
        <v>448</v>
      </c>
      <c r="CK252" s="62" t="s">
        <v>501</v>
      </c>
      <c r="CL252" s="62" t="s">
        <v>464</v>
      </c>
      <c r="CM252" s="62" t="s">
        <v>464</v>
      </c>
      <c r="CN252" s="62" t="s">
        <v>464</v>
      </c>
      <c r="CO252" s="62" t="s">
        <v>465</v>
      </c>
      <c r="CP252" s="62">
        <v>0</v>
      </c>
      <c r="CQ252" s="62">
        <v>0</v>
      </c>
      <c r="CR252" s="62">
        <v>0</v>
      </c>
      <c r="CS252" s="62">
        <v>0</v>
      </c>
      <c r="CT252" s="62">
        <v>0</v>
      </c>
      <c r="CU252" s="62">
        <v>0</v>
      </c>
      <c r="CV252" s="62">
        <v>0</v>
      </c>
      <c r="CW252" s="62">
        <v>0</v>
      </c>
      <c r="CX252" s="62">
        <v>0</v>
      </c>
      <c r="CY252" s="62">
        <v>0</v>
      </c>
      <c r="CZ252" s="62">
        <v>0</v>
      </c>
      <c r="DA252" s="62">
        <v>0</v>
      </c>
      <c r="DB252" s="62">
        <v>0</v>
      </c>
      <c r="DC252" s="62" t="s">
        <v>153</v>
      </c>
      <c r="DD252" s="62" t="s">
        <v>153</v>
      </c>
      <c r="DE252" s="62" t="s">
        <v>153</v>
      </c>
      <c r="DF252" s="62">
        <v>0</v>
      </c>
      <c r="DG252" s="62" t="s">
        <v>465</v>
      </c>
      <c r="DH252" s="62">
        <v>0</v>
      </c>
      <c r="DI252" s="62">
        <v>0</v>
      </c>
      <c r="DJ252" s="62">
        <v>0</v>
      </c>
      <c r="DK252" s="62">
        <v>0</v>
      </c>
      <c r="DL252" s="62">
        <v>0</v>
      </c>
      <c r="DM252" s="62">
        <v>0</v>
      </c>
      <c r="DN252" s="62">
        <v>0</v>
      </c>
      <c r="DO252" s="62">
        <v>0</v>
      </c>
      <c r="DP252" s="62">
        <v>0</v>
      </c>
      <c r="DQ252" s="62">
        <v>0</v>
      </c>
      <c r="DR252" s="62">
        <v>0</v>
      </c>
      <c r="DS252" s="62">
        <v>0</v>
      </c>
      <c r="DT252" s="62">
        <v>0</v>
      </c>
      <c r="DU252" s="62" t="s">
        <v>153</v>
      </c>
      <c r="DV252" s="62" t="s">
        <v>153</v>
      </c>
      <c r="DW252" s="60"/>
      <c r="DX252" s="62">
        <v>0</v>
      </c>
      <c r="DY252" s="62">
        <v>0</v>
      </c>
      <c r="DZ252" s="62">
        <v>0</v>
      </c>
      <c r="EA252" s="62">
        <v>0</v>
      </c>
      <c r="EB252" s="62"/>
      <c r="EC252" s="62"/>
      <c r="ED252" s="62"/>
      <c r="EE252" s="60"/>
      <c r="EF252" s="62"/>
      <c r="EG252" s="62"/>
      <c r="EH252" s="62"/>
      <c r="EI252" s="62"/>
      <c r="EJ252" s="62"/>
      <c r="EK252" s="62"/>
      <c r="EL252" s="62"/>
      <c r="EM252" s="62"/>
      <c r="EN252" s="62"/>
      <c r="EO252" s="62"/>
      <c r="EP252" s="62"/>
      <c r="EQ252" s="68">
        <v>32943</v>
      </c>
      <c r="ER252" s="68">
        <v>5696</v>
      </c>
      <c r="ES252" s="68">
        <v>0</v>
      </c>
      <c r="ET252" s="68">
        <v>0</v>
      </c>
      <c r="EU252" s="68">
        <v>0</v>
      </c>
      <c r="EV252" s="68">
        <v>0</v>
      </c>
      <c r="EW252" s="68">
        <v>0</v>
      </c>
      <c r="EX252" s="68">
        <v>0</v>
      </c>
      <c r="EY252" s="68">
        <v>0</v>
      </c>
      <c r="EZ252" s="68">
        <v>0</v>
      </c>
      <c r="FA252" s="68">
        <v>0</v>
      </c>
      <c r="FB252" s="68">
        <v>0</v>
      </c>
      <c r="FC252" s="68">
        <v>0</v>
      </c>
      <c r="FD252" s="68">
        <v>0</v>
      </c>
      <c r="FE252" s="68">
        <v>0</v>
      </c>
      <c r="FF252" s="68">
        <v>0</v>
      </c>
      <c r="FG252" s="68">
        <v>0</v>
      </c>
      <c r="FH252" s="68">
        <v>0</v>
      </c>
      <c r="FI252" s="68">
        <v>2</v>
      </c>
      <c r="FJ252" s="68">
        <v>0</v>
      </c>
      <c r="FK252" s="68">
        <v>0</v>
      </c>
      <c r="FL252" s="68">
        <v>0</v>
      </c>
      <c r="FM252" s="65"/>
      <c r="FN252" s="65" t="s">
        <v>466</v>
      </c>
      <c r="FO252" s="69" t="b">
        <f t="shared" si="3"/>
        <v>1</v>
      </c>
    </row>
    <row r="253" spans="1:171" s="67" customFormat="1" ht="12.75" x14ac:dyDescent="0.2">
      <c r="A253" s="60" t="s">
        <v>437</v>
      </c>
      <c r="B253" s="61">
        <v>32943</v>
      </c>
      <c r="C253" s="62">
        <v>1</v>
      </c>
      <c r="D253" s="62">
        <v>0</v>
      </c>
      <c r="E253" s="63" t="s">
        <v>1757</v>
      </c>
      <c r="F253" s="62" t="s">
        <v>1758</v>
      </c>
      <c r="G253" s="62"/>
      <c r="H253" s="62" t="s">
        <v>1759</v>
      </c>
      <c r="I253" s="62">
        <v>2</v>
      </c>
      <c r="J253" s="62" t="s">
        <v>1760</v>
      </c>
      <c r="K253" s="62" t="s">
        <v>447</v>
      </c>
      <c r="L253" s="62" t="s">
        <v>448</v>
      </c>
      <c r="M253" s="62" t="s">
        <v>447</v>
      </c>
      <c r="N253" s="62">
        <v>1</v>
      </c>
      <c r="O253" s="62">
        <v>225</v>
      </c>
      <c r="P253" s="62">
        <v>4</v>
      </c>
      <c r="Q253" s="62" t="s">
        <v>153</v>
      </c>
      <c r="R253" s="62" t="s">
        <v>153</v>
      </c>
      <c r="S253" s="62" t="s">
        <v>153</v>
      </c>
      <c r="T253" s="62" t="s">
        <v>1763</v>
      </c>
      <c r="U253" s="62" t="s">
        <v>153</v>
      </c>
      <c r="V253" s="62" t="s">
        <v>153</v>
      </c>
      <c r="W253" s="62" t="s">
        <v>153</v>
      </c>
      <c r="X253" s="62" t="s">
        <v>153</v>
      </c>
      <c r="Y253" s="62" t="s">
        <v>153</v>
      </c>
      <c r="Z253" s="60"/>
      <c r="AA253" s="60" t="s">
        <v>452</v>
      </c>
      <c r="AB253" s="60" t="s">
        <v>1757</v>
      </c>
      <c r="AC253" s="60" t="s">
        <v>1758</v>
      </c>
      <c r="AD253" s="60" t="s">
        <v>1759</v>
      </c>
      <c r="AE253" s="60" t="s">
        <v>1760</v>
      </c>
      <c r="AF253" s="62">
        <v>1</v>
      </c>
      <c r="AG253" s="62">
        <v>230</v>
      </c>
      <c r="AH253" s="62">
        <v>4</v>
      </c>
      <c r="AI253" s="62">
        <v>0</v>
      </c>
      <c r="AJ253" s="62" t="s">
        <v>153</v>
      </c>
      <c r="AK253" s="62" t="s">
        <v>153</v>
      </c>
      <c r="AL253" s="62" t="s">
        <v>153</v>
      </c>
      <c r="AM253" s="62" t="s">
        <v>1763</v>
      </c>
      <c r="AN253" s="62" t="s">
        <v>153</v>
      </c>
      <c r="AO253" s="62" t="s">
        <v>153</v>
      </c>
      <c r="AP253" s="62" t="s">
        <v>153</v>
      </c>
      <c r="AQ253" s="62" t="s">
        <v>153</v>
      </c>
      <c r="AR253" s="62" t="s">
        <v>153</v>
      </c>
      <c r="AS253" s="62">
        <v>2015</v>
      </c>
      <c r="AT253" s="62" t="s">
        <v>153</v>
      </c>
      <c r="AU253" s="62" t="s">
        <v>153</v>
      </c>
      <c r="AV253" s="62" t="s">
        <v>153</v>
      </c>
      <c r="AW253" s="62" t="s">
        <v>153</v>
      </c>
      <c r="AX253" s="62" t="s">
        <v>153</v>
      </c>
      <c r="AY253" s="60"/>
      <c r="AZ253" s="60" t="s">
        <v>153</v>
      </c>
      <c r="BA253" s="62">
        <v>5696</v>
      </c>
      <c r="BB253" s="62">
        <v>0</v>
      </c>
      <c r="BC253" s="62"/>
      <c r="BD253" s="62"/>
      <c r="BE253" s="62"/>
      <c r="BF253" s="62"/>
      <c r="BG253" s="62"/>
      <c r="BH253" s="62"/>
      <c r="BI253" s="62"/>
      <c r="BJ253" s="60">
        <v>-2.1739130434782608</v>
      </c>
      <c r="BK253" s="62"/>
      <c r="BL253" s="62"/>
      <c r="BM253" s="62"/>
      <c r="BN253" s="62" t="s">
        <v>147</v>
      </c>
      <c r="BO253" s="62"/>
      <c r="BP253" s="62"/>
      <c r="BQ253" s="62" t="s">
        <v>147</v>
      </c>
      <c r="BR253" s="62"/>
      <c r="BS253" s="62"/>
      <c r="BT253" s="62"/>
      <c r="BU253" s="62"/>
      <c r="BV253" s="62"/>
      <c r="BW253" s="62"/>
      <c r="BX253" s="62"/>
      <c r="BY253" s="62"/>
      <c r="BZ253" s="62"/>
      <c r="CA253" s="62"/>
      <c r="CB253" s="62"/>
      <c r="CC253" s="62"/>
      <c r="CD253" s="62"/>
      <c r="CE253" s="62"/>
      <c r="CF253" s="62"/>
      <c r="CG253" s="62"/>
      <c r="CH253" s="62"/>
      <c r="CI253" s="62">
        <v>2017</v>
      </c>
      <c r="CJ253" s="62" t="s">
        <v>448</v>
      </c>
      <c r="CK253" s="62" t="s">
        <v>501</v>
      </c>
      <c r="CL253" s="62" t="s">
        <v>464</v>
      </c>
      <c r="CM253" s="62" t="s">
        <v>464</v>
      </c>
      <c r="CN253" s="62" t="s">
        <v>464</v>
      </c>
      <c r="CO253" s="62" t="s">
        <v>465</v>
      </c>
      <c r="CP253" s="62">
        <v>0</v>
      </c>
      <c r="CQ253" s="62">
        <v>0</v>
      </c>
      <c r="CR253" s="62">
        <v>0</v>
      </c>
      <c r="CS253" s="62">
        <v>0</v>
      </c>
      <c r="CT253" s="62">
        <v>0</v>
      </c>
      <c r="CU253" s="62">
        <v>0</v>
      </c>
      <c r="CV253" s="62">
        <v>0</v>
      </c>
      <c r="CW253" s="62">
        <v>0</v>
      </c>
      <c r="CX253" s="62">
        <v>0</v>
      </c>
      <c r="CY253" s="62">
        <v>0</v>
      </c>
      <c r="CZ253" s="62">
        <v>0</v>
      </c>
      <c r="DA253" s="62">
        <v>0</v>
      </c>
      <c r="DB253" s="62">
        <v>0</v>
      </c>
      <c r="DC253" s="62" t="s">
        <v>153</v>
      </c>
      <c r="DD253" s="62" t="s">
        <v>153</v>
      </c>
      <c r="DE253" s="62" t="s">
        <v>153</v>
      </c>
      <c r="DF253" s="62">
        <v>0</v>
      </c>
      <c r="DG253" s="62" t="s">
        <v>465</v>
      </c>
      <c r="DH253" s="62">
        <v>0</v>
      </c>
      <c r="DI253" s="62">
        <v>0</v>
      </c>
      <c r="DJ253" s="62">
        <v>0</v>
      </c>
      <c r="DK253" s="62">
        <v>0</v>
      </c>
      <c r="DL253" s="62">
        <v>0</v>
      </c>
      <c r="DM253" s="62">
        <v>0</v>
      </c>
      <c r="DN253" s="62">
        <v>0</v>
      </c>
      <c r="DO253" s="62">
        <v>0</v>
      </c>
      <c r="DP253" s="62">
        <v>0</v>
      </c>
      <c r="DQ253" s="62">
        <v>0</v>
      </c>
      <c r="DR253" s="62">
        <v>0</v>
      </c>
      <c r="DS253" s="62">
        <v>0</v>
      </c>
      <c r="DT253" s="62">
        <v>0</v>
      </c>
      <c r="DU253" s="62" t="s">
        <v>153</v>
      </c>
      <c r="DV253" s="62" t="s">
        <v>153</v>
      </c>
      <c r="DW253" s="60"/>
      <c r="DX253" s="62">
        <v>0</v>
      </c>
      <c r="DY253" s="62">
        <v>0</v>
      </c>
      <c r="DZ253" s="62">
        <v>0</v>
      </c>
      <c r="EA253" s="62">
        <v>0</v>
      </c>
      <c r="EB253" s="62"/>
      <c r="EC253" s="62"/>
      <c r="ED253" s="62"/>
      <c r="EE253" s="60"/>
      <c r="EF253" s="62"/>
      <c r="EG253" s="62"/>
      <c r="EH253" s="62"/>
      <c r="EI253" s="62"/>
      <c r="EJ253" s="62"/>
      <c r="EK253" s="62"/>
      <c r="EL253" s="62"/>
      <c r="EM253" s="62"/>
      <c r="EN253" s="62"/>
      <c r="EO253" s="62"/>
      <c r="EP253" s="62"/>
      <c r="EQ253" s="68">
        <v>32943</v>
      </c>
      <c r="ER253" s="68">
        <v>5696</v>
      </c>
      <c r="ES253" s="68">
        <v>0</v>
      </c>
      <c r="ET253" s="68">
        <v>0</v>
      </c>
      <c r="EU253" s="68">
        <v>0</v>
      </c>
      <c r="EV253" s="68">
        <v>0</v>
      </c>
      <c r="EW253" s="65"/>
      <c r="EX253" s="65"/>
      <c r="EY253" s="65"/>
      <c r="EZ253" s="65"/>
      <c r="FA253" s="65"/>
      <c r="FB253" s="65"/>
      <c r="FC253" s="65"/>
      <c r="FD253" s="65"/>
      <c r="FE253" s="65"/>
      <c r="FF253" s="65"/>
      <c r="FG253" s="65"/>
      <c r="FH253" s="65"/>
      <c r="FI253" s="65"/>
      <c r="FJ253" s="65"/>
      <c r="FK253" s="65"/>
      <c r="FL253" s="65"/>
      <c r="FM253" s="65"/>
      <c r="FN253" s="65" t="s">
        <v>466</v>
      </c>
      <c r="FO253" s="69" t="b">
        <f t="shared" si="3"/>
        <v>1</v>
      </c>
    </row>
    <row r="254" spans="1:171" s="67" customFormat="1" ht="12.75" x14ac:dyDescent="0.2">
      <c r="A254" s="60" t="s">
        <v>437</v>
      </c>
      <c r="B254" s="61">
        <v>1670</v>
      </c>
      <c r="C254" s="62">
        <v>0</v>
      </c>
      <c r="D254" s="62">
        <v>2</v>
      </c>
      <c r="E254" s="63">
        <v>54175055000025</v>
      </c>
      <c r="F254" s="62" t="s">
        <v>1767</v>
      </c>
      <c r="G254" s="62"/>
      <c r="H254" s="62" t="s">
        <v>1768</v>
      </c>
      <c r="I254" s="62">
        <v>2</v>
      </c>
      <c r="J254" s="62" t="s">
        <v>1769</v>
      </c>
      <c r="K254" s="62" t="s">
        <v>447</v>
      </c>
      <c r="L254" s="62" t="s">
        <v>472</v>
      </c>
      <c r="M254" s="62" t="s">
        <v>447</v>
      </c>
      <c r="N254" s="62">
        <v>2</v>
      </c>
      <c r="O254" s="62">
        <v>234</v>
      </c>
      <c r="P254" s="62">
        <v>35</v>
      </c>
      <c r="Q254" s="62" t="s">
        <v>153</v>
      </c>
      <c r="R254" s="62" t="s">
        <v>153</v>
      </c>
      <c r="S254" s="62" t="s">
        <v>1770</v>
      </c>
      <c r="T254" s="62" t="s">
        <v>1771</v>
      </c>
      <c r="U254" s="62" t="s">
        <v>1772</v>
      </c>
      <c r="V254" s="62" t="s">
        <v>1773</v>
      </c>
      <c r="W254" s="62" t="s">
        <v>153</v>
      </c>
      <c r="X254" s="62" t="s">
        <v>1774</v>
      </c>
      <c r="Y254" s="62" t="s">
        <v>1775</v>
      </c>
      <c r="Z254" s="60"/>
      <c r="AA254" s="60" t="s">
        <v>452</v>
      </c>
      <c r="AB254" s="60" t="s">
        <v>1776</v>
      </c>
      <c r="AC254" s="60" t="s">
        <v>1767</v>
      </c>
      <c r="AD254" s="60" t="s">
        <v>1768</v>
      </c>
      <c r="AE254" s="60" t="s">
        <v>1769</v>
      </c>
      <c r="AF254" s="62">
        <v>1</v>
      </c>
      <c r="AG254" s="62">
        <v>225</v>
      </c>
      <c r="AH254" s="62">
        <v>29</v>
      </c>
      <c r="AI254" s="62">
        <v>1</v>
      </c>
      <c r="AJ254" s="62" t="s">
        <v>153</v>
      </c>
      <c r="AK254" s="62" t="s">
        <v>153</v>
      </c>
      <c r="AL254" s="62" t="s">
        <v>1770</v>
      </c>
      <c r="AM254" s="62" t="s">
        <v>1771</v>
      </c>
      <c r="AN254" s="62" t="s">
        <v>1774</v>
      </c>
      <c r="AO254" s="62" t="s">
        <v>546</v>
      </c>
      <c r="AP254" s="62" t="s">
        <v>1772</v>
      </c>
      <c r="AQ254" s="62" t="s">
        <v>1773</v>
      </c>
      <c r="AR254" s="62" t="s">
        <v>153</v>
      </c>
      <c r="AS254" s="62">
        <v>2015</v>
      </c>
      <c r="AT254" s="62" t="s">
        <v>153</v>
      </c>
      <c r="AU254" s="62" t="s">
        <v>153</v>
      </c>
      <c r="AV254" s="62" t="s">
        <v>153</v>
      </c>
      <c r="AW254" s="62" t="s">
        <v>153</v>
      </c>
      <c r="AX254" s="62" t="s">
        <v>153</v>
      </c>
      <c r="AY254" s="60"/>
      <c r="AZ254" s="60" t="s">
        <v>153</v>
      </c>
      <c r="BA254" s="62">
        <v>10892</v>
      </c>
      <c r="BB254" s="62">
        <v>0</v>
      </c>
      <c r="BC254" s="62"/>
      <c r="BD254" s="62"/>
      <c r="BE254" s="62"/>
      <c r="BF254" s="62" t="s">
        <v>500</v>
      </c>
      <c r="BG254" s="62"/>
      <c r="BH254" s="62"/>
      <c r="BI254" s="62"/>
      <c r="BJ254" s="60">
        <v>4</v>
      </c>
      <c r="BK254" s="62"/>
      <c r="BL254" s="62"/>
      <c r="BM254" s="62"/>
      <c r="BN254" s="62" t="s">
        <v>912</v>
      </c>
      <c r="BO254" s="62"/>
      <c r="BP254" s="62"/>
      <c r="BQ254" s="62" t="s">
        <v>912</v>
      </c>
      <c r="BR254" s="62"/>
      <c r="BS254" s="62"/>
      <c r="BT254" s="62"/>
      <c r="BU254" s="62"/>
      <c r="BV254" s="62"/>
      <c r="BW254" s="62"/>
      <c r="BX254" s="62"/>
      <c r="BY254" s="62"/>
      <c r="BZ254" s="62"/>
      <c r="CA254" s="62"/>
      <c r="CB254" s="62"/>
      <c r="CC254" s="62"/>
      <c r="CD254" s="62"/>
      <c r="CE254" s="62"/>
      <c r="CF254" s="62" t="s">
        <v>462</v>
      </c>
      <c r="CG254" s="62" t="s">
        <v>725</v>
      </c>
      <c r="CH254" s="62"/>
      <c r="CI254" s="62">
        <v>2017</v>
      </c>
      <c r="CJ254" s="62" t="s">
        <v>472</v>
      </c>
      <c r="CK254" s="62" t="s">
        <v>464</v>
      </c>
      <c r="CL254" s="62" t="s">
        <v>464</v>
      </c>
      <c r="CM254" s="62" t="s">
        <v>464</v>
      </c>
      <c r="CN254" s="62" t="s">
        <v>464</v>
      </c>
      <c r="CO254" s="62" t="s">
        <v>465</v>
      </c>
      <c r="CP254" s="62">
        <v>2</v>
      </c>
      <c r="CQ254" s="62">
        <v>0</v>
      </c>
      <c r="CR254" s="62">
        <v>1</v>
      </c>
      <c r="CS254" s="62">
        <v>1</v>
      </c>
      <c r="CT254" s="62">
        <v>0</v>
      </c>
      <c r="CU254" s="62">
        <v>0</v>
      </c>
      <c r="CV254" s="62">
        <v>0</v>
      </c>
      <c r="CW254" s="62">
        <v>0</v>
      </c>
      <c r="CX254" s="62">
        <v>1</v>
      </c>
      <c r="CY254" s="62">
        <v>1</v>
      </c>
      <c r="CZ254" s="62">
        <v>0</v>
      </c>
      <c r="DA254" s="62">
        <v>0</v>
      </c>
      <c r="DB254" s="62">
        <v>0</v>
      </c>
      <c r="DC254" s="62" t="s">
        <v>153</v>
      </c>
      <c r="DD254" s="62" t="s">
        <v>153</v>
      </c>
      <c r="DE254" s="62" t="s">
        <v>153</v>
      </c>
      <c r="DF254" s="62">
        <v>0</v>
      </c>
      <c r="DG254" s="62" t="s">
        <v>465</v>
      </c>
      <c r="DH254" s="62">
        <v>0</v>
      </c>
      <c r="DI254" s="62">
        <v>0</v>
      </c>
      <c r="DJ254" s="62">
        <v>0</v>
      </c>
      <c r="DK254" s="62">
        <v>0</v>
      </c>
      <c r="DL254" s="62">
        <v>0</v>
      </c>
      <c r="DM254" s="62">
        <v>0</v>
      </c>
      <c r="DN254" s="62">
        <v>0</v>
      </c>
      <c r="DO254" s="62">
        <v>0</v>
      </c>
      <c r="DP254" s="62">
        <v>0</v>
      </c>
      <c r="DQ254" s="62">
        <v>0</v>
      </c>
      <c r="DR254" s="62">
        <v>0</v>
      </c>
      <c r="DS254" s="62">
        <v>0</v>
      </c>
      <c r="DT254" s="62">
        <v>0</v>
      </c>
      <c r="DU254" s="62" t="s">
        <v>153</v>
      </c>
      <c r="DV254" s="62" t="s">
        <v>153</v>
      </c>
      <c r="DW254" s="60"/>
      <c r="DX254" s="62">
        <v>1</v>
      </c>
      <c r="DY254" s="62">
        <v>0</v>
      </c>
      <c r="DZ254" s="62">
        <v>0</v>
      </c>
      <c r="EA254" s="62">
        <v>0</v>
      </c>
      <c r="EB254" s="62"/>
      <c r="EC254" s="62"/>
      <c r="ED254" s="62"/>
      <c r="EE254" s="60">
        <v>12.903225806451612</v>
      </c>
      <c r="EF254" s="62"/>
      <c r="EG254" s="62"/>
      <c r="EH254" s="62"/>
      <c r="EI254" s="62"/>
      <c r="EJ254" s="62"/>
      <c r="EK254" s="62"/>
      <c r="EL254" s="62"/>
      <c r="EM254" s="62"/>
      <c r="EN254" s="62"/>
      <c r="EO254" s="62"/>
      <c r="EP254" s="62"/>
      <c r="EQ254" s="68">
        <v>1670</v>
      </c>
      <c r="ER254" s="68">
        <v>10892</v>
      </c>
      <c r="ES254" s="68">
        <v>0</v>
      </c>
      <c r="ET254" s="68">
        <v>0</v>
      </c>
      <c r="EU254" s="68">
        <v>0</v>
      </c>
      <c r="EV254" s="68">
        <v>0</v>
      </c>
      <c r="EW254" s="68">
        <v>1</v>
      </c>
      <c r="EX254" s="68">
        <v>0</v>
      </c>
      <c r="EY254" s="68">
        <v>1</v>
      </c>
      <c r="EZ254" s="68">
        <v>0</v>
      </c>
      <c r="FA254" s="68">
        <v>0</v>
      </c>
      <c r="FB254" s="68">
        <v>0</v>
      </c>
      <c r="FC254" s="68">
        <v>0</v>
      </c>
      <c r="FD254" s="68">
        <v>0</v>
      </c>
      <c r="FE254" s="68">
        <v>0</v>
      </c>
      <c r="FF254" s="68">
        <v>0</v>
      </c>
      <c r="FG254" s="68">
        <v>0</v>
      </c>
      <c r="FH254" s="68">
        <v>0</v>
      </c>
      <c r="FI254" s="68">
        <v>1</v>
      </c>
      <c r="FJ254" s="68">
        <v>1</v>
      </c>
      <c r="FK254" s="68">
        <v>0</v>
      </c>
      <c r="FL254" s="68">
        <v>0</v>
      </c>
      <c r="FM254" s="65"/>
      <c r="FN254" s="65" t="s">
        <v>466</v>
      </c>
      <c r="FO254" s="69" t="b">
        <f t="shared" si="3"/>
        <v>1</v>
      </c>
    </row>
    <row r="255" spans="1:171" s="67" customFormat="1" ht="12.75" x14ac:dyDescent="0.2">
      <c r="A255" s="60" t="s">
        <v>437</v>
      </c>
      <c r="B255" s="61">
        <v>1670</v>
      </c>
      <c r="C255" s="62">
        <v>1</v>
      </c>
      <c r="D255" s="62">
        <v>0</v>
      </c>
      <c r="E255" s="63" t="s">
        <v>1776</v>
      </c>
      <c r="F255" s="62" t="s">
        <v>1767</v>
      </c>
      <c r="G255" s="62"/>
      <c r="H255" s="62" t="s">
        <v>1768</v>
      </c>
      <c r="I255" s="62">
        <v>2</v>
      </c>
      <c r="J255" s="62" t="s">
        <v>1769</v>
      </c>
      <c r="K255" s="62" t="s">
        <v>447</v>
      </c>
      <c r="L255" s="62" t="s">
        <v>472</v>
      </c>
      <c r="M255" s="62" t="s">
        <v>447</v>
      </c>
      <c r="N255" s="62">
        <v>2</v>
      </c>
      <c r="O255" s="62">
        <v>234</v>
      </c>
      <c r="P255" s="62">
        <v>35</v>
      </c>
      <c r="Q255" s="62" t="s">
        <v>153</v>
      </c>
      <c r="R255" s="62" t="s">
        <v>153</v>
      </c>
      <c r="S255" s="62" t="s">
        <v>153</v>
      </c>
      <c r="T255" s="62" t="s">
        <v>1771</v>
      </c>
      <c r="U255" s="62" t="s">
        <v>153</v>
      </c>
      <c r="V255" s="62" t="s">
        <v>153</v>
      </c>
      <c r="W255" s="62" t="s">
        <v>153</v>
      </c>
      <c r="X255" s="62" t="s">
        <v>153</v>
      </c>
      <c r="Y255" s="62" t="s">
        <v>153</v>
      </c>
      <c r="Z255" s="60"/>
      <c r="AA255" s="60" t="s">
        <v>452</v>
      </c>
      <c r="AB255" s="60" t="s">
        <v>1776</v>
      </c>
      <c r="AC255" s="60" t="s">
        <v>1767</v>
      </c>
      <c r="AD255" s="60" t="s">
        <v>1768</v>
      </c>
      <c r="AE255" s="60" t="s">
        <v>1769</v>
      </c>
      <c r="AF255" s="62">
        <v>1</v>
      </c>
      <c r="AG255" s="62">
        <v>225</v>
      </c>
      <c r="AH255" s="62">
        <v>29</v>
      </c>
      <c r="AI255" s="62">
        <v>0</v>
      </c>
      <c r="AJ255" s="62" t="s">
        <v>153</v>
      </c>
      <c r="AK255" s="62" t="s">
        <v>153</v>
      </c>
      <c r="AL255" s="62" t="s">
        <v>153</v>
      </c>
      <c r="AM255" s="62" t="s">
        <v>1771</v>
      </c>
      <c r="AN255" s="62" t="s">
        <v>153</v>
      </c>
      <c r="AO255" s="62" t="s">
        <v>153</v>
      </c>
      <c r="AP255" s="62" t="s">
        <v>153</v>
      </c>
      <c r="AQ255" s="62" t="s">
        <v>153</v>
      </c>
      <c r="AR255" s="62" t="s">
        <v>153</v>
      </c>
      <c r="AS255" s="62">
        <v>2015</v>
      </c>
      <c r="AT255" s="62" t="s">
        <v>153</v>
      </c>
      <c r="AU255" s="62" t="s">
        <v>153</v>
      </c>
      <c r="AV255" s="62" t="s">
        <v>153</v>
      </c>
      <c r="AW255" s="62" t="s">
        <v>153</v>
      </c>
      <c r="AX255" s="62" t="s">
        <v>153</v>
      </c>
      <c r="AY255" s="60"/>
      <c r="AZ255" s="60" t="s">
        <v>153</v>
      </c>
      <c r="BA255" s="62">
        <v>10892</v>
      </c>
      <c r="BB255" s="62">
        <v>0</v>
      </c>
      <c r="BC255" s="62"/>
      <c r="BD255" s="62"/>
      <c r="BE255" s="62"/>
      <c r="BF255" s="62"/>
      <c r="BG255" s="62"/>
      <c r="BH255" s="62"/>
      <c r="BI255" s="62"/>
      <c r="BJ255" s="60">
        <v>4</v>
      </c>
      <c r="BK255" s="62"/>
      <c r="BL255" s="62"/>
      <c r="BM255" s="62"/>
      <c r="BN255" s="62" t="s">
        <v>912</v>
      </c>
      <c r="BO255" s="62"/>
      <c r="BP255" s="62"/>
      <c r="BQ255" s="62" t="s">
        <v>912</v>
      </c>
      <c r="BR255" s="62"/>
      <c r="BS255" s="62"/>
      <c r="BT255" s="62"/>
      <c r="BU255" s="62"/>
      <c r="BV255" s="62"/>
      <c r="BW255" s="62"/>
      <c r="BX255" s="62"/>
      <c r="BY255" s="62"/>
      <c r="BZ255" s="62"/>
      <c r="CA255" s="62"/>
      <c r="CB255" s="62"/>
      <c r="CC255" s="62"/>
      <c r="CD255" s="62"/>
      <c r="CE255" s="62"/>
      <c r="CF255" s="62"/>
      <c r="CG255" s="62"/>
      <c r="CH255" s="62"/>
      <c r="CI255" s="62">
        <v>2017</v>
      </c>
      <c r="CJ255" s="62" t="s">
        <v>472</v>
      </c>
      <c r="CK255" s="62" t="s">
        <v>464</v>
      </c>
      <c r="CL255" s="62" t="s">
        <v>464</v>
      </c>
      <c r="CM255" s="62" t="s">
        <v>464</v>
      </c>
      <c r="CN255" s="62" t="s">
        <v>464</v>
      </c>
      <c r="CO255" s="62" t="s">
        <v>465</v>
      </c>
      <c r="CP255" s="62">
        <v>2</v>
      </c>
      <c r="CQ255" s="62">
        <v>0</v>
      </c>
      <c r="CR255" s="62">
        <v>1</v>
      </c>
      <c r="CS255" s="62">
        <v>1</v>
      </c>
      <c r="CT255" s="62">
        <v>0</v>
      </c>
      <c r="CU255" s="62">
        <v>0</v>
      </c>
      <c r="CV255" s="62">
        <v>0</v>
      </c>
      <c r="CW255" s="62">
        <v>0</v>
      </c>
      <c r="CX255" s="62">
        <v>1</v>
      </c>
      <c r="CY255" s="62">
        <v>1</v>
      </c>
      <c r="CZ255" s="62">
        <v>0</v>
      </c>
      <c r="DA255" s="62">
        <v>0</v>
      </c>
      <c r="DB255" s="62">
        <v>0</v>
      </c>
      <c r="DC255" s="62" t="s">
        <v>153</v>
      </c>
      <c r="DD255" s="62" t="s">
        <v>153</v>
      </c>
      <c r="DE255" s="62" t="s">
        <v>153</v>
      </c>
      <c r="DF255" s="62">
        <v>0</v>
      </c>
      <c r="DG255" s="62" t="s">
        <v>465</v>
      </c>
      <c r="DH255" s="62">
        <v>0</v>
      </c>
      <c r="DI255" s="62">
        <v>0</v>
      </c>
      <c r="DJ255" s="62">
        <v>0</v>
      </c>
      <c r="DK255" s="62">
        <v>0</v>
      </c>
      <c r="DL255" s="62">
        <v>0</v>
      </c>
      <c r="DM255" s="62">
        <v>0</v>
      </c>
      <c r="DN255" s="62">
        <v>0</v>
      </c>
      <c r="DO255" s="62">
        <v>0</v>
      </c>
      <c r="DP255" s="62">
        <v>0</v>
      </c>
      <c r="DQ255" s="62">
        <v>0</v>
      </c>
      <c r="DR255" s="62">
        <v>0</v>
      </c>
      <c r="DS255" s="62">
        <v>0</v>
      </c>
      <c r="DT255" s="62">
        <v>0</v>
      </c>
      <c r="DU255" s="62" t="s">
        <v>153</v>
      </c>
      <c r="DV255" s="62" t="s">
        <v>153</v>
      </c>
      <c r="DW255" s="60"/>
      <c r="DX255" s="62">
        <v>1</v>
      </c>
      <c r="DY255" s="62">
        <v>0</v>
      </c>
      <c r="DZ255" s="62">
        <v>0</v>
      </c>
      <c r="EA255" s="62">
        <v>0</v>
      </c>
      <c r="EB255" s="62"/>
      <c r="EC255" s="62"/>
      <c r="ED255" s="62"/>
      <c r="EE255" s="60">
        <v>12.903225806451612</v>
      </c>
      <c r="EF255" s="62"/>
      <c r="EG255" s="62"/>
      <c r="EH255" s="62"/>
      <c r="EI255" s="62"/>
      <c r="EJ255" s="62"/>
      <c r="EK255" s="62"/>
      <c r="EL255" s="62"/>
      <c r="EM255" s="62"/>
      <c r="EN255" s="62"/>
      <c r="EO255" s="62"/>
      <c r="EP255" s="62"/>
      <c r="EQ255" s="68">
        <v>1670</v>
      </c>
      <c r="ER255" s="68">
        <v>10892</v>
      </c>
      <c r="ES255" s="68">
        <v>0</v>
      </c>
      <c r="ET255" s="68">
        <v>0</v>
      </c>
      <c r="EU255" s="68">
        <v>0</v>
      </c>
      <c r="EV255" s="68">
        <v>0</v>
      </c>
      <c r="EW255" s="65"/>
      <c r="EX255" s="65"/>
      <c r="EY255" s="65"/>
      <c r="EZ255" s="65"/>
      <c r="FA255" s="65"/>
      <c r="FB255" s="65"/>
      <c r="FC255" s="65"/>
      <c r="FD255" s="65"/>
      <c r="FE255" s="65"/>
      <c r="FF255" s="65"/>
      <c r="FG255" s="65"/>
      <c r="FH255" s="65"/>
      <c r="FI255" s="65"/>
      <c r="FJ255" s="65"/>
      <c r="FK255" s="65"/>
      <c r="FL255" s="65"/>
      <c r="FM255" s="65"/>
      <c r="FN255" s="65" t="s">
        <v>466</v>
      </c>
      <c r="FO255" s="69" t="b">
        <f t="shared" si="3"/>
        <v>1</v>
      </c>
    </row>
    <row r="256" spans="1:171" s="67" customFormat="1" ht="12.75" x14ac:dyDescent="0.2">
      <c r="A256" s="60" t="s">
        <v>437</v>
      </c>
      <c r="B256" s="61">
        <v>72174</v>
      </c>
      <c r="C256" s="62">
        <v>0</v>
      </c>
      <c r="D256" s="62">
        <v>1</v>
      </c>
      <c r="E256" s="63" t="s">
        <v>1777</v>
      </c>
      <c r="F256" s="62" t="s">
        <v>479</v>
      </c>
      <c r="G256" s="62"/>
      <c r="H256" s="62" t="s">
        <v>915</v>
      </c>
      <c r="I256" s="62">
        <v>2</v>
      </c>
      <c r="J256" s="62" t="s">
        <v>1778</v>
      </c>
      <c r="K256" s="62" t="s">
        <v>447</v>
      </c>
      <c r="L256" s="62" t="s">
        <v>448</v>
      </c>
      <c r="M256" s="62" t="s">
        <v>447</v>
      </c>
      <c r="N256" s="62">
        <v>1</v>
      </c>
      <c r="O256" s="62">
        <v>235</v>
      </c>
      <c r="P256" s="62">
        <v>13</v>
      </c>
      <c r="Q256" s="62" t="s">
        <v>1778</v>
      </c>
      <c r="R256" s="62" t="s">
        <v>153</v>
      </c>
      <c r="S256" s="62" t="s">
        <v>1779</v>
      </c>
      <c r="T256" s="62" t="s">
        <v>918</v>
      </c>
      <c r="U256" s="62" t="s">
        <v>1780</v>
      </c>
      <c r="V256" s="62" t="s">
        <v>1781</v>
      </c>
      <c r="W256" s="62" t="s">
        <v>1782</v>
      </c>
      <c r="X256" s="62" t="s">
        <v>1783</v>
      </c>
      <c r="Y256" s="62" t="s">
        <v>546</v>
      </c>
      <c r="Z256" s="60"/>
      <c r="AA256" s="60" t="s">
        <v>452</v>
      </c>
      <c r="AB256" s="60" t="s">
        <v>1777</v>
      </c>
      <c r="AC256" s="60" t="s">
        <v>479</v>
      </c>
      <c r="AD256" s="60" t="s">
        <v>915</v>
      </c>
      <c r="AE256" s="60" t="s">
        <v>1778</v>
      </c>
      <c r="AF256" s="62">
        <v>1</v>
      </c>
      <c r="AG256" s="62">
        <v>235</v>
      </c>
      <c r="AH256" s="62">
        <v>13</v>
      </c>
      <c r="AI256" s="62">
        <v>1</v>
      </c>
      <c r="AJ256" s="62" t="s">
        <v>1778</v>
      </c>
      <c r="AK256" s="62" t="s">
        <v>153</v>
      </c>
      <c r="AL256" s="62" t="s">
        <v>1779</v>
      </c>
      <c r="AM256" s="62" t="s">
        <v>918</v>
      </c>
      <c r="AN256" s="62" t="s">
        <v>1783</v>
      </c>
      <c r="AO256" s="62" t="s">
        <v>546</v>
      </c>
      <c r="AP256" s="62" t="s">
        <v>1780</v>
      </c>
      <c r="AQ256" s="62" t="s">
        <v>1781</v>
      </c>
      <c r="AR256" s="62" t="s">
        <v>153</v>
      </c>
      <c r="AS256" s="62">
        <v>2015</v>
      </c>
      <c r="AT256" s="62" t="s">
        <v>153</v>
      </c>
      <c r="AU256" s="62" t="s">
        <v>153</v>
      </c>
      <c r="AV256" s="62" t="s">
        <v>153</v>
      </c>
      <c r="AW256" s="62" t="s">
        <v>153</v>
      </c>
      <c r="AX256" s="62" t="s">
        <v>153</v>
      </c>
      <c r="AY256" s="60"/>
      <c r="AZ256" s="60" t="s">
        <v>153</v>
      </c>
      <c r="BA256" s="62">
        <v>8166</v>
      </c>
      <c r="BB256" s="62">
        <v>0</v>
      </c>
      <c r="BC256" s="62"/>
      <c r="BD256" s="62"/>
      <c r="BE256" s="62"/>
      <c r="BF256" s="62"/>
      <c r="BG256" s="62"/>
      <c r="BH256" s="62"/>
      <c r="BI256" s="62"/>
      <c r="BJ256" s="60"/>
      <c r="BK256" s="62"/>
      <c r="BL256" s="62"/>
      <c r="BM256" s="62"/>
      <c r="BN256" s="62" t="s">
        <v>460</v>
      </c>
      <c r="BO256" s="62"/>
      <c r="BP256" s="62"/>
      <c r="BQ256" s="62" t="s">
        <v>460</v>
      </c>
      <c r="BR256" s="62"/>
      <c r="BS256" s="62"/>
      <c r="BT256" s="62"/>
      <c r="BU256" s="62"/>
      <c r="BV256" s="62"/>
      <c r="BW256" s="62"/>
      <c r="BX256" s="62"/>
      <c r="BY256" s="62"/>
      <c r="BZ256" s="62"/>
      <c r="CA256" s="62"/>
      <c r="CB256" s="62"/>
      <c r="CC256" s="62"/>
      <c r="CD256" s="62"/>
      <c r="CE256" s="62" t="s">
        <v>489</v>
      </c>
      <c r="CF256" s="62"/>
      <c r="CG256" s="62"/>
      <c r="CH256" s="62"/>
      <c r="CI256" s="62">
        <v>2017</v>
      </c>
      <c r="CJ256" s="62" t="s">
        <v>448</v>
      </c>
      <c r="CK256" s="62" t="s">
        <v>464</v>
      </c>
      <c r="CL256" s="62" t="s">
        <v>464</v>
      </c>
      <c r="CM256" s="62" t="s">
        <v>464</v>
      </c>
      <c r="CN256" s="62" t="s">
        <v>464</v>
      </c>
      <c r="CO256" s="62" t="s">
        <v>465</v>
      </c>
      <c r="CP256" s="62">
        <v>0</v>
      </c>
      <c r="CQ256" s="62">
        <v>0</v>
      </c>
      <c r="CR256" s="62">
        <v>0</v>
      </c>
      <c r="CS256" s="62">
        <v>0</v>
      </c>
      <c r="CT256" s="62">
        <v>0</v>
      </c>
      <c r="CU256" s="62">
        <v>0</v>
      </c>
      <c r="CV256" s="62">
        <v>0</v>
      </c>
      <c r="CW256" s="62">
        <v>0</v>
      </c>
      <c r="CX256" s="62">
        <v>0</v>
      </c>
      <c r="CY256" s="62">
        <v>0</v>
      </c>
      <c r="CZ256" s="62">
        <v>0</v>
      </c>
      <c r="DA256" s="62">
        <v>0</v>
      </c>
      <c r="DB256" s="62">
        <v>0</v>
      </c>
      <c r="DC256" s="62" t="s">
        <v>153</v>
      </c>
      <c r="DD256" s="62" t="s">
        <v>153</v>
      </c>
      <c r="DE256" s="62" t="s">
        <v>153</v>
      </c>
      <c r="DF256" s="62">
        <v>0</v>
      </c>
      <c r="DG256" s="62" t="s">
        <v>465</v>
      </c>
      <c r="DH256" s="62">
        <v>0</v>
      </c>
      <c r="DI256" s="62">
        <v>0</v>
      </c>
      <c r="DJ256" s="62">
        <v>0</v>
      </c>
      <c r="DK256" s="62">
        <v>0</v>
      </c>
      <c r="DL256" s="62">
        <v>0</v>
      </c>
      <c r="DM256" s="62">
        <v>0</v>
      </c>
      <c r="DN256" s="62">
        <v>0</v>
      </c>
      <c r="DO256" s="62">
        <v>0</v>
      </c>
      <c r="DP256" s="62">
        <v>0</v>
      </c>
      <c r="DQ256" s="62">
        <v>0</v>
      </c>
      <c r="DR256" s="62">
        <v>0</v>
      </c>
      <c r="DS256" s="62">
        <v>0</v>
      </c>
      <c r="DT256" s="62">
        <v>0</v>
      </c>
      <c r="DU256" s="62" t="s">
        <v>153</v>
      </c>
      <c r="DV256" s="62" t="s">
        <v>153</v>
      </c>
      <c r="DW256" s="60"/>
      <c r="DX256" s="62">
        <v>0</v>
      </c>
      <c r="DY256" s="62">
        <v>1</v>
      </c>
      <c r="DZ256" s="62">
        <v>0</v>
      </c>
      <c r="EA256" s="62">
        <v>0</v>
      </c>
      <c r="EB256" s="62"/>
      <c r="EC256" s="62"/>
      <c r="ED256" s="62"/>
      <c r="EE256" s="60">
        <v>8.3333333333333321</v>
      </c>
      <c r="EF256" s="62"/>
      <c r="EG256" s="62"/>
      <c r="EH256" s="62"/>
      <c r="EI256" s="62"/>
      <c r="EJ256" s="62"/>
      <c r="EK256" s="62"/>
      <c r="EL256" s="62"/>
      <c r="EM256" s="62"/>
      <c r="EN256" s="62"/>
      <c r="EO256" s="62"/>
      <c r="EP256" s="62"/>
      <c r="EQ256" s="68">
        <v>72174</v>
      </c>
      <c r="ER256" s="68">
        <v>8166</v>
      </c>
      <c r="ES256" s="68">
        <v>0</v>
      </c>
      <c r="ET256" s="68">
        <v>0</v>
      </c>
      <c r="EU256" s="68">
        <v>0</v>
      </c>
      <c r="EV256" s="68">
        <v>0</v>
      </c>
      <c r="EW256" s="68">
        <v>0</v>
      </c>
      <c r="EX256" s="68">
        <v>0</v>
      </c>
      <c r="EY256" s="68">
        <v>0</v>
      </c>
      <c r="EZ256" s="68">
        <v>0</v>
      </c>
      <c r="FA256" s="68">
        <v>0</v>
      </c>
      <c r="FB256" s="68">
        <v>0</v>
      </c>
      <c r="FC256" s="68">
        <v>0</v>
      </c>
      <c r="FD256" s="68">
        <v>0</v>
      </c>
      <c r="FE256" s="68">
        <v>0</v>
      </c>
      <c r="FF256" s="68">
        <v>0</v>
      </c>
      <c r="FG256" s="68">
        <v>0</v>
      </c>
      <c r="FH256" s="68">
        <v>0</v>
      </c>
      <c r="FI256" s="68">
        <v>0</v>
      </c>
      <c r="FJ256" s="68">
        <v>0</v>
      </c>
      <c r="FK256" s="68">
        <v>0</v>
      </c>
      <c r="FL256" s="68">
        <v>0</v>
      </c>
      <c r="FM256" s="65"/>
      <c r="FN256" s="65" t="s">
        <v>466</v>
      </c>
      <c r="FO256" s="69" t="b">
        <f t="shared" si="3"/>
        <v>1</v>
      </c>
    </row>
    <row r="257" spans="1:171" s="67" customFormat="1" ht="12.75" x14ac:dyDescent="0.2">
      <c r="A257" s="60" t="s">
        <v>437</v>
      </c>
      <c r="B257" s="61">
        <v>72174</v>
      </c>
      <c r="C257" s="62">
        <v>1</v>
      </c>
      <c r="D257" s="62">
        <v>0</v>
      </c>
      <c r="E257" s="63" t="s">
        <v>1777</v>
      </c>
      <c r="F257" s="62" t="s">
        <v>479</v>
      </c>
      <c r="G257" s="62"/>
      <c r="H257" s="62" t="s">
        <v>915</v>
      </c>
      <c r="I257" s="62">
        <v>2</v>
      </c>
      <c r="J257" s="62" t="s">
        <v>1778</v>
      </c>
      <c r="K257" s="62" t="s">
        <v>447</v>
      </c>
      <c r="L257" s="62" t="s">
        <v>448</v>
      </c>
      <c r="M257" s="62" t="s">
        <v>447</v>
      </c>
      <c r="N257" s="62">
        <v>1</v>
      </c>
      <c r="O257" s="62">
        <v>235</v>
      </c>
      <c r="P257" s="62">
        <v>13</v>
      </c>
      <c r="Q257" s="62" t="s">
        <v>153</v>
      </c>
      <c r="R257" s="62" t="s">
        <v>153</v>
      </c>
      <c r="S257" s="62" t="s">
        <v>153</v>
      </c>
      <c r="T257" s="62" t="s">
        <v>918</v>
      </c>
      <c r="U257" s="62" t="s">
        <v>153</v>
      </c>
      <c r="V257" s="62" t="s">
        <v>153</v>
      </c>
      <c r="W257" s="62" t="s">
        <v>153</v>
      </c>
      <c r="X257" s="62" t="s">
        <v>153</v>
      </c>
      <c r="Y257" s="62" t="s">
        <v>153</v>
      </c>
      <c r="Z257" s="60"/>
      <c r="AA257" s="60" t="s">
        <v>452</v>
      </c>
      <c r="AB257" s="60" t="s">
        <v>1777</v>
      </c>
      <c r="AC257" s="60" t="s">
        <v>479</v>
      </c>
      <c r="AD257" s="60" t="s">
        <v>915</v>
      </c>
      <c r="AE257" s="60" t="s">
        <v>1778</v>
      </c>
      <c r="AF257" s="62">
        <v>1</v>
      </c>
      <c r="AG257" s="62">
        <v>235</v>
      </c>
      <c r="AH257" s="62">
        <v>13</v>
      </c>
      <c r="AI257" s="62">
        <v>0</v>
      </c>
      <c r="AJ257" s="62" t="s">
        <v>153</v>
      </c>
      <c r="AK257" s="62" t="s">
        <v>153</v>
      </c>
      <c r="AL257" s="62" t="s">
        <v>153</v>
      </c>
      <c r="AM257" s="62" t="s">
        <v>918</v>
      </c>
      <c r="AN257" s="62" t="s">
        <v>153</v>
      </c>
      <c r="AO257" s="62" t="s">
        <v>153</v>
      </c>
      <c r="AP257" s="62" t="s">
        <v>153</v>
      </c>
      <c r="AQ257" s="62" t="s">
        <v>153</v>
      </c>
      <c r="AR257" s="62" t="s">
        <v>153</v>
      </c>
      <c r="AS257" s="62">
        <v>2015</v>
      </c>
      <c r="AT257" s="62" t="s">
        <v>153</v>
      </c>
      <c r="AU257" s="62" t="s">
        <v>153</v>
      </c>
      <c r="AV257" s="62" t="s">
        <v>153</v>
      </c>
      <c r="AW257" s="62" t="s">
        <v>153</v>
      </c>
      <c r="AX257" s="62" t="s">
        <v>153</v>
      </c>
      <c r="AY257" s="60"/>
      <c r="AZ257" s="60" t="s">
        <v>153</v>
      </c>
      <c r="BA257" s="62">
        <v>8166</v>
      </c>
      <c r="BB257" s="62">
        <v>0</v>
      </c>
      <c r="BC257" s="62"/>
      <c r="BD257" s="62"/>
      <c r="BE257" s="62"/>
      <c r="BF257" s="62"/>
      <c r="BG257" s="62"/>
      <c r="BH257" s="62"/>
      <c r="BI257" s="62"/>
      <c r="BJ257" s="60"/>
      <c r="BK257" s="62"/>
      <c r="BL257" s="62"/>
      <c r="BM257" s="62"/>
      <c r="BN257" s="62" t="s">
        <v>460</v>
      </c>
      <c r="BO257" s="62"/>
      <c r="BP257" s="62"/>
      <c r="BQ257" s="62" t="s">
        <v>460</v>
      </c>
      <c r="BR257" s="62"/>
      <c r="BS257" s="62"/>
      <c r="BT257" s="62"/>
      <c r="BU257" s="62"/>
      <c r="BV257" s="62"/>
      <c r="BW257" s="62"/>
      <c r="BX257" s="62"/>
      <c r="BY257" s="62"/>
      <c r="BZ257" s="62"/>
      <c r="CA257" s="62"/>
      <c r="CB257" s="62"/>
      <c r="CC257" s="62"/>
      <c r="CD257" s="62"/>
      <c r="CE257" s="62"/>
      <c r="CF257" s="62"/>
      <c r="CG257" s="62"/>
      <c r="CH257" s="62"/>
      <c r="CI257" s="62">
        <v>2017</v>
      </c>
      <c r="CJ257" s="62" t="s">
        <v>448</v>
      </c>
      <c r="CK257" s="62" t="s">
        <v>464</v>
      </c>
      <c r="CL257" s="62" t="s">
        <v>464</v>
      </c>
      <c r="CM257" s="62" t="s">
        <v>464</v>
      </c>
      <c r="CN257" s="62" t="s">
        <v>464</v>
      </c>
      <c r="CO257" s="62" t="s">
        <v>465</v>
      </c>
      <c r="CP257" s="62">
        <v>0</v>
      </c>
      <c r="CQ257" s="62">
        <v>0</v>
      </c>
      <c r="CR257" s="62">
        <v>0</v>
      </c>
      <c r="CS257" s="62">
        <v>0</v>
      </c>
      <c r="CT257" s="62">
        <v>0</v>
      </c>
      <c r="CU257" s="62">
        <v>0</v>
      </c>
      <c r="CV257" s="62">
        <v>0</v>
      </c>
      <c r="CW257" s="62">
        <v>0</v>
      </c>
      <c r="CX257" s="62">
        <v>0</v>
      </c>
      <c r="CY257" s="62">
        <v>0</v>
      </c>
      <c r="CZ257" s="62">
        <v>0</v>
      </c>
      <c r="DA257" s="62">
        <v>0</v>
      </c>
      <c r="DB257" s="62">
        <v>0</v>
      </c>
      <c r="DC257" s="62" t="s">
        <v>153</v>
      </c>
      <c r="DD257" s="62" t="s">
        <v>153</v>
      </c>
      <c r="DE257" s="62" t="s">
        <v>153</v>
      </c>
      <c r="DF257" s="62">
        <v>0</v>
      </c>
      <c r="DG257" s="62" t="s">
        <v>465</v>
      </c>
      <c r="DH257" s="62">
        <v>0</v>
      </c>
      <c r="DI257" s="62">
        <v>0</v>
      </c>
      <c r="DJ257" s="62">
        <v>0</v>
      </c>
      <c r="DK257" s="62">
        <v>0</v>
      </c>
      <c r="DL257" s="62">
        <v>0</v>
      </c>
      <c r="DM257" s="62">
        <v>0</v>
      </c>
      <c r="DN257" s="62">
        <v>0</v>
      </c>
      <c r="DO257" s="62">
        <v>0</v>
      </c>
      <c r="DP257" s="62">
        <v>0</v>
      </c>
      <c r="DQ257" s="62">
        <v>0</v>
      </c>
      <c r="DR257" s="62">
        <v>0</v>
      </c>
      <c r="DS257" s="62">
        <v>0</v>
      </c>
      <c r="DT257" s="62">
        <v>0</v>
      </c>
      <c r="DU257" s="62" t="s">
        <v>153</v>
      </c>
      <c r="DV257" s="62" t="s">
        <v>153</v>
      </c>
      <c r="DW257" s="60"/>
      <c r="DX257" s="62">
        <v>0</v>
      </c>
      <c r="DY257" s="62">
        <v>1</v>
      </c>
      <c r="DZ257" s="62">
        <v>0</v>
      </c>
      <c r="EA257" s="62">
        <v>0</v>
      </c>
      <c r="EB257" s="62"/>
      <c r="EC257" s="62"/>
      <c r="ED257" s="62"/>
      <c r="EE257" s="60">
        <v>8.3333333333333321</v>
      </c>
      <c r="EF257" s="62"/>
      <c r="EG257" s="62"/>
      <c r="EH257" s="62"/>
      <c r="EI257" s="62"/>
      <c r="EJ257" s="62"/>
      <c r="EK257" s="62"/>
      <c r="EL257" s="62"/>
      <c r="EM257" s="62"/>
      <c r="EN257" s="62"/>
      <c r="EO257" s="62"/>
      <c r="EP257" s="62"/>
      <c r="EQ257" s="68">
        <v>72174</v>
      </c>
      <c r="ER257" s="68">
        <v>8166</v>
      </c>
      <c r="ES257" s="68">
        <v>0</v>
      </c>
      <c r="ET257" s="68">
        <v>0</v>
      </c>
      <c r="EU257" s="68">
        <v>0</v>
      </c>
      <c r="EV257" s="68">
        <v>0</v>
      </c>
      <c r="EW257" s="65"/>
      <c r="EX257" s="65"/>
      <c r="EY257" s="65"/>
      <c r="EZ257" s="65"/>
      <c r="FA257" s="65"/>
      <c r="FB257" s="65"/>
      <c r="FC257" s="65"/>
      <c r="FD257" s="65"/>
      <c r="FE257" s="65"/>
      <c r="FF257" s="65"/>
      <c r="FG257" s="65"/>
      <c r="FH257" s="65"/>
      <c r="FI257" s="65"/>
      <c r="FJ257" s="65"/>
      <c r="FK257" s="65"/>
      <c r="FL257" s="65"/>
      <c r="FM257" s="65"/>
      <c r="FN257" s="65" t="s">
        <v>466</v>
      </c>
      <c r="FO257" s="69" t="b">
        <f t="shared" si="3"/>
        <v>1</v>
      </c>
    </row>
    <row r="258" spans="1:171" s="67" customFormat="1" ht="12.75" x14ac:dyDescent="0.2">
      <c r="A258" s="60" t="s">
        <v>437</v>
      </c>
      <c r="B258" s="61">
        <v>13336</v>
      </c>
      <c r="C258" s="62">
        <v>0</v>
      </c>
      <c r="D258" s="62">
        <v>1</v>
      </c>
      <c r="E258" s="63">
        <v>30955204000052</v>
      </c>
      <c r="F258" s="62" t="s">
        <v>1784</v>
      </c>
      <c r="G258" s="62"/>
      <c r="H258" s="62" t="s">
        <v>1785</v>
      </c>
      <c r="I258" s="62">
        <v>2</v>
      </c>
      <c r="J258" s="62" t="s">
        <v>1786</v>
      </c>
      <c r="K258" s="62" t="s">
        <v>447</v>
      </c>
      <c r="L258" s="62" t="s">
        <v>448</v>
      </c>
      <c r="M258" s="62" t="s">
        <v>447</v>
      </c>
      <c r="N258" s="62">
        <v>1</v>
      </c>
      <c r="O258" s="62">
        <v>240</v>
      </c>
      <c r="P258" s="62">
        <v>21</v>
      </c>
      <c r="Q258" s="62" t="s">
        <v>153</v>
      </c>
      <c r="R258" s="62" t="s">
        <v>153</v>
      </c>
      <c r="S258" s="62" t="s">
        <v>1787</v>
      </c>
      <c r="T258" s="62" t="s">
        <v>1788</v>
      </c>
      <c r="U258" s="62" t="s">
        <v>1789</v>
      </c>
      <c r="V258" s="62" t="s">
        <v>1790</v>
      </c>
      <c r="W258" s="62" t="s">
        <v>1791</v>
      </c>
      <c r="X258" s="62" t="s">
        <v>1792</v>
      </c>
      <c r="Y258" s="62" t="s">
        <v>546</v>
      </c>
      <c r="Z258" s="60"/>
      <c r="AA258" s="60" t="s">
        <v>452</v>
      </c>
      <c r="AB258" s="60" t="s">
        <v>1793</v>
      </c>
      <c r="AC258" s="60" t="s">
        <v>1784</v>
      </c>
      <c r="AD258" s="60" t="s">
        <v>1785</v>
      </c>
      <c r="AE258" s="60" t="s">
        <v>1794</v>
      </c>
      <c r="AF258" s="62">
        <v>1</v>
      </c>
      <c r="AG258" s="62">
        <v>250</v>
      </c>
      <c r="AH258" s="62">
        <v>85</v>
      </c>
      <c r="AI258" s="62">
        <v>1</v>
      </c>
      <c r="AJ258" s="62" t="s">
        <v>153</v>
      </c>
      <c r="AK258" s="62" t="s">
        <v>153</v>
      </c>
      <c r="AL258" s="62" t="s">
        <v>1787</v>
      </c>
      <c r="AM258" s="62" t="s">
        <v>1788</v>
      </c>
      <c r="AN258" s="62" t="s">
        <v>1795</v>
      </c>
      <c r="AO258" s="62" t="s">
        <v>546</v>
      </c>
      <c r="AP258" s="62" t="s">
        <v>1796</v>
      </c>
      <c r="AQ258" s="62" t="s">
        <v>1790</v>
      </c>
      <c r="AR258" s="62" t="s">
        <v>153</v>
      </c>
      <c r="AS258" s="62">
        <v>2015</v>
      </c>
      <c r="AT258" s="62" t="s">
        <v>1797</v>
      </c>
      <c r="AU258" s="62" t="s">
        <v>153</v>
      </c>
      <c r="AV258" s="62" t="s">
        <v>153</v>
      </c>
      <c r="AW258" s="62" t="s">
        <v>153</v>
      </c>
      <c r="AX258" s="62" t="s">
        <v>153</v>
      </c>
      <c r="AY258" s="60"/>
      <c r="AZ258" s="60" t="s">
        <v>153</v>
      </c>
      <c r="BA258" s="62">
        <v>10248</v>
      </c>
      <c r="BB258" s="62">
        <v>0</v>
      </c>
      <c r="BC258" s="62"/>
      <c r="BD258" s="62"/>
      <c r="BE258" s="62"/>
      <c r="BF258" s="62"/>
      <c r="BG258" s="62"/>
      <c r="BH258" s="62" t="s">
        <v>532</v>
      </c>
      <c r="BI258" s="62"/>
      <c r="BJ258" s="60">
        <v>-4</v>
      </c>
      <c r="BK258" s="62"/>
      <c r="BL258" s="62"/>
      <c r="BM258" s="62"/>
      <c r="BN258" s="62" t="s">
        <v>123</v>
      </c>
      <c r="BO258" s="62"/>
      <c r="BP258" s="62"/>
      <c r="BQ258" s="62" t="s">
        <v>123</v>
      </c>
      <c r="BR258" s="62"/>
      <c r="BS258" s="62"/>
      <c r="BT258" s="62"/>
      <c r="BU258" s="62" t="s">
        <v>461</v>
      </c>
      <c r="BV258" s="62"/>
      <c r="BW258" s="62"/>
      <c r="BX258" s="62"/>
      <c r="BY258" s="62"/>
      <c r="BZ258" s="62"/>
      <c r="CA258" s="62" t="s">
        <v>534</v>
      </c>
      <c r="CB258" s="62"/>
      <c r="CC258" s="62"/>
      <c r="CD258" s="62"/>
      <c r="CE258" s="62" t="s">
        <v>489</v>
      </c>
      <c r="CF258" s="62" t="s">
        <v>462</v>
      </c>
      <c r="CG258" s="62"/>
      <c r="CH258" s="62"/>
      <c r="CI258" s="62">
        <v>2017</v>
      </c>
      <c r="CJ258" s="62" t="s">
        <v>448</v>
      </c>
      <c r="CK258" s="62" t="s">
        <v>501</v>
      </c>
      <c r="CL258" s="62" t="s">
        <v>464</v>
      </c>
      <c r="CM258" s="62" t="s">
        <v>464</v>
      </c>
      <c r="CN258" s="62" t="s">
        <v>464</v>
      </c>
      <c r="CO258" s="62" t="s">
        <v>465</v>
      </c>
      <c r="CP258" s="62">
        <v>3</v>
      </c>
      <c r="CQ258" s="62">
        <v>0</v>
      </c>
      <c r="CR258" s="62">
        <v>0</v>
      </c>
      <c r="CS258" s="62">
        <v>3</v>
      </c>
      <c r="CT258" s="62">
        <v>0</v>
      </c>
      <c r="CU258" s="62">
        <v>0</v>
      </c>
      <c r="CV258" s="62">
        <v>1</v>
      </c>
      <c r="CW258" s="62">
        <v>1</v>
      </c>
      <c r="CX258" s="62">
        <v>1</v>
      </c>
      <c r="CY258" s="62">
        <v>0</v>
      </c>
      <c r="CZ258" s="62">
        <v>0</v>
      </c>
      <c r="DA258" s="62">
        <v>0</v>
      </c>
      <c r="DB258" s="62">
        <v>0</v>
      </c>
      <c r="DC258" s="62" t="s">
        <v>153</v>
      </c>
      <c r="DD258" s="62" t="s">
        <v>153</v>
      </c>
      <c r="DE258" s="62" t="s">
        <v>153</v>
      </c>
      <c r="DF258" s="62">
        <v>0</v>
      </c>
      <c r="DG258" s="62" t="s">
        <v>465</v>
      </c>
      <c r="DH258" s="62">
        <v>2</v>
      </c>
      <c r="DI258" s="62">
        <v>0</v>
      </c>
      <c r="DJ258" s="62">
        <v>0</v>
      </c>
      <c r="DK258" s="62">
        <v>2</v>
      </c>
      <c r="DL258" s="62">
        <v>0</v>
      </c>
      <c r="DM258" s="62">
        <v>0</v>
      </c>
      <c r="DN258" s="62">
        <v>0</v>
      </c>
      <c r="DO258" s="62">
        <v>1</v>
      </c>
      <c r="DP258" s="62">
        <v>0</v>
      </c>
      <c r="DQ258" s="62">
        <v>1</v>
      </c>
      <c r="DR258" s="62">
        <v>0</v>
      </c>
      <c r="DS258" s="62">
        <v>0</v>
      </c>
      <c r="DT258" s="62">
        <v>0</v>
      </c>
      <c r="DU258" s="62" t="s">
        <v>153</v>
      </c>
      <c r="DV258" s="62" t="s">
        <v>153</v>
      </c>
      <c r="DW258" s="60"/>
      <c r="DX258" s="62">
        <v>0</v>
      </c>
      <c r="DY258" s="62">
        <v>2</v>
      </c>
      <c r="DZ258" s="62">
        <v>0</v>
      </c>
      <c r="EA258" s="62">
        <v>0</v>
      </c>
      <c r="EB258" s="62"/>
      <c r="EC258" s="62"/>
      <c r="ED258" s="62" t="s">
        <v>1389</v>
      </c>
      <c r="EE258" s="60">
        <v>-75.581395348837205</v>
      </c>
      <c r="EF258" s="62"/>
      <c r="EG258" s="62"/>
      <c r="EH258" s="62"/>
      <c r="EI258" s="62"/>
      <c r="EJ258" s="62"/>
      <c r="EK258" s="62"/>
      <c r="EL258" s="62"/>
      <c r="EM258" s="62"/>
      <c r="EN258" s="62"/>
      <c r="EO258" s="62"/>
      <c r="EP258" s="62"/>
      <c r="EQ258" s="68">
        <v>13336</v>
      </c>
      <c r="ER258" s="68">
        <v>10248</v>
      </c>
      <c r="ES258" s="68">
        <v>0</v>
      </c>
      <c r="ET258" s="68">
        <v>0</v>
      </c>
      <c r="EU258" s="68">
        <v>0</v>
      </c>
      <c r="EV258" s="68">
        <v>0</v>
      </c>
      <c r="EW258" s="68">
        <v>3</v>
      </c>
      <c r="EX258" s="68">
        <v>1</v>
      </c>
      <c r="EY258" s="68">
        <v>0</v>
      </c>
      <c r="EZ258" s="68">
        <v>1</v>
      </c>
      <c r="FA258" s="68">
        <v>1</v>
      </c>
      <c r="FB258" s="68">
        <v>2</v>
      </c>
      <c r="FC258" s="68">
        <v>1</v>
      </c>
      <c r="FD258" s="68">
        <v>1</v>
      </c>
      <c r="FE258" s="68">
        <v>0</v>
      </c>
      <c r="FF258" s="68">
        <v>0</v>
      </c>
      <c r="FG258" s="68">
        <v>0</v>
      </c>
      <c r="FH258" s="68">
        <v>0</v>
      </c>
      <c r="FI258" s="68">
        <v>5</v>
      </c>
      <c r="FJ258" s="68">
        <v>0</v>
      </c>
      <c r="FK258" s="68">
        <v>0</v>
      </c>
      <c r="FL258" s="68">
        <v>0</v>
      </c>
      <c r="FM258" s="65"/>
      <c r="FN258" s="65" t="s">
        <v>536</v>
      </c>
      <c r="FO258" s="69" t="b">
        <f t="shared" ref="FO258:FO321" si="4">IF(EQ258=B258,TRUE,FALSE)</f>
        <v>1</v>
      </c>
    </row>
    <row r="259" spans="1:171" s="67" customFormat="1" ht="12.75" x14ac:dyDescent="0.2">
      <c r="A259" s="60" t="s">
        <v>437</v>
      </c>
      <c r="B259" s="61">
        <v>13336</v>
      </c>
      <c r="C259" s="62">
        <v>1</v>
      </c>
      <c r="D259" s="62">
        <v>0</v>
      </c>
      <c r="E259" s="63" t="s">
        <v>1793</v>
      </c>
      <c r="F259" s="62" t="s">
        <v>1784</v>
      </c>
      <c r="G259" s="62"/>
      <c r="H259" s="62" t="s">
        <v>1785</v>
      </c>
      <c r="I259" s="62">
        <v>2</v>
      </c>
      <c r="J259" s="62" t="s">
        <v>1786</v>
      </c>
      <c r="K259" s="62" t="s">
        <v>447</v>
      </c>
      <c r="L259" s="62" t="s">
        <v>448</v>
      </c>
      <c r="M259" s="62" t="s">
        <v>447</v>
      </c>
      <c r="N259" s="62">
        <v>1</v>
      </c>
      <c r="O259" s="62">
        <v>240</v>
      </c>
      <c r="P259" s="62">
        <v>21</v>
      </c>
      <c r="Q259" s="62" t="s">
        <v>153</v>
      </c>
      <c r="R259" s="62" t="s">
        <v>153</v>
      </c>
      <c r="S259" s="62" t="s">
        <v>153</v>
      </c>
      <c r="T259" s="62" t="s">
        <v>1788</v>
      </c>
      <c r="U259" s="62" t="s">
        <v>153</v>
      </c>
      <c r="V259" s="62" t="s">
        <v>153</v>
      </c>
      <c r="W259" s="62" t="s">
        <v>153</v>
      </c>
      <c r="X259" s="62" t="s">
        <v>153</v>
      </c>
      <c r="Y259" s="62" t="s">
        <v>153</v>
      </c>
      <c r="Z259" s="60"/>
      <c r="AA259" s="60" t="s">
        <v>452</v>
      </c>
      <c r="AB259" s="60" t="s">
        <v>1793</v>
      </c>
      <c r="AC259" s="60" t="s">
        <v>1784</v>
      </c>
      <c r="AD259" s="60" t="s">
        <v>1785</v>
      </c>
      <c r="AE259" s="60" t="s">
        <v>1794</v>
      </c>
      <c r="AF259" s="62">
        <v>1</v>
      </c>
      <c r="AG259" s="62">
        <v>250</v>
      </c>
      <c r="AH259" s="62">
        <v>85</v>
      </c>
      <c r="AI259" s="62">
        <v>0</v>
      </c>
      <c r="AJ259" s="62" t="s">
        <v>153</v>
      </c>
      <c r="AK259" s="62" t="s">
        <v>153</v>
      </c>
      <c r="AL259" s="62" t="s">
        <v>153</v>
      </c>
      <c r="AM259" s="62" t="s">
        <v>1788</v>
      </c>
      <c r="AN259" s="62" t="s">
        <v>153</v>
      </c>
      <c r="AO259" s="62" t="s">
        <v>153</v>
      </c>
      <c r="AP259" s="62" t="s">
        <v>153</v>
      </c>
      <c r="AQ259" s="62" t="s">
        <v>153</v>
      </c>
      <c r="AR259" s="62" t="s">
        <v>153</v>
      </c>
      <c r="AS259" s="62">
        <v>2015</v>
      </c>
      <c r="AT259" s="62" t="s">
        <v>1797</v>
      </c>
      <c r="AU259" s="62" t="s">
        <v>153</v>
      </c>
      <c r="AV259" s="62" t="s">
        <v>153</v>
      </c>
      <c r="AW259" s="62" t="s">
        <v>153</v>
      </c>
      <c r="AX259" s="62" t="s">
        <v>153</v>
      </c>
      <c r="AY259" s="60"/>
      <c r="AZ259" s="60" t="s">
        <v>153</v>
      </c>
      <c r="BA259" s="62">
        <v>10248</v>
      </c>
      <c r="BB259" s="62">
        <v>0</v>
      </c>
      <c r="BC259" s="62"/>
      <c r="BD259" s="62"/>
      <c r="BE259" s="62"/>
      <c r="BF259" s="62"/>
      <c r="BG259" s="62"/>
      <c r="BH259" s="62"/>
      <c r="BI259" s="62"/>
      <c r="BJ259" s="60">
        <v>-4</v>
      </c>
      <c r="BK259" s="62"/>
      <c r="BL259" s="62"/>
      <c r="BM259" s="62"/>
      <c r="BN259" s="62" t="s">
        <v>123</v>
      </c>
      <c r="BO259" s="62"/>
      <c r="BP259" s="62"/>
      <c r="BQ259" s="62" t="s">
        <v>123</v>
      </c>
      <c r="BR259" s="62"/>
      <c r="BS259" s="62"/>
      <c r="BT259" s="62"/>
      <c r="BU259" s="62" t="s">
        <v>461</v>
      </c>
      <c r="BV259" s="62"/>
      <c r="BW259" s="62"/>
      <c r="BX259" s="62"/>
      <c r="BY259" s="62"/>
      <c r="BZ259" s="62"/>
      <c r="CA259" s="62"/>
      <c r="CB259" s="62"/>
      <c r="CC259" s="62"/>
      <c r="CD259" s="62"/>
      <c r="CE259" s="62"/>
      <c r="CF259" s="62"/>
      <c r="CG259" s="62"/>
      <c r="CH259" s="62"/>
      <c r="CI259" s="62">
        <v>2017</v>
      </c>
      <c r="CJ259" s="62" t="s">
        <v>448</v>
      </c>
      <c r="CK259" s="62" t="s">
        <v>501</v>
      </c>
      <c r="CL259" s="62" t="s">
        <v>464</v>
      </c>
      <c r="CM259" s="62" t="s">
        <v>464</v>
      </c>
      <c r="CN259" s="62" t="s">
        <v>464</v>
      </c>
      <c r="CO259" s="62" t="s">
        <v>465</v>
      </c>
      <c r="CP259" s="62">
        <v>3</v>
      </c>
      <c r="CQ259" s="62">
        <v>0</v>
      </c>
      <c r="CR259" s="62">
        <v>0</v>
      </c>
      <c r="CS259" s="62">
        <v>3</v>
      </c>
      <c r="CT259" s="62">
        <v>0</v>
      </c>
      <c r="CU259" s="62">
        <v>0</v>
      </c>
      <c r="CV259" s="62">
        <v>1</v>
      </c>
      <c r="CW259" s="62">
        <v>1</v>
      </c>
      <c r="CX259" s="62">
        <v>1</v>
      </c>
      <c r="CY259" s="62">
        <v>0</v>
      </c>
      <c r="CZ259" s="62">
        <v>0</v>
      </c>
      <c r="DA259" s="62">
        <v>0</v>
      </c>
      <c r="DB259" s="62">
        <v>0</v>
      </c>
      <c r="DC259" s="62" t="s">
        <v>153</v>
      </c>
      <c r="DD259" s="62" t="s">
        <v>153</v>
      </c>
      <c r="DE259" s="62" t="s">
        <v>153</v>
      </c>
      <c r="DF259" s="62">
        <v>0</v>
      </c>
      <c r="DG259" s="62" t="s">
        <v>465</v>
      </c>
      <c r="DH259" s="62">
        <v>2</v>
      </c>
      <c r="DI259" s="62">
        <v>0</v>
      </c>
      <c r="DJ259" s="62">
        <v>0</v>
      </c>
      <c r="DK259" s="62">
        <v>2</v>
      </c>
      <c r="DL259" s="62">
        <v>0</v>
      </c>
      <c r="DM259" s="62">
        <v>0</v>
      </c>
      <c r="DN259" s="62">
        <v>0</v>
      </c>
      <c r="DO259" s="62">
        <v>1</v>
      </c>
      <c r="DP259" s="62">
        <v>0</v>
      </c>
      <c r="DQ259" s="62">
        <v>1</v>
      </c>
      <c r="DR259" s="62">
        <v>0</v>
      </c>
      <c r="DS259" s="62">
        <v>0</v>
      </c>
      <c r="DT259" s="62">
        <v>0</v>
      </c>
      <c r="DU259" s="62" t="s">
        <v>153</v>
      </c>
      <c r="DV259" s="62" t="s">
        <v>153</v>
      </c>
      <c r="DW259" s="60"/>
      <c r="DX259" s="62">
        <v>0</v>
      </c>
      <c r="DY259" s="62">
        <v>2</v>
      </c>
      <c r="DZ259" s="62">
        <v>0</v>
      </c>
      <c r="EA259" s="62">
        <v>0</v>
      </c>
      <c r="EB259" s="62"/>
      <c r="EC259" s="62"/>
      <c r="ED259" s="62"/>
      <c r="EE259" s="60">
        <v>-75.581395348837205</v>
      </c>
      <c r="EF259" s="62"/>
      <c r="EG259" s="62"/>
      <c r="EH259" s="62"/>
      <c r="EI259" s="62"/>
      <c r="EJ259" s="62"/>
      <c r="EK259" s="62"/>
      <c r="EL259" s="62"/>
      <c r="EM259" s="62"/>
      <c r="EN259" s="62"/>
      <c r="EO259" s="62"/>
      <c r="EP259" s="62"/>
      <c r="EQ259" s="68">
        <v>13336</v>
      </c>
      <c r="ER259" s="68">
        <v>10248</v>
      </c>
      <c r="ES259" s="68">
        <v>0</v>
      </c>
      <c r="ET259" s="68">
        <v>0</v>
      </c>
      <c r="EU259" s="68">
        <v>0</v>
      </c>
      <c r="EV259" s="68">
        <v>0</v>
      </c>
      <c r="EW259" s="65"/>
      <c r="EX259" s="65"/>
      <c r="EY259" s="65"/>
      <c r="EZ259" s="65"/>
      <c r="FA259" s="65"/>
      <c r="FB259" s="65"/>
      <c r="FC259" s="65"/>
      <c r="FD259" s="65"/>
      <c r="FE259" s="65"/>
      <c r="FF259" s="65"/>
      <c r="FG259" s="65"/>
      <c r="FH259" s="65"/>
      <c r="FI259" s="65"/>
      <c r="FJ259" s="65"/>
      <c r="FK259" s="65"/>
      <c r="FL259" s="65"/>
      <c r="FM259" s="65"/>
      <c r="FN259" s="65" t="s">
        <v>536</v>
      </c>
      <c r="FO259" s="69" t="b">
        <f t="shared" si="4"/>
        <v>1</v>
      </c>
    </row>
    <row r="260" spans="1:171" s="67" customFormat="1" ht="12.75" x14ac:dyDescent="0.2">
      <c r="A260" s="60" t="s">
        <v>437</v>
      </c>
      <c r="B260" s="61">
        <v>65455</v>
      </c>
      <c r="C260" s="62">
        <v>0</v>
      </c>
      <c r="D260" s="62">
        <v>2</v>
      </c>
      <c r="E260" s="63">
        <v>95550881700033</v>
      </c>
      <c r="F260" s="62" t="s">
        <v>1798</v>
      </c>
      <c r="G260" s="62"/>
      <c r="H260" s="62" t="s">
        <v>1799</v>
      </c>
      <c r="I260" s="62">
        <v>2</v>
      </c>
      <c r="J260" s="62" t="s">
        <v>1800</v>
      </c>
      <c r="K260" s="62" t="s">
        <v>447</v>
      </c>
      <c r="L260" s="62" t="s">
        <v>448</v>
      </c>
      <c r="M260" s="62" t="s">
        <v>447</v>
      </c>
      <c r="N260" s="62">
        <v>2</v>
      </c>
      <c r="O260" s="62">
        <v>242</v>
      </c>
      <c r="P260" s="62">
        <v>38</v>
      </c>
      <c r="Q260" s="62" t="s">
        <v>153</v>
      </c>
      <c r="R260" s="62" t="s">
        <v>1801</v>
      </c>
      <c r="S260" s="62" t="s">
        <v>1802</v>
      </c>
      <c r="T260" s="62" t="s">
        <v>1803</v>
      </c>
      <c r="U260" s="62" t="s">
        <v>1804</v>
      </c>
      <c r="V260" s="62" t="s">
        <v>1805</v>
      </c>
      <c r="W260" s="62" t="s">
        <v>153</v>
      </c>
      <c r="X260" s="62" t="s">
        <v>1806</v>
      </c>
      <c r="Y260" s="62" t="s">
        <v>546</v>
      </c>
      <c r="Z260" s="60"/>
      <c r="AA260" s="60" t="s">
        <v>452</v>
      </c>
      <c r="AB260" s="60" t="s">
        <v>1807</v>
      </c>
      <c r="AC260" s="60" t="s">
        <v>1798</v>
      </c>
      <c r="AD260" s="60" t="s">
        <v>1799</v>
      </c>
      <c r="AE260" s="60" t="s">
        <v>1800</v>
      </c>
      <c r="AF260" s="62">
        <v>2</v>
      </c>
      <c r="AG260" s="62">
        <v>370</v>
      </c>
      <c r="AH260" s="62">
        <v>51</v>
      </c>
      <c r="AI260" s="62">
        <v>2</v>
      </c>
      <c r="AJ260" s="62" t="s">
        <v>153</v>
      </c>
      <c r="AK260" s="62" t="s">
        <v>1801</v>
      </c>
      <c r="AL260" s="62" t="s">
        <v>1802</v>
      </c>
      <c r="AM260" s="62" t="s">
        <v>1803</v>
      </c>
      <c r="AN260" s="62" t="s">
        <v>1806</v>
      </c>
      <c r="AO260" s="62" t="s">
        <v>546</v>
      </c>
      <c r="AP260" s="62" t="s">
        <v>1804</v>
      </c>
      <c r="AQ260" s="62" t="s">
        <v>1805</v>
      </c>
      <c r="AR260" s="62" t="s">
        <v>153</v>
      </c>
      <c r="AS260" s="62">
        <v>2015</v>
      </c>
      <c r="AT260" s="62" t="s">
        <v>1808</v>
      </c>
      <c r="AU260" s="62" t="s">
        <v>1809</v>
      </c>
      <c r="AV260" s="62" t="s">
        <v>153</v>
      </c>
      <c r="AW260" s="62" t="s">
        <v>153</v>
      </c>
      <c r="AX260" s="62" t="s">
        <v>153</v>
      </c>
      <c r="AY260" s="60"/>
      <c r="AZ260" s="60" t="s">
        <v>153</v>
      </c>
      <c r="BA260" s="62">
        <v>9952</v>
      </c>
      <c r="BB260" s="62">
        <v>0</v>
      </c>
      <c r="BC260" s="62"/>
      <c r="BD260" s="62"/>
      <c r="BE260" s="62"/>
      <c r="BF260" s="62"/>
      <c r="BG260" s="62"/>
      <c r="BH260" s="62" t="s">
        <v>532</v>
      </c>
      <c r="BI260" s="62" t="s">
        <v>564</v>
      </c>
      <c r="BJ260" s="60">
        <v>-34.594594594594597</v>
      </c>
      <c r="BK260" s="62"/>
      <c r="BL260" s="62"/>
      <c r="BM260" s="62"/>
      <c r="BN260" s="62" t="s">
        <v>778</v>
      </c>
      <c r="BO260" s="62"/>
      <c r="BP260" s="62"/>
      <c r="BQ260" s="62" t="s">
        <v>778</v>
      </c>
      <c r="BR260" s="62"/>
      <c r="BS260" s="62"/>
      <c r="BT260" s="62"/>
      <c r="BU260" s="62"/>
      <c r="BV260" s="62"/>
      <c r="BW260" s="62"/>
      <c r="BX260" s="62"/>
      <c r="BY260" s="62"/>
      <c r="BZ260" s="62"/>
      <c r="CA260" s="62"/>
      <c r="CB260" s="62"/>
      <c r="CC260" s="62"/>
      <c r="CD260" s="62"/>
      <c r="CE260" s="62"/>
      <c r="CF260" s="62" t="s">
        <v>462</v>
      </c>
      <c r="CG260" s="62"/>
      <c r="CH260" s="62"/>
      <c r="CI260" s="62">
        <v>2017</v>
      </c>
      <c r="CJ260" s="62" t="s">
        <v>448</v>
      </c>
      <c r="CK260" s="62" t="s">
        <v>464</v>
      </c>
      <c r="CL260" s="62" t="s">
        <v>464</v>
      </c>
      <c r="CM260" s="62" t="s">
        <v>464</v>
      </c>
      <c r="CN260" s="62" t="s">
        <v>464</v>
      </c>
      <c r="CO260" s="62" t="s">
        <v>465</v>
      </c>
      <c r="CP260" s="62">
        <v>4</v>
      </c>
      <c r="CQ260" s="62">
        <v>0</v>
      </c>
      <c r="CR260" s="62">
        <v>0</v>
      </c>
      <c r="CS260" s="62">
        <v>4</v>
      </c>
      <c r="CT260" s="62">
        <v>0</v>
      </c>
      <c r="CU260" s="62">
        <v>1</v>
      </c>
      <c r="CV260" s="62">
        <v>1</v>
      </c>
      <c r="CW260" s="62">
        <v>0</v>
      </c>
      <c r="CX260" s="62">
        <v>1</v>
      </c>
      <c r="CY260" s="62">
        <v>0</v>
      </c>
      <c r="CZ260" s="62">
        <v>0</v>
      </c>
      <c r="DA260" s="62">
        <v>1</v>
      </c>
      <c r="DB260" s="62">
        <v>0</v>
      </c>
      <c r="DC260" s="62" t="s">
        <v>153</v>
      </c>
      <c r="DD260" s="62" t="s">
        <v>153</v>
      </c>
      <c r="DE260" s="62" t="s">
        <v>153</v>
      </c>
      <c r="DF260" s="62">
        <v>0</v>
      </c>
      <c r="DG260" s="62" t="s">
        <v>465</v>
      </c>
      <c r="DH260" s="62">
        <v>0</v>
      </c>
      <c r="DI260" s="62">
        <v>0</v>
      </c>
      <c r="DJ260" s="62">
        <v>0</v>
      </c>
      <c r="DK260" s="62">
        <v>0</v>
      </c>
      <c r="DL260" s="62">
        <v>0</v>
      </c>
      <c r="DM260" s="62">
        <v>0</v>
      </c>
      <c r="DN260" s="62">
        <v>0</v>
      </c>
      <c r="DO260" s="62">
        <v>0</v>
      </c>
      <c r="DP260" s="62">
        <v>0</v>
      </c>
      <c r="DQ260" s="62">
        <v>0</v>
      </c>
      <c r="DR260" s="62">
        <v>0</v>
      </c>
      <c r="DS260" s="62">
        <v>0</v>
      </c>
      <c r="DT260" s="62">
        <v>0</v>
      </c>
      <c r="DU260" s="62" t="s">
        <v>153</v>
      </c>
      <c r="DV260" s="62" t="s">
        <v>153</v>
      </c>
      <c r="DW260" s="60"/>
      <c r="DX260" s="62">
        <v>0</v>
      </c>
      <c r="DY260" s="62">
        <v>4</v>
      </c>
      <c r="DZ260" s="62">
        <v>0</v>
      </c>
      <c r="EA260" s="62">
        <v>0</v>
      </c>
      <c r="EB260" s="62"/>
      <c r="EC260" s="62"/>
      <c r="ED260" s="62" t="s">
        <v>1389</v>
      </c>
      <c r="EE260" s="60">
        <v>-25.490196078431371</v>
      </c>
      <c r="EF260" s="62"/>
      <c r="EG260" s="62"/>
      <c r="EH260" s="62"/>
      <c r="EI260" s="62"/>
      <c r="EJ260" s="62"/>
      <c r="EK260" s="62"/>
      <c r="EL260" s="62"/>
      <c r="EM260" s="62"/>
      <c r="EN260" s="62"/>
      <c r="EO260" s="62"/>
      <c r="EP260" s="62"/>
      <c r="EQ260" s="68">
        <v>65455</v>
      </c>
      <c r="ER260" s="68">
        <v>9952</v>
      </c>
      <c r="ES260" s="68">
        <v>0</v>
      </c>
      <c r="ET260" s="68">
        <v>0</v>
      </c>
      <c r="EU260" s="68">
        <v>0</v>
      </c>
      <c r="EV260" s="68">
        <v>0</v>
      </c>
      <c r="EW260" s="68">
        <v>4</v>
      </c>
      <c r="EX260" s="68">
        <v>1</v>
      </c>
      <c r="EY260" s="68">
        <v>2</v>
      </c>
      <c r="EZ260" s="68">
        <v>0</v>
      </c>
      <c r="FA260" s="68">
        <v>1</v>
      </c>
      <c r="FB260" s="68">
        <v>0</v>
      </c>
      <c r="FC260" s="68">
        <v>0</v>
      </c>
      <c r="FD260" s="68">
        <v>0</v>
      </c>
      <c r="FE260" s="68">
        <v>0</v>
      </c>
      <c r="FF260" s="68">
        <v>0</v>
      </c>
      <c r="FG260" s="68">
        <v>0</v>
      </c>
      <c r="FH260" s="68">
        <v>0</v>
      </c>
      <c r="FI260" s="68">
        <v>1</v>
      </c>
      <c r="FJ260" s="68">
        <v>0</v>
      </c>
      <c r="FK260" s="68">
        <v>0</v>
      </c>
      <c r="FL260" s="68">
        <v>0</v>
      </c>
      <c r="FM260" s="65"/>
      <c r="FN260" s="65" t="s">
        <v>466</v>
      </c>
      <c r="FO260" s="69" t="b">
        <f t="shared" si="4"/>
        <v>1</v>
      </c>
    </row>
    <row r="261" spans="1:171" s="67" customFormat="1" ht="12.75" x14ac:dyDescent="0.2">
      <c r="A261" s="60" t="s">
        <v>437</v>
      </c>
      <c r="B261" s="61">
        <v>65455</v>
      </c>
      <c r="C261" s="62">
        <v>1</v>
      </c>
      <c r="D261" s="62">
        <v>0</v>
      </c>
      <c r="E261" s="63" t="s">
        <v>1807</v>
      </c>
      <c r="F261" s="62" t="s">
        <v>1798</v>
      </c>
      <c r="G261" s="62"/>
      <c r="H261" s="62" t="s">
        <v>1799</v>
      </c>
      <c r="I261" s="62">
        <v>2</v>
      </c>
      <c r="J261" s="62" t="s">
        <v>1800</v>
      </c>
      <c r="K261" s="62" t="s">
        <v>447</v>
      </c>
      <c r="L261" s="62" t="s">
        <v>448</v>
      </c>
      <c r="M261" s="62" t="s">
        <v>447</v>
      </c>
      <c r="N261" s="62">
        <v>2</v>
      </c>
      <c r="O261" s="62">
        <v>242</v>
      </c>
      <c r="P261" s="62">
        <v>38</v>
      </c>
      <c r="Q261" s="62" t="s">
        <v>153</v>
      </c>
      <c r="R261" s="62" t="s">
        <v>153</v>
      </c>
      <c r="S261" s="62" t="s">
        <v>153</v>
      </c>
      <c r="T261" s="62" t="s">
        <v>1803</v>
      </c>
      <c r="U261" s="62" t="s">
        <v>153</v>
      </c>
      <c r="V261" s="62" t="s">
        <v>153</v>
      </c>
      <c r="W261" s="62" t="s">
        <v>153</v>
      </c>
      <c r="X261" s="62" t="s">
        <v>153</v>
      </c>
      <c r="Y261" s="62" t="s">
        <v>153</v>
      </c>
      <c r="Z261" s="60"/>
      <c r="AA261" s="60" t="s">
        <v>452</v>
      </c>
      <c r="AB261" s="60" t="s">
        <v>1807</v>
      </c>
      <c r="AC261" s="60" t="s">
        <v>1798</v>
      </c>
      <c r="AD261" s="60" t="s">
        <v>1799</v>
      </c>
      <c r="AE261" s="60" t="s">
        <v>1800</v>
      </c>
      <c r="AF261" s="62">
        <v>2</v>
      </c>
      <c r="AG261" s="62">
        <v>370</v>
      </c>
      <c r="AH261" s="62">
        <v>51</v>
      </c>
      <c r="AI261" s="62">
        <v>0</v>
      </c>
      <c r="AJ261" s="62" t="s">
        <v>153</v>
      </c>
      <c r="AK261" s="62" t="s">
        <v>153</v>
      </c>
      <c r="AL261" s="62" t="s">
        <v>153</v>
      </c>
      <c r="AM261" s="62" t="s">
        <v>1803</v>
      </c>
      <c r="AN261" s="62" t="s">
        <v>153</v>
      </c>
      <c r="AO261" s="62" t="s">
        <v>153</v>
      </c>
      <c r="AP261" s="62" t="s">
        <v>153</v>
      </c>
      <c r="AQ261" s="62" t="s">
        <v>153</v>
      </c>
      <c r="AR261" s="62" t="s">
        <v>153</v>
      </c>
      <c r="AS261" s="62">
        <v>2015</v>
      </c>
      <c r="AT261" s="62" t="s">
        <v>1808</v>
      </c>
      <c r="AU261" s="62" t="s">
        <v>1809</v>
      </c>
      <c r="AV261" s="62" t="s">
        <v>153</v>
      </c>
      <c r="AW261" s="62" t="s">
        <v>153</v>
      </c>
      <c r="AX261" s="62" t="s">
        <v>153</v>
      </c>
      <c r="AY261" s="60"/>
      <c r="AZ261" s="60" t="s">
        <v>153</v>
      </c>
      <c r="BA261" s="62">
        <v>9952</v>
      </c>
      <c r="BB261" s="62">
        <v>0</v>
      </c>
      <c r="BC261" s="62"/>
      <c r="BD261" s="62"/>
      <c r="BE261" s="62"/>
      <c r="BF261" s="62"/>
      <c r="BG261" s="62"/>
      <c r="BH261" s="62"/>
      <c r="BI261" s="62"/>
      <c r="BJ261" s="60">
        <v>-34.594594594594597</v>
      </c>
      <c r="BK261" s="62"/>
      <c r="BL261" s="62"/>
      <c r="BM261" s="62"/>
      <c r="BN261" s="62" t="s">
        <v>778</v>
      </c>
      <c r="BO261" s="62"/>
      <c r="BP261" s="62"/>
      <c r="BQ261" s="62" t="s">
        <v>778</v>
      </c>
      <c r="BR261" s="62"/>
      <c r="BS261" s="62"/>
      <c r="BT261" s="62"/>
      <c r="BU261" s="62"/>
      <c r="BV261" s="62"/>
      <c r="BW261" s="62"/>
      <c r="BX261" s="62"/>
      <c r="BY261" s="62"/>
      <c r="BZ261" s="62"/>
      <c r="CA261" s="62"/>
      <c r="CB261" s="62"/>
      <c r="CC261" s="62"/>
      <c r="CD261" s="62"/>
      <c r="CE261" s="62"/>
      <c r="CF261" s="62"/>
      <c r="CG261" s="62"/>
      <c r="CH261" s="62"/>
      <c r="CI261" s="62">
        <v>2017</v>
      </c>
      <c r="CJ261" s="62" t="s">
        <v>448</v>
      </c>
      <c r="CK261" s="62" t="s">
        <v>464</v>
      </c>
      <c r="CL261" s="62" t="s">
        <v>464</v>
      </c>
      <c r="CM261" s="62" t="s">
        <v>464</v>
      </c>
      <c r="CN261" s="62" t="s">
        <v>464</v>
      </c>
      <c r="CO261" s="62" t="s">
        <v>465</v>
      </c>
      <c r="CP261" s="62">
        <v>4</v>
      </c>
      <c r="CQ261" s="62">
        <v>0</v>
      </c>
      <c r="CR261" s="62">
        <v>0</v>
      </c>
      <c r="CS261" s="62">
        <v>4</v>
      </c>
      <c r="CT261" s="62">
        <v>0</v>
      </c>
      <c r="CU261" s="62">
        <v>1</v>
      </c>
      <c r="CV261" s="62">
        <v>1</v>
      </c>
      <c r="CW261" s="62">
        <v>0</v>
      </c>
      <c r="CX261" s="62">
        <v>1</v>
      </c>
      <c r="CY261" s="62">
        <v>0</v>
      </c>
      <c r="CZ261" s="62">
        <v>0</v>
      </c>
      <c r="DA261" s="62">
        <v>1</v>
      </c>
      <c r="DB261" s="62">
        <v>0</v>
      </c>
      <c r="DC261" s="62" t="s">
        <v>153</v>
      </c>
      <c r="DD261" s="62" t="s">
        <v>153</v>
      </c>
      <c r="DE261" s="62" t="s">
        <v>153</v>
      </c>
      <c r="DF261" s="62">
        <v>0</v>
      </c>
      <c r="DG261" s="62" t="s">
        <v>465</v>
      </c>
      <c r="DH261" s="62">
        <v>0</v>
      </c>
      <c r="DI261" s="62">
        <v>0</v>
      </c>
      <c r="DJ261" s="62">
        <v>0</v>
      </c>
      <c r="DK261" s="62">
        <v>0</v>
      </c>
      <c r="DL261" s="62">
        <v>0</v>
      </c>
      <c r="DM261" s="62">
        <v>0</v>
      </c>
      <c r="DN261" s="62">
        <v>0</v>
      </c>
      <c r="DO261" s="62">
        <v>0</v>
      </c>
      <c r="DP261" s="62">
        <v>0</v>
      </c>
      <c r="DQ261" s="62">
        <v>0</v>
      </c>
      <c r="DR261" s="62">
        <v>0</v>
      </c>
      <c r="DS261" s="62">
        <v>0</v>
      </c>
      <c r="DT261" s="62">
        <v>0</v>
      </c>
      <c r="DU261" s="62" t="s">
        <v>153</v>
      </c>
      <c r="DV261" s="62" t="s">
        <v>153</v>
      </c>
      <c r="DW261" s="60"/>
      <c r="DX261" s="62">
        <v>0</v>
      </c>
      <c r="DY261" s="62">
        <v>4</v>
      </c>
      <c r="DZ261" s="62">
        <v>0</v>
      </c>
      <c r="EA261" s="62">
        <v>0</v>
      </c>
      <c r="EB261" s="62"/>
      <c r="EC261" s="62"/>
      <c r="ED261" s="62"/>
      <c r="EE261" s="60">
        <v>-25.490196078431371</v>
      </c>
      <c r="EF261" s="62"/>
      <c r="EG261" s="62"/>
      <c r="EH261" s="62"/>
      <c r="EI261" s="62"/>
      <c r="EJ261" s="62"/>
      <c r="EK261" s="62"/>
      <c r="EL261" s="62"/>
      <c r="EM261" s="62"/>
      <c r="EN261" s="62"/>
      <c r="EO261" s="62"/>
      <c r="EP261" s="62"/>
      <c r="EQ261" s="68">
        <v>65455</v>
      </c>
      <c r="ER261" s="68">
        <v>9952</v>
      </c>
      <c r="ES261" s="68">
        <v>0</v>
      </c>
      <c r="ET261" s="68">
        <v>0</v>
      </c>
      <c r="EU261" s="68">
        <v>0</v>
      </c>
      <c r="EV261" s="68">
        <v>0</v>
      </c>
      <c r="EW261" s="65"/>
      <c r="EX261" s="65"/>
      <c r="EY261" s="65"/>
      <c r="EZ261" s="65"/>
      <c r="FA261" s="65"/>
      <c r="FB261" s="65"/>
      <c r="FC261" s="65"/>
      <c r="FD261" s="65"/>
      <c r="FE261" s="65"/>
      <c r="FF261" s="65"/>
      <c r="FG261" s="65"/>
      <c r="FH261" s="65"/>
      <c r="FI261" s="65"/>
      <c r="FJ261" s="65"/>
      <c r="FK261" s="65"/>
      <c r="FL261" s="65"/>
      <c r="FM261" s="65"/>
      <c r="FN261" s="65" t="s">
        <v>466</v>
      </c>
      <c r="FO261" s="69" t="b">
        <f t="shared" si="4"/>
        <v>1</v>
      </c>
    </row>
    <row r="262" spans="1:171" s="67" customFormat="1" ht="12.75" x14ac:dyDescent="0.2">
      <c r="A262" s="60" t="s">
        <v>437</v>
      </c>
      <c r="B262" s="61">
        <v>53147</v>
      </c>
      <c r="C262" s="62">
        <v>0</v>
      </c>
      <c r="D262" s="62">
        <v>1</v>
      </c>
      <c r="E262" s="63" t="s">
        <v>1810</v>
      </c>
      <c r="F262" s="62" t="s">
        <v>727</v>
      </c>
      <c r="G262" s="62"/>
      <c r="H262" s="62" t="s">
        <v>1811</v>
      </c>
      <c r="I262" s="62">
        <v>2</v>
      </c>
      <c r="J262" s="62" t="s">
        <v>1812</v>
      </c>
      <c r="K262" s="62" t="s">
        <v>447</v>
      </c>
      <c r="L262" s="62" t="s">
        <v>472</v>
      </c>
      <c r="M262" s="62" t="s">
        <v>447</v>
      </c>
      <c r="N262" s="62">
        <v>1</v>
      </c>
      <c r="O262" s="62">
        <v>243</v>
      </c>
      <c r="P262" s="62">
        <v>7</v>
      </c>
      <c r="Q262" s="62" t="s">
        <v>1813</v>
      </c>
      <c r="R262" s="62" t="s">
        <v>153</v>
      </c>
      <c r="S262" s="62" t="s">
        <v>1814</v>
      </c>
      <c r="T262" s="62" t="s">
        <v>579</v>
      </c>
      <c r="U262" s="62" t="s">
        <v>1815</v>
      </c>
      <c r="V262" s="62" t="s">
        <v>1816</v>
      </c>
      <c r="W262" s="62" t="s">
        <v>153</v>
      </c>
      <c r="X262" s="62" t="s">
        <v>1817</v>
      </c>
      <c r="Y262" s="62" t="s">
        <v>1818</v>
      </c>
      <c r="Z262" s="60"/>
      <c r="AA262" s="60" t="s">
        <v>452</v>
      </c>
      <c r="AB262" s="60" t="s">
        <v>1810</v>
      </c>
      <c r="AC262" s="60" t="s">
        <v>727</v>
      </c>
      <c r="AD262" s="60" t="s">
        <v>1811</v>
      </c>
      <c r="AE262" s="60" t="s">
        <v>1812</v>
      </c>
      <c r="AF262" s="62">
        <v>1</v>
      </c>
      <c r="AG262" s="62">
        <v>215</v>
      </c>
      <c r="AH262" s="62">
        <v>7</v>
      </c>
      <c r="AI262" s="62">
        <v>1</v>
      </c>
      <c r="AJ262" s="62" t="s">
        <v>1813</v>
      </c>
      <c r="AK262" s="62" t="s">
        <v>153</v>
      </c>
      <c r="AL262" s="62" t="s">
        <v>1814</v>
      </c>
      <c r="AM262" s="62" t="s">
        <v>579</v>
      </c>
      <c r="AN262" s="62" t="s">
        <v>1817</v>
      </c>
      <c r="AO262" s="62" t="s">
        <v>1818</v>
      </c>
      <c r="AP262" s="62" t="s">
        <v>1815</v>
      </c>
      <c r="AQ262" s="62" t="s">
        <v>1816</v>
      </c>
      <c r="AR262" s="62" t="s">
        <v>153</v>
      </c>
      <c r="AS262" s="62">
        <v>2015</v>
      </c>
      <c r="AT262" s="62" t="s">
        <v>153</v>
      </c>
      <c r="AU262" s="62" t="s">
        <v>153</v>
      </c>
      <c r="AV262" s="62" t="s">
        <v>153</v>
      </c>
      <c r="AW262" s="62" t="s">
        <v>153</v>
      </c>
      <c r="AX262" s="62" t="s">
        <v>153</v>
      </c>
      <c r="AY262" s="60"/>
      <c r="AZ262" s="60" t="s">
        <v>153</v>
      </c>
      <c r="BA262" s="62">
        <v>6919</v>
      </c>
      <c r="BB262" s="62">
        <v>0</v>
      </c>
      <c r="BC262" s="62"/>
      <c r="BD262" s="62"/>
      <c r="BE262" s="62"/>
      <c r="BF262" s="62"/>
      <c r="BG262" s="62"/>
      <c r="BH262" s="62" t="s">
        <v>532</v>
      </c>
      <c r="BI262" s="62"/>
      <c r="BJ262" s="60">
        <v>13.023255813953488</v>
      </c>
      <c r="BK262" s="62"/>
      <c r="BL262" s="62"/>
      <c r="BM262" s="62"/>
      <c r="BN262" s="62" t="s">
        <v>533</v>
      </c>
      <c r="BO262" s="62"/>
      <c r="BP262" s="62"/>
      <c r="BQ262" s="62" t="s">
        <v>533</v>
      </c>
      <c r="BR262" s="62"/>
      <c r="BS262" s="62"/>
      <c r="BT262" s="62"/>
      <c r="BU262" s="62"/>
      <c r="BV262" s="62"/>
      <c r="BW262" s="62"/>
      <c r="BX262" s="62"/>
      <c r="BY262" s="62"/>
      <c r="BZ262" s="62"/>
      <c r="CA262" s="62"/>
      <c r="CB262" s="62"/>
      <c r="CC262" s="62"/>
      <c r="CD262" s="62"/>
      <c r="CE262" s="62"/>
      <c r="CF262" s="62" t="s">
        <v>462</v>
      </c>
      <c r="CG262" s="62"/>
      <c r="CH262" s="62"/>
      <c r="CI262" s="62">
        <v>2017</v>
      </c>
      <c r="CJ262" s="62" t="s">
        <v>472</v>
      </c>
      <c r="CK262" s="62" t="s">
        <v>463</v>
      </c>
      <c r="CL262" s="62" t="s">
        <v>463</v>
      </c>
      <c r="CM262" s="62" t="s">
        <v>464</v>
      </c>
      <c r="CN262" s="62" t="s">
        <v>464</v>
      </c>
      <c r="CO262" s="62" t="s">
        <v>465</v>
      </c>
      <c r="CP262" s="62">
        <v>1</v>
      </c>
      <c r="CQ262" s="62">
        <v>0</v>
      </c>
      <c r="CR262" s="62">
        <v>0</v>
      </c>
      <c r="CS262" s="62">
        <v>1</v>
      </c>
      <c r="CT262" s="62">
        <v>0</v>
      </c>
      <c r="CU262" s="62">
        <v>0</v>
      </c>
      <c r="CV262" s="62">
        <v>0</v>
      </c>
      <c r="CW262" s="62">
        <v>0</v>
      </c>
      <c r="CX262" s="62">
        <v>1</v>
      </c>
      <c r="CY262" s="62">
        <v>0</v>
      </c>
      <c r="CZ262" s="62">
        <v>0</v>
      </c>
      <c r="DA262" s="62">
        <v>0</v>
      </c>
      <c r="DB262" s="62">
        <v>0</v>
      </c>
      <c r="DC262" s="62" t="s">
        <v>153</v>
      </c>
      <c r="DD262" s="62" t="s">
        <v>153</v>
      </c>
      <c r="DE262" s="62" t="s">
        <v>153</v>
      </c>
      <c r="DF262" s="62">
        <v>0</v>
      </c>
      <c r="DG262" s="62" t="s">
        <v>465</v>
      </c>
      <c r="DH262" s="62">
        <v>0</v>
      </c>
      <c r="DI262" s="62">
        <v>0</v>
      </c>
      <c r="DJ262" s="62">
        <v>0</v>
      </c>
      <c r="DK262" s="62">
        <v>0</v>
      </c>
      <c r="DL262" s="62">
        <v>0</v>
      </c>
      <c r="DM262" s="62">
        <v>0</v>
      </c>
      <c r="DN262" s="62">
        <v>0</v>
      </c>
      <c r="DO262" s="62">
        <v>0</v>
      </c>
      <c r="DP262" s="62">
        <v>0</v>
      </c>
      <c r="DQ262" s="62">
        <v>0</v>
      </c>
      <c r="DR262" s="62">
        <v>0</v>
      </c>
      <c r="DS262" s="62">
        <v>0</v>
      </c>
      <c r="DT262" s="62">
        <v>0</v>
      </c>
      <c r="DU262" s="62" t="s">
        <v>153</v>
      </c>
      <c r="DV262" s="62" t="s">
        <v>153</v>
      </c>
      <c r="DW262" s="60"/>
      <c r="DX262" s="62">
        <v>0</v>
      </c>
      <c r="DY262" s="62">
        <v>1</v>
      </c>
      <c r="DZ262" s="62">
        <v>0</v>
      </c>
      <c r="EA262" s="62">
        <v>0</v>
      </c>
      <c r="EB262" s="62"/>
      <c r="EC262" s="62"/>
      <c r="ED262" s="62"/>
      <c r="EE262" s="60"/>
      <c r="EF262" s="62"/>
      <c r="EG262" s="62"/>
      <c r="EH262" s="62"/>
      <c r="EI262" s="62"/>
      <c r="EJ262" s="62"/>
      <c r="EK262" s="62"/>
      <c r="EL262" s="62"/>
      <c r="EM262" s="62"/>
      <c r="EN262" s="62"/>
      <c r="EO262" s="62"/>
      <c r="EP262" s="62"/>
      <c r="EQ262" s="68">
        <v>53147</v>
      </c>
      <c r="ER262" s="68">
        <v>6919</v>
      </c>
      <c r="ES262" s="68">
        <v>0</v>
      </c>
      <c r="ET262" s="68">
        <v>0</v>
      </c>
      <c r="EU262" s="68">
        <v>0</v>
      </c>
      <c r="EV262" s="68">
        <v>0</v>
      </c>
      <c r="EW262" s="68">
        <v>1</v>
      </c>
      <c r="EX262" s="68">
        <v>0</v>
      </c>
      <c r="EY262" s="68">
        <v>1</v>
      </c>
      <c r="EZ262" s="68">
        <v>0</v>
      </c>
      <c r="FA262" s="68">
        <v>0</v>
      </c>
      <c r="FB262" s="68">
        <v>0</v>
      </c>
      <c r="FC262" s="68">
        <v>0</v>
      </c>
      <c r="FD262" s="68">
        <v>0</v>
      </c>
      <c r="FE262" s="68">
        <v>0</v>
      </c>
      <c r="FF262" s="68">
        <v>0</v>
      </c>
      <c r="FG262" s="68">
        <v>0</v>
      </c>
      <c r="FH262" s="68">
        <v>0</v>
      </c>
      <c r="FI262" s="68">
        <v>1</v>
      </c>
      <c r="FJ262" s="68">
        <v>1</v>
      </c>
      <c r="FK262" s="68">
        <v>0</v>
      </c>
      <c r="FL262" s="68">
        <v>0</v>
      </c>
      <c r="FM262" s="65"/>
      <c r="FN262" s="65" t="s">
        <v>466</v>
      </c>
      <c r="FO262" s="69" t="b">
        <f t="shared" si="4"/>
        <v>1</v>
      </c>
    </row>
    <row r="263" spans="1:171" s="67" customFormat="1" ht="12.75" x14ac:dyDescent="0.2">
      <c r="A263" s="60" t="s">
        <v>437</v>
      </c>
      <c r="B263" s="61">
        <v>53147</v>
      </c>
      <c r="C263" s="62">
        <v>1</v>
      </c>
      <c r="D263" s="62">
        <v>0</v>
      </c>
      <c r="E263" s="63" t="s">
        <v>1810</v>
      </c>
      <c r="F263" s="62" t="s">
        <v>727</v>
      </c>
      <c r="G263" s="62"/>
      <c r="H263" s="62" t="s">
        <v>1811</v>
      </c>
      <c r="I263" s="62">
        <v>2</v>
      </c>
      <c r="J263" s="62" t="s">
        <v>1812</v>
      </c>
      <c r="K263" s="62" t="s">
        <v>447</v>
      </c>
      <c r="L263" s="62" t="s">
        <v>472</v>
      </c>
      <c r="M263" s="62" t="s">
        <v>447</v>
      </c>
      <c r="N263" s="62">
        <v>1</v>
      </c>
      <c r="O263" s="62">
        <v>243</v>
      </c>
      <c r="P263" s="62">
        <v>7</v>
      </c>
      <c r="Q263" s="62" t="s">
        <v>153</v>
      </c>
      <c r="R263" s="62" t="s">
        <v>153</v>
      </c>
      <c r="S263" s="62" t="s">
        <v>153</v>
      </c>
      <c r="T263" s="62" t="s">
        <v>579</v>
      </c>
      <c r="U263" s="62" t="s">
        <v>153</v>
      </c>
      <c r="V263" s="62" t="s">
        <v>153</v>
      </c>
      <c r="W263" s="62" t="s">
        <v>153</v>
      </c>
      <c r="X263" s="62" t="s">
        <v>153</v>
      </c>
      <c r="Y263" s="62" t="s">
        <v>153</v>
      </c>
      <c r="Z263" s="60"/>
      <c r="AA263" s="60" t="s">
        <v>452</v>
      </c>
      <c r="AB263" s="60" t="s">
        <v>1810</v>
      </c>
      <c r="AC263" s="60" t="s">
        <v>727</v>
      </c>
      <c r="AD263" s="60" t="s">
        <v>1811</v>
      </c>
      <c r="AE263" s="60" t="s">
        <v>1812</v>
      </c>
      <c r="AF263" s="62">
        <v>1</v>
      </c>
      <c r="AG263" s="62">
        <v>215</v>
      </c>
      <c r="AH263" s="62">
        <v>7</v>
      </c>
      <c r="AI263" s="62">
        <v>0</v>
      </c>
      <c r="AJ263" s="62" t="s">
        <v>153</v>
      </c>
      <c r="AK263" s="62" t="s">
        <v>153</v>
      </c>
      <c r="AL263" s="62" t="s">
        <v>153</v>
      </c>
      <c r="AM263" s="62" t="s">
        <v>579</v>
      </c>
      <c r="AN263" s="62" t="s">
        <v>153</v>
      </c>
      <c r="AO263" s="62" t="s">
        <v>153</v>
      </c>
      <c r="AP263" s="62" t="s">
        <v>153</v>
      </c>
      <c r="AQ263" s="62" t="s">
        <v>153</v>
      </c>
      <c r="AR263" s="62" t="s">
        <v>153</v>
      </c>
      <c r="AS263" s="62">
        <v>2015</v>
      </c>
      <c r="AT263" s="62" t="s">
        <v>153</v>
      </c>
      <c r="AU263" s="62" t="s">
        <v>153</v>
      </c>
      <c r="AV263" s="62" t="s">
        <v>153</v>
      </c>
      <c r="AW263" s="62" t="s">
        <v>153</v>
      </c>
      <c r="AX263" s="62" t="s">
        <v>153</v>
      </c>
      <c r="AY263" s="60"/>
      <c r="AZ263" s="60" t="s">
        <v>153</v>
      </c>
      <c r="BA263" s="62">
        <v>6919</v>
      </c>
      <c r="BB263" s="62">
        <v>0</v>
      </c>
      <c r="BC263" s="62"/>
      <c r="BD263" s="62"/>
      <c r="BE263" s="62"/>
      <c r="BF263" s="62"/>
      <c r="BG263" s="62"/>
      <c r="BH263" s="62"/>
      <c r="BI263" s="62"/>
      <c r="BJ263" s="60">
        <v>13.023255813953488</v>
      </c>
      <c r="BK263" s="62"/>
      <c r="BL263" s="62"/>
      <c r="BM263" s="62"/>
      <c r="BN263" s="62" t="s">
        <v>533</v>
      </c>
      <c r="BO263" s="62"/>
      <c r="BP263" s="62"/>
      <c r="BQ263" s="62" t="s">
        <v>533</v>
      </c>
      <c r="BR263" s="62"/>
      <c r="BS263" s="62"/>
      <c r="BT263" s="62"/>
      <c r="BU263" s="62"/>
      <c r="BV263" s="62"/>
      <c r="BW263" s="62"/>
      <c r="BX263" s="62"/>
      <c r="BY263" s="62"/>
      <c r="BZ263" s="62"/>
      <c r="CA263" s="62"/>
      <c r="CB263" s="62"/>
      <c r="CC263" s="62"/>
      <c r="CD263" s="62"/>
      <c r="CE263" s="62"/>
      <c r="CF263" s="62"/>
      <c r="CG263" s="62"/>
      <c r="CH263" s="62"/>
      <c r="CI263" s="62">
        <v>2017</v>
      </c>
      <c r="CJ263" s="62" t="s">
        <v>472</v>
      </c>
      <c r="CK263" s="62" t="s">
        <v>463</v>
      </c>
      <c r="CL263" s="62" t="s">
        <v>463</v>
      </c>
      <c r="CM263" s="62" t="s">
        <v>464</v>
      </c>
      <c r="CN263" s="62" t="s">
        <v>464</v>
      </c>
      <c r="CO263" s="62" t="s">
        <v>465</v>
      </c>
      <c r="CP263" s="62">
        <v>1</v>
      </c>
      <c r="CQ263" s="62">
        <v>0</v>
      </c>
      <c r="CR263" s="62">
        <v>0</v>
      </c>
      <c r="CS263" s="62">
        <v>1</v>
      </c>
      <c r="CT263" s="62">
        <v>0</v>
      </c>
      <c r="CU263" s="62">
        <v>0</v>
      </c>
      <c r="CV263" s="62">
        <v>0</v>
      </c>
      <c r="CW263" s="62">
        <v>0</v>
      </c>
      <c r="CX263" s="62">
        <v>1</v>
      </c>
      <c r="CY263" s="62">
        <v>0</v>
      </c>
      <c r="CZ263" s="62">
        <v>0</v>
      </c>
      <c r="DA263" s="62">
        <v>0</v>
      </c>
      <c r="DB263" s="62">
        <v>0</v>
      </c>
      <c r="DC263" s="62" t="s">
        <v>153</v>
      </c>
      <c r="DD263" s="62" t="s">
        <v>153</v>
      </c>
      <c r="DE263" s="62" t="s">
        <v>153</v>
      </c>
      <c r="DF263" s="62">
        <v>0</v>
      </c>
      <c r="DG263" s="62" t="s">
        <v>465</v>
      </c>
      <c r="DH263" s="62">
        <v>0</v>
      </c>
      <c r="DI263" s="62">
        <v>0</v>
      </c>
      <c r="DJ263" s="62">
        <v>0</v>
      </c>
      <c r="DK263" s="62">
        <v>0</v>
      </c>
      <c r="DL263" s="62">
        <v>0</v>
      </c>
      <c r="DM263" s="62">
        <v>0</v>
      </c>
      <c r="DN263" s="62">
        <v>0</v>
      </c>
      <c r="DO263" s="62">
        <v>0</v>
      </c>
      <c r="DP263" s="62">
        <v>0</v>
      </c>
      <c r="DQ263" s="62">
        <v>0</v>
      </c>
      <c r="DR263" s="62">
        <v>0</v>
      </c>
      <c r="DS263" s="62">
        <v>0</v>
      </c>
      <c r="DT263" s="62">
        <v>0</v>
      </c>
      <c r="DU263" s="62" t="s">
        <v>153</v>
      </c>
      <c r="DV263" s="62" t="s">
        <v>153</v>
      </c>
      <c r="DW263" s="60"/>
      <c r="DX263" s="62">
        <v>0</v>
      </c>
      <c r="DY263" s="62">
        <v>1</v>
      </c>
      <c r="DZ263" s="62">
        <v>0</v>
      </c>
      <c r="EA263" s="62">
        <v>0</v>
      </c>
      <c r="EB263" s="62"/>
      <c r="EC263" s="62"/>
      <c r="ED263" s="62"/>
      <c r="EE263" s="60"/>
      <c r="EF263" s="62"/>
      <c r="EG263" s="62"/>
      <c r="EH263" s="62"/>
      <c r="EI263" s="62"/>
      <c r="EJ263" s="62"/>
      <c r="EK263" s="62"/>
      <c r="EL263" s="62"/>
      <c r="EM263" s="62"/>
      <c r="EN263" s="62"/>
      <c r="EO263" s="62"/>
      <c r="EP263" s="62"/>
      <c r="EQ263" s="68">
        <v>53147</v>
      </c>
      <c r="ER263" s="68">
        <v>6919</v>
      </c>
      <c r="ES263" s="68">
        <v>0</v>
      </c>
      <c r="ET263" s="68">
        <v>0</v>
      </c>
      <c r="EU263" s="68">
        <v>0</v>
      </c>
      <c r="EV263" s="68">
        <v>0</v>
      </c>
      <c r="EW263" s="65"/>
      <c r="EX263" s="65"/>
      <c r="EY263" s="65"/>
      <c r="EZ263" s="65"/>
      <c r="FA263" s="65"/>
      <c r="FB263" s="65"/>
      <c r="FC263" s="65"/>
      <c r="FD263" s="65"/>
      <c r="FE263" s="65"/>
      <c r="FF263" s="65"/>
      <c r="FG263" s="65"/>
      <c r="FH263" s="65"/>
      <c r="FI263" s="65"/>
      <c r="FJ263" s="65"/>
      <c r="FK263" s="65"/>
      <c r="FL263" s="65"/>
      <c r="FM263" s="65"/>
      <c r="FN263" s="65" t="s">
        <v>466</v>
      </c>
      <c r="FO263" s="69" t="b">
        <f t="shared" si="4"/>
        <v>1</v>
      </c>
    </row>
    <row r="264" spans="1:171" s="67" customFormat="1" ht="12.75" x14ac:dyDescent="0.2">
      <c r="A264" s="60" t="s">
        <v>437</v>
      </c>
      <c r="B264" s="61">
        <v>68012</v>
      </c>
      <c r="C264" s="62">
        <v>0</v>
      </c>
      <c r="D264" s="62">
        <v>1</v>
      </c>
      <c r="E264" s="63" t="s">
        <v>1819</v>
      </c>
      <c r="F264" s="62" t="s">
        <v>1820</v>
      </c>
      <c r="G264" s="62"/>
      <c r="H264" s="62" t="s">
        <v>1821</v>
      </c>
      <c r="I264" s="62">
        <v>2</v>
      </c>
      <c r="J264" s="62" t="s">
        <v>1822</v>
      </c>
      <c r="K264" s="62" t="s">
        <v>447</v>
      </c>
      <c r="L264" s="62" t="s">
        <v>448</v>
      </c>
      <c r="M264" s="62" t="s">
        <v>447</v>
      </c>
      <c r="N264" s="62">
        <v>1</v>
      </c>
      <c r="O264" s="62">
        <v>243</v>
      </c>
      <c r="P264" s="62">
        <v>12</v>
      </c>
      <c r="Q264" s="62" t="s">
        <v>153</v>
      </c>
      <c r="R264" s="62" t="s">
        <v>153</v>
      </c>
      <c r="S264" s="62" t="s">
        <v>1823</v>
      </c>
      <c r="T264" s="62" t="s">
        <v>1824</v>
      </c>
      <c r="U264" s="62" t="s">
        <v>1825</v>
      </c>
      <c r="V264" s="62" t="s">
        <v>1826</v>
      </c>
      <c r="W264" s="62" t="s">
        <v>153</v>
      </c>
      <c r="X264" s="62" t="s">
        <v>1827</v>
      </c>
      <c r="Y264" s="62" t="s">
        <v>546</v>
      </c>
      <c r="Z264" s="60"/>
      <c r="AA264" s="60" t="s">
        <v>452</v>
      </c>
      <c r="AB264" s="60" t="s">
        <v>1819</v>
      </c>
      <c r="AC264" s="60" t="s">
        <v>1820</v>
      </c>
      <c r="AD264" s="60" t="s">
        <v>1821</v>
      </c>
      <c r="AE264" s="60" t="s">
        <v>1822</v>
      </c>
      <c r="AF264" s="62">
        <v>1</v>
      </c>
      <c r="AG264" s="62">
        <v>232</v>
      </c>
      <c r="AH264" s="62">
        <v>10</v>
      </c>
      <c r="AI264" s="62">
        <v>1</v>
      </c>
      <c r="AJ264" s="62" t="s">
        <v>153</v>
      </c>
      <c r="AK264" s="62" t="s">
        <v>153</v>
      </c>
      <c r="AL264" s="62" t="s">
        <v>1823</v>
      </c>
      <c r="AM264" s="62" t="s">
        <v>1824</v>
      </c>
      <c r="AN264" s="62" t="s">
        <v>1828</v>
      </c>
      <c r="AO264" s="62" t="s">
        <v>546</v>
      </c>
      <c r="AP264" s="62" t="s">
        <v>1829</v>
      </c>
      <c r="AQ264" s="62" t="s">
        <v>1826</v>
      </c>
      <c r="AR264" s="62" t="s">
        <v>153</v>
      </c>
      <c r="AS264" s="62">
        <v>2015</v>
      </c>
      <c r="AT264" s="62" t="s">
        <v>1830</v>
      </c>
      <c r="AU264" s="62" t="s">
        <v>153</v>
      </c>
      <c r="AV264" s="62" t="s">
        <v>153</v>
      </c>
      <c r="AW264" s="62" t="s">
        <v>153</v>
      </c>
      <c r="AX264" s="62" t="s">
        <v>153</v>
      </c>
      <c r="AY264" s="60"/>
      <c r="AZ264" s="60" t="s">
        <v>153</v>
      </c>
      <c r="BA264" s="62">
        <v>7672</v>
      </c>
      <c r="BB264" s="62">
        <v>0</v>
      </c>
      <c r="BC264" s="62"/>
      <c r="BD264" s="62"/>
      <c r="BE264" s="62"/>
      <c r="BF264" s="62"/>
      <c r="BG264" s="62"/>
      <c r="BH264" s="62" t="s">
        <v>532</v>
      </c>
      <c r="BI264" s="62"/>
      <c r="BJ264" s="60">
        <v>4.7413793103448274</v>
      </c>
      <c r="BK264" s="62"/>
      <c r="BL264" s="62"/>
      <c r="BM264" s="62"/>
      <c r="BN264" s="62" t="s">
        <v>701</v>
      </c>
      <c r="BO264" s="62"/>
      <c r="BP264" s="62"/>
      <c r="BQ264" s="62" t="s">
        <v>701</v>
      </c>
      <c r="BR264" s="62"/>
      <c r="BS264" s="62"/>
      <c r="BT264" s="62"/>
      <c r="BU264" s="62"/>
      <c r="BV264" s="62"/>
      <c r="BW264" s="62"/>
      <c r="BX264" s="62"/>
      <c r="BY264" s="62"/>
      <c r="BZ264" s="62"/>
      <c r="CA264" s="62" t="s">
        <v>534</v>
      </c>
      <c r="CB264" s="62"/>
      <c r="CC264" s="62"/>
      <c r="CD264" s="62"/>
      <c r="CE264" s="62"/>
      <c r="CF264" s="62" t="s">
        <v>462</v>
      </c>
      <c r="CG264" s="62"/>
      <c r="CH264" s="62"/>
      <c r="CI264" s="62">
        <v>2017</v>
      </c>
      <c r="CJ264" s="62" t="s">
        <v>448</v>
      </c>
      <c r="CK264" s="62" t="s">
        <v>463</v>
      </c>
      <c r="CL264" s="62" t="s">
        <v>463</v>
      </c>
      <c r="CM264" s="62" t="s">
        <v>463</v>
      </c>
      <c r="CN264" s="62" t="s">
        <v>464</v>
      </c>
      <c r="CO264" s="62" t="s">
        <v>465</v>
      </c>
      <c r="CP264" s="62">
        <v>2</v>
      </c>
      <c r="CQ264" s="62">
        <v>0</v>
      </c>
      <c r="CR264" s="62">
        <v>0</v>
      </c>
      <c r="CS264" s="62">
        <v>2</v>
      </c>
      <c r="CT264" s="62">
        <v>0</v>
      </c>
      <c r="CU264" s="62">
        <v>0</v>
      </c>
      <c r="CV264" s="62">
        <v>0</v>
      </c>
      <c r="CW264" s="62">
        <v>0</v>
      </c>
      <c r="CX264" s="62">
        <v>1</v>
      </c>
      <c r="CY264" s="62">
        <v>1</v>
      </c>
      <c r="CZ264" s="62">
        <v>0</v>
      </c>
      <c r="DA264" s="62">
        <v>0</v>
      </c>
      <c r="DB264" s="62">
        <v>0</v>
      </c>
      <c r="DC264" s="62" t="s">
        <v>153</v>
      </c>
      <c r="DD264" s="62" t="s">
        <v>153</v>
      </c>
      <c r="DE264" s="62" t="s">
        <v>153</v>
      </c>
      <c r="DF264" s="62">
        <v>2</v>
      </c>
      <c r="DG264" s="62" t="s">
        <v>465</v>
      </c>
      <c r="DH264" s="62">
        <v>0</v>
      </c>
      <c r="DI264" s="62">
        <v>0</v>
      </c>
      <c r="DJ264" s="62">
        <v>0</v>
      </c>
      <c r="DK264" s="62">
        <v>0</v>
      </c>
      <c r="DL264" s="62">
        <v>0</v>
      </c>
      <c r="DM264" s="62">
        <v>0</v>
      </c>
      <c r="DN264" s="62">
        <v>0</v>
      </c>
      <c r="DO264" s="62">
        <v>0</v>
      </c>
      <c r="DP264" s="62">
        <v>0</v>
      </c>
      <c r="DQ264" s="62">
        <v>0</v>
      </c>
      <c r="DR264" s="62">
        <v>0</v>
      </c>
      <c r="DS264" s="62">
        <v>0</v>
      </c>
      <c r="DT264" s="62">
        <v>0</v>
      </c>
      <c r="DU264" s="62" t="s">
        <v>153</v>
      </c>
      <c r="DV264" s="62" t="s">
        <v>153</v>
      </c>
      <c r="DW264" s="60"/>
      <c r="DX264" s="62">
        <v>0</v>
      </c>
      <c r="DY264" s="62">
        <v>0</v>
      </c>
      <c r="DZ264" s="62">
        <v>0</v>
      </c>
      <c r="EA264" s="62">
        <v>0</v>
      </c>
      <c r="EB264" s="62"/>
      <c r="EC264" s="62"/>
      <c r="ED264" s="62"/>
      <c r="EE264" s="60">
        <v>-14.285714285714285</v>
      </c>
      <c r="EF264" s="62"/>
      <c r="EG264" s="62"/>
      <c r="EH264" s="62"/>
      <c r="EI264" s="62"/>
      <c r="EJ264" s="62"/>
      <c r="EK264" s="62"/>
      <c r="EL264" s="62"/>
      <c r="EM264" s="62"/>
      <c r="EN264" s="62"/>
      <c r="EO264" s="62"/>
      <c r="EP264" s="62"/>
      <c r="EQ264" s="68">
        <v>68012</v>
      </c>
      <c r="ER264" s="68">
        <v>7672</v>
      </c>
      <c r="ES264" s="68">
        <v>0</v>
      </c>
      <c r="ET264" s="68">
        <v>0</v>
      </c>
      <c r="EU264" s="68">
        <v>0</v>
      </c>
      <c r="EV264" s="68">
        <v>0</v>
      </c>
      <c r="EW264" s="68">
        <v>2</v>
      </c>
      <c r="EX264" s="68">
        <v>0</v>
      </c>
      <c r="EY264" s="68">
        <v>0</v>
      </c>
      <c r="EZ264" s="68">
        <v>2</v>
      </c>
      <c r="FA264" s="68">
        <v>0</v>
      </c>
      <c r="FB264" s="68">
        <v>0</v>
      </c>
      <c r="FC264" s="68">
        <v>0</v>
      </c>
      <c r="FD264" s="68">
        <v>0</v>
      </c>
      <c r="FE264" s="68">
        <v>0</v>
      </c>
      <c r="FF264" s="68">
        <v>0</v>
      </c>
      <c r="FG264" s="68">
        <v>0</v>
      </c>
      <c r="FH264" s="68">
        <v>0</v>
      </c>
      <c r="FI264" s="68">
        <v>1</v>
      </c>
      <c r="FJ264" s="68">
        <v>0</v>
      </c>
      <c r="FK264" s="68">
        <v>0</v>
      </c>
      <c r="FL264" s="68">
        <v>0</v>
      </c>
      <c r="FM264" s="65"/>
      <c r="FN264" s="65" t="s">
        <v>536</v>
      </c>
      <c r="FO264" s="69" t="b">
        <f t="shared" si="4"/>
        <v>1</v>
      </c>
    </row>
    <row r="265" spans="1:171" s="67" customFormat="1" ht="12.75" x14ac:dyDescent="0.2">
      <c r="A265" s="60" t="s">
        <v>437</v>
      </c>
      <c r="B265" s="61">
        <v>68012</v>
      </c>
      <c r="C265" s="62">
        <v>1</v>
      </c>
      <c r="D265" s="62">
        <v>0</v>
      </c>
      <c r="E265" s="63" t="s">
        <v>1819</v>
      </c>
      <c r="F265" s="62" t="s">
        <v>1820</v>
      </c>
      <c r="G265" s="62"/>
      <c r="H265" s="62" t="s">
        <v>1821</v>
      </c>
      <c r="I265" s="62">
        <v>2</v>
      </c>
      <c r="J265" s="62" t="s">
        <v>1822</v>
      </c>
      <c r="K265" s="62" t="s">
        <v>447</v>
      </c>
      <c r="L265" s="62" t="s">
        <v>448</v>
      </c>
      <c r="M265" s="62" t="s">
        <v>447</v>
      </c>
      <c r="N265" s="62">
        <v>1</v>
      </c>
      <c r="O265" s="62">
        <v>243</v>
      </c>
      <c r="P265" s="62">
        <v>12</v>
      </c>
      <c r="Q265" s="62" t="s">
        <v>153</v>
      </c>
      <c r="R265" s="62" t="s">
        <v>153</v>
      </c>
      <c r="S265" s="62" t="s">
        <v>153</v>
      </c>
      <c r="T265" s="62" t="s">
        <v>1824</v>
      </c>
      <c r="U265" s="62" t="s">
        <v>153</v>
      </c>
      <c r="V265" s="62" t="s">
        <v>153</v>
      </c>
      <c r="W265" s="62" t="s">
        <v>153</v>
      </c>
      <c r="X265" s="62" t="s">
        <v>153</v>
      </c>
      <c r="Y265" s="62" t="s">
        <v>153</v>
      </c>
      <c r="Z265" s="60"/>
      <c r="AA265" s="60" t="s">
        <v>452</v>
      </c>
      <c r="AB265" s="60" t="s">
        <v>1819</v>
      </c>
      <c r="AC265" s="60" t="s">
        <v>1820</v>
      </c>
      <c r="AD265" s="60" t="s">
        <v>1821</v>
      </c>
      <c r="AE265" s="60" t="s">
        <v>1822</v>
      </c>
      <c r="AF265" s="62">
        <v>1</v>
      </c>
      <c r="AG265" s="62">
        <v>232</v>
      </c>
      <c r="AH265" s="62">
        <v>10</v>
      </c>
      <c r="AI265" s="62">
        <v>0</v>
      </c>
      <c r="AJ265" s="62" t="s">
        <v>153</v>
      </c>
      <c r="AK265" s="62" t="s">
        <v>153</v>
      </c>
      <c r="AL265" s="62" t="s">
        <v>153</v>
      </c>
      <c r="AM265" s="62" t="s">
        <v>1824</v>
      </c>
      <c r="AN265" s="62" t="s">
        <v>153</v>
      </c>
      <c r="AO265" s="62" t="s">
        <v>153</v>
      </c>
      <c r="AP265" s="62" t="s">
        <v>153</v>
      </c>
      <c r="AQ265" s="62" t="s">
        <v>153</v>
      </c>
      <c r="AR265" s="62" t="s">
        <v>153</v>
      </c>
      <c r="AS265" s="62">
        <v>2015</v>
      </c>
      <c r="AT265" s="62" t="s">
        <v>1830</v>
      </c>
      <c r="AU265" s="62" t="s">
        <v>153</v>
      </c>
      <c r="AV265" s="62" t="s">
        <v>153</v>
      </c>
      <c r="AW265" s="62" t="s">
        <v>153</v>
      </c>
      <c r="AX265" s="62" t="s">
        <v>153</v>
      </c>
      <c r="AY265" s="60"/>
      <c r="AZ265" s="60" t="s">
        <v>153</v>
      </c>
      <c r="BA265" s="62">
        <v>7672</v>
      </c>
      <c r="BB265" s="62">
        <v>0</v>
      </c>
      <c r="BC265" s="62"/>
      <c r="BD265" s="62"/>
      <c r="BE265" s="62"/>
      <c r="BF265" s="62"/>
      <c r="BG265" s="62"/>
      <c r="BH265" s="62"/>
      <c r="BI265" s="62"/>
      <c r="BJ265" s="60">
        <v>4.7413793103448274</v>
      </c>
      <c r="BK265" s="62"/>
      <c r="BL265" s="62"/>
      <c r="BM265" s="62"/>
      <c r="BN265" s="62" t="s">
        <v>701</v>
      </c>
      <c r="BO265" s="62"/>
      <c r="BP265" s="62"/>
      <c r="BQ265" s="62" t="s">
        <v>701</v>
      </c>
      <c r="BR265" s="62"/>
      <c r="BS265" s="62"/>
      <c r="BT265" s="62"/>
      <c r="BU265" s="62"/>
      <c r="BV265" s="62"/>
      <c r="BW265" s="62"/>
      <c r="BX265" s="62"/>
      <c r="BY265" s="62"/>
      <c r="BZ265" s="62"/>
      <c r="CA265" s="62"/>
      <c r="CB265" s="62"/>
      <c r="CC265" s="62"/>
      <c r="CD265" s="62"/>
      <c r="CE265" s="62"/>
      <c r="CF265" s="62"/>
      <c r="CG265" s="62"/>
      <c r="CH265" s="62"/>
      <c r="CI265" s="62">
        <v>2017</v>
      </c>
      <c r="CJ265" s="62" t="s">
        <v>448</v>
      </c>
      <c r="CK265" s="62" t="s">
        <v>463</v>
      </c>
      <c r="CL265" s="62" t="s">
        <v>463</v>
      </c>
      <c r="CM265" s="62" t="s">
        <v>463</v>
      </c>
      <c r="CN265" s="62" t="s">
        <v>464</v>
      </c>
      <c r="CO265" s="62" t="s">
        <v>465</v>
      </c>
      <c r="CP265" s="62">
        <v>2</v>
      </c>
      <c r="CQ265" s="62">
        <v>0</v>
      </c>
      <c r="CR265" s="62">
        <v>0</v>
      </c>
      <c r="CS265" s="62">
        <v>2</v>
      </c>
      <c r="CT265" s="62">
        <v>0</v>
      </c>
      <c r="CU265" s="62">
        <v>0</v>
      </c>
      <c r="CV265" s="62">
        <v>0</v>
      </c>
      <c r="CW265" s="62">
        <v>0</v>
      </c>
      <c r="CX265" s="62">
        <v>1</v>
      </c>
      <c r="CY265" s="62">
        <v>1</v>
      </c>
      <c r="CZ265" s="62">
        <v>0</v>
      </c>
      <c r="DA265" s="62">
        <v>0</v>
      </c>
      <c r="DB265" s="62">
        <v>0</v>
      </c>
      <c r="DC265" s="62" t="s">
        <v>153</v>
      </c>
      <c r="DD265" s="62" t="s">
        <v>153</v>
      </c>
      <c r="DE265" s="62" t="s">
        <v>153</v>
      </c>
      <c r="DF265" s="62">
        <v>2</v>
      </c>
      <c r="DG265" s="62" t="s">
        <v>465</v>
      </c>
      <c r="DH265" s="62">
        <v>0</v>
      </c>
      <c r="DI265" s="62">
        <v>0</v>
      </c>
      <c r="DJ265" s="62">
        <v>0</v>
      </c>
      <c r="DK265" s="62">
        <v>0</v>
      </c>
      <c r="DL265" s="62">
        <v>0</v>
      </c>
      <c r="DM265" s="62">
        <v>0</v>
      </c>
      <c r="DN265" s="62">
        <v>0</v>
      </c>
      <c r="DO265" s="62">
        <v>0</v>
      </c>
      <c r="DP265" s="62">
        <v>0</v>
      </c>
      <c r="DQ265" s="62">
        <v>0</v>
      </c>
      <c r="DR265" s="62">
        <v>0</v>
      </c>
      <c r="DS265" s="62">
        <v>0</v>
      </c>
      <c r="DT265" s="62">
        <v>0</v>
      </c>
      <c r="DU265" s="62" t="s">
        <v>153</v>
      </c>
      <c r="DV265" s="62" t="s">
        <v>153</v>
      </c>
      <c r="DW265" s="60"/>
      <c r="DX265" s="62">
        <v>0</v>
      </c>
      <c r="DY265" s="62">
        <v>0</v>
      </c>
      <c r="DZ265" s="62">
        <v>0</v>
      </c>
      <c r="EA265" s="62">
        <v>0</v>
      </c>
      <c r="EB265" s="62"/>
      <c r="EC265" s="62"/>
      <c r="ED265" s="62"/>
      <c r="EE265" s="60">
        <v>-14.285714285714285</v>
      </c>
      <c r="EF265" s="62"/>
      <c r="EG265" s="62"/>
      <c r="EH265" s="62"/>
      <c r="EI265" s="62"/>
      <c r="EJ265" s="62"/>
      <c r="EK265" s="62"/>
      <c r="EL265" s="62"/>
      <c r="EM265" s="62"/>
      <c r="EN265" s="62"/>
      <c r="EO265" s="62"/>
      <c r="EP265" s="62"/>
      <c r="EQ265" s="68">
        <v>68012</v>
      </c>
      <c r="ER265" s="68">
        <v>7672</v>
      </c>
      <c r="ES265" s="68">
        <v>0</v>
      </c>
      <c r="ET265" s="68">
        <v>0</v>
      </c>
      <c r="EU265" s="68">
        <v>0</v>
      </c>
      <c r="EV265" s="68">
        <v>0</v>
      </c>
      <c r="EW265" s="65"/>
      <c r="EX265" s="65"/>
      <c r="EY265" s="65"/>
      <c r="EZ265" s="65"/>
      <c r="FA265" s="65"/>
      <c r="FB265" s="65"/>
      <c r="FC265" s="65"/>
      <c r="FD265" s="65"/>
      <c r="FE265" s="65"/>
      <c r="FF265" s="65"/>
      <c r="FG265" s="65"/>
      <c r="FH265" s="65"/>
      <c r="FI265" s="65"/>
      <c r="FJ265" s="65"/>
      <c r="FK265" s="65"/>
      <c r="FL265" s="65"/>
      <c r="FM265" s="65"/>
      <c r="FN265" s="65" t="s">
        <v>536</v>
      </c>
      <c r="FO265" s="69" t="b">
        <f t="shared" si="4"/>
        <v>1</v>
      </c>
    </row>
    <row r="266" spans="1:171" s="67" customFormat="1" ht="12.75" x14ac:dyDescent="0.2">
      <c r="A266" s="60" t="s">
        <v>437</v>
      </c>
      <c r="B266" s="61">
        <v>53024</v>
      </c>
      <c r="C266" s="62">
        <v>0</v>
      </c>
      <c r="D266" s="62">
        <v>1</v>
      </c>
      <c r="E266" s="63" t="s">
        <v>1831</v>
      </c>
      <c r="F266" s="62" t="s">
        <v>1832</v>
      </c>
      <c r="G266" s="62"/>
      <c r="H266" s="62" t="s">
        <v>1833</v>
      </c>
      <c r="I266" s="62">
        <v>2</v>
      </c>
      <c r="J266" s="62" t="s">
        <v>1834</v>
      </c>
      <c r="K266" s="62" t="s">
        <v>447</v>
      </c>
      <c r="L266" s="62" t="s">
        <v>448</v>
      </c>
      <c r="M266" s="62" t="s">
        <v>447</v>
      </c>
      <c r="N266" s="62">
        <v>1</v>
      </c>
      <c r="O266" s="62">
        <v>250</v>
      </c>
      <c r="P266" s="62">
        <v>12</v>
      </c>
      <c r="Q266" s="62" t="s">
        <v>1835</v>
      </c>
      <c r="R266" s="62" t="s">
        <v>153</v>
      </c>
      <c r="S266" s="62" t="s">
        <v>1836</v>
      </c>
      <c r="T266" s="62" t="s">
        <v>1837</v>
      </c>
      <c r="U266" s="62" t="s">
        <v>1838</v>
      </c>
      <c r="V266" s="62" t="s">
        <v>1839</v>
      </c>
      <c r="W266" s="62" t="s">
        <v>153</v>
      </c>
      <c r="X266" s="62" t="s">
        <v>1840</v>
      </c>
      <c r="Y266" s="62" t="s">
        <v>546</v>
      </c>
      <c r="Z266" s="60"/>
      <c r="AA266" s="60" t="s">
        <v>452</v>
      </c>
      <c r="AB266" s="60" t="s">
        <v>1831</v>
      </c>
      <c r="AC266" s="60" t="s">
        <v>1832</v>
      </c>
      <c r="AD266" s="60" t="s">
        <v>1833</v>
      </c>
      <c r="AE266" s="60" t="s">
        <v>1834</v>
      </c>
      <c r="AF266" s="62">
        <v>1</v>
      </c>
      <c r="AG266" s="62">
        <v>233</v>
      </c>
      <c r="AH266" s="62">
        <v>10</v>
      </c>
      <c r="AI266" s="62">
        <v>1</v>
      </c>
      <c r="AJ266" s="62" t="s">
        <v>1835</v>
      </c>
      <c r="AK266" s="62" t="s">
        <v>153</v>
      </c>
      <c r="AL266" s="62" t="s">
        <v>1836</v>
      </c>
      <c r="AM266" s="62" t="s">
        <v>1837</v>
      </c>
      <c r="AN266" s="62" t="s">
        <v>1840</v>
      </c>
      <c r="AO266" s="62" t="s">
        <v>546</v>
      </c>
      <c r="AP266" s="62" t="s">
        <v>1838</v>
      </c>
      <c r="AQ266" s="62" t="s">
        <v>1839</v>
      </c>
      <c r="AR266" s="62" t="s">
        <v>153</v>
      </c>
      <c r="AS266" s="62">
        <v>2015</v>
      </c>
      <c r="AT266" s="62" t="s">
        <v>153</v>
      </c>
      <c r="AU266" s="62" t="s">
        <v>153</v>
      </c>
      <c r="AV266" s="62" t="s">
        <v>153</v>
      </c>
      <c r="AW266" s="62" t="s">
        <v>153</v>
      </c>
      <c r="AX266" s="62" t="s">
        <v>153</v>
      </c>
      <c r="AY266" s="60"/>
      <c r="AZ266" s="60" t="s">
        <v>153</v>
      </c>
      <c r="BA266" s="62">
        <v>7673</v>
      </c>
      <c r="BB266" s="62">
        <v>0</v>
      </c>
      <c r="BC266" s="62"/>
      <c r="BD266" s="62"/>
      <c r="BE266" s="62"/>
      <c r="BF266" s="62"/>
      <c r="BG266" s="62"/>
      <c r="BH266" s="62" t="s">
        <v>532</v>
      </c>
      <c r="BI266" s="62"/>
      <c r="BJ266" s="60">
        <v>7.296137339055794</v>
      </c>
      <c r="BK266" s="62"/>
      <c r="BL266" s="62"/>
      <c r="BM266" s="62"/>
      <c r="BN266" s="62" t="s">
        <v>1009</v>
      </c>
      <c r="BO266" s="62"/>
      <c r="BP266" s="62"/>
      <c r="BQ266" s="62" t="s">
        <v>1009</v>
      </c>
      <c r="BR266" s="62"/>
      <c r="BS266" s="62"/>
      <c r="BT266" s="62"/>
      <c r="BU266" s="62"/>
      <c r="BV266" s="62"/>
      <c r="BW266" s="62"/>
      <c r="BX266" s="62"/>
      <c r="BY266" s="62"/>
      <c r="BZ266" s="62"/>
      <c r="CA266" s="62"/>
      <c r="CB266" s="62"/>
      <c r="CC266" s="62"/>
      <c r="CD266" s="62"/>
      <c r="CE266" s="62"/>
      <c r="CF266" s="62" t="s">
        <v>462</v>
      </c>
      <c r="CG266" s="62"/>
      <c r="CH266" s="62"/>
      <c r="CI266" s="62">
        <v>2017</v>
      </c>
      <c r="CJ266" s="62" t="s">
        <v>448</v>
      </c>
      <c r="CK266" s="62" t="s">
        <v>463</v>
      </c>
      <c r="CL266" s="62" t="s">
        <v>463</v>
      </c>
      <c r="CM266" s="62" t="s">
        <v>464</v>
      </c>
      <c r="CN266" s="62" t="s">
        <v>464</v>
      </c>
      <c r="CO266" s="62" t="s">
        <v>465</v>
      </c>
      <c r="CP266" s="62">
        <v>4</v>
      </c>
      <c r="CQ266" s="62">
        <v>0</v>
      </c>
      <c r="CR266" s="62">
        <v>1</v>
      </c>
      <c r="CS266" s="62">
        <v>3</v>
      </c>
      <c r="CT266" s="62">
        <v>0</v>
      </c>
      <c r="CU266" s="62">
        <v>1</v>
      </c>
      <c r="CV266" s="62">
        <v>1</v>
      </c>
      <c r="CW266" s="62">
        <v>0</v>
      </c>
      <c r="CX266" s="62">
        <v>2</v>
      </c>
      <c r="CY266" s="62">
        <v>0</v>
      </c>
      <c r="CZ266" s="62">
        <v>0</v>
      </c>
      <c r="DA266" s="62">
        <v>0</v>
      </c>
      <c r="DB266" s="62">
        <v>0</v>
      </c>
      <c r="DC266" s="62" t="s">
        <v>153</v>
      </c>
      <c r="DD266" s="62" t="s">
        <v>153</v>
      </c>
      <c r="DE266" s="62" t="s">
        <v>153</v>
      </c>
      <c r="DF266" s="62">
        <v>0</v>
      </c>
      <c r="DG266" s="62" t="s">
        <v>465</v>
      </c>
      <c r="DH266" s="62">
        <v>0</v>
      </c>
      <c r="DI266" s="62">
        <v>0</v>
      </c>
      <c r="DJ266" s="62">
        <v>0</v>
      </c>
      <c r="DK266" s="62">
        <v>0</v>
      </c>
      <c r="DL266" s="62">
        <v>0</v>
      </c>
      <c r="DM266" s="62">
        <v>0</v>
      </c>
      <c r="DN266" s="62">
        <v>0</v>
      </c>
      <c r="DO266" s="62">
        <v>0</v>
      </c>
      <c r="DP266" s="62">
        <v>0</v>
      </c>
      <c r="DQ266" s="62">
        <v>0</v>
      </c>
      <c r="DR266" s="62">
        <v>0</v>
      </c>
      <c r="DS266" s="62">
        <v>0</v>
      </c>
      <c r="DT266" s="62">
        <v>0</v>
      </c>
      <c r="DU266" s="62" t="s">
        <v>153</v>
      </c>
      <c r="DV266" s="62" t="s">
        <v>153</v>
      </c>
      <c r="DW266" s="60"/>
      <c r="DX266" s="62">
        <v>0</v>
      </c>
      <c r="DY266" s="62">
        <v>2</v>
      </c>
      <c r="DZ266" s="62">
        <v>0</v>
      </c>
      <c r="EA266" s="62">
        <v>0</v>
      </c>
      <c r="EB266" s="62"/>
      <c r="EC266" s="62"/>
      <c r="ED266" s="62"/>
      <c r="EE266" s="60"/>
      <c r="EF266" s="62"/>
      <c r="EG266" s="62"/>
      <c r="EH266" s="62"/>
      <c r="EI266" s="62"/>
      <c r="EJ266" s="62"/>
      <c r="EK266" s="62"/>
      <c r="EL266" s="62"/>
      <c r="EM266" s="62"/>
      <c r="EN266" s="62"/>
      <c r="EO266" s="62"/>
      <c r="EP266" s="62"/>
      <c r="EQ266" s="68">
        <v>53024</v>
      </c>
      <c r="ER266" s="68">
        <v>7673</v>
      </c>
      <c r="ES266" s="68">
        <v>0</v>
      </c>
      <c r="ET266" s="68">
        <v>0</v>
      </c>
      <c r="EU266" s="68">
        <v>0</v>
      </c>
      <c r="EV266" s="68">
        <v>0</v>
      </c>
      <c r="EW266" s="68">
        <v>3</v>
      </c>
      <c r="EX266" s="68">
        <v>3</v>
      </c>
      <c r="EY266" s="68">
        <v>0</v>
      </c>
      <c r="EZ266" s="68">
        <v>0</v>
      </c>
      <c r="FA266" s="68">
        <v>0</v>
      </c>
      <c r="FB266" s="68">
        <v>0</v>
      </c>
      <c r="FC266" s="68">
        <v>0</v>
      </c>
      <c r="FD266" s="68">
        <v>0</v>
      </c>
      <c r="FE266" s="68">
        <v>0</v>
      </c>
      <c r="FF266" s="68">
        <v>0</v>
      </c>
      <c r="FG266" s="68">
        <v>0</v>
      </c>
      <c r="FH266" s="68">
        <v>0</v>
      </c>
      <c r="FI266" s="68">
        <v>0</v>
      </c>
      <c r="FJ266" s="68">
        <v>0</v>
      </c>
      <c r="FK266" s="68">
        <v>0</v>
      </c>
      <c r="FL266" s="68">
        <v>0</v>
      </c>
      <c r="FM266" s="65"/>
      <c r="FN266" s="65" t="s">
        <v>466</v>
      </c>
      <c r="FO266" s="69" t="b">
        <f t="shared" si="4"/>
        <v>1</v>
      </c>
    </row>
    <row r="267" spans="1:171" s="67" customFormat="1" ht="12.75" x14ac:dyDescent="0.2">
      <c r="A267" s="60" t="s">
        <v>437</v>
      </c>
      <c r="B267" s="61">
        <v>53024</v>
      </c>
      <c r="C267" s="62">
        <v>1</v>
      </c>
      <c r="D267" s="62">
        <v>0</v>
      </c>
      <c r="E267" s="63" t="s">
        <v>1831</v>
      </c>
      <c r="F267" s="62" t="s">
        <v>1832</v>
      </c>
      <c r="G267" s="62"/>
      <c r="H267" s="62" t="s">
        <v>1833</v>
      </c>
      <c r="I267" s="62">
        <v>2</v>
      </c>
      <c r="J267" s="62" t="s">
        <v>1834</v>
      </c>
      <c r="K267" s="62" t="s">
        <v>447</v>
      </c>
      <c r="L267" s="62" t="s">
        <v>448</v>
      </c>
      <c r="M267" s="62" t="s">
        <v>447</v>
      </c>
      <c r="N267" s="62">
        <v>1</v>
      </c>
      <c r="O267" s="62">
        <v>250</v>
      </c>
      <c r="P267" s="62">
        <v>12</v>
      </c>
      <c r="Q267" s="62" t="s">
        <v>153</v>
      </c>
      <c r="R267" s="62" t="s">
        <v>153</v>
      </c>
      <c r="S267" s="62" t="s">
        <v>153</v>
      </c>
      <c r="T267" s="62" t="s">
        <v>1837</v>
      </c>
      <c r="U267" s="62" t="s">
        <v>153</v>
      </c>
      <c r="V267" s="62" t="s">
        <v>153</v>
      </c>
      <c r="W267" s="62" t="s">
        <v>153</v>
      </c>
      <c r="X267" s="62" t="s">
        <v>153</v>
      </c>
      <c r="Y267" s="62" t="s">
        <v>153</v>
      </c>
      <c r="Z267" s="60"/>
      <c r="AA267" s="60" t="s">
        <v>452</v>
      </c>
      <c r="AB267" s="60" t="s">
        <v>1831</v>
      </c>
      <c r="AC267" s="60" t="s">
        <v>1832</v>
      </c>
      <c r="AD267" s="60" t="s">
        <v>1833</v>
      </c>
      <c r="AE267" s="60" t="s">
        <v>1834</v>
      </c>
      <c r="AF267" s="62">
        <v>1</v>
      </c>
      <c r="AG267" s="62">
        <v>233</v>
      </c>
      <c r="AH267" s="62">
        <v>10</v>
      </c>
      <c r="AI267" s="62">
        <v>0</v>
      </c>
      <c r="AJ267" s="62" t="s">
        <v>153</v>
      </c>
      <c r="AK267" s="62" t="s">
        <v>153</v>
      </c>
      <c r="AL267" s="62" t="s">
        <v>153</v>
      </c>
      <c r="AM267" s="62" t="s">
        <v>1837</v>
      </c>
      <c r="AN267" s="62" t="s">
        <v>153</v>
      </c>
      <c r="AO267" s="62" t="s">
        <v>153</v>
      </c>
      <c r="AP267" s="62" t="s">
        <v>153</v>
      </c>
      <c r="AQ267" s="62" t="s">
        <v>153</v>
      </c>
      <c r="AR267" s="62" t="s">
        <v>153</v>
      </c>
      <c r="AS267" s="62">
        <v>2015</v>
      </c>
      <c r="AT267" s="62" t="s">
        <v>153</v>
      </c>
      <c r="AU267" s="62" t="s">
        <v>153</v>
      </c>
      <c r="AV267" s="62" t="s">
        <v>153</v>
      </c>
      <c r="AW267" s="62" t="s">
        <v>153</v>
      </c>
      <c r="AX267" s="62" t="s">
        <v>153</v>
      </c>
      <c r="AY267" s="60"/>
      <c r="AZ267" s="60" t="s">
        <v>153</v>
      </c>
      <c r="BA267" s="62">
        <v>7673</v>
      </c>
      <c r="BB267" s="62">
        <v>0</v>
      </c>
      <c r="BC267" s="62"/>
      <c r="BD267" s="62"/>
      <c r="BE267" s="62"/>
      <c r="BF267" s="62"/>
      <c r="BG267" s="62"/>
      <c r="BH267" s="62"/>
      <c r="BI267" s="62"/>
      <c r="BJ267" s="60">
        <v>7.296137339055794</v>
      </c>
      <c r="BK267" s="62"/>
      <c r="BL267" s="62"/>
      <c r="BM267" s="62"/>
      <c r="BN267" s="62" t="s">
        <v>1009</v>
      </c>
      <c r="BO267" s="62"/>
      <c r="BP267" s="62"/>
      <c r="BQ267" s="62" t="s">
        <v>1009</v>
      </c>
      <c r="BR267" s="62"/>
      <c r="BS267" s="62"/>
      <c r="BT267" s="62"/>
      <c r="BU267" s="62"/>
      <c r="BV267" s="62"/>
      <c r="BW267" s="62"/>
      <c r="BX267" s="62"/>
      <c r="BY267" s="62"/>
      <c r="BZ267" s="62"/>
      <c r="CA267" s="62"/>
      <c r="CB267" s="62"/>
      <c r="CC267" s="62"/>
      <c r="CD267" s="62"/>
      <c r="CE267" s="62"/>
      <c r="CF267" s="62"/>
      <c r="CG267" s="62"/>
      <c r="CH267" s="62"/>
      <c r="CI267" s="62">
        <v>2017</v>
      </c>
      <c r="CJ267" s="62" t="s">
        <v>448</v>
      </c>
      <c r="CK267" s="62" t="s">
        <v>463</v>
      </c>
      <c r="CL267" s="62" t="s">
        <v>463</v>
      </c>
      <c r="CM267" s="62" t="s">
        <v>464</v>
      </c>
      <c r="CN267" s="62" t="s">
        <v>464</v>
      </c>
      <c r="CO267" s="62" t="s">
        <v>465</v>
      </c>
      <c r="CP267" s="62">
        <v>4</v>
      </c>
      <c r="CQ267" s="62">
        <v>0</v>
      </c>
      <c r="CR267" s="62">
        <v>1</v>
      </c>
      <c r="CS267" s="62">
        <v>3</v>
      </c>
      <c r="CT267" s="62">
        <v>0</v>
      </c>
      <c r="CU267" s="62">
        <v>1</v>
      </c>
      <c r="CV267" s="62">
        <v>1</v>
      </c>
      <c r="CW267" s="62">
        <v>0</v>
      </c>
      <c r="CX267" s="62">
        <v>2</v>
      </c>
      <c r="CY267" s="62">
        <v>0</v>
      </c>
      <c r="CZ267" s="62">
        <v>0</v>
      </c>
      <c r="DA267" s="62">
        <v>0</v>
      </c>
      <c r="DB267" s="62">
        <v>0</v>
      </c>
      <c r="DC267" s="62" t="s">
        <v>153</v>
      </c>
      <c r="DD267" s="62" t="s">
        <v>153</v>
      </c>
      <c r="DE267" s="62" t="s">
        <v>153</v>
      </c>
      <c r="DF267" s="62">
        <v>0</v>
      </c>
      <c r="DG267" s="62" t="s">
        <v>465</v>
      </c>
      <c r="DH267" s="62">
        <v>0</v>
      </c>
      <c r="DI267" s="62">
        <v>0</v>
      </c>
      <c r="DJ267" s="62">
        <v>0</v>
      </c>
      <c r="DK267" s="62">
        <v>0</v>
      </c>
      <c r="DL267" s="62">
        <v>0</v>
      </c>
      <c r="DM267" s="62">
        <v>0</v>
      </c>
      <c r="DN267" s="62">
        <v>0</v>
      </c>
      <c r="DO267" s="62">
        <v>0</v>
      </c>
      <c r="DP267" s="62">
        <v>0</v>
      </c>
      <c r="DQ267" s="62">
        <v>0</v>
      </c>
      <c r="DR267" s="62">
        <v>0</v>
      </c>
      <c r="DS267" s="62">
        <v>0</v>
      </c>
      <c r="DT267" s="62">
        <v>0</v>
      </c>
      <c r="DU267" s="62" t="s">
        <v>153</v>
      </c>
      <c r="DV267" s="62" t="s">
        <v>153</v>
      </c>
      <c r="DW267" s="60"/>
      <c r="DX267" s="62">
        <v>0</v>
      </c>
      <c r="DY267" s="62">
        <v>2</v>
      </c>
      <c r="DZ267" s="62">
        <v>0</v>
      </c>
      <c r="EA267" s="62">
        <v>0</v>
      </c>
      <c r="EB267" s="62"/>
      <c r="EC267" s="62"/>
      <c r="ED267" s="62"/>
      <c r="EE267" s="60"/>
      <c r="EF267" s="62"/>
      <c r="EG267" s="62"/>
      <c r="EH267" s="62"/>
      <c r="EI267" s="62"/>
      <c r="EJ267" s="62"/>
      <c r="EK267" s="62"/>
      <c r="EL267" s="62"/>
      <c r="EM267" s="62"/>
      <c r="EN267" s="62"/>
      <c r="EO267" s="62"/>
      <c r="EP267" s="62"/>
      <c r="EQ267" s="68">
        <v>53024</v>
      </c>
      <c r="ER267" s="68">
        <v>7673</v>
      </c>
      <c r="ES267" s="68">
        <v>0</v>
      </c>
      <c r="ET267" s="68">
        <v>0</v>
      </c>
      <c r="EU267" s="68">
        <v>0</v>
      </c>
      <c r="EV267" s="68">
        <v>0</v>
      </c>
      <c r="EW267" s="65"/>
      <c r="EX267" s="65"/>
      <c r="EY267" s="65"/>
      <c r="EZ267" s="65"/>
      <c r="FA267" s="65"/>
      <c r="FB267" s="65"/>
      <c r="FC267" s="65"/>
      <c r="FD267" s="65"/>
      <c r="FE267" s="65"/>
      <c r="FF267" s="65"/>
      <c r="FG267" s="65"/>
      <c r="FH267" s="65"/>
      <c r="FI267" s="65"/>
      <c r="FJ267" s="65"/>
      <c r="FK267" s="65"/>
      <c r="FL267" s="65"/>
      <c r="FM267" s="65"/>
      <c r="FN267" s="65" t="s">
        <v>466</v>
      </c>
      <c r="FO267" s="69" t="b">
        <f t="shared" si="4"/>
        <v>1</v>
      </c>
    </row>
    <row r="268" spans="1:171" s="67" customFormat="1" ht="12.75" x14ac:dyDescent="0.2">
      <c r="A268" s="60" t="s">
        <v>437</v>
      </c>
      <c r="B268" s="61">
        <v>71289</v>
      </c>
      <c r="C268" s="62">
        <v>0</v>
      </c>
      <c r="D268" s="62">
        <v>2</v>
      </c>
      <c r="E268" s="63">
        <v>39046892400332</v>
      </c>
      <c r="F268" s="62" t="s">
        <v>1841</v>
      </c>
      <c r="G268" s="62"/>
      <c r="H268" s="62" t="s">
        <v>1842</v>
      </c>
      <c r="I268" s="62">
        <v>2</v>
      </c>
      <c r="J268" s="62" t="s">
        <v>1843</v>
      </c>
      <c r="K268" s="62" t="s">
        <v>447</v>
      </c>
      <c r="L268" s="62" t="s">
        <v>448</v>
      </c>
      <c r="M268" s="62" t="s">
        <v>447</v>
      </c>
      <c r="N268" s="62">
        <v>2</v>
      </c>
      <c r="O268" s="62">
        <v>250</v>
      </c>
      <c r="P268" s="62">
        <v>71</v>
      </c>
      <c r="Q268" s="62" t="s">
        <v>153</v>
      </c>
      <c r="R268" s="62" t="s">
        <v>153</v>
      </c>
      <c r="S268" s="62" t="s">
        <v>1844</v>
      </c>
      <c r="T268" s="62" t="s">
        <v>1845</v>
      </c>
      <c r="U268" s="62" t="s">
        <v>1846</v>
      </c>
      <c r="V268" s="62" t="s">
        <v>1847</v>
      </c>
      <c r="W268" s="62" t="s">
        <v>153</v>
      </c>
      <c r="X268" s="62" t="s">
        <v>1848</v>
      </c>
      <c r="Y268" s="62" t="s">
        <v>236</v>
      </c>
      <c r="Z268" s="60"/>
      <c r="AA268" s="60" t="s">
        <v>452</v>
      </c>
      <c r="AB268" s="60" t="s">
        <v>1849</v>
      </c>
      <c r="AC268" s="60" t="s">
        <v>1841</v>
      </c>
      <c r="AD268" s="60" t="s">
        <v>1842</v>
      </c>
      <c r="AE268" s="60" t="s">
        <v>1843</v>
      </c>
      <c r="AF268" s="62">
        <v>1</v>
      </c>
      <c r="AG268" s="62">
        <v>150</v>
      </c>
      <c r="AH268" s="62">
        <v>54</v>
      </c>
      <c r="AI268" s="62">
        <v>1</v>
      </c>
      <c r="AJ268" s="62" t="s">
        <v>153</v>
      </c>
      <c r="AK268" s="62" t="s">
        <v>153</v>
      </c>
      <c r="AL268" s="62" t="s">
        <v>1844</v>
      </c>
      <c r="AM268" s="62" t="s">
        <v>1845</v>
      </c>
      <c r="AN268" s="62" t="s">
        <v>1848</v>
      </c>
      <c r="AO268" s="62" t="s">
        <v>236</v>
      </c>
      <c r="AP268" s="62" t="s">
        <v>1846</v>
      </c>
      <c r="AQ268" s="62" t="s">
        <v>1847</v>
      </c>
      <c r="AR268" s="62" t="s">
        <v>153</v>
      </c>
      <c r="AS268" s="62">
        <v>2015</v>
      </c>
      <c r="AT268" s="62" t="s">
        <v>1850</v>
      </c>
      <c r="AU268" s="62" t="s">
        <v>153</v>
      </c>
      <c r="AV268" s="62" t="s">
        <v>153</v>
      </c>
      <c r="AW268" s="62" t="s">
        <v>153</v>
      </c>
      <c r="AX268" s="62" t="s">
        <v>153</v>
      </c>
      <c r="AY268" s="60"/>
      <c r="AZ268" s="60" t="s">
        <v>153</v>
      </c>
      <c r="BA268" s="62">
        <v>9981</v>
      </c>
      <c r="BB268" s="62">
        <v>0</v>
      </c>
      <c r="BC268" s="62"/>
      <c r="BD268" s="62"/>
      <c r="BE268" s="62"/>
      <c r="BF268" s="62" t="s">
        <v>500</v>
      </c>
      <c r="BG268" s="62"/>
      <c r="BH268" s="62"/>
      <c r="BI268" s="62"/>
      <c r="BJ268" s="60">
        <v>66.666666666666657</v>
      </c>
      <c r="BK268" s="62"/>
      <c r="BL268" s="62"/>
      <c r="BM268" s="62"/>
      <c r="BN268" s="62" t="s">
        <v>66</v>
      </c>
      <c r="BO268" s="62"/>
      <c r="BP268" s="62"/>
      <c r="BQ268" s="62" t="s">
        <v>66</v>
      </c>
      <c r="BR268" s="62"/>
      <c r="BS268" s="62"/>
      <c r="BT268" s="62"/>
      <c r="BU268" s="62"/>
      <c r="BV268" s="62"/>
      <c r="BW268" s="62"/>
      <c r="BX268" s="62"/>
      <c r="BY268" s="62"/>
      <c r="BZ268" s="62"/>
      <c r="CA268" s="62"/>
      <c r="CB268" s="62"/>
      <c r="CC268" s="62"/>
      <c r="CD268" s="62"/>
      <c r="CE268" s="62"/>
      <c r="CF268" s="62" t="s">
        <v>462</v>
      </c>
      <c r="CG268" s="62"/>
      <c r="CH268" s="62"/>
      <c r="CI268" s="62">
        <v>2017</v>
      </c>
      <c r="CJ268" s="62" t="s">
        <v>448</v>
      </c>
      <c r="CK268" s="62" t="s">
        <v>464</v>
      </c>
      <c r="CL268" s="62" t="s">
        <v>464</v>
      </c>
      <c r="CM268" s="62" t="s">
        <v>501</v>
      </c>
      <c r="CN268" s="62" t="s">
        <v>501</v>
      </c>
      <c r="CO268" s="62" t="s">
        <v>465</v>
      </c>
      <c r="CP268" s="62">
        <v>0</v>
      </c>
      <c r="CQ268" s="62">
        <v>0</v>
      </c>
      <c r="CR268" s="62">
        <v>0</v>
      </c>
      <c r="CS268" s="62">
        <v>0</v>
      </c>
      <c r="CT268" s="62">
        <v>0</v>
      </c>
      <c r="CU268" s="62">
        <v>0</v>
      </c>
      <c r="CV268" s="62">
        <v>0</v>
      </c>
      <c r="CW268" s="62">
        <v>0</v>
      </c>
      <c r="CX268" s="62">
        <v>0</v>
      </c>
      <c r="CY268" s="62">
        <v>0</v>
      </c>
      <c r="CZ268" s="62">
        <v>0</v>
      </c>
      <c r="DA268" s="62">
        <v>0</v>
      </c>
      <c r="DB268" s="62">
        <v>0</v>
      </c>
      <c r="DC268" s="62" t="s">
        <v>153</v>
      </c>
      <c r="DD268" s="62" t="s">
        <v>153</v>
      </c>
      <c r="DE268" s="62" t="s">
        <v>153</v>
      </c>
      <c r="DF268" s="62">
        <v>1</v>
      </c>
      <c r="DG268" s="62" t="s">
        <v>465</v>
      </c>
      <c r="DH268" s="62">
        <v>0</v>
      </c>
      <c r="DI268" s="62">
        <v>0</v>
      </c>
      <c r="DJ268" s="62">
        <v>0</v>
      </c>
      <c r="DK268" s="62">
        <v>0</v>
      </c>
      <c r="DL268" s="62">
        <v>0</v>
      </c>
      <c r="DM268" s="62">
        <v>0</v>
      </c>
      <c r="DN268" s="62">
        <v>0</v>
      </c>
      <c r="DO268" s="62">
        <v>0</v>
      </c>
      <c r="DP268" s="62">
        <v>0</v>
      </c>
      <c r="DQ268" s="62">
        <v>0</v>
      </c>
      <c r="DR268" s="62">
        <v>0</v>
      </c>
      <c r="DS268" s="62">
        <v>0</v>
      </c>
      <c r="DT268" s="62">
        <v>0</v>
      </c>
      <c r="DU268" s="62" t="s">
        <v>153</v>
      </c>
      <c r="DV268" s="62" t="s">
        <v>153</v>
      </c>
      <c r="DW268" s="60"/>
      <c r="DX268" s="62">
        <v>0</v>
      </c>
      <c r="DY268" s="62">
        <v>12</v>
      </c>
      <c r="DZ268" s="62">
        <v>0</v>
      </c>
      <c r="EA268" s="62">
        <v>0</v>
      </c>
      <c r="EB268" s="62"/>
      <c r="EC268" s="62"/>
      <c r="ED268" s="62"/>
      <c r="EE268" s="60">
        <v>65.116279069767444</v>
      </c>
      <c r="EF268" s="62"/>
      <c r="EG268" s="62"/>
      <c r="EH268" s="62"/>
      <c r="EI268" s="62"/>
      <c r="EJ268" s="62"/>
      <c r="EK268" s="62"/>
      <c r="EL268" s="62"/>
      <c r="EM268" s="62"/>
      <c r="EN268" s="62"/>
      <c r="EO268" s="62"/>
      <c r="EP268" s="62"/>
      <c r="EQ268" s="68">
        <v>71289</v>
      </c>
      <c r="ER268" s="68">
        <v>9981</v>
      </c>
      <c r="ES268" s="68">
        <v>0</v>
      </c>
      <c r="ET268" s="68">
        <v>0</v>
      </c>
      <c r="EU268" s="68">
        <v>0</v>
      </c>
      <c r="EV268" s="68">
        <v>0</v>
      </c>
      <c r="EW268" s="68">
        <v>0</v>
      </c>
      <c r="EX268" s="68">
        <v>0</v>
      </c>
      <c r="EY268" s="68">
        <v>0</v>
      </c>
      <c r="EZ268" s="68">
        <v>0</v>
      </c>
      <c r="FA268" s="68">
        <v>0</v>
      </c>
      <c r="FB268" s="68">
        <v>0</v>
      </c>
      <c r="FC268" s="68">
        <v>0</v>
      </c>
      <c r="FD268" s="68">
        <v>0</v>
      </c>
      <c r="FE268" s="68">
        <v>0</v>
      </c>
      <c r="FF268" s="68">
        <v>0</v>
      </c>
      <c r="FG268" s="68">
        <v>0</v>
      </c>
      <c r="FH268" s="68">
        <v>0</v>
      </c>
      <c r="FI268" s="68">
        <v>1</v>
      </c>
      <c r="FJ268" s="68">
        <v>1</v>
      </c>
      <c r="FK268" s="68">
        <v>0</v>
      </c>
      <c r="FL268" s="68">
        <v>1</v>
      </c>
      <c r="FM268" s="65"/>
      <c r="FN268" s="65" t="s">
        <v>466</v>
      </c>
      <c r="FO268" s="69" t="b">
        <f t="shared" si="4"/>
        <v>1</v>
      </c>
    </row>
    <row r="269" spans="1:171" s="67" customFormat="1" ht="12.75" x14ac:dyDescent="0.2">
      <c r="A269" s="60" t="s">
        <v>437</v>
      </c>
      <c r="B269" s="61">
        <v>71289</v>
      </c>
      <c r="C269" s="62">
        <v>1</v>
      </c>
      <c r="D269" s="62">
        <v>0</v>
      </c>
      <c r="E269" s="63" t="s">
        <v>1849</v>
      </c>
      <c r="F269" s="62" t="s">
        <v>1841</v>
      </c>
      <c r="G269" s="62"/>
      <c r="H269" s="62" t="s">
        <v>1842</v>
      </c>
      <c r="I269" s="62">
        <v>2</v>
      </c>
      <c r="J269" s="62" t="s">
        <v>1843</v>
      </c>
      <c r="K269" s="62" t="s">
        <v>447</v>
      </c>
      <c r="L269" s="62" t="s">
        <v>448</v>
      </c>
      <c r="M269" s="62" t="s">
        <v>447</v>
      </c>
      <c r="N269" s="62">
        <v>2</v>
      </c>
      <c r="O269" s="62">
        <v>250</v>
      </c>
      <c r="P269" s="62">
        <v>71</v>
      </c>
      <c r="Q269" s="62" t="s">
        <v>153</v>
      </c>
      <c r="R269" s="62" t="s">
        <v>153</v>
      </c>
      <c r="S269" s="62" t="s">
        <v>153</v>
      </c>
      <c r="T269" s="62" t="s">
        <v>1845</v>
      </c>
      <c r="U269" s="62" t="s">
        <v>153</v>
      </c>
      <c r="V269" s="62" t="s">
        <v>153</v>
      </c>
      <c r="W269" s="62" t="s">
        <v>153</v>
      </c>
      <c r="X269" s="62" t="s">
        <v>153</v>
      </c>
      <c r="Y269" s="62" t="s">
        <v>153</v>
      </c>
      <c r="Z269" s="60"/>
      <c r="AA269" s="60" t="s">
        <v>452</v>
      </c>
      <c r="AB269" s="60" t="s">
        <v>1849</v>
      </c>
      <c r="AC269" s="60" t="s">
        <v>1841</v>
      </c>
      <c r="AD269" s="60" t="s">
        <v>1842</v>
      </c>
      <c r="AE269" s="60" t="s">
        <v>1843</v>
      </c>
      <c r="AF269" s="62">
        <v>1</v>
      </c>
      <c r="AG269" s="62">
        <v>150</v>
      </c>
      <c r="AH269" s="62">
        <v>54</v>
      </c>
      <c r="AI269" s="62">
        <v>0</v>
      </c>
      <c r="AJ269" s="62" t="s">
        <v>153</v>
      </c>
      <c r="AK269" s="62" t="s">
        <v>153</v>
      </c>
      <c r="AL269" s="62" t="s">
        <v>153</v>
      </c>
      <c r="AM269" s="62" t="s">
        <v>1845</v>
      </c>
      <c r="AN269" s="62" t="s">
        <v>153</v>
      </c>
      <c r="AO269" s="62" t="s">
        <v>153</v>
      </c>
      <c r="AP269" s="62" t="s">
        <v>153</v>
      </c>
      <c r="AQ269" s="62" t="s">
        <v>153</v>
      </c>
      <c r="AR269" s="62" t="s">
        <v>153</v>
      </c>
      <c r="AS269" s="62">
        <v>2015</v>
      </c>
      <c r="AT269" s="62" t="s">
        <v>1850</v>
      </c>
      <c r="AU269" s="62" t="s">
        <v>153</v>
      </c>
      <c r="AV269" s="62" t="s">
        <v>153</v>
      </c>
      <c r="AW269" s="62" t="s">
        <v>153</v>
      </c>
      <c r="AX269" s="62" t="s">
        <v>153</v>
      </c>
      <c r="AY269" s="60"/>
      <c r="AZ269" s="60" t="s">
        <v>153</v>
      </c>
      <c r="BA269" s="62">
        <v>9981</v>
      </c>
      <c r="BB269" s="62">
        <v>0</v>
      </c>
      <c r="BC269" s="62"/>
      <c r="BD269" s="62"/>
      <c r="BE269" s="62"/>
      <c r="BF269" s="62"/>
      <c r="BG269" s="62"/>
      <c r="BH269" s="62"/>
      <c r="BI269" s="62"/>
      <c r="BJ269" s="60">
        <v>66.666666666666657</v>
      </c>
      <c r="BK269" s="62"/>
      <c r="BL269" s="62"/>
      <c r="BM269" s="62"/>
      <c r="BN269" s="62" t="s">
        <v>66</v>
      </c>
      <c r="BO269" s="62"/>
      <c r="BP269" s="62"/>
      <c r="BQ269" s="62" t="s">
        <v>66</v>
      </c>
      <c r="BR269" s="62"/>
      <c r="BS269" s="62"/>
      <c r="BT269" s="62"/>
      <c r="BU269" s="62"/>
      <c r="BV269" s="62"/>
      <c r="BW269" s="62"/>
      <c r="BX269" s="62"/>
      <c r="BY269" s="62"/>
      <c r="BZ269" s="62"/>
      <c r="CA269" s="62"/>
      <c r="CB269" s="62"/>
      <c r="CC269" s="62"/>
      <c r="CD269" s="62"/>
      <c r="CE269" s="62"/>
      <c r="CF269" s="62"/>
      <c r="CG269" s="62"/>
      <c r="CH269" s="62"/>
      <c r="CI269" s="62">
        <v>2017</v>
      </c>
      <c r="CJ269" s="62" t="s">
        <v>448</v>
      </c>
      <c r="CK269" s="62" t="s">
        <v>464</v>
      </c>
      <c r="CL269" s="62" t="s">
        <v>464</v>
      </c>
      <c r="CM269" s="62" t="s">
        <v>501</v>
      </c>
      <c r="CN269" s="62" t="s">
        <v>501</v>
      </c>
      <c r="CO269" s="62" t="s">
        <v>465</v>
      </c>
      <c r="CP269" s="62">
        <v>0</v>
      </c>
      <c r="CQ269" s="62">
        <v>0</v>
      </c>
      <c r="CR269" s="62">
        <v>0</v>
      </c>
      <c r="CS269" s="62">
        <v>0</v>
      </c>
      <c r="CT269" s="62">
        <v>0</v>
      </c>
      <c r="CU269" s="62">
        <v>0</v>
      </c>
      <c r="CV269" s="62">
        <v>0</v>
      </c>
      <c r="CW269" s="62">
        <v>0</v>
      </c>
      <c r="CX269" s="62">
        <v>0</v>
      </c>
      <c r="CY269" s="62">
        <v>0</v>
      </c>
      <c r="CZ269" s="62">
        <v>0</v>
      </c>
      <c r="DA269" s="62">
        <v>0</v>
      </c>
      <c r="DB269" s="62">
        <v>0</v>
      </c>
      <c r="DC269" s="62" t="s">
        <v>153</v>
      </c>
      <c r="DD269" s="62" t="s">
        <v>153</v>
      </c>
      <c r="DE269" s="62" t="s">
        <v>153</v>
      </c>
      <c r="DF269" s="62">
        <v>1</v>
      </c>
      <c r="DG269" s="62" t="s">
        <v>465</v>
      </c>
      <c r="DH269" s="62">
        <v>0</v>
      </c>
      <c r="DI269" s="62">
        <v>0</v>
      </c>
      <c r="DJ269" s="62">
        <v>0</v>
      </c>
      <c r="DK269" s="62">
        <v>0</v>
      </c>
      <c r="DL269" s="62">
        <v>0</v>
      </c>
      <c r="DM269" s="62">
        <v>0</v>
      </c>
      <c r="DN269" s="62">
        <v>0</v>
      </c>
      <c r="DO269" s="62">
        <v>0</v>
      </c>
      <c r="DP269" s="62">
        <v>0</v>
      </c>
      <c r="DQ269" s="62">
        <v>0</v>
      </c>
      <c r="DR269" s="62">
        <v>0</v>
      </c>
      <c r="DS269" s="62">
        <v>0</v>
      </c>
      <c r="DT269" s="62">
        <v>0</v>
      </c>
      <c r="DU269" s="62" t="s">
        <v>153</v>
      </c>
      <c r="DV269" s="62" t="s">
        <v>153</v>
      </c>
      <c r="DW269" s="60"/>
      <c r="DX269" s="62">
        <v>0</v>
      </c>
      <c r="DY269" s="62">
        <v>12</v>
      </c>
      <c r="DZ269" s="62">
        <v>0</v>
      </c>
      <c r="EA269" s="62">
        <v>0</v>
      </c>
      <c r="EB269" s="62"/>
      <c r="EC269" s="62"/>
      <c r="ED269" s="62"/>
      <c r="EE269" s="60">
        <v>65.116279069767444</v>
      </c>
      <c r="EF269" s="62"/>
      <c r="EG269" s="62"/>
      <c r="EH269" s="62"/>
      <c r="EI269" s="62"/>
      <c r="EJ269" s="62"/>
      <c r="EK269" s="62"/>
      <c r="EL269" s="62"/>
      <c r="EM269" s="62"/>
      <c r="EN269" s="62"/>
      <c r="EO269" s="62"/>
      <c r="EP269" s="62"/>
      <c r="EQ269" s="68">
        <v>71289</v>
      </c>
      <c r="ER269" s="68">
        <v>9981</v>
      </c>
      <c r="ES269" s="68">
        <v>0</v>
      </c>
      <c r="ET269" s="68">
        <v>0</v>
      </c>
      <c r="EU269" s="68">
        <v>0</v>
      </c>
      <c r="EV269" s="68">
        <v>0</v>
      </c>
      <c r="EW269" s="65"/>
      <c r="EX269" s="65"/>
      <c r="EY269" s="65"/>
      <c r="EZ269" s="65"/>
      <c r="FA269" s="65"/>
      <c r="FB269" s="65"/>
      <c r="FC269" s="65"/>
      <c r="FD269" s="65"/>
      <c r="FE269" s="65"/>
      <c r="FF269" s="65"/>
      <c r="FG269" s="65"/>
      <c r="FH269" s="65"/>
      <c r="FI269" s="65"/>
      <c r="FJ269" s="65"/>
      <c r="FK269" s="65"/>
      <c r="FL269" s="65"/>
      <c r="FM269" s="65"/>
      <c r="FN269" s="65" t="s">
        <v>466</v>
      </c>
      <c r="FO269" s="69" t="b">
        <f t="shared" si="4"/>
        <v>1</v>
      </c>
    </row>
    <row r="270" spans="1:171" s="67" customFormat="1" ht="12.75" x14ac:dyDescent="0.2">
      <c r="A270" s="60" t="s">
        <v>437</v>
      </c>
      <c r="B270" s="61">
        <v>29973</v>
      </c>
      <c r="C270" s="62">
        <v>0</v>
      </c>
      <c r="D270" s="62">
        <v>1</v>
      </c>
      <c r="E270" s="63" t="s">
        <v>1851</v>
      </c>
      <c r="F270" s="62" t="s">
        <v>479</v>
      </c>
      <c r="G270" s="62"/>
      <c r="H270" s="62" t="s">
        <v>1852</v>
      </c>
      <c r="I270" s="62">
        <v>2</v>
      </c>
      <c r="J270" s="62" t="s">
        <v>1853</v>
      </c>
      <c r="K270" s="62" t="s">
        <v>447</v>
      </c>
      <c r="L270" s="62" t="s">
        <v>448</v>
      </c>
      <c r="M270" s="62" t="s">
        <v>447</v>
      </c>
      <c r="N270" s="62">
        <v>1</v>
      </c>
      <c r="O270" s="62">
        <v>251</v>
      </c>
      <c r="P270" s="62">
        <v>20</v>
      </c>
      <c r="Q270" s="62" t="s">
        <v>153</v>
      </c>
      <c r="R270" s="62" t="s">
        <v>153</v>
      </c>
      <c r="S270" s="62" t="s">
        <v>1854</v>
      </c>
      <c r="T270" s="62" t="s">
        <v>1855</v>
      </c>
      <c r="U270" s="62" t="s">
        <v>1856</v>
      </c>
      <c r="V270" s="62" t="s">
        <v>1857</v>
      </c>
      <c r="W270" s="62" t="s">
        <v>153</v>
      </c>
      <c r="X270" s="62" t="s">
        <v>1858</v>
      </c>
      <c r="Y270" s="62" t="s">
        <v>546</v>
      </c>
      <c r="Z270" s="60"/>
      <c r="AA270" s="60" t="s">
        <v>452</v>
      </c>
      <c r="AB270" s="60" t="s">
        <v>1851</v>
      </c>
      <c r="AC270" s="60" t="s">
        <v>479</v>
      </c>
      <c r="AD270" s="60" t="s">
        <v>1852</v>
      </c>
      <c r="AE270" s="60" t="s">
        <v>1853</v>
      </c>
      <c r="AF270" s="62">
        <v>1</v>
      </c>
      <c r="AG270" s="62">
        <v>235</v>
      </c>
      <c r="AH270" s="62">
        <v>15</v>
      </c>
      <c r="AI270" s="62">
        <v>1</v>
      </c>
      <c r="AJ270" s="62" t="s">
        <v>153</v>
      </c>
      <c r="AK270" s="62" t="s">
        <v>153</v>
      </c>
      <c r="AL270" s="62" t="s">
        <v>1854</v>
      </c>
      <c r="AM270" s="62" t="s">
        <v>1855</v>
      </c>
      <c r="AN270" s="62" t="s">
        <v>1858</v>
      </c>
      <c r="AO270" s="62" t="s">
        <v>546</v>
      </c>
      <c r="AP270" s="62" t="s">
        <v>1856</v>
      </c>
      <c r="AQ270" s="62" t="s">
        <v>1857</v>
      </c>
      <c r="AR270" s="62" t="s">
        <v>153</v>
      </c>
      <c r="AS270" s="62">
        <v>2015</v>
      </c>
      <c r="AT270" s="62" t="s">
        <v>1859</v>
      </c>
      <c r="AU270" s="62" t="s">
        <v>153</v>
      </c>
      <c r="AV270" s="62" t="s">
        <v>153</v>
      </c>
      <c r="AW270" s="62" t="s">
        <v>153</v>
      </c>
      <c r="AX270" s="62" t="s">
        <v>439</v>
      </c>
      <c r="AY270" s="60"/>
      <c r="AZ270" s="60" t="s">
        <v>153</v>
      </c>
      <c r="BA270" s="62">
        <v>8424</v>
      </c>
      <c r="BB270" s="62">
        <v>0</v>
      </c>
      <c r="BC270" s="62"/>
      <c r="BD270" s="62"/>
      <c r="BE270" s="62"/>
      <c r="BF270" s="62"/>
      <c r="BG270" s="62"/>
      <c r="BH270" s="62" t="s">
        <v>532</v>
      </c>
      <c r="BI270" s="62"/>
      <c r="BJ270" s="60">
        <v>6.8085106382978724</v>
      </c>
      <c r="BK270" s="62"/>
      <c r="BL270" s="62"/>
      <c r="BM270" s="62"/>
      <c r="BN270" s="62" t="s">
        <v>460</v>
      </c>
      <c r="BO270" s="62"/>
      <c r="BP270" s="62"/>
      <c r="BQ270" s="62" t="s">
        <v>460</v>
      </c>
      <c r="BR270" s="62"/>
      <c r="BS270" s="62"/>
      <c r="BT270" s="62"/>
      <c r="BU270" s="62"/>
      <c r="BV270" s="62"/>
      <c r="BW270" s="62"/>
      <c r="BX270" s="62"/>
      <c r="BY270" s="62"/>
      <c r="BZ270" s="62"/>
      <c r="CA270" s="62"/>
      <c r="CB270" s="62"/>
      <c r="CC270" s="62"/>
      <c r="CD270" s="62"/>
      <c r="CE270" s="62"/>
      <c r="CF270" s="62" t="s">
        <v>462</v>
      </c>
      <c r="CG270" s="62"/>
      <c r="CH270" s="62"/>
      <c r="CI270" s="62">
        <v>2017</v>
      </c>
      <c r="CJ270" s="62" t="s">
        <v>448</v>
      </c>
      <c r="CK270" s="62" t="s">
        <v>463</v>
      </c>
      <c r="CL270" s="62" t="s">
        <v>463</v>
      </c>
      <c r="CM270" s="62" t="s">
        <v>464</v>
      </c>
      <c r="CN270" s="62" t="s">
        <v>463</v>
      </c>
      <c r="CO270" s="62" t="s">
        <v>465</v>
      </c>
      <c r="CP270" s="62">
        <v>2</v>
      </c>
      <c r="CQ270" s="62">
        <v>1</v>
      </c>
      <c r="CR270" s="62">
        <v>1</v>
      </c>
      <c r="CS270" s="62">
        <v>0</v>
      </c>
      <c r="CT270" s="62">
        <v>0</v>
      </c>
      <c r="CU270" s="62">
        <v>0</v>
      </c>
      <c r="CV270" s="62">
        <v>0</v>
      </c>
      <c r="CW270" s="62">
        <v>0</v>
      </c>
      <c r="CX270" s="62">
        <v>0</v>
      </c>
      <c r="CY270" s="62">
        <v>0</v>
      </c>
      <c r="CZ270" s="62">
        <v>2</v>
      </c>
      <c r="DA270" s="62">
        <v>0</v>
      </c>
      <c r="DB270" s="62">
        <v>0</v>
      </c>
      <c r="DC270" s="62" t="s">
        <v>1860</v>
      </c>
      <c r="DD270" s="62" t="s">
        <v>153</v>
      </c>
      <c r="DE270" s="62" t="s">
        <v>153</v>
      </c>
      <c r="DF270" s="62">
        <v>2</v>
      </c>
      <c r="DG270" s="62" t="s">
        <v>465</v>
      </c>
      <c r="DH270" s="62">
        <v>1</v>
      </c>
      <c r="DI270" s="62">
        <v>1</v>
      </c>
      <c r="DJ270" s="62">
        <v>0</v>
      </c>
      <c r="DK270" s="62">
        <v>0</v>
      </c>
      <c r="DL270" s="62">
        <v>0</v>
      </c>
      <c r="DM270" s="62">
        <v>0</v>
      </c>
      <c r="DN270" s="62">
        <v>0</v>
      </c>
      <c r="DO270" s="62">
        <v>0</v>
      </c>
      <c r="DP270" s="62">
        <v>0</v>
      </c>
      <c r="DQ270" s="62">
        <v>0</v>
      </c>
      <c r="DR270" s="62">
        <v>1</v>
      </c>
      <c r="DS270" s="62">
        <v>0</v>
      </c>
      <c r="DT270" s="62">
        <v>0</v>
      </c>
      <c r="DU270" s="62" t="s">
        <v>153</v>
      </c>
      <c r="DV270" s="62" t="s">
        <v>153</v>
      </c>
      <c r="DW270" s="60"/>
      <c r="DX270" s="62">
        <v>0</v>
      </c>
      <c r="DY270" s="62">
        <v>1</v>
      </c>
      <c r="DZ270" s="62">
        <v>0</v>
      </c>
      <c r="EA270" s="62">
        <v>1</v>
      </c>
      <c r="EB270" s="62"/>
      <c r="EC270" s="62"/>
      <c r="ED270" s="62"/>
      <c r="EE270" s="60">
        <v>11.111111111111111</v>
      </c>
      <c r="EF270" s="62"/>
      <c r="EG270" s="62"/>
      <c r="EH270" s="62"/>
      <c r="EI270" s="62"/>
      <c r="EJ270" s="62"/>
      <c r="EK270" s="62">
        <v>-1</v>
      </c>
      <c r="EL270" s="62"/>
      <c r="EM270" s="62"/>
      <c r="EN270" s="62"/>
      <c r="EO270" s="62"/>
      <c r="EP270" s="62"/>
      <c r="EQ270" s="68">
        <v>29973</v>
      </c>
      <c r="ER270" s="68">
        <v>8424</v>
      </c>
      <c r="ES270" s="68">
        <v>0</v>
      </c>
      <c r="ET270" s="68">
        <v>0</v>
      </c>
      <c r="EU270" s="68">
        <v>0</v>
      </c>
      <c r="EV270" s="68">
        <v>0</v>
      </c>
      <c r="EW270" s="68">
        <v>0</v>
      </c>
      <c r="EX270" s="68">
        <v>0</v>
      </c>
      <c r="EY270" s="68">
        <v>0</v>
      </c>
      <c r="EZ270" s="68">
        <v>0</v>
      </c>
      <c r="FA270" s="68">
        <v>0</v>
      </c>
      <c r="FB270" s="68">
        <v>0</v>
      </c>
      <c r="FC270" s="68">
        <v>0</v>
      </c>
      <c r="FD270" s="68">
        <v>0</v>
      </c>
      <c r="FE270" s="68">
        <v>0</v>
      </c>
      <c r="FF270" s="68">
        <v>0</v>
      </c>
      <c r="FG270" s="68">
        <v>0</v>
      </c>
      <c r="FH270" s="68">
        <v>0</v>
      </c>
      <c r="FI270" s="68">
        <v>1</v>
      </c>
      <c r="FJ270" s="68">
        <v>0</v>
      </c>
      <c r="FK270" s="68">
        <v>0</v>
      </c>
      <c r="FL270" s="68">
        <v>0</v>
      </c>
      <c r="FM270" s="65"/>
      <c r="FN270" s="65" t="s">
        <v>466</v>
      </c>
      <c r="FO270" s="69" t="b">
        <f t="shared" si="4"/>
        <v>1</v>
      </c>
    </row>
    <row r="271" spans="1:171" s="67" customFormat="1" ht="12.75" x14ac:dyDescent="0.2">
      <c r="A271" s="60" t="s">
        <v>437</v>
      </c>
      <c r="B271" s="61">
        <v>29973</v>
      </c>
      <c r="C271" s="62">
        <v>1</v>
      </c>
      <c r="D271" s="62">
        <v>0</v>
      </c>
      <c r="E271" s="63" t="s">
        <v>1851</v>
      </c>
      <c r="F271" s="62" t="s">
        <v>479</v>
      </c>
      <c r="G271" s="62"/>
      <c r="H271" s="62" t="s">
        <v>1852</v>
      </c>
      <c r="I271" s="62">
        <v>2</v>
      </c>
      <c r="J271" s="62" t="s">
        <v>1853</v>
      </c>
      <c r="K271" s="62" t="s">
        <v>447</v>
      </c>
      <c r="L271" s="62" t="s">
        <v>448</v>
      </c>
      <c r="M271" s="62" t="s">
        <v>447</v>
      </c>
      <c r="N271" s="62">
        <v>1</v>
      </c>
      <c r="O271" s="62">
        <v>251</v>
      </c>
      <c r="P271" s="62">
        <v>20</v>
      </c>
      <c r="Q271" s="62" t="s">
        <v>153</v>
      </c>
      <c r="R271" s="62" t="s">
        <v>153</v>
      </c>
      <c r="S271" s="62" t="s">
        <v>153</v>
      </c>
      <c r="T271" s="62" t="s">
        <v>1855</v>
      </c>
      <c r="U271" s="62" t="s">
        <v>153</v>
      </c>
      <c r="V271" s="62" t="s">
        <v>153</v>
      </c>
      <c r="W271" s="62" t="s">
        <v>153</v>
      </c>
      <c r="X271" s="62" t="s">
        <v>153</v>
      </c>
      <c r="Y271" s="62" t="s">
        <v>153</v>
      </c>
      <c r="Z271" s="60"/>
      <c r="AA271" s="60" t="s">
        <v>452</v>
      </c>
      <c r="AB271" s="60" t="s">
        <v>1851</v>
      </c>
      <c r="AC271" s="60" t="s">
        <v>479</v>
      </c>
      <c r="AD271" s="60" t="s">
        <v>1852</v>
      </c>
      <c r="AE271" s="60" t="s">
        <v>1853</v>
      </c>
      <c r="AF271" s="62">
        <v>1</v>
      </c>
      <c r="AG271" s="62">
        <v>235</v>
      </c>
      <c r="AH271" s="62">
        <v>15</v>
      </c>
      <c r="AI271" s="62">
        <v>0</v>
      </c>
      <c r="AJ271" s="62" t="s">
        <v>153</v>
      </c>
      <c r="AK271" s="62" t="s">
        <v>153</v>
      </c>
      <c r="AL271" s="62" t="s">
        <v>153</v>
      </c>
      <c r="AM271" s="62" t="s">
        <v>1855</v>
      </c>
      <c r="AN271" s="62" t="s">
        <v>153</v>
      </c>
      <c r="AO271" s="62" t="s">
        <v>153</v>
      </c>
      <c r="AP271" s="62" t="s">
        <v>153</v>
      </c>
      <c r="AQ271" s="62" t="s">
        <v>153</v>
      </c>
      <c r="AR271" s="62" t="s">
        <v>153</v>
      </c>
      <c r="AS271" s="62">
        <v>2015</v>
      </c>
      <c r="AT271" s="62" t="s">
        <v>1859</v>
      </c>
      <c r="AU271" s="62" t="s">
        <v>153</v>
      </c>
      <c r="AV271" s="62" t="s">
        <v>153</v>
      </c>
      <c r="AW271" s="62" t="s">
        <v>153</v>
      </c>
      <c r="AX271" s="62" t="s">
        <v>439</v>
      </c>
      <c r="AY271" s="60"/>
      <c r="AZ271" s="60" t="s">
        <v>153</v>
      </c>
      <c r="BA271" s="62">
        <v>8424</v>
      </c>
      <c r="BB271" s="62">
        <v>0</v>
      </c>
      <c r="BC271" s="62"/>
      <c r="BD271" s="62"/>
      <c r="BE271" s="62"/>
      <c r="BF271" s="62"/>
      <c r="BG271" s="62"/>
      <c r="BH271" s="62"/>
      <c r="BI271" s="62"/>
      <c r="BJ271" s="60">
        <v>6.8085106382978724</v>
      </c>
      <c r="BK271" s="62"/>
      <c r="BL271" s="62"/>
      <c r="BM271" s="62"/>
      <c r="BN271" s="62" t="s">
        <v>460</v>
      </c>
      <c r="BO271" s="62"/>
      <c r="BP271" s="62"/>
      <c r="BQ271" s="62" t="s">
        <v>460</v>
      </c>
      <c r="BR271" s="62"/>
      <c r="BS271" s="62"/>
      <c r="BT271" s="62"/>
      <c r="BU271" s="62"/>
      <c r="BV271" s="62"/>
      <c r="BW271" s="62"/>
      <c r="BX271" s="62"/>
      <c r="BY271" s="62"/>
      <c r="BZ271" s="62"/>
      <c r="CA271" s="62"/>
      <c r="CB271" s="62"/>
      <c r="CC271" s="62"/>
      <c r="CD271" s="62"/>
      <c r="CE271" s="62"/>
      <c r="CF271" s="62"/>
      <c r="CG271" s="62"/>
      <c r="CH271" s="62"/>
      <c r="CI271" s="62">
        <v>2017</v>
      </c>
      <c r="CJ271" s="62" t="s">
        <v>448</v>
      </c>
      <c r="CK271" s="62" t="s">
        <v>463</v>
      </c>
      <c r="CL271" s="62" t="s">
        <v>463</v>
      </c>
      <c r="CM271" s="62" t="s">
        <v>464</v>
      </c>
      <c r="CN271" s="62" t="s">
        <v>463</v>
      </c>
      <c r="CO271" s="62" t="s">
        <v>465</v>
      </c>
      <c r="CP271" s="62">
        <v>2</v>
      </c>
      <c r="CQ271" s="62">
        <v>1</v>
      </c>
      <c r="CR271" s="62">
        <v>1</v>
      </c>
      <c r="CS271" s="62">
        <v>0</v>
      </c>
      <c r="CT271" s="62">
        <v>0</v>
      </c>
      <c r="CU271" s="62">
        <v>0</v>
      </c>
      <c r="CV271" s="62">
        <v>0</v>
      </c>
      <c r="CW271" s="62">
        <v>0</v>
      </c>
      <c r="CX271" s="62">
        <v>0</v>
      </c>
      <c r="CY271" s="62">
        <v>0</v>
      </c>
      <c r="CZ271" s="62">
        <v>2</v>
      </c>
      <c r="DA271" s="62">
        <v>0</v>
      </c>
      <c r="DB271" s="62">
        <v>0</v>
      </c>
      <c r="DC271" s="62" t="s">
        <v>1860</v>
      </c>
      <c r="DD271" s="62" t="s">
        <v>153</v>
      </c>
      <c r="DE271" s="62" t="s">
        <v>153</v>
      </c>
      <c r="DF271" s="62">
        <v>2</v>
      </c>
      <c r="DG271" s="62" t="s">
        <v>465</v>
      </c>
      <c r="DH271" s="62">
        <v>1</v>
      </c>
      <c r="DI271" s="62">
        <v>1</v>
      </c>
      <c r="DJ271" s="62">
        <v>0</v>
      </c>
      <c r="DK271" s="62">
        <v>0</v>
      </c>
      <c r="DL271" s="62">
        <v>0</v>
      </c>
      <c r="DM271" s="62">
        <v>0</v>
      </c>
      <c r="DN271" s="62">
        <v>0</v>
      </c>
      <c r="DO271" s="62">
        <v>0</v>
      </c>
      <c r="DP271" s="62">
        <v>0</v>
      </c>
      <c r="DQ271" s="62">
        <v>0</v>
      </c>
      <c r="DR271" s="62">
        <v>1</v>
      </c>
      <c r="DS271" s="62">
        <v>0</v>
      </c>
      <c r="DT271" s="62">
        <v>0</v>
      </c>
      <c r="DU271" s="62" t="s">
        <v>153</v>
      </c>
      <c r="DV271" s="62" t="s">
        <v>153</v>
      </c>
      <c r="DW271" s="60"/>
      <c r="DX271" s="62">
        <v>0</v>
      </c>
      <c r="DY271" s="62">
        <v>1</v>
      </c>
      <c r="DZ271" s="62">
        <v>0</v>
      </c>
      <c r="EA271" s="62">
        <v>1</v>
      </c>
      <c r="EB271" s="62"/>
      <c r="EC271" s="62"/>
      <c r="ED271" s="62"/>
      <c r="EE271" s="60">
        <v>11.111111111111111</v>
      </c>
      <c r="EF271" s="62"/>
      <c r="EG271" s="62"/>
      <c r="EH271" s="62"/>
      <c r="EI271" s="62"/>
      <c r="EJ271" s="62"/>
      <c r="EK271" s="62">
        <v>-1</v>
      </c>
      <c r="EL271" s="62"/>
      <c r="EM271" s="62"/>
      <c r="EN271" s="62"/>
      <c r="EO271" s="62"/>
      <c r="EP271" s="62"/>
      <c r="EQ271" s="68">
        <v>29973</v>
      </c>
      <c r="ER271" s="68">
        <v>8424</v>
      </c>
      <c r="ES271" s="68">
        <v>0</v>
      </c>
      <c r="ET271" s="68">
        <v>0</v>
      </c>
      <c r="EU271" s="68">
        <v>0</v>
      </c>
      <c r="EV271" s="68">
        <v>0</v>
      </c>
      <c r="EW271" s="65"/>
      <c r="EX271" s="65"/>
      <c r="EY271" s="65"/>
      <c r="EZ271" s="65"/>
      <c r="FA271" s="65"/>
      <c r="FB271" s="65"/>
      <c r="FC271" s="65"/>
      <c r="FD271" s="65"/>
      <c r="FE271" s="65"/>
      <c r="FF271" s="65"/>
      <c r="FG271" s="65"/>
      <c r="FH271" s="65"/>
      <c r="FI271" s="65"/>
      <c r="FJ271" s="65"/>
      <c r="FK271" s="65"/>
      <c r="FL271" s="65"/>
      <c r="FM271" s="65"/>
      <c r="FN271" s="65" t="s">
        <v>466</v>
      </c>
      <c r="FO271" s="69" t="b">
        <f t="shared" si="4"/>
        <v>1</v>
      </c>
    </row>
    <row r="272" spans="1:171" s="67" customFormat="1" ht="12.75" x14ac:dyDescent="0.2">
      <c r="A272" s="60" t="s">
        <v>437</v>
      </c>
      <c r="B272" s="61">
        <v>50909</v>
      </c>
      <c r="C272" s="62">
        <v>0</v>
      </c>
      <c r="D272" s="62">
        <v>1</v>
      </c>
      <c r="E272" s="63" t="s">
        <v>1861</v>
      </c>
      <c r="F272" s="62" t="s">
        <v>1327</v>
      </c>
      <c r="G272" s="62"/>
      <c r="H272" s="62" t="s">
        <v>1862</v>
      </c>
      <c r="I272" s="62">
        <v>2</v>
      </c>
      <c r="J272" s="62" t="s">
        <v>1863</v>
      </c>
      <c r="K272" s="62" t="s">
        <v>447</v>
      </c>
      <c r="L272" s="62" t="s">
        <v>472</v>
      </c>
      <c r="M272" s="62" t="s">
        <v>447</v>
      </c>
      <c r="N272" s="62">
        <v>1</v>
      </c>
      <c r="O272" s="62">
        <v>260</v>
      </c>
      <c r="P272" s="62">
        <v>6</v>
      </c>
      <c r="Q272" s="62" t="s">
        <v>153</v>
      </c>
      <c r="R272" s="62" t="s">
        <v>153</v>
      </c>
      <c r="S272" s="62" t="s">
        <v>1864</v>
      </c>
      <c r="T272" s="62" t="s">
        <v>1865</v>
      </c>
      <c r="U272" s="62" t="s">
        <v>1866</v>
      </c>
      <c r="V272" s="62" t="s">
        <v>1867</v>
      </c>
      <c r="W272" s="62" t="s">
        <v>1868</v>
      </c>
      <c r="X272" s="62" t="s">
        <v>1869</v>
      </c>
      <c r="Y272" s="62" t="s">
        <v>546</v>
      </c>
      <c r="Z272" s="60"/>
      <c r="AA272" s="60" t="s">
        <v>452</v>
      </c>
      <c r="AB272" s="60" t="s">
        <v>1861</v>
      </c>
      <c r="AC272" s="60" t="s">
        <v>1327</v>
      </c>
      <c r="AD272" s="60" t="s">
        <v>1862</v>
      </c>
      <c r="AE272" s="60" t="s">
        <v>1863</v>
      </c>
      <c r="AF272" s="62">
        <v>1</v>
      </c>
      <c r="AG272" s="62">
        <v>273</v>
      </c>
      <c r="AH272" s="62">
        <v>6</v>
      </c>
      <c r="AI272" s="62">
        <v>1</v>
      </c>
      <c r="AJ272" s="62" t="s">
        <v>153</v>
      </c>
      <c r="AK272" s="62" t="s">
        <v>153</v>
      </c>
      <c r="AL272" s="62" t="s">
        <v>1864</v>
      </c>
      <c r="AM272" s="62" t="s">
        <v>1865</v>
      </c>
      <c r="AN272" s="62" t="s">
        <v>1870</v>
      </c>
      <c r="AO272" s="62" t="s">
        <v>1871</v>
      </c>
      <c r="AP272" s="62" t="s">
        <v>1872</v>
      </c>
      <c r="AQ272" s="62" t="s">
        <v>1873</v>
      </c>
      <c r="AR272" s="62" t="s">
        <v>153</v>
      </c>
      <c r="AS272" s="62">
        <v>2015</v>
      </c>
      <c r="AT272" s="62" t="s">
        <v>153</v>
      </c>
      <c r="AU272" s="62" t="s">
        <v>153</v>
      </c>
      <c r="AV272" s="62" t="s">
        <v>153</v>
      </c>
      <c r="AW272" s="62" t="s">
        <v>153</v>
      </c>
      <c r="AX272" s="62" t="s">
        <v>153</v>
      </c>
      <c r="AY272" s="60"/>
      <c r="AZ272" s="60" t="s">
        <v>153</v>
      </c>
      <c r="BA272" s="62">
        <v>6618</v>
      </c>
      <c r="BB272" s="62">
        <v>0</v>
      </c>
      <c r="BC272" s="62"/>
      <c r="BD272" s="62"/>
      <c r="BE272" s="62"/>
      <c r="BF272" s="62"/>
      <c r="BG272" s="62"/>
      <c r="BH272" s="62" t="s">
        <v>532</v>
      </c>
      <c r="BI272" s="62"/>
      <c r="BJ272" s="60">
        <v>-4.7619047619047619</v>
      </c>
      <c r="BK272" s="62"/>
      <c r="BL272" s="62"/>
      <c r="BM272" s="62"/>
      <c r="BN272" s="62" t="s">
        <v>147</v>
      </c>
      <c r="BO272" s="62"/>
      <c r="BP272" s="62"/>
      <c r="BQ272" s="62" t="s">
        <v>147</v>
      </c>
      <c r="BR272" s="62"/>
      <c r="BS272" s="62"/>
      <c r="BT272" s="62"/>
      <c r="BU272" s="62"/>
      <c r="BV272" s="62"/>
      <c r="BW272" s="62"/>
      <c r="BX272" s="62"/>
      <c r="BY272" s="62"/>
      <c r="BZ272" s="62"/>
      <c r="CA272" s="62" t="s">
        <v>534</v>
      </c>
      <c r="CB272" s="62"/>
      <c r="CC272" s="62" t="s">
        <v>565</v>
      </c>
      <c r="CD272" s="62"/>
      <c r="CE272" s="62" t="s">
        <v>489</v>
      </c>
      <c r="CF272" s="62"/>
      <c r="CG272" s="62"/>
      <c r="CH272" s="62" t="s">
        <v>535</v>
      </c>
      <c r="CI272" s="62">
        <v>2017</v>
      </c>
      <c r="CJ272" s="62" t="s">
        <v>472</v>
      </c>
      <c r="CK272" s="62" t="s">
        <v>501</v>
      </c>
      <c r="CL272" s="62" t="s">
        <v>464</v>
      </c>
      <c r="CM272" s="62" t="s">
        <v>463</v>
      </c>
      <c r="CN272" s="62" t="s">
        <v>464</v>
      </c>
      <c r="CO272" s="62" t="s">
        <v>465</v>
      </c>
      <c r="CP272" s="62">
        <v>1</v>
      </c>
      <c r="CQ272" s="62">
        <v>0</v>
      </c>
      <c r="CR272" s="62">
        <v>0</v>
      </c>
      <c r="CS272" s="62">
        <v>1</v>
      </c>
      <c r="CT272" s="62">
        <v>0</v>
      </c>
      <c r="CU272" s="62">
        <v>0</v>
      </c>
      <c r="CV272" s="62">
        <v>0</v>
      </c>
      <c r="CW272" s="62">
        <v>0</v>
      </c>
      <c r="CX272" s="62">
        <v>0</v>
      </c>
      <c r="CY272" s="62">
        <v>1</v>
      </c>
      <c r="CZ272" s="62">
        <v>0</v>
      </c>
      <c r="DA272" s="62">
        <v>0</v>
      </c>
      <c r="DB272" s="62">
        <v>0</v>
      </c>
      <c r="DC272" s="62" t="s">
        <v>1874</v>
      </c>
      <c r="DD272" s="62" t="s">
        <v>153</v>
      </c>
      <c r="DE272" s="62" t="s">
        <v>153</v>
      </c>
      <c r="DF272" s="62">
        <v>0</v>
      </c>
      <c r="DG272" s="62" t="s">
        <v>465</v>
      </c>
      <c r="DH272" s="62">
        <v>0</v>
      </c>
      <c r="DI272" s="62">
        <v>0</v>
      </c>
      <c r="DJ272" s="62">
        <v>0</v>
      </c>
      <c r="DK272" s="62">
        <v>0</v>
      </c>
      <c r="DL272" s="62">
        <v>0</v>
      </c>
      <c r="DM272" s="62">
        <v>0</v>
      </c>
      <c r="DN272" s="62">
        <v>0</v>
      </c>
      <c r="DO272" s="62">
        <v>0</v>
      </c>
      <c r="DP272" s="62">
        <v>0</v>
      </c>
      <c r="DQ272" s="62">
        <v>0</v>
      </c>
      <c r="DR272" s="62">
        <v>0</v>
      </c>
      <c r="DS272" s="62">
        <v>0</v>
      </c>
      <c r="DT272" s="62">
        <v>0</v>
      </c>
      <c r="DU272" s="62" t="s">
        <v>153</v>
      </c>
      <c r="DV272" s="62" t="s">
        <v>153</v>
      </c>
      <c r="DW272" s="60"/>
      <c r="DX272" s="62">
        <v>0</v>
      </c>
      <c r="DY272" s="62">
        <v>1</v>
      </c>
      <c r="DZ272" s="62">
        <v>0</v>
      </c>
      <c r="EA272" s="62">
        <v>0</v>
      </c>
      <c r="EB272" s="62"/>
      <c r="EC272" s="62"/>
      <c r="ED272" s="62"/>
      <c r="EE272" s="60"/>
      <c r="EF272" s="62"/>
      <c r="EG272" s="62"/>
      <c r="EH272" s="62"/>
      <c r="EI272" s="62"/>
      <c r="EJ272" s="62"/>
      <c r="EK272" s="62"/>
      <c r="EL272" s="62"/>
      <c r="EM272" s="62"/>
      <c r="EN272" s="62"/>
      <c r="EO272" s="62"/>
      <c r="EP272" s="62"/>
      <c r="EQ272" s="68">
        <v>50909</v>
      </c>
      <c r="ER272" s="68">
        <v>6618</v>
      </c>
      <c r="ES272" s="68">
        <v>0</v>
      </c>
      <c r="ET272" s="68">
        <v>0</v>
      </c>
      <c r="EU272" s="68">
        <v>0</v>
      </c>
      <c r="EV272" s="68">
        <v>0</v>
      </c>
      <c r="EW272" s="68">
        <v>1</v>
      </c>
      <c r="EX272" s="68">
        <v>0</v>
      </c>
      <c r="EY272" s="68">
        <v>1</v>
      </c>
      <c r="EZ272" s="68">
        <v>0</v>
      </c>
      <c r="FA272" s="68">
        <v>0</v>
      </c>
      <c r="FB272" s="68">
        <v>0</v>
      </c>
      <c r="FC272" s="68">
        <v>0</v>
      </c>
      <c r="FD272" s="68">
        <v>0</v>
      </c>
      <c r="FE272" s="68">
        <v>0</v>
      </c>
      <c r="FF272" s="68">
        <v>0</v>
      </c>
      <c r="FG272" s="68">
        <v>0</v>
      </c>
      <c r="FH272" s="68">
        <v>0</v>
      </c>
      <c r="FI272" s="68">
        <v>0</v>
      </c>
      <c r="FJ272" s="68">
        <v>0</v>
      </c>
      <c r="FK272" s="68">
        <v>0</v>
      </c>
      <c r="FL272" s="68">
        <v>0</v>
      </c>
      <c r="FM272" s="65"/>
      <c r="FN272" s="65" t="s">
        <v>536</v>
      </c>
      <c r="FO272" s="69" t="b">
        <f t="shared" si="4"/>
        <v>1</v>
      </c>
    </row>
    <row r="273" spans="1:171" s="67" customFormat="1" ht="12.75" x14ac:dyDescent="0.2">
      <c r="A273" s="60" t="s">
        <v>437</v>
      </c>
      <c r="B273" s="61">
        <v>50909</v>
      </c>
      <c r="C273" s="62">
        <v>1</v>
      </c>
      <c r="D273" s="62">
        <v>0</v>
      </c>
      <c r="E273" s="63" t="s">
        <v>1861</v>
      </c>
      <c r="F273" s="62" t="s">
        <v>1327</v>
      </c>
      <c r="G273" s="62"/>
      <c r="H273" s="62" t="s">
        <v>1862</v>
      </c>
      <c r="I273" s="62">
        <v>2</v>
      </c>
      <c r="J273" s="62" t="s">
        <v>1863</v>
      </c>
      <c r="K273" s="62" t="s">
        <v>447</v>
      </c>
      <c r="L273" s="62" t="s">
        <v>472</v>
      </c>
      <c r="M273" s="62" t="s">
        <v>447</v>
      </c>
      <c r="N273" s="62">
        <v>1</v>
      </c>
      <c r="O273" s="62">
        <v>260</v>
      </c>
      <c r="P273" s="62">
        <v>6</v>
      </c>
      <c r="Q273" s="62" t="s">
        <v>153</v>
      </c>
      <c r="R273" s="62" t="s">
        <v>153</v>
      </c>
      <c r="S273" s="62" t="s">
        <v>153</v>
      </c>
      <c r="T273" s="62" t="s">
        <v>1865</v>
      </c>
      <c r="U273" s="62" t="s">
        <v>153</v>
      </c>
      <c r="V273" s="62" t="s">
        <v>153</v>
      </c>
      <c r="W273" s="62" t="s">
        <v>153</v>
      </c>
      <c r="X273" s="62" t="s">
        <v>153</v>
      </c>
      <c r="Y273" s="62" t="s">
        <v>153</v>
      </c>
      <c r="Z273" s="60"/>
      <c r="AA273" s="60" t="s">
        <v>452</v>
      </c>
      <c r="AB273" s="60" t="s">
        <v>1861</v>
      </c>
      <c r="AC273" s="60" t="s">
        <v>1327</v>
      </c>
      <c r="AD273" s="60" t="s">
        <v>1862</v>
      </c>
      <c r="AE273" s="60" t="s">
        <v>1863</v>
      </c>
      <c r="AF273" s="62">
        <v>1</v>
      </c>
      <c r="AG273" s="62">
        <v>273</v>
      </c>
      <c r="AH273" s="62">
        <v>6</v>
      </c>
      <c r="AI273" s="62">
        <v>0</v>
      </c>
      <c r="AJ273" s="62" t="s">
        <v>153</v>
      </c>
      <c r="AK273" s="62" t="s">
        <v>153</v>
      </c>
      <c r="AL273" s="62" t="s">
        <v>153</v>
      </c>
      <c r="AM273" s="62" t="s">
        <v>1865</v>
      </c>
      <c r="AN273" s="62" t="s">
        <v>153</v>
      </c>
      <c r="AO273" s="62" t="s">
        <v>153</v>
      </c>
      <c r="AP273" s="62" t="s">
        <v>153</v>
      </c>
      <c r="AQ273" s="62" t="s">
        <v>153</v>
      </c>
      <c r="AR273" s="62" t="s">
        <v>153</v>
      </c>
      <c r="AS273" s="62">
        <v>2015</v>
      </c>
      <c r="AT273" s="62" t="s">
        <v>153</v>
      </c>
      <c r="AU273" s="62" t="s">
        <v>153</v>
      </c>
      <c r="AV273" s="62" t="s">
        <v>153</v>
      </c>
      <c r="AW273" s="62" t="s">
        <v>153</v>
      </c>
      <c r="AX273" s="62" t="s">
        <v>153</v>
      </c>
      <c r="AY273" s="60"/>
      <c r="AZ273" s="60" t="s">
        <v>153</v>
      </c>
      <c r="BA273" s="62">
        <v>6618</v>
      </c>
      <c r="BB273" s="62">
        <v>0</v>
      </c>
      <c r="BC273" s="62"/>
      <c r="BD273" s="62"/>
      <c r="BE273" s="62"/>
      <c r="BF273" s="62"/>
      <c r="BG273" s="62"/>
      <c r="BH273" s="62"/>
      <c r="BI273" s="62"/>
      <c r="BJ273" s="60">
        <v>-4.7619047619047619</v>
      </c>
      <c r="BK273" s="62"/>
      <c r="BL273" s="62"/>
      <c r="BM273" s="62"/>
      <c r="BN273" s="62" t="s">
        <v>147</v>
      </c>
      <c r="BO273" s="62"/>
      <c r="BP273" s="62"/>
      <c r="BQ273" s="62" t="s">
        <v>147</v>
      </c>
      <c r="BR273" s="62"/>
      <c r="BS273" s="62"/>
      <c r="BT273" s="62"/>
      <c r="BU273" s="62"/>
      <c r="BV273" s="62"/>
      <c r="BW273" s="62"/>
      <c r="BX273" s="62"/>
      <c r="BY273" s="62"/>
      <c r="BZ273" s="62"/>
      <c r="CA273" s="62"/>
      <c r="CB273" s="62"/>
      <c r="CC273" s="62"/>
      <c r="CD273" s="62"/>
      <c r="CE273" s="62"/>
      <c r="CF273" s="62"/>
      <c r="CG273" s="62"/>
      <c r="CH273" s="62"/>
      <c r="CI273" s="62">
        <v>2017</v>
      </c>
      <c r="CJ273" s="62" t="s">
        <v>472</v>
      </c>
      <c r="CK273" s="62" t="s">
        <v>501</v>
      </c>
      <c r="CL273" s="62" t="s">
        <v>464</v>
      </c>
      <c r="CM273" s="62" t="s">
        <v>463</v>
      </c>
      <c r="CN273" s="62" t="s">
        <v>464</v>
      </c>
      <c r="CO273" s="62" t="s">
        <v>465</v>
      </c>
      <c r="CP273" s="62">
        <v>1</v>
      </c>
      <c r="CQ273" s="62">
        <v>0</v>
      </c>
      <c r="CR273" s="62">
        <v>0</v>
      </c>
      <c r="CS273" s="62">
        <v>1</v>
      </c>
      <c r="CT273" s="62">
        <v>0</v>
      </c>
      <c r="CU273" s="62">
        <v>0</v>
      </c>
      <c r="CV273" s="62">
        <v>0</v>
      </c>
      <c r="CW273" s="62">
        <v>0</v>
      </c>
      <c r="CX273" s="62">
        <v>0</v>
      </c>
      <c r="CY273" s="62">
        <v>1</v>
      </c>
      <c r="CZ273" s="62">
        <v>0</v>
      </c>
      <c r="DA273" s="62">
        <v>0</v>
      </c>
      <c r="DB273" s="62">
        <v>0</v>
      </c>
      <c r="DC273" s="62" t="s">
        <v>1874</v>
      </c>
      <c r="DD273" s="62" t="s">
        <v>153</v>
      </c>
      <c r="DE273" s="62" t="s">
        <v>153</v>
      </c>
      <c r="DF273" s="62">
        <v>0</v>
      </c>
      <c r="DG273" s="62" t="s">
        <v>465</v>
      </c>
      <c r="DH273" s="62">
        <v>0</v>
      </c>
      <c r="DI273" s="62">
        <v>0</v>
      </c>
      <c r="DJ273" s="62">
        <v>0</v>
      </c>
      <c r="DK273" s="62">
        <v>0</v>
      </c>
      <c r="DL273" s="62">
        <v>0</v>
      </c>
      <c r="DM273" s="62">
        <v>0</v>
      </c>
      <c r="DN273" s="62">
        <v>0</v>
      </c>
      <c r="DO273" s="62">
        <v>0</v>
      </c>
      <c r="DP273" s="62">
        <v>0</v>
      </c>
      <c r="DQ273" s="62">
        <v>0</v>
      </c>
      <c r="DR273" s="62">
        <v>0</v>
      </c>
      <c r="DS273" s="62">
        <v>0</v>
      </c>
      <c r="DT273" s="62">
        <v>0</v>
      </c>
      <c r="DU273" s="62" t="s">
        <v>153</v>
      </c>
      <c r="DV273" s="62" t="s">
        <v>153</v>
      </c>
      <c r="DW273" s="60"/>
      <c r="DX273" s="62">
        <v>0</v>
      </c>
      <c r="DY273" s="62">
        <v>1</v>
      </c>
      <c r="DZ273" s="62">
        <v>0</v>
      </c>
      <c r="EA273" s="62">
        <v>0</v>
      </c>
      <c r="EB273" s="62"/>
      <c r="EC273" s="62"/>
      <c r="ED273" s="62"/>
      <c r="EE273" s="60"/>
      <c r="EF273" s="62"/>
      <c r="EG273" s="62"/>
      <c r="EH273" s="62"/>
      <c r="EI273" s="62"/>
      <c r="EJ273" s="62"/>
      <c r="EK273" s="62"/>
      <c r="EL273" s="62"/>
      <c r="EM273" s="62"/>
      <c r="EN273" s="62"/>
      <c r="EO273" s="62"/>
      <c r="EP273" s="62"/>
      <c r="EQ273" s="68">
        <v>50909</v>
      </c>
      <c r="ER273" s="68">
        <v>6618</v>
      </c>
      <c r="ES273" s="68">
        <v>0</v>
      </c>
      <c r="ET273" s="68">
        <v>0</v>
      </c>
      <c r="EU273" s="68">
        <v>0</v>
      </c>
      <c r="EV273" s="68">
        <v>0</v>
      </c>
      <c r="EW273" s="65"/>
      <c r="EX273" s="65"/>
      <c r="EY273" s="65"/>
      <c r="EZ273" s="65"/>
      <c r="FA273" s="65"/>
      <c r="FB273" s="65"/>
      <c r="FC273" s="65"/>
      <c r="FD273" s="65"/>
      <c r="FE273" s="65"/>
      <c r="FF273" s="65"/>
      <c r="FG273" s="65"/>
      <c r="FH273" s="65"/>
      <c r="FI273" s="65"/>
      <c r="FJ273" s="65"/>
      <c r="FK273" s="65"/>
      <c r="FL273" s="65"/>
      <c r="FM273" s="65"/>
      <c r="FN273" s="65" t="s">
        <v>536</v>
      </c>
      <c r="FO273" s="69" t="b">
        <f t="shared" si="4"/>
        <v>1</v>
      </c>
    </row>
    <row r="274" spans="1:171" s="67" customFormat="1" ht="12.75" x14ac:dyDescent="0.2">
      <c r="A274" s="60" t="s">
        <v>437</v>
      </c>
      <c r="B274" s="61">
        <v>52042</v>
      </c>
      <c r="C274" s="62">
        <v>0</v>
      </c>
      <c r="D274" s="62">
        <v>2</v>
      </c>
      <c r="E274" s="63" t="s">
        <v>1875</v>
      </c>
      <c r="F274" s="62" t="s">
        <v>1576</v>
      </c>
      <c r="G274" s="62"/>
      <c r="H274" s="62" t="s">
        <v>1876</v>
      </c>
      <c r="I274" s="62">
        <v>2</v>
      </c>
      <c r="J274" s="62" t="s">
        <v>1877</v>
      </c>
      <c r="K274" s="62" t="s">
        <v>447</v>
      </c>
      <c r="L274" s="62" t="s">
        <v>448</v>
      </c>
      <c r="M274" s="62" t="s">
        <v>447</v>
      </c>
      <c r="N274" s="62">
        <v>2</v>
      </c>
      <c r="O274" s="62">
        <v>260</v>
      </c>
      <c r="P274" s="62">
        <v>37</v>
      </c>
      <c r="Q274" s="62" t="s">
        <v>153</v>
      </c>
      <c r="R274" s="62" t="s">
        <v>153</v>
      </c>
      <c r="S274" s="62" t="s">
        <v>1878</v>
      </c>
      <c r="T274" s="62" t="s">
        <v>579</v>
      </c>
      <c r="U274" s="62" t="s">
        <v>1879</v>
      </c>
      <c r="V274" s="62" t="s">
        <v>1880</v>
      </c>
      <c r="W274" s="62" t="s">
        <v>153</v>
      </c>
      <c r="X274" s="62" t="s">
        <v>1881</v>
      </c>
      <c r="Y274" s="62" t="s">
        <v>1882</v>
      </c>
      <c r="Z274" s="60"/>
      <c r="AA274" s="60" t="s">
        <v>452</v>
      </c>
      <c r="AB274" s="60" t="s">
        <v>1875</v>
      </c>
      <c r="AC274" s="60" t="s">
        <v>1576</v>
      </c>
      <c r="AD274" s="60" t="s">
        <v>1876</v>
      </c>
      <c r="AE274" s="60" t="s">
        <v>1877</v>
      </c>
      <c r="AF274" s="62">
        <v>2</v>
      </c>
      <c r="AG274" s="62">
        <v>259</v>
      </c>
      <c r="AH274" s="62">
        <v>49</v>
      </c>
      <c r="AI274" s="62">
        <v>2</v>
      </c>
      <c r="AJ274" s="62" t="s">
        <v>153</v>
      </c>
      <c r="AK274" s="62" t="s">
        <v>153</v>
      </c>
      <c r="AL274" s="62" t="s">
        <v>1878</v>
      </c>
      <c r="AM274" s="62" t="s">
        <v>579</v>
      </c>
      <c r="AN274" s="62" t="s">
        <v>1883</v>
      </c>
      <c r="AO274" s="62" t="s">
        <v>1884</v>
      </c>
      <c r="AP274" s="62" t="s">
        <v>1885</v>
      </c>
      <c r="AQ274" s="62" t="s">
        <v>1886</v>
      </c>
      <c r="AR274" s="62" t="s">
        <v>153</v>
      </c>
      <c r="AS274" s="62">
        <v>2015</v>
      </c>
      <c r="AT274" s="62" t="s">
        <v>1887</v>
      </c>
      <c r="AU274" s="62" t="s">
        <v>153</v>
      </c>
      <c r="AV274" s="62" t="s">
        <v>153</v>
      </c>
      <c r="AW274" s="62" t="s">
        <v>439</v>
      </c>
      <c r="AX274" s="62" t="s">
        <v>439</v>
      </c>
      <c r="AY274" s="60"/>
      <c r="AZ274" s="60" t="s">
        <v>153</v>
      </c>
      <c r="BA274" s="62">
        <v>9906</v>
      </c>
      <c r="BB274" s="62">
        <v>0</v>
      </c>
      <c r="BC274" s="62"/>
      <c r="BD274" s="62"/>
      <c r="BE274" s="62"/>
      <c r="BF274" s="62"/>
      <c r="BG274" s="62"/>
      <c r="BH274" s="62" t="s">
        <v>532</v>
      </c>
      <c r="BI274" s="62"/>
      <c r="BJ274" s="60">
        <v>0.38610038610038611</v>
      </c>
      <c r="BK274" s="62"/>
      <c r="BL274" s="62"/>
      <c r="BM274" s="62"/>
      <c r="BN274" s="62" t="s">
        <v>147</v>
      </c>
      <c r="BO274" s="62"/>
      <c r="BP274" s="62"/>
      <c r="BQ274" s="62" t="s">
        <v>147</v>
      </c>
      <c r="BR274" s="62"/>
      <c r="BS274" s="62"/>
      <c r="BT274" s="62"/>
      <c r="BU274" s="62"/>
      <c r="BV274" s="62"/>
      <c r="BW274" s="62"/>
      <c r="BX274" s="62"/>
      <c r="BY274" s="62"/>
      <c r="BZ274" s="62"/>
      <c r="CA274" s="62" t="s">
        <v>534</v>
      </c>
      <c r="CB274" s="62"/>
      <c r="CC274" s="62" t="s">
        <v>565</v>
      </c>
      <c r="CD274" s="62"/>
      <c r="CE274" s="62"/>
      <c r="CF274" s="62" t="s">
        <v>462</v>
      </c>
      <c r="CG274" s="62"/>
      <c r="CH274" s="62" t="s">
        <v>535</v>
      </c>
      <c r="CI274" s="62">
        <v>2017</v>
      </c>
      <c r="CJ274" s="62" t="s">
        <v>448</v>
      </c>
      <c r="CK274" s="62" t="s">
        <v>464</v>
      </c>
      <c r="CL274" s="62" t="s">
        <v>464</v>
      </c>
      <c r="CM274" s="62" t="s">
        <v>464</v>
      </c>
      <c r="CN274" s="62" t="s">
        <v>464</v>
      </c>
      <c r="CO274" s="62" t="s">
        <v>465</v>
      </c>
      <c r="CP274" s="62">
        <v>1</v>
      </c>
      <c r="CQ274" s="62">
        <v>0</v>
      </c>
      <c r="CR274" s="62">
        <v>0</v>
      </c>
      <c r="CS274" s="62">
        <v>1</v>
      </c>
      <c r="CT274" s="62">
        <v>0</v>
      </c>
      <c r="CU274" s="62">
        <v>0</v>
      </c>
      <c r="CV274" s="62">
        <v>1</v>
      </c>
      <c r="CW274" s="62">
        <v>0</v>
      </c>
      <c r="CX274" s="62">
        <v>0</v>
      </c>
      <c r="CY274" s="62">
        <v>0</v>
      </c>
      <c r="CZ274" s="62">
        <v>0</v>
      </c>
      <c r="DA274" s="62">
        <v>0</v>
      </c>
      <c r="DB274" s="62">
        <v>0</v>
      </c>
      <c r="DC274" s="62" t="s">
        <v>153</v>
      </c>
      <c r="DD274" s="62" t="s">
        <v>153</v>
      </c>
      <c r="DE274" s="62" t="s">
        <v>153</v>
      </c>
      <c r="DF274" s="62">
        <v>0</v>
      </c>
      <c r="DG274" s="62" t="s">
        <v>465</v>
      </c>
      <c r="DH274" s="62">
        <v>1</v>
      </c>
      <c r="DI274" s="62">
        <v>0</v>
      </c>
      <c r="DJ274" s="62">
        <v>1</v>
      </c>
      <c r="DK274" s="62">
        <v>0</v>
      </c>
      <c r="DL274" s="62">
        <v>0</v>
      </c>
      <c r="DM274" s="62">
        <v>0</v>
      </c>
      <c r="DN274" s="62">
        <v>1</v>
      </c>
      <c r="DO274" s="62">
        <v>0</v>
      </c>
      <c r="DP274" s="62">
        <v>0</v>
      </c>
      <c r="DQ274" s="62">
        <v>0</v>
      </c>
      <c r="DR274" s="62">
        <v>0</v>
      </c>
      <c r="DS274" s="62">
        <v>0</v>
      </c>
      <c r="DT274" s="62">
        <v>0</v>
      </c>
      <c r="DU274" s="62" t="s">
        <v>153</v>
      </c>
      <c r="DV274" s="62" t="s">
        <v>153</v>
      </c>
      <c r="DW274" s="60"/>
      <c r="DX274" s="62">
        <v>0</v>
      </c>
      <c r="DY274" s="62">
        <v>2</v>
      </c>
      <c r="DZ274" s="62">
        <v>1</v>
      </c>
      <c r="EA274" s="62">
        <v>2</v>
      </c>
      <c r="EB274" s="62"/>
      <c r="EC274" s="62"/>
      <c r="ED274" s="62" t="s">
        <v>1389</v>
      </c>
      <c r="EE274" s="60">
        <v>-22.916666666666664</v>
      </c>
      <c r="EF274" s="62"/>
      <c r="EG274" s="62"/>
      <c r="EH274" s="62"/>
      <c r="EI274" s="62"/>
      <c r="EJ274" s="62"/>
      <c r="EK274" s="62">
        <v>-1</v>
      </c>
      <c r="EL274" s="62"/>
      <c r="EM274" s="62"/>
      <c r="EN274" s="62"/>
      <c r="EO274" s="62"/>
      <c r="EP274" s="62"/>
      <c r="EQ274" s="68">
        <v>52042</v>
      </c>
      <c r="ER274" s="68">
        <v>9906</v>
      </c>
      <c r="ES274" s="68">
        <v>0</v>
      </c>
      <c r="ET274" s="68">
        <v>0</v>
      </c>
      <c r="EU274" s="68">
        <v>0</v>
      </c>
      <c r="EV274" s="68">
        <v>0</v>
      </c>
      <c r="EW274" s="68">
        <v>1</v>
      </c>
      <c r="EX274" s="68">
        <v>0</v>
      </c>
      <c r="EY274" s="68">
        <v>0</v>
      </c>
      <c r="EZ274" s="68">
        <v>0</v>
      </c>
      <c r="FA274" s="68">
        <v>1</v>
      </c>
      <c r="FB274" s="68">
        <v>0</v>
      </c>
      <c r="FC274" s="68">
        <v>0</v>
      </c>
      <c r="FD274" s="68">
        <v>0</v>
      </c>
      <c r="FE274" s="68">
        <v>0</v>
      </c>
      <c r="FF274" s="68">
        <v>0</v>
      </c>
      <c r="FG274" s="68">
        <v>0</v>
      </c>
      <c r="FH274" s="68">
        <v>0</v>
      </c>
      <c r="FI274" s="68">
        <v>0</v>
      </c>
      <c r="FJ274" s="68">
        <v>0</v>
      </c>
      <c r="FK274" s="68">
        <v>0</v>
      </c>
      <c r="FL274" s="68">
        <v>0</v>
      </c>
      <c r="FM274" s="65"/>
      <c r="FN274" s="65" t="s">
        <v>536</v>
      </c>
      <c r="FO274" s="69" t="b">
        <f t="shared" si="4"/>
        <v>1</v>
      </c>
    </row>
    <row r="275" spans="1:171" s="67" customFormat="1" ht="12.75" x14ac:dyDescent="0.2">
      <c r="A275" s="60" t="s">
        <v>437</v>
      </c>
      <c r="B275" s="61">
        <v>52042</v>
      </c>
      <c r="C275" s="62">
        <v>1</v>
      </c>
      <c r="D275" s="62">
        <v>0</v>
      </c>
      <c r="E275" s="63" t="s">
        <v>1875</v>
      </c>
      <c r="F275" s="62" t="s">
        <v>1576</v>
      </c>
      <c r="G275" s="62"/>
      <c r="H275" s="62" t="s">
        <v>1876</v>
      </c>
      <c r="I275" s="62">
        <v>2</v>
      </c>
      <c r="J275" s="62" t="s">
        <v>1877</v>
      </c>
      <c r="K275" s="62" t="s">
        <v>447</v>
      </c>
      <c r="L275" s="62" t="s">
        <v>448</v>
      </c>
      <c r="M275" s="62" t="s">
        <v>447</v>
      </c>
      <c r="N275" s="62">
        <v>2</v>
      </c>
      <c r="O275" s="62">
        <v>260</v>
      </c>
      <c r="P275" s="62">
        <v>37</v>
      </c>
      <c r="Q275" s="62" t="s">
        <v>153</v>
      </c>
      <c r="R275" s="62" t="s">
        <v>153</v>
      </c>
      <c r="S275" s="62" t="s">
        <v>153</v>
      </c>
      <c r="T275" s="62" t="s">
        <v>579</v>
      </c>
      <c r="U275" s="62" t="s">
        <v>153</v>
      </c>
      <c r="V275" s="62" t="s">
        <v>153</v>
      </c>
      <c r="W275" s="62" t="s">
        <v>153</v>
      </c>
      <c r="X275" s="62" t="s">
        <v>153</v>
      </c>
      <c r="Y275" s="62" t="s">
        <v>153</v>
      </c>
      <c r="Z275" s="60"/>
      <c r="AA275" s="60" t="s">
        <v>452</v>
      </c>
      <c r="AB275" s="60" t="s">
        <v>1875</v>
      </c>
      <c r="AC275" s="60" t="s">
        <v>1576</v>
      </c>
      <c r="AD275" s="60" t="s">
        <v>1876</v>
      </c>
      <c r="AE275" s="60" t="s">
        <v>1877</v>
      </c>
      <c r="AF275" s="62">
        <v>2</v>
      </c>
      <c r="AG275" s="62">
        <v>259</v>
      </c>
      <c r="AH275" s="62">
        <v>49</v>
      </c>
      <c r="AI275" s="62">
        <v>0</v>
      </c>
      <c r="AJ275" s="62" t="s">
        <v>153</v>
      </c>
      <c r="AK275" s="62" t="s">
        <v>153</v>
      </c>
      <c r="AL275" s="62" t="s">
        <v>153</v>
      </c>
      <c r="AM275" s="62" t="s">
        <v>579</v>
      </c>
      <c r="AN275" s="62" t="s">
        <v>153</v>
      </c>
      <c r="AO275" s="62" t="s">
        <v>153</v>
      </c>
      <c r="AP275" s="62" t="s">
        <v>153</v>
      </c>
      <c r="AQ275" s="62" t="s">
        <v>153</v>
      </c>
      <c r="AR275" s="62" t="s">
        <v>153</v>
      </c>
      <c r="AS275" s="62">
        <v>2015</v>
      </c>
      <c r="AT275" s="62" t="s">
        <v>1887</v>
      </c>
      <c r="AU275" s="62" t="s">
        <v>153</v>
      </c>
      <c r="AV275" s="62" t="s">
        <v>153</v>
      </c>
      <c r="AW275" s="62" t="s">
        <v>439</v>
      </c>
      <c r="AX275" s="62" t="s">
        <v>439</v>
      </c>
      <c r="AY275" s="60"/>
      <c r="AZ275" s="60" t="s">
        <v>153</v>
      </c>
      <c r="BA275" s="62">
        <v>9906</v>
      </c>
      <c r="BB275" s="62">
        <v>0</v>
      </c>
      <c r="BC275" s="62"/>
      <c r="BD275" s="62"/>
      <c r="BE275" s="62"/>
      <c r="BF275" s="62"/>
      <c r="BG275" s="62"/>
      <c r="BH275" s="62"/>
      <c r="BI275" s="62"/>
      <c r="BJ275" s="60">
        <v>0.38610038610038611</v>
      </c>
      <c r="BK275" s="62"/>
      <c r="BL275" s="62"/>
      <c r="BM275" s="62"/>
      <c r="BN275" s="62" t="s">
        <v>147</v>
      </c>
      <c r="BO275" s="62"/>
      <c r="BP275" s="62"/>
      <c r="BQ275" s="62" t="s">
        <v>147</v>
      </c>
      <c r="BR275" s="62"/>
      <c r="BS275" s="62"/>
      <c r="BT275" s="62"/>
      <c r="BU275" s="62"/>
      <c r="BV275" s="62"/>
      <c r="BW275" s="62"/>
      <c r="BX275" s="62"/>
      <c r="BY275" s="62"/>
      <c r="BZ275" s="62"/>
      <c r="CA275" s="62"/>
      <c r="CB275" s="62"/>
      <c r="CC275" s="62"/>
      <c r="CD275" s="62"/>
      <c r="CE275" s="62"/>
      <c r="CF275" s="62"/>
      <c r="CG275" s="62"/>
      <c r="CH275" s="62"/>
      <c r="CI275" s="62">
        <v>2017</v>
      </c>
      <c r="CJ275" s="62" t="s">
        <v>448</v>
      </c>
      <c r="CK275" s="62" t="s">
        <v>464</v>
      </c>
      <c r="CL275" s="62" t="s">
        <v>464</v>
      </c>
      <c r="CM275" s="62" t="s">
        <v>464</v>
      </c>
      <c r="CN275" s="62" t="s">
        <v>464</v>
      </c>
      <c r="CO275" s="62" t="s">
        <v>465</v>
      </c>
      <c r="CP275" s="62">
        <v>1</v>
      </c>
      <c r="CQ275" s="62">
        <v>0</v>
      </c>
      <c r="CR275" s="62">
        <v>0</v>
      </c>
      <c r="CS275" s="62">
        <v>1</v>
      </c>
      <c r="CT275" s="62">
        <v>0</v>
      </c>
      <c r="CU275" s="62">
        <v>0</v>
      </c>
      <c r="CV275" s="62">
        <v>1</v>
      </c>
      <c r="CW275" s="62">
        <v>0</v>
      </c>
      <c r="CX275" s="62">
        <v>0</v>
      </c>
      <c r="CY275" s="62">
        <v>0</v>
      </c>
      <c r="CZ275" s="62">
        <v>0</v>
      </c>
      <c r="DA275" s="62">
        <v>0</v>
      </c>
      <c r="DB275" s="62">
        <v>0</v>
      </c>
      <c r="DC275" s="62" t="s">
        <v>153</v>
      </c>
      <c r="DD275" s="62" t="s">
        <v>153</v>
      </c>
      <c r="DE275" s="62" t="s">
        <v>153</v>
      </c>
      <c r="DF275" s="62">
        <v>0</v>
      </c>
      <c r="DG275" s="62" t="s">
        <v>465</v>
      </c>
      <c r="DH275" s="62">
        <v>1</v>
      </c>
      <c r="DI275" s="62">
        <v>0</v>
      </c>
      <c r="DJ275" s="62">
        <v>1</v>
      </c>
      <c r="DK275" s="62">
        <v>0</v>
      </c>
      <c r="DL275" s="62">
        <v>0</v>
      </c>
      <c r="DM275" s="62">
        <v>0</v>
      </c>
      <c r="DN275" s="62">
        <v>1</v>
      </c>
      <c r="DO275" s="62">
        <v>0</v>
      </c>
      <c r="DP275" s="62">
        <v>0</v>
      </c>
      <c r="DQ275" s="62">
        <v>0</v>
      </c>
      <c r="DR275" s="62">
        <v>0</v>
      </c>
      <c r="DS275" s="62">
        <v>0</v>
      </c>
      <c r="DT275" s="62">
        <v>0</v>
      </c>
      <c r="DU275" s="62" t="s">
        <v>153</v>
      </c>
      <c r="DV275" s="62" t="s">
        <v>153</v>
      </c>
      <c r="DW275" s="60"/>
      <c r="DX275" s="62">
        <v>0</v>
      </c>
      <c r="DY275" s="62">
        <v>2</v>
      </c>
      <c r="DZ275" s="62">
        <v>1</v>
      </c>
      <c r="EA275" s="62">
        <v>2</v>
      </c>
      <c r="EB275" s="62"/>
      <c r="EC275" s="62"/>
      <c r="ED275" s="62"/>
      <c r="EE275" s="60">
        <v>-22.916666666666664</v>
      </c>
      <c r="EF275" s="62"/>
      <c r="EG275" s="62"/>
      <c r="EH275" s="62"/>
      <c r="EI275" s="62"/>
      <c r="EJ275" s="62"/>
      <c r="EK275" s="62">
        <v>-1</v>
      </c>
      <c r="EL275" s="62"/>
      <c r="EM275" s="62"/>
      <c r="EN275" s="62"/>
      <c r="EO275" s="62"/>
      <c r="EP275" s="62"/>
      <c r="EQ275" s="68">
        <v>52042</v>
      </c>
      <c r="ER275" s="68">
        <v>9906</v>
      </c>
      <c r="ES275" s="68">
        <v>0</v>
      </c>
      <c r="ET275" s="68">
        <v>0</v>
      </c>
      <c r="EU275" s="68">
        <v>0</v>
      </c>
      <c r="EV275" s="68">
        <v>0</v>
      </c>
      <c r="EW275" s="65"/>
      <c r="EX275" s="65"/>
      <c r="EY275" s="65"/>
      <c r="EZ275" s="65"/>
      <c r="FA275" s="65"/>
      <c r="FB275" s="65"/>
      <c r="FC275" s="65"/>
      <c r="FD275" s="65"/>
      <c r="FE275" s="65"/>
      <c r="FF275" s="65"/>
      <c r="FG275" s="65"/>
      <c r="FH275" s="65"/>
      <c r="FI275" s="65"/>
      <c r="FJ275" s="65"/>
      <c r="FK275" s="65"/>
      <c r="FL275" s="65"/>
      <c r="FM275" s="65"/>
      <c r="FN275" s="65" t="s">
        <v>536</v>
      </c>
      <c r="FO275" s="69" t="b">
        <f t="shared" si="4"/>
        <v>1</v>
      </c>
    </row>
    <row r="276" spans="1:171" s="67" customFormat="1" ht="12.75" x14ac:dyDescent="0.2">
      <c r="A276" s="60" t="s">
        <v>437</v>
      </c>
      <c r="B276" s="61">
        <v>72034</v>
      </c>
      <c r="C276" s="62">
        <v>0</v>
      </c>
      <c r="D276" s="62">
        <v>1</v>
      </c>
      <c r="E276" s="63" t="s">
        <v>1888</v>
      </c>
      <c r="F276" s="62" t="s">
        <v>1889</v>
      </c>
      <c r="G276" s="62"/>
      <c r="H276" s="62" t="s">
        <v>1890</v>
      </c>
      <c r="I276" s="62">
        <v>2</v>
      </c>
      <c r="J276" s="62" t="s">
        <v>1891</v>
      </c>
      <c r="K276" s="62" t="s">
        <v>447</v>
      </c>
      <c r="L276" s="62" t="s">
        <v>448</v>
      </c>
      <c r="M276" s="62" t="s">
        <v>447</v>
      </c>
      <c r="N276" s="62">
        <v>1</v>
      </c>
      <c r="O276" s="62">
        <v>261</v>
      </c>
      <c r="P276" s="62">
        <v>20</v>
      </c>
      <c r="Q276" s="62" t="s">
        <v>153</v>
      </c>
      <c r="R276" s="62" t="s">
        <v>153</v>
      </c>
      <c r="S276" s="62" t="s">
        <v>1892</v>
      </c>
      <c r="T276" s="62" t="s">
        <v>1893</v>
      </c>
      <c r="U276" s="62" t="s">
        <v>1894</v>
      </c>
      <c r="V276" s="62" t="s">
        <v>1895</v>
      </c>
      <c r="W276" s="62" t="s">
        <v>153</v>
      </c>
      <c r="X276" s="62" t="s">
        <v>1896</v>
      </c>
      <c r="Y276" s="62" t="s">
        <v>546</v>
      </c>
      <c r="Z276" s="60"/>
      <c r="AA276" s="60" t="s">
        <v>452</v>
      </c>
      <c r="AB276" s="60" t="s">
        <v>1888</v>
      </c>
      <c r="AC276" s="60" t="s">
        <v>1889</v>
      </c>
      <c r="AD276" s="60" t="s">
        <v>1890</v>
      </c>
      <c r="AE276" s="60" t="s">
        <v>1891</v>
      </c>
      <c r="AF276" s="62">
        <v>1</v>
      </c>
      <c r="AG276" s="62">
        <v>235</v>
      </c>
      <c r="AH276" s="62">
        <v>20</v>
      </c>
      <c r="AI276" s="62">
        <v>1</v>
      </c>
      <c r="AJ276" s="62" t="s">
        <v>153</v>
      </c>
      <c r="AK276" s="62" t="s">
        <v>153</v>
      </c>
      <c r="AL276" s="62" t="s">
        <v>1892</v>
      </c>
      <c r="AM276" s="62" t="s">
        <v>1893</v>
      </c>
      <c r="AN276" s="62" t="s">
        <v>1896</v>
      </c>
      <c r="AO276" s="62" t="s">
        <v>546</v>
      </c>
      <c r="AP276" s="62" t="s">
        <v>1894</v>
      </c>
      <c r="AQ276" s="62" t="s">
        <v>1895</v>
      </c>
      <c r="AR276" s="62" t="s">
        <v>153</v>
      </c>
      <c r="AS276" s="62">
        <v>2015</v>
      </c>
      <c r="AT276" s="62" t="s">
        <v>153</v>
      </c>
      <c r="AU276" s="62" t="s">
        <v>153</v>
      </c>
      <c r="AV276" s="62" t="s">
        <v>153</v>
      </c>
      <c r="AW276" s="62" t="s">
        <v>153</v>
      </c>
      <c r="AX276" s="62" t="s">
        <v>439</v>
      </c>
      <c r="AY276" s="60"/>
      <c r="AZ276" s="60" t="s">
        <v>153</v>
      </c>
      <c r="BA276" s="62">
        <v>8871</v>
      </c>
      <c r="BB276" s="62">
        <v>0</v>
      </c>
      <c r="BC276" s="62"/>
      <c r="BD276" s="62"/>
      <c r="BE276" s="62"/>
      <c r="BF276" s="62"/>
      <c r="BG276" s="62"/>
      <c r="BH276" s="62" t="s">
        <v>532</v>
      </c>
      <c r="BI276" s="62"/>
      <c r="BJ276" s="60">
        <v>11.063829787234042</v>
      </c>
      <c r="BK276" s="62"/>
      <c r="BL276" s="62"/>
      <c r="BM276" s="62"/>
      <c r="BN276" s="62" t="s">
        <v>1149</v>
      </c>
      <c r="BO276" s="62"/>
      <c r="BP276" s="62"/>
      <c r="BQ276" s="62" t="s">
        <v>1149</v>
      </c>
      <c r="BR276" s="62"/>
      <c r="BS276" s="62"/>
      <c r="BT276" s="62"/>
      <c r="BU276" s="62"/>
      <c r="BV276" s="62"/>
      <c r="BW276" s="62"/>
      <c r="BX276" s="62"/>
      <c r="BY276" s="62"/>
      <c r="BZ276" s="62"/>
      <c r="CA276" s="62"/>
      <c r="CB276" s="62"/>
      <c r="CC276" s="62"/>
      <c r="CD276" s="62"/>
      <c r="CE276" s="62"/>
      <c r="CF276" s="62" t="s">
        <v>462</v>
      </c>
      <c r="CG276" s="62"/>
      <c r="CH276" s="62"/>
      <c r="CI276" s="62">
        <v>2017</v>
      </c>
      <c r="CJ276" s="62" t="s">
        <v>448</v>
      </c>
      <c r="CK276" s="62" t="s">
        <v>463</v>
      </c>
      <c r="CL276" s="62" t="s">
        <v>464</v>
      </c>
      <c r="CM276" s="62" t="s">
        <v>463</v>
      </c>
      <c r="CN276" s="62" t="s">
        <v>464</v>
      </c>
      <c r="CO276" s="62" t="s">
        <v>465</v>
      </c>
      <c r="CP276" s="62">
        <v>1</v>
      </c>
      <c r="CQ276" s="62">
        <v>0</v>
      </c>
      <c r="CR276" s="62">
        <v>0</v>
      </c>
      <c r="CS276" s="62">
        <v>1</v>
      </c>
      <c r="CT276" s="62">
        <v>0</v>
      </c>
      <c r="CU276" s="62">
        <v>0</v>
      </c>
      <c r="CV276" s="62">
        <v>0</v>
      </c>
      <c r="CW276" s="62">
        <v>1</v>
      </c>
      <c r="CX276" s="62">
        <v>0</v>
      </c>
      <c r="CY276" s="62">
        <v>0</v>
      </c>
      <c r="CZ276" s="62">
        <v>0</v>
      </c>
      <c r="DA276" s="62">
        <v>0</v>
      </c>
      <c r="DB276" s="62">
        <v>0</v>
      </c>
      <c r="DC276" s="62" t="s">
        <v>153</v>
      </c>
      <c r="DD276" s="62" t="s">
        <v>153</v>
      </c>
      <c r="DE276" s="62" t="s">
        <v>153</v>
      </c>
      <c r="DF276" s="62">
        <v>1</v>
      </c>
      <c r="DG276" s="62" t="s">
        <v>465</v>
      </c>
      <c r="DH276" s="62">
        <v>1</v>
      </c>
      <c r="DI276" s="62">
        <v>0</v>
      </c>
      <c r="DJ276" s="62">
        <v>0</v>
      </c>
      <c r="DK276" s="62">
        <v>1</v>
      </c>
      <c r="DL276" s="62">
        <v>0</v>
      </c>
      <c r="DM276" s="62">
        <v>0</v>
      </c>
      <c r="DN276" s="62">
        <v>0</v>
      </c>
      <c r="DO276" s="62">
        <v>0</v>
      </c>
      <c r="DP276" s="62">
        <v>1</v>
      </c>
      <c r="DQ276" s="62">
        <v>0</v>
      </c>
      <c r="DR276" s="62">
        <v>0</v>
      </c>
      <c r="DS276" s="62">
        <v>0</v>
      </c>
      <c r="DT276" s="62">
        <v>0</v>
      </c>
      <c r="DU276" s="62" t="s">
        <v>153</v>
      </c>
      <c r="DV276" s="62" t="s">
        <v>153</v>
      </c>
      <c r="DW276" s="60"/>
      <c r="DX276" s="62">
        <v>0</v>
      </c>
      <c r="DY276" s="62">
        <v>1</v>
      </c>
      <c r="DZ276" s="62">
        <v>0</v>
      </c>
      <c r="EA276" s="62">
        <v>1</v>
      </c>
      <c r="EB276" s="62"/>
      <c r="EC276" s="62"/>
      <c r="ED276" s="62"/>
      <c r="EE276" s="60">
        <v>-4.7619047619047619</v>
      </c>
      <c r="EF276" s="62"/>
      <c r="EG276" s="62"/>
      <c r="EH276" s="62"/>
      <c r="EI276" s="62"/>
      <c r="EJ276" s="62"/>
      <c r="EK276" s="62">
        <v>-1</v>
      </c>
      <c r="EL276" s="62"/>
      <c r="EM276" s="62"/>
      <c r="EN276" s="62"/>
      <c r="EO276" s="62"/>
      <c r="EP276" s="62"/>
      <c r="EQ276" s="68">
        <v>72034</v>
      </c>
      <c r="ER276" s="68">
        <v>8871</v>
      </c>
      <c r="ES276" s="68">
        <v>0</v>
      </c>
      <c r="ET276" s="68">
        <v>0</v>
      </c>
      <c r="EU276" s="68">
        <v>0</v>
      </c>
      <c r="EV276" s="68">
        <v>0</v>
      </c>
      <c r="EW276" s="68">
        <v>1</v>
      </c>
      <c r="EX276" s="68">
        <v>1</v>
      </c>
      <c r="EY276" s="68">
        <v>0</v>
      </c>
      <c r="EZ276" s="68">
        <v>0</v>
      </c>
      <c r="FA276" s="68">
        <v>0</v>
      </c>
      <c r="FB276" s="68">
        <v>1</v>
      </c>
      <c r="FC276" s="68">
        <v>1</v>
      </c>
      <c r="FD276" s="68">
        <v>0</v>
      </c>
      <c r="FE276" s="68">
        <v>0</v>
      </c>
      <c r="FF276" s="68">
        <v>0</v>
      </c>
      <c r="FG276" s="68">
        <v>0</v>
      </c>
      <c r="FH276" s="68">
        <v>0</v>
      </c>
      <c r="FI276" s="68">
        <v>1</v>
      </c>
      <c r="FJ276" s="68">
        <v>0</v>
      </c>
      <c r="FK276" s="68">
        <v>0</v>
      </c>
      <c r="FL276" s="68">
        <v>0</v>
      </c>
      <c r="FM276" s="65"/>
      <c r="FN276" s="65" t="s">
        <v>466</v>
      </c>
      <c r="FO276" s="69" t="b">
        <f t="shared" si="4"/>
        <v>1</v>
      </c>
    </row>
    <row r="277" spans="1:171" s="67" customFormat="1" ht="12.75" x14ac:dyDescent="0.2">
      <c r="A277" s="60" t="s">
        <v>437</v>
      </c>
      <c r="B277" s="61">
        <v>72034</v>
      </c>
      <c r="C277" s="62">
        <v>1</v>
      </c>
      <c r="D277" s="62">
        <v>0</v>
      </c>
      <c r="E277" s="63" t="s">
        <v>1888</v>
      </c>
      <c r="F277" s="62" t="s">
        <v>1889</v>
      </c>
      <c r="G277" s="62"/>
      <c r="H277" s="62" t="s">
        <v>1890</v>
      </c>
      <c r="I277" s="62">
        <v>2</v>
      </c>
      <c r="J277" s="62" t="s">
        <v>1891</v>
      </c>
      <c r="K277" s="62" t="s">
        <v>447</v>
      </c>
      <c r="L277" s="62" t="s">
        <v>448</v>
      </c>
      <c r="M277" s="62" t="s">
        <v>447</v>
      </c>
      <c r="N277" s="62">
        <v>1</v>
      </c>
      <c r="O277" s="62">
        <v>261</v>
      </c>
      <c r="P277" s="62">
        <v>20</v>
      </c>
      <c r="Q277" s="62" t="s">
        <v>153</v>
      </c>
      <c r="R277" s="62" t="s">
        <v>153</v>
      </c>
      <c r="S277" s="62" t="s">
        <v>153</v>
      </c>
      <c r="T277" s="62" t="s">
        <v>1893</v>
      </c>
      <c r="U277" s="62" t="s">
        <v>153</v>
      </c>
      <c r="V277" s="62" t="s">
        <v>153</v>
      </c>
      <c r="W277" s="62" t="s">
        <v>153</v>
      </c>
      <c r="X277" s="62" t="s">
        <v>153</v>
      </c>
      <c r="Y277" s="62" t="s">
        <v>153</v>
      </c>
      <c r="Z277" s="60"/>
      <c r="AA277" s="60" t="s">
        <v>452</v>
      </c>
      <c r="AB277" s="60" t="s">
        <v>1888</v>
      </c>
      <c r="AC277" s="60" t="s">
        <v>1889</v>
      </c>
      <c r="AD277" s="60" t="s">
        <v>1890</v>
      </c>
      <c r="AE277" s="60" t="s">
        <v>1891</v>
      </c>
      <c r="AF277" s="62">
        <v>1</v>
      </c>
      <c r="AG277" s="62">
        <v>235</v>
      </c>
      <c r="AH277" s="62">
        <v>20</v>
      </c>
      <c r="AI277" s="62">
        <v>0</v>
      </c>
      <c r="AJ277" s="62" t="s">
        <v>153</v>
      </c>
      <c r="AK277" s="62" t="s">
        <v>153</v>
      </c>
      <c r="AL277" s="62" t="s">
        <v>153</v>
      </c>
      <c r="AM277" s="62" t="s">
        <v>1893</v>
      </c>
      <c r="AN277" s="62" t="s">
        <v>153</v>
      </c>
      <c r="AO277" s="62" t="s">
        <v>153</v>
      </c>
      <c r="AP277" s="62" t="s">
        <v>153</v>
      </c>
      <c r="AQ277" s="62" t="s">
        <v>153</v>
      </c>
      <c r="AR277" s="62" t="s">
        <v>153</v>
      </c>
      <c r="AS277" s="62">
        <v>2015</v>
      </c>
      <c r="AT277" s="62" t="s">
        <v>153</v>
      </c>
      <c r="AU277" s="62" t="s">
        <v>153</v>
      </c>
      <c r="AV277" s="62" t="s">
        <v>153</v>
      </c>
      <c r="AW277" s="62" t="s">
        <v>153</v>
      </c>
      <c r="AX277" s="62" t="s">
        <v>439</v>
      </c>
      <c r="AY277" s="60"/>
      <c r="AZ277" s="60" t="s">
        <v>153</v>
      </c>
      <c r="BA277" s="62">
        <v>8871</v>
      </c>
      <c r="BB277" s="62">
        <v>0</v>
      </c>
      <c r="BC277" s="62"/>
      <c r="BD277" s="62"/>
      <c r="BE277" s="62"/>
      <c r="BF277" s="62"/>
      <c r="BG277" s="62"/>
      <c r="BH277" s="62"/>
      <c r="BI277" s="62"/>
      <c r="BJ277" s="60">
        <v>11.063829787234042</v>
      </c>
      <c r="BK277" s="62"/>
      <c r="BL277" s="62"/>
      <c r="BM277" s="62"/>
      <c r="BN277" s="62" t="s">
        <v>1149</v>
      </c>
      <c r="BO277" s="62"/>
      <c r="BP277" s="62"/>
      <c r="BQ277" s="62" t="s">
        <v>1149</v>
      </c>
      <c r="BR277" s="62"/>
      <c r="BS277" s="62"/>
      <c r="BT277" s="62"/>
      <c r="BU277" s="62"/>
      <c r="BV277" s="62"/>
      <c r="BW277" s="62"/>
      <c r="BX277" s="62"/>
      <c r="BY277" s="62"/>
      <c r="BZ277" s="62"/>
      <c r="CA277" s="62"/>
      <c r="CB277" s="62"/>
      <c r="CC277" s="62"/>
      <c r="CD277" s="62"/>
      <c r="CE277" s="62"/>
      <c r="CF277" s="62"/>
      <c r="CG277" s="62"/>
      <c r="CH277" s="62"/>
      <c r="CI277" s="62">
        <v>2017</v>
      </c>
      <c r="CJ277" s="62" t="s">
        <v>448</v>
      </c>
      <c r="CK277" s="62" t="s">
        <v>463</v>
      </c>
      <c r="CL277" s="62" t="s">
        <v>464</v>
      </c>
      <c r="CM277" s="62" t="s">
        <v>463</v>
      </c>
      <c r="CN277" s="62" t="s">
        <v>464</v>
      </c>
      <c r="CO277" s="62" t="s">
        <v>465</v>
      </c>
      <c r="CP277" s="62">
        <v>1</v>
      </c>
      <c r="CQ277" s="62">
        <v>0</v>
      </c>
      <c r="CR277" s="62">
        <v>0</v>
      </c>
      <c r="CS277" s="62">
        <v>1</v>
      </c>
      <c r="CT277" s="62">
        <v>0</v>
      </c>
      <c r="CU277" s="62">
        <v>0</v>
      </c>
      <c r="CV277" s="62">
        <v>0</v>
      </c>
      <c r="CW277" s="62">
        <v>1</v>
      </c>
      <c r="CX277" s="62">
        <v>0</v>
      </c>
      <c r="CY277" s="62">
        <v>0</v>
      </c>
      <c r="CZ277" s="62">
        <v>0</v>
      </c>
      <c r="DA277" s="62">
        <v>0</v>
      </c>
      <c r="DB277" s="62">
        <v>0</v>
      </c>
      <c r="DC277" s="62" t="s">
        <v>153</v>
      </c>
      <c r="DD277" s="62" t="s">
        <v>153</v>
      </c>
      <c r="DE277" s="62" t="s">
        <v>153</v>
      </c>
      <c r="DF277" s="62">
        <v>1</v>
      </c>
      <c r="DG277" s="62" t="s">
        <v>465</v>
      </c>
      <c r="DH277" s="62">
        <v>1</v>
      </c>
      <c r="DI277" s="62">
        <v>0</v>
      </c>
      <c r="DJ277" s="62">
        <v>0</v>
      </c>
      <c r="DK277" s="62">
        <v>1</v>
      </c>
      <c r="DL277" s="62">
        <v>0</v>
      </c>
      <c r="DM277" s="62">
        <v>0</v>
      </c>
      <c r="DN277" s="62">
        <v>0</v>
      </c>
      <c r="DO277" s="62">
        <v>0</v>
      </c>
      <c r="DP277" s="62">
        <v>1</v>
      </c>
      <c r="DQ277" s="62">
        <v>0</v>
      </c>
      <c r="DR277" s="62">
        <v>0</v>
      </c>
      <c r="DS277" s="62">
        <v>0</v>
      </c>
      <c r="DT277" s="62">
        <v>0</v>
      </c>
      <c r="DU277" s="62" t="s">
        <v>153</v>
      </c>
      <c r="DV277" s="62" t="s">
        <v>153</v>
      </c>
      <c r="DW277" s="60"/>
      <c r="DX277" s="62">
        <v>0</v>
      </c>
      <c r="DY277" s="62">
        <v>1</v>
      </c>
      <c r="DZ277" s="62">
        <v>0</v>
      </c>
      <c r="EA277" s="62">
        <v>1</v>
      </c>
      <c r="EB277" s="62"/>
      <c r="EC277" s="62"/>
      <c r="ED277" s="62"/>
      <c r="EE277" s="60">
        <v>-4.7619047619047619</v>
      </c>
      <c r="EF277" s="62"/>
      <c r="EG277" s="62"/>
      <c r="EH277" s="62"/>
      <c r="EI277" s="62"/>
      <c r="EJ277" s="62"/>
      <c r="EK277" s="62">
        <v>-1</v>
      </c>
      <c r="EL277" s="62"/>
      <c r="EM277" s="62"/>
      <c r="EN277" s="62"/>
      <c r="EO277" s="62"/>
      <c r="EP277" s="62"/>
      <c r="EQ277" s="68">
        <v>72034</v>
      </c>
      <c r="ER277" s="68">
        <v>8871</v>
      </c>
      <c r="ES277" s="68">
        <v>0</v>
      </c>
      <c r="ET277" s="68">
        <v>0</v>
      </c>
      <c r="EU277" s="68">
        <v>0</v>
      </c>
      <c r="EV277" s="68">
        <v>0</v>
      </c>
      <c r="EW277" s="65"/>
      <c r="EX277" s="65"/>
      <c r="EY277" s="65"/>
      <c r="EZ277" s="65"/>
      <c r="FA277" s="65"/>
      <c r="FB277" s="65"/>
      <c r="FC277" s="65"/>
      <c r="FD277" s="65"/>
      <c r="FE277" s="65"/>
      <c r="FF277" s="65"/>
      <c r="FG277" s="65"/>
      <c r="FH277" s="65"/>
      <c r="FI277" s="65"/>
      <c r="FJ277" s="65"/>
      <c r="FK277" s="65"/>
      <c r="FL277" s="65"/>
      <c r="FM277" s="65"/>
      <c r="FN277" s="65" t="s">
        <v>466</v>
      </c>
      <c r="FO277" s="69" t="b">
        <f t="shared" si="4"/>
        <v>1</v>
      </c>
    </row>
    <row r="278" spans="1:171" s="67" customFormat="1" ht="12.75" x14ac:dyDescent="0.2">
      <c r="A278" s="60" t="s">
        <v>437</v>
      </c>
      <c r="B278" s="61">
        <v>7604</v>
      </c>
      <c r="C278" s="62">
        <v>0</v>
      </c>
      <c r="D278" s="62">
        <v>1</v>
      </c>
      <c r="E278" s="63" t="s">
        <v>1897</v>
      </c>
      <c r="F278" s="62" t="s">
        <v>1898</v>
      </c>
      <c r="G278" s="62"/>
      <c r="H278" s="62" t="s">
        <v>1899</v>
      </c>
      <c r="I278" s="62">
        <v>2</v>
      </c>
      <c r="J278" s="62" t="s">
        <v>1900</v>
      </c>
      <c r="K278" s="62" t="s">
        <v>447</v>
      </c>
      <c r="L278" s="62" t="s">
        <v>472</v>
      </c>
      <c r="M278" s="62" t="s">
        <v>447</v>
      </c>
      <c r="N278" s="62">
        <v>1</v>
      </c>
      <c r="O278" s="62">
        <v>266</v>
      </c>
      <c r="P278" s="62">
        <v>36</v>
      </c>
      <c r="Q278" s="62" t="s">
        <v>153</v>
      </c>
      <c r="R278" s="62" t="s">
        <v>153</v>
      </c>
      <c r="S278" s="62" t="s">
        <v>1901</v>
      </c>
      <c r="T278" s="62" t="s">
        <v>1902</v>
      </c>
      <c r="U278" s="62" t="s">
        <v>1903</v>
      </c>
      <c r="V278" s="62" t="s">
        <v>1904</v>
      </c>
      <c r="W278" s="62" t="s">
        <v>153</v>
      </c>
      <c r="X278" s="62" t="s">
        <v>1905</v>
      </c>
      <c r="Y278" s="62" t="s">
        <v>1906</v>
      </c>
      <c r="Z278" s="60"/>
      <c r="AA278" s="60" t="s">
        <v>452</v>
      </c>
      <c r="AB278" s="60" t="s">
        <v>1897</v>
      </c>
      <c r="AC278" s="60" t="s">
        <v>1898</v>
      </c>
      <c r="AD278" s="60" t="s">
        <v>1899</v>
      </c>
      <c r="AE278" s="60" t="s">
        <v>1900</v>
      </c>
      <c r="AF278" s="62">
        <v>1</v>
      </c>
      <c r="AG278" s="62">
        <v>245</v>
      </c>
      <c r="AH278" s="62">
        <v>31</v>
      </c>
      <c r="AI278" s="62">
        <v>1</v>
      </c>
      <c r="AJ278" s="62" t="s">
        <v>153</v>
      </c>
      <c r="AK278" s="62" t="s">
        <v>153</v>
      </c>
      <c r="AL278" s="62" t="s">
        <v>1901</v>
      </c>
      <c r="AM278" s="62" t="s">
        <v>1902</v>
      </c>
      <c r="AN278" s="62" t="s">
        <v>1907</v>
      </c>
      <c r="AO278" s="62" t="s">
        <v>1099</v>
      </c>
      <c r="AP278" s="62" t="s">
        <v>1908</v>
      </c>
      <c r="AQ278" s="62" t="s">
        <v>1909</v>
      </c>
      <c r="AR278" s="62" t="s">
        <v>153</v>
      </c>
      <c r="AS278" s="62">
        <v>2015</v>
      </c>
      <c r="AT278" s="62" t="s">
        <v>153</v>
      </c>
      <c r="AU278" s="62" t="s">
        <v>153</v>
      </c>
      <c r="AV278" s="62" t="s">
        <v>153</v>
      </c>
      <c r="AW278" s="62" t="s">
        <v>153</v>
      </c>
      <c r="AX278" s="62" t="s">
        <v>153</v>
      </c>
      <c r="AY278" s="60"/>
      <c r="AZ278" s="60" t="s">
        <v>153</v>
      </c>
      <c r="BA278" s="62">
        <v>9469</v>
      </c>
      <c r="BB278" s="62">
        <v>0</v>
      </c>
      <c r="BC278" s="62"/>
      <c r="BD278" s="62"/>
      <c r="BE278" s="62"/>
      <c r="BF278" s="62"/>
      <c r="BG278" s="62"/>
      <c r="BH278" s="62" t="s">
        <v>532</v>
      </c>
      <c r="BI278" s="62"/>
      <c r="BJ278" s="60">
        <v>8.5714285714285712</v>
      </c>
      <c r="BK278" s="62"/>
      <c r="BL278" s="62"/>
      <c r="BM278" s="62"/>
      <c r="BN278" s="62" t="s">
        <v>123</v>
      </c>
      <c r="BO278" s="62"/>
      <c r="BP278" s="62"/>
      <c r="BQ278" s="62" t="s">
        <v>123</v>
      </c>
      <c r="BR278" s="62"/>
      <c r="BS278" s="62"/>
      <c r="BT278" s="62"/>
      <c r="BU278" s="62"/>
      <c r="BV278" s="62"/>
      <c r="BW278" s="62"/>
      <c r="BX278" s="62"/>
      <c r="BY278" s="62"/>
      <c r="BZ278" s="62"/>
      <c r="CA278" s="62" t="s">
        <v>534</v>
      </c>
      <c r="CB278" s="62"/>
      <c r="CC278" s="62" t="s">
        <v>565</v>
      </c>
      <c r="CD278" s="62"/>
      <c r="CE278" s="62"/>
      <c r="CF278" s="62" t="s">
        <v>462</v>
      </c>
      <c r="CG278" s="62"/>
      <c r="CH278" s="62" t="s">
        <v>535</v>
      </c>
      <c r="CI278" s="62">
        <v>2017</v>
      </c>
      <c r="CJ278" s="62" t="s">
        <v>472</v>
      </c>
      <c r="CK278" s="62" t="s">
        <v>463</v>
      </c>
      <c r="CL278" s="62" t="s">
        <v>463</v>
      </c>
      <c r="CM278" s="62" t="s">
        <v>464</v>
      </c>
      <c r="CN278" s="62" t="s">
        <v>464</v>
      </c>
      <c r="CO278" s="62" t="s">
        <v>465</v>
      </c>
      <c r="CP278" s="62">
        <v>3</v>
      </c>
      <c r="CQ278" s="62">
        <v>1</v>
      </c>
      <c r="CR278" s="62">
        <v>0</v>
      </c>
      <c r="CS278" s="62">
        <v>2</v>
      </c>
      <c r="CT278" s="62">
        <v>0</v>
      </c>
      <c r="CU278" s="62">
        <v>1</v>
      </c>
      <c r="CV278" s="62">
        <v>0</v>
      </c>
      <c r="CW278" s="62">
        <v>0</v>
      </c>
      <c r="CX278" s="62">
        <v>1</v>
      </c>
      <c r="CY278" s="62">
        <v>1</v>
      </c>
      <c r="CZ278" s="62">
        <v>0</v>
      </c>
      <c r="DA278" s="62">
        <v>0</v>
      </c>
      <c r="DB278" s="62">
        <v>0</v>
      </c>
      <c r="DC278" s="62" t="s">
        <v>153</v>
      </c>
      <c r="DD278" s="62" t="s">
        <v>153</v>
      </c>
      <c r="DE278" s="62" t="s">
        <v>153</v>
      </c>
      <c r="DF278" s="62">
        <v>3</v>
      </c>
      <c r="DG278" s="62" t="s">
        <v>465</v>
      </c>
      <c r="DH278" s="62">
        <v>0</v>
      </c>
      <c r="DI278" s="62">
        <v>0</v>
      </c>
      <c r="DJ278" s="62">
        <v>0</v>
      </c>
      <c r="DK278" s="62">
        <v>0</v>
      </c>
      <c r="DL278" s="62">
        <v>0</v>
      </c>
      <c r="DM278" s="62">
        <v>0</v>
      </c>
      <c r="DN278" s="62">
        <v>0</v>
      </c>
      <c r="DO278" s="62">
        <v>0</v>
      </c>
      <c r="DP278" s="62">
        <v>0</v>
      </c>
      <c r="DQ278" s="62">
        <v>0</v>
      </c>
      <c r="DR278" s="62">
        <v>0</v>
      </c>
      <c r="DS278" s="62">
        <v>0</v>
      </c>
      <c r="DT278" s="62">
        <v>0</v>
      </c>
      <c r="DU278" s="62" t="s">
        <v>153</v>
      </c>
      <c r="DV278" s="62" t="s">
        <v>153</v>
      </c>
      <c r="DW278" s="60"/>
      <c r="DX278" s="62">
        <v>0</v>
      </c>
      <c r="DY278" s="62">
        <v>4</v>
      </c>
      <c r="DZ278" s="62">
        <v>0</v>
      </c>
      <c r="EA278" s="62">
        <v>0</v>
      </c>
      <c r="EB278" s="62"/>
      <c r="EC278" s="62"/>
      <c r="ED278" s="62"/>
      <c r="EE278" s="60">
        <v>9.0909090909090917</v>
      </c>
      <c r="EF278" s="62"/>
      <c r="EG278" s="62"/>
      <c r="EH278" s="62"/>
      <c r="EI278" s="62"/>
      <c r="EJ278" s="62"/>
      <c r="EK278" s="62"/>
      <c r="EL278" s="62"/>
      <c r="EM278" s="62"/>
      <c r="EN278" s="62"/>
      <c r="EO278" s="62"/>
      <c r="EP278" s="62"/>
      <c r="EQ278" s="68">
        <v>7604</v>
      </c>
      <c r="ER278" s="68">
        <v>9469</v>
      </c>
      <c r="ES278" s="68">
        <v>0</v>
      </c>
      <c r="ET278" s="68">
        <v>0</v>
      </c>
      <c r="EU278" s="68">
        <v>0</v>
      </c>
      <c r="EV278" s="68">
        <v>0</v>
      </c>
      <c r="EW278" s="68">
        <v>2</v>
      </c>
      <c r="EX278" s="68">
        <v>0</v>
      </c>
      <c r="EY278" s="68">
        <v>2</v>
      </c>
      <c r="EZ278" s="68">
        <v>0</v>
      </c>
      <c r="FA278" s="68">
        <v>0</v>
      </c>
      <c r="FB278" s="68">
        <v>0</v>
      </c>
      <c r="FC278" s="68">
        <v>0</v>
      </c>
      <c r="FD278" s="68">
        <v>0</v>
      </c>
      <c r="FE278" s="68">
        <v>0</v>
      </c>
      <c r="FF278" s="68">
        <v>0</v>
      </c>
      <c r="FG278" s="68">
        <v>0</v>
      </c>
      <c r="FH278" s="68">
        <v>0</v>
      </c>
      <c r="FI278" s="68">
        <v>1</v>
      </c>
      <c r="FJ278" s="68">
        <v>1</v>
      </c>
      <c r="FK278" s="68">
        <v>0</v>
      </c>
      <c r="FL278" s="68">
        <v>0</v>
      </c>
      <c r="FM278" s="65"/>
      <c r="FN278" s="65" t="s">
        <v>466</v>
      </c>
      <c r="FO278" s="69" t="b">
        <f t="shared" si="4"/>
        <v>1</v>
      </c>
    </row>
    <row r="279" spans="1:171" s="67" customFormat="1" ht="12.75" x14ac:dyDescent="0.2">
      <c r="A279" s="60" t="s">
        <v>437</v>
      </c>
      <c r="B279" s="61">
        <v>7604</v>
      </c>
      <c r="C279" s="62">
        <v>1</v>
      </c>
      <c r="D279" s="62">
        <v>0</v>
      </c>
      <c r="E279" s="63" t="s">
        <v>1897</v>
      </c>
      <c r="F279" s="62" t="s">
        <v>1898</v>
      </c>
      <c r="G279" s="62"/>
      <c r="H279" s="62" t="s">
        <v>1899</v>
      </c>
      <c r="I279" s="62">
        <v>2</v>
      </c>
      <c r="J279" s="62" t="s">
        <v>1900</v>
      </c>
      <c r="K279" s="62" t="s">
        <v>447</v>
      </c>
      <c r="L279" s="62" t="s">
        <v>472</v>
      </c>
      <c r="M279" s="62" t="s">
        <v>447</v>
      </c>
      <c r="N279" s="62">
        <v>1</v>
      </c>
      <c r="O279" s="62">
        <v>266</v>
      </c>
      <c r="P279" s="62">
        <v>36</v>
      </c>
      <c r="Q279" s="62" t="s">
        <v>153</v>
      </c>
      <c r="R279" s="62" t="s">
        <v>153</v>
      </c>
      <c r="S279" s="62" t="s">
        <v>153</v>
      </c>
      <c r="T279" s="62" t="s">
        <v>1902</v>
      </c>
      <c r="U279" s="62" t="s">
        <v>153</v>
      </c>
      <c r="V279" s="62" t="s">
        <v>153</v>
      </c>
      <c r="W279" s="62" t="s">
        <v>153</v>
      </c>
      <c r="X279" s="62" t="s">
        <v>153</v>
      </c>
      <c r="Y279" s="62" t="s">
        <v>153</v>
      </c>
      <c r="Z279" s="60"/>
      <c r="AA279" s="60" t="s">
        <v>452</v>
      </c>
      <c r="AB279" s="60" t="s">
        <v>1897</v>
      </c>
      <c r="AC279" s="60" t="s">
        <v>1898</v>
      </c>
      <c r="AD279" s="60" t="s">
        <v>1899</v>
      </c>
      <c r="AE279" s="60" t="s">
        <v>1900</v>
      </c>
      <c r="AF279" s="62">
        <v>1</v>
      </c>
      <c r="AG279" s="62">
        <v>245</v>
      </c>
      <c r="AH279" s="62">
        <v>31</v>
      </c>
      <c r="AI279" s="62">
        <v>0</v>
      </c>
      <c r="AJ279" s="62" t="s">
        <v>153</v>
      </c>
      <c r="AK279" s="62" t="s">
        <v>153</v>
      </c>
      <c r="AL279" s="62" t="s">
        <v>153</v>
      </c>
      <c r="AM279" s="62" t="s">
        <v>1902</v>
      </c>
      <c r="AN279" s="62" t="s">
        <v>153</v>
      </c>
      <c r="AO279" s="62" t="s">
        <v>153</v>
      </c>
      <c r="AP279" s="62" t="s">
        <v>153</v>
      </c>
      <c r="AQ279" s="62" t="s">
        <v>153</v>
      </c>
      <c r="AR279" s="62" t="s">
        <v>153</v>
      </c>
      <c r="AS279" s="62">
        <v>2015</v>
      </c>
      <c r="AT279" s="62" t="s">
        <v>153</v>
      </c>
      <c r="AU279" s="62" t="s">
        <v>153</v>
      </c>
      <c r="AV279" s="62" t="s">
        <v>153</v>
      </c>
      <c r="AW279" s="62" t="s">
        <v>153</v>
      </c>
      <c r="AX279" s="62" t="s">
        <v>153</v>
      </c>
      <c r="AY279" s="60"/>
      <c r="AZ279" s="60" t="s">
        <v>153</v>
      </c>
      <c r="BA279" s="62">
        <v>9469</v>
      </c>
      <c r="BB279" s="62">
        <v>0</v>
      </c>
      <c r="BC279" s="62"/>
      <c r="BD279" s="62"/>
      <c r="BE279" s="62"/>
      <c r="BF279" s="62"/>
      <c r="BG279" s="62"/>
      <c r="BH279" s="62"/>
      <c r="BI279" s="62"/>
      <c r="BJ279" s="60">
        <v>8.5714285714285712</v>
      </c>
      <c r="BK279" s="62"/>
      <c r="BL279" s="62"/>
      <c r="BM279" s="62"/>
      <c r="BN279" s="62" t="s">
        <v>123</v>
      </c>
      <c r="BO279" s="62"/>
      <c r="BP279" s="62"/>
      <c r="BQ279" s="62" t="s">
        <v>123</v>
      </c>
      <c r="BR279" s="62"/>
      <c r="BS279" s="62"/>
      <c r="BT279" s="62"/>
      <c r="BU279" s="62"/>
      <c r="BV279" s="62"/>
      <c r="BW279" s="62"/>
      <c r="BX279" s="62"/>
      <c r="BY279" s="62"/>
      <c r="BZ279" s="62"/>
      <c r="CA279" s="62"/>
      <c r="CB279" s="62"/>
      <c r="CC279" s="62"/>
      <c r="CD279" s="62"/>
      <c r="CE279" s="62"/>
      <c r="CF279" s="62"/>
      <c r="CG279" s="62"/>
      <c r="CH279" s="62"/>
      <c r="CI279" s="62">
        <v>2017</v>
      </c>
      <c r="CJ279" s="62" t="s">
        <v>472</v>
      </c>
      <c r="CK279" s="62" t="s">
        <v>463</v>
      </c>
      <c r="CL279" s="62" t="s">
        <v>463</v>
      </c>
      <c r="CM279" s="62" t="s">
        <v>464</v>
      </c>
      <c r="CN279" s="62" t="s">
        <v>464</v>
      </c>
      <c r="CO279" s="62" t="s">
        <v>465</v>
      </c>
      <c r="CP279" s="62">
        <v>3</v>
      </c>
      <c r="CQ279" s="62">
        <v>1</v>
      </c>
      <c r="CR279" s="62">
        <v>0</v>
      </c>
      <c r="CS279" s="62">
        <v>2</v>
      </c>
      <c r="CT279" s="62">
        <v>0</v>
      </c>
      <c r="CU279" s="62">
        <v>1</v>
      </c>
      <c r="CV279" s="62">
        <v>0</v>
      </c>
      <c r="CW279" s="62">
        <v>0</v>
      </c>
      <c r="CX279" s="62">
        <v>1</v>
      </c>
      <c r="CY279" s="62">
        <v>1</v>
      </c>
      <c r="CZ279" s="62">
        <v>0</v>
      </c>
      <c r="DA279" s="62">
        <v>0</v>
      </c>
      <c r="DB279" s="62">
        <v>0</v>
      </c>
      <c r="DC279" s="62" t="s">
        <v>153</v>
      </c>
      <c r="DD279" s="62" t="s">
        <v>153</v>
      </c>
      <c r="DE279" s="62" t="s">
        <v>153</v>
      </c>
      <c r="DF279" s="62">
        <v>3</v>
      </c>
      <c r="DG279" s="62" t="s">
        <v>465</v>
      </c>
      <c r="DH279" s="62">
        <v>0</v>
      </c>
      <c r="DI279" s="62">
        <v>0</v>
      </c>
      <c r="DJ279" s="62">
        <v>0</v>
      </c>
      <c r="DK279" s="62">
        <v>0</v>
      </c>
      <c r="DL279" s="62">
        <v>0</v>
      </c>
      <c r="DM279" s="62">
        <v>0</v>
      </c>
      <c r="DN279" s="62">
        <v>0</v>
      </c>
      <c r="DO279" s="62">
        <v>0</v>
      </c>
      <c r="DP279" s="62">
        <v>0</v>
      </c>
      <c r="DQ279" s="62">
        <v>0</v>
      </c>
      <c r="DR279" s="62">
        <v>0</v>
      </c>
      <c r="DS279" s="62">
        <v>0</v>
      </c>
      <c r="DT279" s="62">
        <v>0</v>
      </c>
      <c r="DU279" s="62" t="s">
        <v>153</v>
      </c>
      <c r="DV279" s="62" t="s">
        <v>153</v>
      </c>
      <c r="DW279" s="60"/>
      <c r="DX279" s="62">
        <v>0</v>
      </c>
      <c r="DY279" s="62">
        <v>4</v>
      </c>
      <c r="DZ279" s="62">
        <v>0</v>
      </c>
      <c r="EA279" s="62">
        <v>0</v>
      </c>
      <c r="EB279" s="62"/>
      <c r="EC279" s="62"/>
      <c r="ED279" s="62"/>
      <c r="EE279" s="60">
        <v>9.0909090909090917</v>
      </c>
      <c r="EF279" s="62"/>
      <c r="EG279" s="62"/>
      <c r="EH279" s="62"/>
      <c r="EI279" s="62"/>
      <c r="EJ279" s="62"/>
      <c r="EK279" s="62"/>
      <c r="EL279" s="62"/>
      <c r="EM279" s="62"/>
      <c r="EN279" s="62"/>
      <c r="EO279" s="62"/>
      <c r="EP279" s="62"/>
      <c r="EQ279" s="68">
        <v>7604</v>
      </c>
      <c r="ER279" s="68">
        <v>9469</v>
      </c>
      <c r="ES279" s="68">
        <v>0</v>
      </c>
      <c r="ET279" s="68">
        <v>0</v>
      </c>
      <c r="EU279" s="68">
        <v>0</v>
      </c>
      <c r="EV279" s="68">
        <v>0</v>
      </c>
      <c r="EW279" s="65"/>
      <c r="EX279" s="65"/>
      <c r="EY279" s="65"/>
      <c r="EZ279" s="65"/>
      <c r="FA279" s="65"/>
      <c r="FB279" s="65"/>
      <c r="FC279" s="65"/>
      <c r="FD279" s="65"/>
      <c r="FE279" s="65"/>
      <c r="FF279" s="65"/>
      <c r="FG279" s="65"/>
      <c r="FH279" s="65"/>
      <c r="FI279" s="65"/>
      <c r="FJ279" s="65"/>
      <c r="FK279" s="65"/>
      <c r="FL279" s="65"/>
      <c r="FM279" s="65"/>
      <c r="FN279" s="65" t="s">
        <v>466</v>
      </c>
      <c r="FO279" s="69" t="b">
        <f t="shared" si="4"/>
        <v>1</v>
      </c>
    </row>
    <row r="280" spans="1:171" s="67" customFormat="1" ht="12.75" x14ac:dyDescent="0.2">
      <c r="A280" s="60" t="s">
        <v>437</v>
      </c>
      <c r="B280" s="61">
        <v>55113</v>
      </c>
      <c r="C280" s="62">
        <v>0</v>
      </c>
      <c r="D280" s="62">
        <v>1</v>
      </c>
      <c r="E280" s="63" t="s">
        <v>1910</v>
      </c>
      <c r="F280" s="62" t="s">
        <v>1911</v>
      </c>
      <c r="G280" s="62"/>
      <c r="H280" s="62" t="s">
        <v>1912</v>
      </c>
      <c r="I280" s="62">
        <v>2</v>
      </c>
      <c r="J280" s="62" t="s">
        <v>1913</v>
      </c>
      <c r="K280" s="62" t="s">
        <v>447</v>
      </c>
      <c r="L280" s="62" t="s">
        <v>472</v>
      </c>
      <c r="M280" s="62" t="s">
        <v>447</v>
      </c>
      <c r="N280" s="62">
        <v>1</v>
      </c>
      <c r="O280" s="62">
        <v>280</v>
      </c>
      <c r="P280" s="62">
        <v>42</v>
      </c>
      <c r="Q280" s="62" t="s">
        <v>153</v>
      </c>
      <c r="R280" s="62" t="s">
        <v>153</v>
      </c>
      <c r="S280" s="62" t="s">
        <v>1914</v>
      </c>
      <c r="T280" s="62" t="s">
        <v>1915</v>
      </c>
      <c r="U280" s="62" t="s">
        <v>1916</v>
      </c>
      <c r="V280" s="62" t="s">
        <v>1917</v>
      </c>
      <c r="W280" s="62" t="s">
        <v>153</v>
      </c>
      <c r="X280" s="62" t="s">
        <v>1918</v>
      </c>
      <c r="Y280" s="62" t="s">
        <v>546</v>
      </c>
      <c r="Z280" s="60"/>
      <c r="AA280" s="60" t="s">
        <v>452</v>
      </c>
      <c r="AB280" s="60" t="s">
        <v>1910</v>
      </c>
      <c r="AC280" s="60" t="s">
        <v>1911</v>
      </c>
      <c r="AD280" s="60" t="s">
        <v>1912</v>
      </c>
      <c r="AE280" s="60" t="s">
        <v>1913</v>
      </c>
      <c r="AF280" s="62">
        <v>1</v>
      </c>
      <c r="AG280" s="62">
        <v>280</v>
      </c>
      <c r="AH280" s="62">
        <v>42</v>
      </c>
      <c r="AI280" s="62">
        <v>1</v>
      </c>
      <c r="AJ280" s="62" t="s">
        <v>153</v>
      </c>
      <c r="AK280" s="62" t="s">
        <v>153</v>
      </c>
      <c r="AL280" s="62" t="s">
        <v>1914</v>
      </c>
      <c r="AM280" s="62" t="s">
        <v>1915</v>
      </c>
      <c r="AN280" s="62" t="s">
        <v>1918</v>
      </c>
      <c r="AO280" s="62" t="s">
        <v>546</v>
      </c>
      <c r="AP280" s="62" t="s">
        <v>1916</v>
      </c>
      <c r="AQ280" s="62" t="s">
        <v>1917</v>
      </c>
      <c r="AR280" s="62" t="s">
        <v>153</v>
      </c>
      <c r="AS280" s="62">
        <v>2015</v>
      </c>
      <c r="AT280" s="62" t="s">
        <v>153</v>
      </c>
      <c r="AU280" s="62" t="s">
        <v>153</v>
      </c>
      <c r="AV280" s="62" t="s">
        <v>153</v>
      </c>
      <c r="AW280" s="62" t="s">
        <v>153</v>
      </c>
      <c r="AX280" s="62" t="s">
        <v>439</v>
      </c>
      <c r="AY280" s="60"/>
      <c r="AZ280" s="60" t="s">
        <v>153</v>
      </c>
      <c r="BA280" s="62">
        <v>9776</v>
      </c>
      <c r="BB280" s="62">
        <v>0</v>
      </c>
      <c r="BC280" s="62"/>
      <c r="BD280" s="62"/>
      <c r="BE280" s="62"/>
      <c r="BF280" s="62"/>
      <c r="BG280" s="62"/>
      <c r="BH280" s="62"/>
      <c r="BI280" s="62"/>
      <c r="BJ280" s="60"/>
      <c r="BK280" s="62"/>
      <c r="BL280" s="62"/>
      <c r="BM280" s="62"/>
      <c r="BN280" s="62" t="s">
        <v>701</v>
      </c>
      <c r="BO280" s="62"/>
      <c r="BP280" s="62"/>
      <c r="BQ280" s="62" t="s">
        <v>701</v>
      </c>
      <c r="BR280" s="62"/>
      <c r="BS280" s="62"/>
      <c r="BT280" s="62"/>
      <c r="BU280" s="62"/>
      <c r="BV280" s="62"/>
      <c r="BW280" s="62"/>
      <c r="BX280" s="62"/>
      <c r="BY280" s="62"/>
      <c r="BZ280" s="62"/>
      <c r="CA280" s="62"/>
      <c r="CB280" s="62"/>
      <c r="CC280" s="62"/>
      <c r="CD280" s="62"/>
      <c r="CE280" s="62"/>
      <c r="CF280" s="62" t="s">
        <v>462</v>
      </c>
      <c r="CG280" s="62"/>
      <c r="CH280" s="62"/>
      <c r="CI280" s="62">
        <v>2017</v>
      </c>
      <c r="CJ280" s="62" t="s">
        <v>472</v>
      </c>
      <c r="CK280" s="62" t="s">
        <v>464</v>
      </c>
      <c r="CL280" s="62" t="s">
        <v>464</v>
      </c>
      <c r="CM280" s="62" t="s">
        <v>464</v>
      </c>
      <c r="CN280" s="62" t="s">
        <v>464</v>
      </c>
      <c r="CO280" s="62" t="s">
        <v>465</v>
      </c>
      <c r="CP280" s="62">
        <v>4</v>
      </c>
      <c r="CQ280" s="62">
        <v>0</v>
      </c>
      <c r="CR280" s="62">
        <v>2</v>
      </c>
      <c r="CS280" s="62">
        <v>2</v>
      </c>
      <c r="CT280" s="62">
        <v>0</v>
      </c>
      <c r="CU280" s="62">
        <v>0</v>
      </c>
      <c r="CV280" s="62">
        <v>0</v>
      </c>
      <c r="CW280" s="62">
        <v>1</v>
      </c>
      <c r="CX280" s="62">
        <v>1</v>
      </c>
      <c r="CY280" s="62">
        <v>1</v>
      </c>
      <c r="CZ280" s="62">
        <v>0</v>
      </c>
      <c r="DA280" s="62">
        <v>1</v>
      </c>
      <c r="DB280" s="62">
        <v>0</v>
      </c>
      <c r="DC280" s="62" t="s">
        <v>153</v>
      </c>
      <c r="DD280" s="62" t="s">
        <v>153</v>
      </c>
      <c r="DE280" s="62" t="s">
        <v>153</v>
      </c>
      <c r="DF280" s="62">
        <v>1</v>
      </c>
      <c r="DG280" s="62" t="s">
        <v>465</v>
      </c>
      <c r="DH280" s="62">
        <v>2</v>
      </c>
      <c r="DI280" s="62">
        <v>0</v>
      </c>
      <c r="DJ280" s="62">
        <v>1</v>
      </c>
      <c r="DK280" s="62">
        <v>1</v>
      </c>
      <c r="DL280" s="62">
        <v>0</v>
      </c>
      <c r="DM280" s="62">
        <v>0</v>
      </c>
      <c r="DN280" s="62">
        <v>0</v>
      </c>
      <c r="DO280" s="62">
        <v>0</v>
      </c>
      <c r="DP280" s="62">
        <v>1</v>
      </c>
      <c r="DQ280" s="62">
        <v>1</v>
      </c>
      <c r="DR280" s="62">
        <v>0</v>
      </c>
      <c r="DS280" s="62">
        <v>0</v>
      </c>
      <c r="DT280" s="62">
        <v>0</v>
      </c>
      <c r="DU280" s="62" t="s">
        <v>153</v>
      </c>
      <c r="DV280" s="62" t="s">
        <v>153</v>
      </c>
      <c r="DW280" s="60"/>
      <c r="DX280" s="62">
        <v>0</v>
      </c>
      <c r="DY280" s="62">
        <v>3</v>
      </c>
      <c r="DZ280" s="62">
        <v>0</v>
      </c>
      <c r="EA280" s="62">
        <v>1</v>
      </c>
      <c r="EB280" s="62"/>
      <c r="EC280" s="62"/>
      <c r="ED280" s="62"/>
      <c r="EE280" s="60">
        <v>-4.5454545454545459</v>
      </c>
      <c r="EF280" s="62"/>
      <c r="EG280" s="62"/>
      <c r="EH280" s="62"/>
      <c r="EI280" s="62"/>
      <c r="EJ280" s="62"/>
      <c r="EK280" s="62">
        <v>-1</v>
      </c>
      <c r="EL280" s="62"/>
      <c r="EM280" s="62"/>
      <c r="EN280" s="62"/>
      <c r="EO280" s="62"/>
      <c r="EP280" s="62"/>
      <c r="EQ280" s="68">
        <v>55113</v>
      </c>
      <c r="ER280" s="68">
        <v>9776</v>
      </c>
      <c r="ES280" s="68">
        <v>0</v>
      </c>
      <c r="ET280" s="68">
        <v>0</v>
      </c>
      <c r="EU280" s="68">
        <v>0</v>
      </c>
      <c r="EV280" s="68">
        <v>0</v>
      </c>
      <c r="EW280" s="68">
        <v>2</v>
      </c>
      <c r="EX280" s="68">
        <v>2</v>
      </c>
      <c r="EY280" s="68">
        <v>0</v>
      </c>
      <c r="EZ280" s="68">
        <v>0</v>
      </c>
      <c r="FA280" s="68">
        <v>0</v>
      </c>
      <c r="FB280" s="68">
        <v>1</v>
      </c>
      <c r="FC280" s="68">
        <v>1</v>
      </c>
      <c r="FD280" s="68">
        <v>0</v>
      </c>
      <c r="FE280" s="68">
        <v>0</v>
      </c>
      <c r="FF280" s="68">
        <v>0</v>
      </c>
      <c r="FG280" s="68">
        <v>0</v>
      </c>
      <c r="FH280" s="68">
        <v>0</v>
      </c>
      <c r="FI280" s="68">
        <v>1</v>
      </c>
      <c r="FJ280" s="68">
        <v>0</v>
      </c>
      <c r="FK280" s="68">
        <v>0</v>
      </c>
      <c r="FL280" s="68">
        <v>0</v>
      </c>
      <c r="FM280" s="65"/>
      <c r="FN280" s="65" t="s">
        <v>466</v>
      </c>
      <c r="FO280" s="69" t="b">
        <f t="shared" si="4"/>
        <v>1</v>
      </c>
    </row>
    <row r="281" spans="1:171" s="67" customFormat="1" ht="12.75" x14ac:dyDescent="0.2">
      <c r="A281" s="60" t="s">
        <v>437</v>
      </c>
      <c r="B281" s="61">
        <v>55113</v>
      </c>
      <c r="C281" s="62">
        <v>1</v>
      </c>
      <c r="D281" s="62">
        <v>0</v>
      </c>
      <c r="E281" s="63" t="s">
        <v>1910</v>
      </c>
      <c r="F281" s="62" t="s">
        <v>1911</v>
      </c>
      <c r="G281" s="62"/>
      <c r="H281" s="62" t="s">
        <v>1912</v>
      </c>
      <c r="I281" s="62">
        <v>2</v>
      </c>
      <c r="J281" s="62" t="s">
        <v>1913</v>
      </c>
      <c r="K281" s="62" t="s">
        <v>447</v>
      </c>
      <c r="L281" s="62" t="s">
        <v>472</v>
      </c>
      <c r="M281" s="62" t="s">
        <v>447</v>
      </c>
      <c r="N281" s="62">
        <v>1</v>
      </c>
      <c r="O281" s="62">
        <v>280</v>
      </c>
      <c r="P281" s="62">
        <v>42</v>
      </c>
      <c r="Q281" s="62" t="s">
        <v>153</v>
      </c>
      <c r="R281" s="62" t="s">
        <v>153</v>
      </c>
      <c r="S281" s="62" t="s">
        <v>153</v>
      </c>
      <c r="T281" s="62" t="s">
        <v>1915</v>
      </c>
      <c r="U281" s="62" t="s">
        <v>153</v>
      </c>
      <c r="V281" s="62" t="s">
        <v>153</v>
      </c>
      <c r="W281" s="62" t="s">
        <v>153</v>
      </c>
      <c r="X281" s="62" t="s">
        <v>153</v>
      </c>
      <c r="Y281" s="62" t="s">
        <v>153</v>
      </c>
      <c r="Z281" s="60"/>
      <c r="AA281" s="60" t="s">
        <v>452</v>
      </c>
      <c r="AB281" s="60" t="s">
        <v>1910</v>
      </c>
      <c r="AC281" s="60" t="s">
        <v>1911</v>
      </c>
      <c r="AD281" s="60" t="s">
        <v>1912</v>
      </c>
      <c r="AE281" s="60" t="s">
        <v>1913</v>
      </c>
      <c r="AF281" s="62">
        <v>1</v>
      </c>
      <c r="AG281" s="62">
        <v>280</v>
      </c>
      <c r="AH281" s="62">
        <v>42</v>
      </c>
      <c r="AI281" s="62">
        <v>0</v>
      </c>
      <c r="AJ281" s="62" t="s">
        <v>153</v>
      </c>
      <c r="AK281" s="62" t="s">
        <v>153</v>
      </c>
      <c r="AL281" s="62" t="s">
        <v>153</v>
      </c>
      <c r="AM281" s="62" t="s">
        <v>1915</v>
      </c>
      <c r="AN281" s="62" t="s">
        <v>153</v>
      </c>
      <c r="AO281" s="62" t="s">
        <v>153</v>
      </c>
      <c r="AP281" s="62" t="s">
        <v>153</v>
      </c>
      <c r="AQ281" s="62" t="s">
        <v>153</v>
      </c>
      <c r="AR281" s="62" t="s">
        <v>153</v>
      </c>
      <c r="AS281" s="62">
        <v>2015</v>
      </c>
      <c r="AT281" s="62" t="s">
        <v>153</v>
      </c>
      <c r="AU281" s="62" t="s">
        <v>153</v>
      </c>
      <c r="AV281" s="62" t="s">
        <v>153</v>
      </c>
      <c r="AW281" s="62" t="s">
        <v>153</v>
      </c>
      <c r="AX281" s="62" t="s">
        <v>439</v>
      </c>
      <c r="AY281" s="60"/>
      <c r="AZ281" s="60" t="s">
        <v>153</v>
      </c>
      <c r="BA281" s="62">
        <v>9776</v>
      </c>
      <c r="BB281" s="62">
        <v>0</v>
      </c>
      <c r="BC281" s="62"/>
      <c r="BD281" s="62"/>
      <c r="BE281" s="62"/>
      <c r="BF281" s="62"/>
      <c r="BG281" s="62"/>
      <c r="BH281" s="62"/>
      <c r="BI281" s="62"/>
      <c r="BJ281" s="60"/>
      <c r="BK281" s="62"/>
      <c r="BL281" s="62"/>
      <c r="BM281" s="62"/>
      <c r="BN281" s="62" t="s">
        <v>701</v>
      </c>
      <c r="BO281" s="62"/>
      <c r="BP281" s="62"/>
      <c r="BQ281" s="62" t="s">
        <v>701</v>
      </c>
      <c r="BR281" s="62"/>
      <c r="BS281" s="62"/>
      <c r="BT281" s="62"/>
      <c r="BU281" s="62"/>
      <c r="BV281" s="62"/>
      <c r="BW281" s="62"/>
      <c r="BX281" s="62"/>
      <c r="BY281" s="62"/>
      <c r="BZ281" s="62"/>
      <c r="CA281" s="62"/>
      <c r="CB281" s="62"/>
      <c r="CC281" s="62"/>
      <c r="CD281" s="62"/>
      <c r="CE281" s="62"/>
      <c r="CF281" s="62"/>
      <c r="CG281" s="62"/>
      <c r="CH281" s="62"/>
      <c r="CI281" s="62">
        <v>2017</v>
      </c>
      <c r="CJ281" s="62" t="s">
        <v>472</v>
      </c>
      <c r="CK281" s="62" t="s">
        <v>464</v>
      </c>
      <c r="CL281" s="62" t="s">
        <v>464</v>
      </c>
      <c r="CM281" s="62" t="s">
        <v>464</v>
      </c>
      <c r="CN281" s="62" t="s">
        <v>464</v>
      </c>
      <c r="CO281" s="62" t="s">
        <v>465</v>
      </c>
      <c r="CP281" s="62">
        <v>4</v>
      </c>
      <c r="CQ281" s="62">
        <v>0</v>
      </c>
      <c r="CR281" s="62">
        <v>2</v>
      </c>
      <c r="CS281" s="62">
        <v>2</v>
      </c>
      <c r="CT281" s="62">
        <v>0</v>
      </c>
      <c r="CU281" s="62">
        <v>0</v>
      </c>
      <c r="CV281" s="62">
        <v>0</v>
      </c>
      <c r="CW281" s="62">
        <v>1</v>
      </c>
      <c r="CX281" s="62">
        <v>1</v>
      </c>
      <c r="CY281" s="62">
        <v>1</v>
      </c>
      <c r="CZ281" s="62">
        <v>0</v>
      </c>
      <c r="DA281" s="62">
        <v>1</v>
      </c>
      <c r="DB281" s="62">
        <v>0</v>
      </c>
      <c r="DC281" s="62" t="s">
        <v>153</v>
      </c>
      <c r="DD281" s="62" t="s">
        <v>153</v>
      </c>
      <c r="DE281" s="62" t="s">
        <v>153</v>
      </c>
      <c r="DF281" s="62">
        <v>1</v>
      </c>
      <c r="DG281" s="62" t="s">
        <v>465</v>
      </c>
      <c r="DH281" s="62">
        <v>2</v>
      </c>
      <c r="DI281" s="62">
        <v>0</v>
      </c>
      <c r="DJ281" s="62">
        <v>1</v>
      </c>
      <c r="DK281" s="62">
        <v>1</v>
      </c>
      <c r="DL281" s="62">
        <v>0</v>
      </c>
      <c r="DM281" s="62">
        <v>0</v>
      </c>
      <c r="DN281" s="62">
        <v>0</v>
      </c>
      <c r="DO281" s="62">
        <v>0</v>
      </c>
      <c r="DP281" s="62">
        <v>1</v>
      </c>
      <c r="DQ281" s="62">
        <v>1</v>
      </c>
      <c r="DR281" s="62">
        <v>0</v>
      </c>
      <c r="DS281" s="62">
        <v>0</v>
      </c>
      <c r="DT281" s="62">
        <v>0</v>
      </c>
      <c r="DU281" s="62" t="s">
        <v>153</v>
      </c>
      <c r="DV281" s="62" t="s">
        <v>153</v>
      </c>
      <c r="DW281" s="60"/>
      <c r="DX281" s="62">
        <v>0</v>
      </c>
      <c r="DY281" s="62">
        <v>3</v>
      </c>
      <c r="DZ281" s="62">
        <v>0</v>
      </c>
      <c r="EA281" s="62">
        <v>1</v>
      </c>
      <c r="EB281" s="62"/>
      <c r="EC281" s="62"/>
      <c r="ED281" s="62"/>
      <c r="EE281" s="60">
        <v>-4.5454545454545459</v>
      </c>
      <c r="EF281" s="62"/>
      <c r="EG281" s="62"/>
      <c r="EH281" s="62"/>
      <c r="EI281" s="62"/>
      <c r="EJ281" s="62"/>
      <c r="EK281" s="62">
        <v>-1</v>
      </c>
      <c r="EL281" s="62"/>
      <c r="EM281" s="62"/>
      <c r="EN281" s="62"/>
      <c r="EO281" s="62"/>
      <c r="EP281" s="62"/>
      <c r="EQ281" s="68">
        <v>55113</v>
      </c>
      <c r="ER281" s="68">
        <v>9776</v>
      </c>
      <c r="ES281" s="68">
        <v>0</v>
      </c>
      <c r="ET281" s="68">
        <v>0</v>
      </c>
      <c r="EU281" s="68">
        <v>0</v>
      </c>
      <c r="EV281" s="68">
        <v>0</v>
      </c>
      <c r="EW281" s="65"/>
      <c r="EX281" s="65"/>
      <c r="EY281" s="65"/>
      <c r="EZ281" s="65"/>
      <c r="FA281" s="65"/>
      <c r="FB281" s="65"/>
      <c r="FC281" s="65"/>
      <c r="FD281" s="65"/>
      <c r="FE281" s="65"/>
      <c r="FF281" s="65"/>
      <c r="FG281" s="65"/>
      <c r="FH281" s="65"/>
      <c r="FI281" s="65"/>
      <c r="FJ281" s="65"/>
      <c r="FK281" s="65"/>
      <c r="FL281" s="65"/>
      <c r="FM281" s="65"/>
      <c r="FN281" s="65" t="s">
        <v>466</v>
      </c>
      <c r="FO281" s="69" t="b">
        <f t="shared" si="4"/>
        <v>1</v>
      </c>
    </row>
    <row r="282" spans="1:171" s="67" customFormat="1" ht="12.75" x14ac:dyDescent="0.2">
      <c r="A282" s="60" t="s">
        <v>437</v>
      </c>
      <c r="B282" s="61">
        <v>57651</v>
      </c>
      <c r="C282" s="62">
        <v>0</v>
      </c>
      <c r="D282" s="62">
        <v>1</v>
      </c>
      <c r="E282" s="63" t="s">
        <v>1919</v>
      </c>
      <c r="F282" s="62" t="s">
        <v>1920</v>
      </c>
      <c r="G282" s="62"/>
      <c r="H282" s="62" t="s">
        <v>1921</v>
      </c>
      <c r="I282" s="62">
        <v>2</v>
      </c>
      <c r="J282" s="62" t="s">
        <v>1922</v>
      </c>
      <c r="K282" s="62" t="s">
        <v>447</v>
      </c>
      <c r="L282" s="62" t="s">
        <v>472</v>
      </c>
      <c r="M282" s="62" t="s">
        <v>447</v>
      </c>
      <c r="N282" s="62">
        <v>1</v>
      </c>
      <c r="O282" s="62">
        <v>284</v>
      </c>
      <c r="P282" s="62">
        <v>2</v>
      </c>
      <c r="Q282" s="62" t="s">
        <v>153</v>
      </c>
      <c r="R282" s="62" t="s">
        <v>153</v>
      </c>
      <c r="S282" s="62" t="s">
        <v>1923</v>
      </c>
      <c r="T282" s="62" t="s">
        <v>1924</v>
      </c>
      <c r="U282" s="62" t="s">
        <v>1925</v>
      </c>
      <c r="V282" s="62" t="s">
        <v>1926</v>
      </c>
      <c r="W282" s="62" t="s">
        <v>153</v>
      </c>
      <c r="X282" s="62" t="s">
        <v>1927</v>
      </c>
      <c r="Y282" s="62" t="s">
        <v>125</v>
      </c>
      <c r="Z282" s="60"/>
      <c r="AA282" s="60" t="s">
        <v>452</v>
      </c>
      <c r="AB282" s="60" t="s">
        <v>1919</v>
      </c>
      <c r="AC282" s="60" t="s">
        <v>1920</v>
      </c>
      <c r="AD282" s="60" t="s">
        <v>1921</v>
      </c>
      <c r="AE282" s="60" t="s">
        <v>1922</v>
      </c>
      <c r="AF282" s="62">
        <v>1</v>
      </c>
      <c r="AG282" s="62">
        <v>284</v>
      </c>
      <c r="AH282" s="62">
        <v>2</v>
      </c>
      <c r="AI282" s="62">
        <v>1</v>
      </c>
      <c r="AJ282" s="62" t="s">
        <v>153</v>
      </c>
      <c r="AK282" s="62" t="s">
        <v>153</v>
      </c>
      <c r="AL282" s="62" t="s">
        <v>1923</v>
      </c>
      <c r="AM282" s="62" t="s">
        <v>1924</v>
      </c>
      <c r="AN282" s="62" t="s">
        <v>1927</v>
      </c>
      <c r="AO282" s="62" t="s">
        <v>125</v>
      </c>
      <c r="AP282" s="62" t="s">
        <v>1925</v>
      </c>
      <c r="AQ282" s="62" t="s">
        <v>1926</v>
      </c>
      <c r="AR282" s="62" t="s">
        <v>153</v>
      </c>
      <c r="AS282" s="62">
        <v>2015</v>
      </c>
      <c r="AT282" s="62" t="s">
        <v>1928</v>
      </c>
      <c r="AU282" s="62" t="s">
        <v>153</v>
      </c>
      <c r="AV282" s="62" t="s">
        <v>153</v>
      </c>
      <c r="AW282" s="62" t="s">
        <v>153</v>
      </c>
      <c r="AX282" s="62" t="s">
        <v>153</v>
      </c>
      <c r="AY282" s="60"/>
      <c r="AZ282" s="60" t="s">
        <v>153</v>
      </c>
      <c r="BA282" s="62">
        <v>4349</v>
      </c>
      <c r="BB282" s="62">
        <v>0</v>
      </c>
      <c r="BC282" s="62"/>
      <c r="BD282" s="62"/>
      <c r="BE282" s="62"/>
      <c r="BF282" s="62"/>
      <c r="BG282" s="62"/>
      <c r="BH282" s="62"/>
      <c r="BI282" s="62"/>
      <c r="BJ282" s="60"/>
      <c r="BK282" s="62"/>
      <c r="BL282" s="62"/>
      <c r="BM282" s="62"/>
      <c r="BN282" s="62" t="s">
        <v>99</v>
      </c>
      <c r="BO282" s="62"/>
      <c r="BP282" s="62"/>
      <c r="BQ282" s="62" t="s">
        <v>99</v>
      </c>
      <c r="BR282" s="62"/>
      <c r="BS282" s="62"/>
      <c r="BT282" s="62"/>
      <c r="BU282" s="62"/>
      <c r="BV282" s="62"/>
      <c r="BW282" s="62"/>
      <c r="BX282" s="62"/>
      <c r="BY282" s="62"/>
      <c r="BZ282" s="62"/>
      <c r="CA282" s="62"/>
      <c r="CB282" s="62"/>
      <c r="CC282" s="62"/>
      <c r="CD282" s="62"/>
      <c r="CE282" s="62"/>
      <c r="CF282" s="62" t="s">
        <v>462</v>
      </c>
      <c r="CG282" s="62"/>
      <c r="CH282" s="62"/>
      <c r="CI282" s="62">
        <v>2017</v>
      </c>
      <c r="CJ282" s="62" t="s">
        <v>472</v>
      </c>
      <c r="CK282" s="62" t="s">
        <v>463</v>
      </c>
      <c r="CL282" s="62" t="s">
        <v>464</v>
      </c>
      <c r="CM282" s="62" t="s">
        <v>463</v>
      </c>
      <c r="CN282" s="62" t="s">
        <v>463</v>
      </c>
      <c r="CO282" s="62" t="s">
        <v>465</v>
      </c>
      <c r="CP282" s="62">
        <v>1</v>
      </c>
      <c r="CQ282" s="62">
        <v>0</v>
      </c>
      <c r="CR282" s="62">
        <v>0</v>
      </c>
      <c r="CS282" s="62">
        <v>1</v>
      </c>
      <c r="CT282" s="62">
        <v>0</v>
      </c>
      <c r="CU282" s="62">
        <v>0</v>
      </c>
      <c r="CV282" s="62">
        <v>0</v>
      </c>
      <c r="CW282" s="62">
        <v>0</v>
      </c>
      <c r="CX282" s="62">
        <v>0</v>
      </c>
      <c r="CY282" s="62">
        <v>0</v>
      </c>
      <c r="CZ282" s="62">
        <v>0</v>
      </c>
      <c r="DA282" s="62">
        <v>1</v>
      </c>
      <c r="DB282" s="62">
        <v>0</v>
      </c>
      <c r="DC282" s="62" t="s">
        <v>153</v>
      </c>
      <c r="DD282" s="62" t="s">
        <v>153</v>
      </c>
      <c r="DE282" s="62" t="s">
        <v>153</v>
      </c>
      <c r="DF282" s="62">
        <v>1</v>
      </c>
      <c r="DG282" s="62" t="s">
        <v>465</v>
      </c>
      <c r="DH282" s="62">
        <v>1</v>
      </c>
      <c r="DI282" s="62">
        <v>0</v>
      </c>
      <c r="DJ282" s="62">
        <v>0</v>
      </c>
      <c r="DK282" s="62">
        <v>1</v>
      </c>
      <c r="DL282" s="62">
        <v>0</v>
      </c>
      <c r="DM282" s="62">
        <v>0</v>
      </c>
      <c r="DN282" s="62">
        <v>1</v>
      </c>
      <c r="DO282" s="62">
        <v>0</v>
      </c>
      <c r="DP282" s="62">
        <v>0</v>
      </c>
      <c r="DQ282" s="62">
        <v>0</v>
      </c>
      <c r="DR282" s="62">
        <v>0</v>
      </c>
      <c r="DS282" s="62">
        <v>0</v>
      </c>
      <c r="DT282" s="62">
        <v>0</v>
      </c>
      <c r="DU282" s="62" t="s">
        <v>153</v>
      </c>
      <c r="DV282" s="62" t="s">
        <v>153</v>
      </c>
      <c r="DW282" s="60"/>
      <c r="DX282" s="62">
        <v>1</v>
      </c>
      <c r="DY282" s="62">
        <v>0</v>
      </c>
      <c r="DZ282" s="62">
        <v>0</v>
      </c>
      <c r="EA282" s="62">
        <v>0</v>
      </c>
      <c r="EB282" s="62"/>
      <c r="EC282" s="62"/>
      <c r="ED282" s="62" t="s">
        <v>1389</v>
      </c>
      <c r="EE282" s="60">
        <v>-50</v>
      </c>
      <c r="EF282" s="62"/>
      <c r="EG282" s="62"/>
      <c r="EH282" s="62"/>
      <c r="EI282" s="62"/>
      <c r="EJ282" s="62"/>
      <c r="EK282" s="62"/>
      <c r="EL282" s="62"/>
      <c r="EM282" s="62"/>
      <c r="EN282" s="62"/>
      <c r="EO282" s="62"/>
      <c r="EP282" s="62"/>
      <c r="EQ282" s="68">
        <v>57651</v>
      </c>
      <c r="ER282" s="68">
        <v>4349</v>
      </c>
      <c r="ES282" s="68">
        <v>0</v>
      </c>
      <c r="ET282" s="68">
        <v>0</v>
      </c>
      <c r="EU282" s="68">
        <v>0</v>
      </c>
      <c r="EV282" s="68">
        <v>0</v>
      </c>
      <c r="EW282" s="68">
        <v>1</v>
      </c>
      <c r="EX282" s="68">
        <v>1</v>
      </c>
      <c r="EY282" s="68">
        <v>0</v>
      </c>
      <c r="EZ282" s="68">
        <v>0</v>
      </c>
      <c r="FA282" s="68">
        <v>0</v>
      </c>
      <c r="FB282" s="68">
        <v>1</v>
      </c>
      <c r="FC282" s="68">
        <v>1</v>
      </c>
      <c r="FD282" s="68">
        <v>0</v>
      </c>
      <c r="FE282" s="68">
        <v>0</v>
      </c>
      <c r="FF282" s="68">
        <v>0</v>
      </c>
      <c r="FG282" s="68">
        <v>0</v>
      </c>
      <c r="FH282" s="68">
        <v>0</v>
      </c>
      <c r="FI282" s="68">
        <v>2</v>
      </c>
      <c r="FJ282" s="68">
        <v>0</v>
      </c>
      <c r="FK282" s="68">
        <v>0</v>
      </c>
      <c r="FL282" s="68">
        <v>0</v>
      </c>
      <c r="FM282" s="65"/>
      <c r="FN282" s="65" t="s">
        <v>466</v>
      </c>
      <c r="FO282" s="69" t="b">
        <f t="shared" si="4"/>
        <v>1</v>
      </c>
    </row>
    <row r="283" spans="1:171" s="67" customFormat="1" ht="12.75" x14ac:dyDescent="0.2">
      <c r="A283" s="60" t="s">
        <v>437</v>
      </c>
      <c r="B283" s="61">
        <v>57651</v>
      </c>
      <c r="C283" s="62">
        <v>1</v>
      </c>
      <c r="D283" s="62">
        <v>0</v>
      </c>
      <c r="E283" s="63" t="s">
        <v>1919</v>
      </c>
      <c r="F283" s="62" t="s">
        <v>1920</v>
      </c>
      <c r="G283" s="62"/>
      <c r="H283" s="62" t="s">
        <v>1921</v>
      </c>
      <c r="I283" s="62">
        <v>2</v>
      </c>
      <c r="J283" s="62" t="s">
        <v>1922</v>
      </c>
      <c r="K283" s="62" t="s">
        <v>447</v>
      </c>
      <c r="L283" s="62" t="s">
        <v>472</v>
      </c>
      <c r="M283" s="62" t="s">
        <v>447</v>
      </c>
      <c r="N283" s="62">
        <v>1</v>
      </c>
      <c r="O283" s="62">
        <v>284</v>
      </c>
      <c r="P283" s="62">
        <v>2</v>
      </c>
      <c r="Q283" s="62" t="s">
        <v>153</v>
      </c>
      <c r="R283" s="62" t="s">
        <v>153</v>
      </c>
      <c r="S283" s="62" t="s">
        <v>153</v>
      </c>
      <c r="T283" s="62" t="s">
        <v>1924</v>
      </c>
      <c r="U283" s="62" t="s">
        <v>153</v>
      </c>
      <c r="V283" s="62" t="s">
        <v>153</v>
      </c>
      <c r="W283" s="62" t="s">
        <v>153</v>
      </c>
      <c r="X283" s="62" t="s">
        <v>153</v>
      </c>
      <c r="Y283" s="62" t="s">
        <v>153</v>
      </c>
      <c r="Z283" s="60"/>
      <c r="AA283" s="60" t="s">
        <v>452</v>
      </c>
      <c r="AB283" s="60" t="s">
        <v>1919</v>
      </c>
      <c r="AC283" s="60" t="s">
        <v>1920</v>
      </c>
      <c r="AD283" s="60" t="s">
        <v>1921</v>
      </c>
      <c r="AE283" s="60" t="s">
        <v>1922</v>
      </c>
      <c r="AF283" s="62">
        <v>1</v>
      </c>
      <c r="AG283" s="62">
        <v>284</v>
      </c>
      <c r="AH283" s="62">
        <v>2</v>
      </c>
      <c r="AI283" s="62">
        <v>0</v>
      </c>
      <c r="AJ283" s="62" t="s">
        <v>153</v>
      </c>
      <c r="AK283" s="62" t="s">
        <v>153</v>
      </c>
      <c r="AL283" s="62" t="s">
        <v>153</v>
      </c>
      <c r="AM283" s="62" t="s">
        <v>1924</v>
      </c>
      <c r="AN283" s="62" t="s">
        <v>153</v>
      </c>
      <c r="AO283" s="62" t="s">
        <v>153</v>
      </c>
      <c r="AP283" s="62" t="s">
        <v>153</v>
      </c>
      <c r="AQ283" s="62" t="s">
        <v>153</v>
      </c>
      <c r="AR283" s="62" t="s">
        <v>153</v>
      </c>
      <c r="AS283" s="62">
        <v>2015</v>
      </c>
      <c r="AT283" s="62" t="s">
        <v>1928</v>
      </c>
      <c r="AU283" s="62" t="s">
        <v>153</v>
      </c>
      <c r="AV283" s="62" t="s">
        <v>153</v>
      </c>
      <c r="AW283" s="62" t="s">
        <v>153</v>
      </c>
      <c r="AX283" s="62" t="s">
        <v>153</v>
      </c>
      <c r="AY283" s="60"/>
      <c r="AZ283" s="60" t="s">
        <v>153</v>
      </c>
      <c r="BA283" s="62">
        <v>4349</v>
      </c>
      <c r="BB283" s="62">
        <v>0</v>
      </c>
      <c r="BC283" s="62"/>
      <c r="BD283" s="62"/>
      <c r="BE283" s="62"/>
      <c r="BF283" s="62"/>
      <c r="BG283" s="62"/>
      <c r="BH283" s="62"/>
      <c r="BI283" s="62"/>
      <c r="BJ283" s="60"/>
      <c r="BK283" s="62"/>
      <c r="BL283" s="62"/>
      <c r="BM283" s="62"/>
      <c r="BN283" s="62" t="s">
        <v>99</v>
      </c>
      <c r="BO283" s="62"/>
      <c r="BP283" s="62"/>
      <c r="BQ283" s="62" t="s">
        <v>99</v>
      </c>
      <c r="BR283" s="62"/>
      <c r="BS283" s="62"/>
      <c r="BT283" s="62"/>
      <c r="BU283" s="62"/>
      <c r="BV283" s="62"/>
      <c r="BW283" s="62"/>
      <c r="BX283" s="62"/>
      <c r="BY283" s="62"/>
      <c r="BZ283" s="62"/>
      <c r="CA283" s="62"/>
      <c r="CB283" s="62"/>
      <c r="CC283" s="62"/>
      <c r="CD283" s="62"/>
      <c r="CE283" s="62"/>
      <c r="CF283" s="62"/>
      <c r="CG283" s="62"/>
      <c r="CH283" s="62"/>
      <c r="CI283" s="62">
        <v>2017</v>
      </c>
      <c r="CJ283" s="62" t="s">
        <v>472</v>
      </c>
      <c r="CK283" s="62" t="s">
        <v>463</v>
      </c>
      <c r="CL283" s="62" t="s">
        <v>464</v>
      </c>
      <c r="CM283" s="62" t="s">
        <v>463</v>
      </c>
      <c r="CN283" s="62" t="s">
        <v>463</v>
      </c>
      <c r="CO283" s="62" t="s">
        <v>465</v>
      </c>
      <c r="CP283" s="62">
        <v>1</v>
      </c>
      <c r="CQ283" s="62">
        <v>0</v>
      </c>
      <c r="CR283" s="62">
        <v>0</v>
      </c>
      <c r="CS283" s="62">
        <v>1</v>
      </c>
      <c r="CT283" s="62">
        <v>0</v>
      </c>
      <c r="CU283" s="62">
        <v>0</v>
      </c>
      <c r="CV283" s="62">
        <v>0</v>
      </c>
      <c r="CW283" s="62">
        <v>0</v>
      </c>
      <c r="CX283" s="62">
        <v>0</v>
      </c>
      <c r="CY283" s="62">
        <v>0</v>
      </c>
      <c r="CZ283" s="62">
        <v>0</v>
      </c>
      <c r="DA283" s="62">
        <v>1</v>
      </c>
      <c r="DB283" s="62">
        <v>0</v>
      </c>
      <c r="DC283" s="62" t="s">
        <v>153</v>
      </c>
      <c r="DD283" s="62" t="s">
        <v>153</v>
      </c>
      <c r="DE283" s="62" t="s">
        <v>153</v>
      </c>
      <c r="DF283" s="62">
        <v>1</v>
      </c>
      <c r="DG283" s="62" t="s">
        <v>465</v>
      </c>
      <c r="DH283" s="62">
        <v>1</v>
      </c>
      <c r="DI283" s="62">
        <v>0</v>
      </c>
      <c r="DJ283" s="62">
        <v>0</v>
      </c>
      <c r="DK283" s="62">
        <v>1</v>
      </c>
      <c r="DL283" s="62">
        <v>0</v>
      </c>
      <c r="DM283" s="62">
        <v>0</v>
      </c>
      <c r="DN283" s="62">
        <v>1</v>
      </c>
      <c r="DO283" s="62">
        <v>0</v>
      </c>
      <c r="DP283" s="62">
        <v>0</v>
      </c>
      <c r="DQ283" s="62">
        <v>0</v>
      </c>
      <c r="DR283" s="62">
        <v>0</v>
      </c>
      <c r="DS283" s="62">
        <v>0</v>
      </c>
      <c r="DT283" s="62">
        <v>0</v>
      </c>
      <c r="DU283" s="62" t="s">
        <v>153</v>
      </c>
      <c r="DV283" s="62" t="s">
        <v>153</v>
      </c>
      <c r="DW283" s="60"/>
      <c r="DX283" s="62">
        <v>1</v>
      </c>
      <c r="DY283" s="62">
        <v>0</v>
      </c>
      <c r="DZ283" s="62">
        <v>0</v>
      </c>
      <c r="EA283" s="62">
        <v>0</v>
      </c>
      <c r="EB283" s="62"/>
      <c r="EC283" s="62"/>
      <c r="ED283" s="62"/>
      <c r="EE283" s="60">
        <v>-50</v>
      </c>
      <c r="EF283" s="62"/>
      <c r="EG283" s="62"/>
      <c r="EH283" s="62"/>
      <c r="EI283" s="62"/>
      <c r="EJ283" s="62"/>
      <c r="EK283" s="62"/>
      <c r="EL283" s="62"/>
      <c r="EM283" s="62"/>
      <c r="EN283" s="62"/>
      <c r="EO283" s="62"/>
      <c r="EP283" s="62"/>
      <c r="EQ283" s="68">
        <v>57651</v>
      </c>
      <c r="ER283" s="68">
        <v>4349</v>
      </c>
      <c r="ES283" s="68">
        <v>0</v>
      </c>
      <c r="ET283" s="68">
        <v>0</v>
      </c>
      <c r="EU283" s="68">
        <v>0</v>
      </c>
      <c r="EV283" s="68">
        <v>0</v>
      </c>
      <c r="EW283" s="65"/>
      <c r="EX283" s="65"/>
      <c r="EY283" s="65"/>
      <c r="EZ283" s="65"/>
      <c r="FA283" s="65"/>
      <c r="FB283" s="65"/>
      <c r="FC283" s="65"/>
      <c r="FD283" s="65"/>
      <c r="FE283" s="65"/>
      <c r="FF283" s="65"/>
      <c r="FG283" s="65"/>
      <c r="FH283" s="65"/>
      <c r="FI283" s="65"/>
      <c r="FJ283" s="65"/>
      <c r="FK283" s="65"/>
      <c r="FL283" s="65"/>
      <c r="FM283" s="65"/>
      <c r="FN283" s="65" t="s">
        <v>466</v>
      </c>
      <c r="FO283" s="69" t="b">
        <f t="shared" si="4"/>
        <v>1</v>
      </c>
    </row>
    <row r="284" spans="1:171" s="67" customFormat="1" ht="12.75" x14ac:dyDescent="0.2">
      <c r="A284" s="60" t="s">
        <v>437</v>
      </c>
      <c r="B284" s="61">
        <v>9880</v>
      </c>
      <c r="C284" s="62">
        <v>0</v>
      </c>
      <c r="D284" s="62">
        <v>1</v>
      </c>
      <c r="E284" s="63" t="s">
        <v>1929</v>
      </c>
      <c r="F284" s="62" t="s">
        <v>619</v>
      </c>
      <c r="G284" s="62"/>
      <c r="H284" s="62" t="s">
        <v>1930</v>
      </c>
      <c r="I284" s="62">
        <v>2</v>
      </c>
      <c r="J284" s="62" t="s">
        <v>1931</v>
      </c>
      <c r="K284" s="62" t="s">
        <v>447</v>
      </c>
      <c r="L284" s="62" t="s">
        <v>448</v>
      </c>
      <c r="M284" s="62" t="s">
        <v>447</v>
      </c>
      <c r="N284" s="62">
        <v>1</v>
      </c>
      <c r="O284" s="62">
        <v>300</v>
      </c>
      <c r="P284" s="62">
        <v>1</v>
      </c>
      <c r="Q284" s="62" t="s">
        <v>153</v>
      </c>
      <c r="R284" s="62" t="s">
        <v>153</v>
      </c>
      <c r="S284" s="62" t="s">
        <v>1932</v>
      </c>
      <c r="T284" s="62" t="s">
        <v>1933</v>
      </c>
      <c r="U284" s="62" t="s">
        <v>1934</v>
      </c>
      <c r="V284" s="62" t="s">
        <v>1935</v>
      </c>
      <c r="W284" s="62" t="s">
        <v>153</v>
      </c>
      <c r="X284" s="62" t="s">
        <v>1936</v>
      </c>
      <c r="Y284" s="62" t="s">
        <v>1937</v>
      </c>
      <c r="Z284" s="60"/>
      <c r="AA284" s="60" t="s">
        <v>452</v>
      </c>
      <c r="AB284" s="60" t="s">
        <v>1929</v>
      </c>
      <c r="AC284" s="60" t="s">
        <v>619</v>
      </c>
      <c r="AD284" s="60" t="s">
        <v>1930</v>
      </c>
      <c r="AE284" s="60" t="s">
        <v>1931</v>
      </c>
      <c r="AF284" s="62">
        <v>1</v>
      </c>
      <c r="AG284" s="62">
        <v>300</v>
      </c>
      <c r="AH284" s="62">
        <v>1</v>
      </c>
      <c r="AI284" s="62">
        <v>1</v>
      </c>
      <c r="AJ284" s="62" t="s">
        <v>153</v>
      </c>
      <c r="AK284" s="62" t="s">
        <v>153</v>
      </c>
      <c r="AL284" s="62" t="s">
        <v>1932</v>
      </c>
      <c r="AM284" s="62" t="s">
        <v>1933</v>
      </c>
      <c r="AN284" s="62" t="s">
        <v>1936</v>
      </c>
      <c r="AO284" s="62" t="s">
        <v>1937</v>
      </c>
      <c r="AP284" s="62" t="s">
        <v>1934</v>
      </c>
      <c r="AQ284" s="62" t="s">
        <v>1935</v>
      </c>
      <c r="AR284" s="62" t="s">
        <v>153</v>
      </c>
      <c r="AS284" s="62">
        <v>2015</v>
      </c>
      <c r="AT284" s="62" t="s">
        <v>153</v>
      </c>
      <c r="AU284" s="62" t="s">
        <v>153</v>
      </c>
      <c r="AV284" s="62" t="s">
        <v>153</v>
      </c>
      <c r="AW284" s="62" t="s">
        <v>153</v>
      </c>
      <c r="AX284" s="62" t="s">
        <v>153</v>
      </c>
      <c r="AY284" s="60"/>
      <c r="AZ284" s="60" t="s">
        <v>153</v>
      </c>
      <c r="BA284" s="62">
        <v>3298</v>
      </c>
      <c r="BB284" s="62">
        <v>0</v>
      </c>
      <c r="BC284" s="62"/>
      <c r="BD284" s="62"/>
      <c r="BE284" s="62"/>
      <c r="BF284" s="62"/>
      <c r="BG284" s="62"/>
      <c r="BH284" s="62"/>
      <c r="BI284" s="62"/>
      <c r="BJ284" s="60"/>
      <c r="BK284" s="62"/>
      <c r="BL284" s="62"/>
      <c r="BM284" s="62"/>
      <c r="BN284" s="62" t="s">
        <v>99</v>
      </c>
      <c r="BO284" s="62"/>
      <c r="BP284" s="62"/>
      <c r="BQ284" s="62" t="s">
        <v>99</v>
      </c>
      <c r="BR284" s="62"/>
      <c r="BS284" s="62"/>
      <c r="BT284" s="62"/>
      <c r="BU284" s="62"/>
      <c r="BV284" s="62"/>
      <c r="BW284" s="62"/>
      <c r="BX284" s="62"/>
      <c r="BY284" s="62"/>
      <c r="BZ284" s="62"/>
      <c r="CA284" s="62"/>
      <c r="CB284" s="62"/>
      <c r="CC284" s="62"/>
      <c r="CD284" s="62"/>
      <c r="CE284" s="62"/>
      <c r="CF284" s="62" t="s">
        <v>462</v>
      </c>
      <c r="CG284" s="62"/>
      <c r="CH284" s="62"/>
      <c r="CI284" s="62">
        <v>2017</v>
      </c>
      <c r="CJ284" s="62" t="s">
        <v>448</v>
      </c>
      <c r="CK284" s="62" t="s">
        <v>464</v>
      </c>
      <c r="CL284" s="62" t="s">
        <v>464</v>
      </c>
      <c r="CM284" s="62" t="s">
        <v>464</v>
      </c>
      <c r="CN284" s="62" t="s">
        <v>464</v>
      </c>
      <c r="CO284" s="62" t="s">
        <v>465</v>
      </c>
      <c r="CP284" s="62">
        <v>0</v>
      </c>
      <c r="CQ284" s="62">
        <v>0</v>
      </c>
      <c r="CR284" s="62">
        <v>0</v>
      </c>
      <c r="CS284" s="62">
        <v>0</v>
      </c>
      <c r="CT284" s="62">
        <v>0</v>
      </c>
      <c r="CU284" s="62">
        <v>0</v>
      </c>
      <c r="CV284" s="62">
        <v>0</v>
      </c>
      <c r="CW284" s="62">
        <v>0</v>
      </c>
      <c r="CX284" s="62">
        <v>0</v>
      </c>
      <c r="CY284" s="62">
        <v>0</v>
      </c>
      <c r="CZ284" s="62">
        <v>0</v>
      </c>
      <c r="DA284" s="62">
        <v>0</v>
      </c>
      <c r="DB284" s="62">
        <v>0</v>
      </c>
      <c r="DC284" s="62" t="s">
        <v>153</v>
      </c>
      <c r="DD284" s="62" t="s">
        <v>153</v>
      </c>
      <c r="DE284" s="62" t="s">
        <v>153</v>
      </c>
      <c r="DF284" s="62">
        <v>0</v>
      </c>
      <c r="DG284" s="62" t="s">
        <v>465</v>
      </c>
      <c r="DH284" s="62">
        <v>0</v>
      </c>
      <c r="DI284" s="62">
        <v>0</v>
      </c>
      <c r="DJ284" s="62">
        <v>0</v>
      </c>
      <c r="DK284" s="62">
        <v>0</v>
      </c>
      <c r="DL284" s="62">
        <v>0</v>
      </c>
      <c r="DM284" s="62">
        <v>0</v>
      </c>
      <c r="DN284" s="62">
        <v>0</v>
      </c>
      <c r="DO284" s="62">
        <v>0</v>
      </c>
      <c r="DP284" s="62">
        <v>0</v>
      </c>
      <c r="DQ284" s="62">
        <v>0</v>
      </c>
      <c r="DR284" s="62">
        <v>0</v>
      </c>
      <c r="DS284" s="62">
        <v>0</v>
      </c>
      <c r="DT284" s="62">
        <v>0</v>
      </c>
      <c r="DU284" s="62" t="s">
        <v>153</v>
      </c>
      <c r="DV284" s="62" t="s">
        <v>153</v>
      </c>
      <c r="DW284" s="60"/>
      <c r="DX284" s="62">
        <v>0</v>
      </c>
      <c r="DY284" s="62">
        <v>0</v>
      </c>
      <c r="DZ284" s="62">
        <v>0</v>
      </c>
      <c r="EA284" s="62">
        <v>0</v>
      </c>
      <c r="EB284" s="62"/>
      <c r="EC284" s="62"/>
      <c r="ED284" s="62"/>
      <c r="EE284" s="60"/>
      <c r="EF284" s="62"/>
      <c r="EG284" s="62"/>
      <c r="EH284" s="62"/>
      <c r="EI284" s="62"/>
      <c r="EJ284" s="62"/>
      <c r="EK284" s="62"/>
      <c r="EL284" s="62"/>
      <c r="EM284" s="62"/>
      <c r="EN284" s="62"/>
      <c r="EO284" s="62"/>
      <c r="EP284" s="62"/>
      <c r="EQ284" s="68">
        <v>9880</v>
      </c>
      <c r="ER284" s="68">
        <v>3298</v>
      </c>
      <c r="ES284" s="68">
        <v>0</v>
      </c>
      <c r="ET284" s="68">
        <v>0</v>
      </c>
      <c r="EU284" s="68">
        <v>0</v>
      </c>
      <c r="EV284" s="68">
        <v>0</v>
      </c>
      <c r="EW284" s="68">
        <v>0</v>
      </c>
      <c r="EX284" s="68">
        <v>0</v>
      </c>
      <c r="EY284" s="68">
        <v>0</v>
      </c>
      <c r="EZ284" s="68">
        <v>0</v>
      </c>
      <c r="FA284" s="68">
        <v>0</v>
      </c>
      <c r="FB284" s="68">
        <v>0</v>
      </c>
      <c r="FC284" s="68">
        <v>0</v>
      </c>
      <c r="FD284" s="68">
        <v>0</v>
      </c>
      <c r="FE284" s="68">
        <v>0</v>
      </c>
      <c r="FF284" s="68">
        <v>0</v>
      </c>
      <c r="FG284" s="68">
        <v>0</v>
      </c>
      <c r="FH284" s="68">
        <v>0</v>
      </c>
      <c r="FI284" s="68">
        <v>0</v>
      </c>
      <c r="FJ284" s="68">
        <v>0</v>
      </c>
      <c r="FK284" s="68">
        <v>0</v>
      </c>
      <c r="FL284" s="68">
        <v>0</v>
      </c>
      <c r="FM284" s="65"/>
      <c r="FN284" s="65" t="s">
        <v>466</v>
      </c>
      <c r="FO284" s="69" t="b">
        <f t="shared" si="4"/>
        <v>1</v>
      </c>
    </row>
    <row r="285" spans="1:171" s="67" customFormat="1" ht="12.75" x14ac:dyDescent="0.2">
      <c r="A285" s="60" t="s">
        <v>437</v>
      </c>
      <c r="B285" s="61">
        <v>9880</v>
      </c>
      <c r="C285" s="62">
        <v>1</v>
      </c>
      <c r="D285" s="62">
        <v>0</v>
      </c>
      <c r="E285" s="63" t="s">
        <v>1929</v>
      </c>
      <c r="F285" s="62" t="s">
        <v>619</v>
      </c>
      <c r="G285" s="62"/>
      <c r="H285" s="62" t="s">
        <v>1930</v>
      </c>
      <c r="I285" s="62">
        <v>2</v>
      </c>
      <c r="J285" s="62" t="s">
        <v>1931</v>
      </c>
      <c r="K285" s="62" t="s">
        <v>447</v>
      </c>
      <c r="L285" s="62" t="s">
        <v>448</v>
      </c>
      <c r="M285" s="62" t="s">
        <v>447</v>
      </c>
      <c r="N285" s="62">
        <v>1</v>
      </c>
      <c r="O285" s="62">
        <v>300</v>
      </c>
      <c r="P285" s="62">
        <v>1</v>
      </c>
      <c r="Q285" s="62" t="s">
        <v>153</v>
      </c>
      <c r="R285" s="62" t="s">
        <v>153</v>
      </c>
      <c r="S285" s="62" t="s">
        <v>153</v>
      </c>
      <c r="T285" s="62" t="s">
        <v>1933</v>
      </c>
      <c r="U285" s="62" t="s">
        <v>153</v>
      </c>
      <c r="V285" s="62" t="s">
        <v>153</v>
      </c>
      <c r="W285" s="62" t="s">
        <v>153</v>
      </c>
      <c r="X285" s="62" t="s">
        <v>153</v>
      </c>
      <c r="Y285" s="62" t="s">
        <v>153</v>
      </c>
      <c r="Z285" s="60"/>
      <c r="AA285" s="60" t="s">
        <v>452</v>
      </c>
      <c r="AB285" s="60" t="s">
        <v>1929</v>
      </c>
      <c r="AC285" s="60" t="s">
        <v>619</v>
      </c>
      <c r="AD285" s="60" t="s">
        <v>1930</v>
      </c>
      <c r="AE285" s="60" t="s">
        <v>1931</v>
      </c>
      <c r="AF285" s="62">
        <v>1</v>
      </c>
      <c r="AG285" s="62">
        <v>300</v>
      </c>
      <c r="AH285" s="62">
        <v>1</v>
      </c>
      <c r="AI285" s="62">
        <v>0</v>
      </c>
      <c r="AJ285" s="62" t="s">
        <v>153</v>
      </c>
      <c r="AK285" s="62" t="s">
        <v>153</v>
      </c>
      <c r="AL285" s="62" t="s">
        <v>153</v>
      </c>
      <c r="AM285" s="62" t="s">
        <v>1933</v>
      </c>
      <c r="AN285" s="62" t="s">
        <v>153</v>
      </c>
      <c r="AO285" s="62" t="s">
        <v>153</v>
      </c>
      <c r="AP285" s="62" t="s">
        <v>153</v>
      </c>
      <c r="AQ285" s="62" t="s">
        <v>153</v>
      </c>
      <c r="AR285" s="62" t="s">
        <v>153</v>
      </c>
      <c r="AS285" s="62">
        <v>2015</v>
      </c>
      <c r="AT285" s="62" t="s">
        <v>153</v>
      </c>
      <c r="AU285" s="62" t="s">
        <v>153</v>
      </c>
      <c r="AV285" s="62" t="s">
        <v>153</v>
      </c>
      <c r="AW285" s="62" t="s">
        <v>153</v>
      </c>
      <c r="AX285" s="62" t="s">
        <v>153</v>
      </c>
      <c r="AY285" s="60"/>
      <c r="AZ285" s="60" t="s">
        <v>153</v>
      </c>
      <c r="BA285" s="62">
        <v>3298</v>
      </c>
      <c r="BB285" s="62">
        <v>0</v>
      </c>
      <c r="BC285" s="62"/>
      <c r="BD285" s="62"/>
      <c r="BE285" s="62"/>
      <c r="BF285" s="62"/>
      <c r="BG285" s="62"/>
      <c r="BH285" s="62"/>
      <c r="BI285" s="62"/>
      <c r="BJ285" s="60"/>
      <c r="BK285" s="62"/>
      <c r="BL285" s="62"/>
      <c r="BM285" s="62"/>
      <c r="BN285" s="62" t="s">
        <v>99</v>
      </c>
      <c r="BO285" s="62"/>
      <c r="BP285" s="62"/>
      <c r="BQ285" s="62" t="s">
        <v>99</v>
      </c>
      <c r="BR285" s="62"/>
      <c r="BS285" s="62"/>
      <c r="BT285" s="62"/>
      <c r="BU285" s="62"/>
      <c r="BV285" s="62"/>
      <c r="BW285" s="62"/>
      <c r="BX285" s="62"/>
      <c r="BY285" s="62"/>
      <c r="BZ285" s="62"/>
      <c r="CA285" s="62"/>
      <c r="CB285" s="62"/>
      <c r="CC285" s="62"/>
      <c r="CD285" s="62"/>
      <c r="CE285" s="62"/>
      <c r="CF285" s="62"/>
      <c r="CG285" s="62"/>
      <c r="CH285" s="62"/>
      <c r="CI285" s="62">
        <v>2017</v>
      </c>
      <c r="CJ285" s="62" t="s">
        <v>448</v>
      </c>
      <c r="CK285" s="62" t="s">
        <v>464</v>
      </c>
      <c r="CL285" s="62" t="s">
        <v>464</v>
      </c>
      <c r="CM285" s="62" t="s">
        <v>464</v>
      </c>
      <c r="CN285" s="62" t="s">
        <v>464</v>
      </c>
      <c r="CO285" s="62" t="s">
        <v>465</v>
      </c>
      <c r="CP285" s="62">
        <v>0</v>
      </c>
      <c r="CQ285" s="62">
        <v>0</v>
      </c>
      <c r="CR285" s="62">
        <v>0</v>
      </c>
      <c r="CS285" s="62">
        <v>0</v>
      </c>
      <c r="CT285" s="62">
        <v>0</v>
      </c>
      <c r="CU285" s="62">
        <v>0</v>
      </c>
      <c r="CV285" s="62">
        <v>0</v>
      </c>
      <c r="CW285" s="62">
        <v>0</v>
      </c>
      <c r="CX285" s="62">
        <v>0</v>
      </c>
      <c r="CY285" s="62">
        <v>0</v>
      </c>
      <c r="CZ285" s="62">
        <v>0</v>
      </c>
      <c r="DA285" s="62">
        <v>0</v>
      </c>
      <c r="DB285" s="62">
        <v>0</v>
      </c>
      <c r="DC285" s="62" t="s">
        <v>153</v>
      </c>
      <c r="DD285" s="62" t="s">
        <v>153</v>
      </c>
      <c r="DE285" s="62" t="s">
        <v>153</v>
      </c>
      <c r="DF285" s="62">
        <v>0</v>
      </c>
      <c r="DG285" s="62" t="s">
        <v>465</v>
      </c>
      <c r="DH285" s="62">
        <v>0</v>
      </c>
      <c r="DI285" s="62">
        <v>0</v>
      </c>
      <c r="DJ285" s="62">
        <v>0</v>
      </c>
      <c r="DK285" s="62">
        <v>0</v>
      </c>
      <c r="DL285" s="62">
        <v>0</v>
      </c>
      <c r="DM285" s="62">
        <v>0</v>
      </c>
      <c r="DN285" s="62">
        <v>0</v>
      </c>
      <c r="DO285" s="62">
        <v>0</v>
      </c>
      <c r="DP285" s="62">
        <v>0</v>
      </c>
      <c r="DQ285" s="62">
        <v>0</v>
      </c>
      <c r="DR285" s="62">
        <v>0</v>
      </c>
      <c r="DS285" s="62">
        <v>0</v>
      </c>
      <c r="DT285" s="62">
        <v>0</v>
      </c>
      <c r="DU285" s="62" t="s">
        <v>153</v>
      </c>
      <c r="DV285" s="62" t="s">
        <v>153</v>
      </c>
      <c r="DW285" s="60"/>
      <c r="DX285" s="62">
        <v>0</v>
      </c>
      <c r="DY285" s="62">
        <v>0</v>
      </c>
      <c r="DZ285" s="62">
        <v>0</v>
      </c>
      <c r="EA285" s="62">
        <v>0</v>
      </c>
      <c r="EB285" s="62"/>
      <c r="EC285" s="62"/>
      <c r="ED285" s="62"/>
      <c r="EE285" s="60"/>
      <c r="EF285" s="62"/>
      <c r="EG285" s="62"/>
      <c r="EH285" s="62"/>
      <c r="EI285" s="62"/>
      <c r="EJ285" s="62"/>
      <c r="EK285" s="62"/>
      <c r="EL285" s="62"/>
      <c r="EM285" s="62"/>
      <c r="EN285" s="62"/>
      <c r="EO285" s="62"/>
      <c r="EP285" s="62"/>
      <c r="EQ285" s="68">
        <v>9880</v>
      </c>
      <c r="ER285" s="68">
        <v>3298</v>
      </c>
      <c r="ES285" s="68">
        <v>0</v>
      </c>
      <c r="ET285" s="68">
        <v>0</v>
      </c>
      <c r="EU285" s="68">
        <v>0</v>
      </c>
      <c r="EV285" s="68">
        <v>0</v>
      </c>
      <c r="EW285" s="65"/>
      <c r="EX285" s="65"/>
      <c r="EY285" s="65"/>
      <c r="EZ285" s="65"/>
      <c r="FA285" s="65"/>
      <c r="FB285" s="65"/>
      <c r="FC285" s="65"/>
      <c r="FD285" s="65"/>
      <c r="FE285" s="65"/>
      <c r="FF285" s="65"/>
      <c r="FG285" s="65"/>
      <c r="FH285" s="65"/>
      <c r="FI285" s="65"/>
      <c r="FJ285" s="65"/>
      <c r="FK285" s="65"/>
      <c r="FL285" s="65"/>
      <c r="FM285" s="65"/>
      <c r="FN285" s="65" t="s">
        <v>466</v>
      </c>
      <c r="FO285" s="69" t="b">
        <f t="shared" si="4"/>
        <v>1</v>
      </c>
    </row>
    <row r="286" spans="1:171" s="67" customFormat="1" ht="12.75" x14ac:dyDescent="0.2">
      <c r="A286" s="60" t="s">
        <v>437</v>
      </c>
      <c r="B286" s="61">
        <v>56426</v>
      </c>
      <c r="C286" s="62">
        <v>0</v>
      </c>
      <c r="D286" s="62">
        <v>1</v>
      </c>
      <c r="E286" s="63" t="s">
        <v>1938</v>
      </c>
      <c r="F286" s="62" t="s">
        <v>1626</v>
      </c>
      <c r="G286" s="62"/>
      <c r="H286" s="62" t="s">
        <v>1939</v>
      </c>
      <c r="I286" s="62">
        <v>2</v>
      </c>
      <c r="J286" s="62" t="s">
        <v>1940</v>
      </c>
      <c r="K286" s="62" t="s">
        <v>447</v>
      </c>
      <c r="L286" s="62" t="s">
        <v>472</v>
      </c>
      <c r="M286" s="62" t="s">
        <v>447</v>
      </c>
      <c r="N286" s="62">
        <v>1</v>
      </c>
      <c r="O286" s="62">
        <v>300</v>
      </c>
      <c r="P286" s="62">
        <v>22</v>
      </c>
      <c r="Q286" s="62" t="s">
        <v>153</v>
      </c>
      <c r="R286" s="62" t="s">
        <v>153</v>
      </c>
      <c r="S286" s="62" t="s">
        <v>1941</v>
      </c>
      <c r="T286" s="62" t="s">
        <v>1942</v>
      </c>
      <c r="U286" s="62" t="s">
        <v>1943</v>
      </c>
      <c r="V286" s="62" t="s">
        <v>1944</v>
      </c>
      <c r="W286" s="62" t="s">
        <v>153</v>
      </c>
      <c r="X286" s="62" t="s">
        <v>1945</v>
      </c>
      <c r="Y286" s="62" t="s">
        <v>546</v>
      </c>
      <c r="Z286" s="60"/>
      <c r="AA286" s="60" t="s">
        <v>452</v>
      </c>
      <c r="AB286" s="60" t="s">
        <v>1938</v>
      </c>
      <c r="AC286" s="60" t="s">
        <v>1626</v>
      </c>
      <c r="AD286" s="60" t="s">
        <v>1939</v>
      </c>
      <c r="AE286" s="60" t="s">
        <v>1940</v>
      </c>
      <c r="AF286" s="62">
        <v>1</v>
      </c>
      <c r="AG286" s="62">
        <v>300</v>
      </c>
      <c r="AH286" s="62">
        <v>24</v>
      </c>
      <c r="AI286" s="62">
        <v>1</v>
      </c>
      <c r="AJ286" s="62" t="s">
        <v>153</v>
      </c>
      <c r="AK286" s="62" t="s">
        <v>153</v>
      </c>
      <c r="AL286" s="62" t="s">
        <v>1941</v>
      </c>
      <c r="AM286" s="62" t="s">
        <v>1942</v>
      </c>
      <c r="AN286" s="62" t="s">
        <v>1945</v>
      </c>
      <c r="AO286" s="62" t="s">
        <v>546</v>
      </c>
      <c r="AP286" s="62" t="s">
        <v>1943</v>
      </c>
      <c r="AQ286" s="62" t="s">
        <v>1944</v>
      </c>
      <c r="AR286" s="62" t="s">
        <v>153</v>
      </c>
      <c r="AS286" s="62">
        <v>2014</v>
      </c>
      <c r="AT286" s="62" t="s">
        <v>153</v>
      </c>
      <c r="AU286" s="62" t="s">
        <v>153</v>
      </c>
      <c r="AV286" s="62" t="s">
        <v>153</v>
      </c>
      <c r="AW286" s="62" t="s">
        <v>153</v>
      </c>
      <c r="AX286" s="62" t="s">
        <v>153</v>
      </c>
      <c r="AY286" s="60"/>
      <c r="AZ286" s="60" t="s">
        <v>153</v>
      </c>
      <c r="BA286" s="62">
        <v>9137</v>
      </c>
      <c r="BB286" s="62">
        <v>0</v>
      </c>
      <c r="BC286" s="62"/>
      <c r="BD286" s="62"/>
      <c r="BE286" s="62"/>
      <c r="BF286" s="62"/>
      <c r="BG286" s="62"/>
      <c r="BH286" s="62"/>
      <c r="BI286" s="62"/>
      <c r="BJ286" s="60"/>
      <c r="BK286" s="62"/>
      <c r="BL286" s="62"/>
      <c r="BM286" s="62"/>
      <c r="BN286" s="62" t="s">
        <v>701</v>
      </c>
      <c r="BO286" s="62"/>
      <c r="BP286" s="62"/>
      <c r="BQ286" s="62" t="s">
        <v>701</v>
      </c>
      <c r="BR286" s="62"/>
      <c r="BS286" s="62"/>
      <c r="BT286" s="62"/>
      <c r="BU286" s="62"/>
      <c r="BV286" s="62"/>
      <c r="BW286" s="62"/>
      <c r="BX286" s="62"/>
      <c r="BY286" s="62"/>
      <c r="BZ286" s="62"/>
      <c r="CA286" s="62"/>
      <c r="CB286" s="62"/>
      <c r="CC286" s="62"/>
      <c r="CD286" s="62"/>
      <c r="CE286" s="62"/>
      <c r="CF286" s="62" t="s">
        <v>462</v>
      </c>
      <c r="CG286" s="62"/>
      <c r="CH286" s="62"/>
      <c r="CI286" s="62">
        <v>2017</v>
      </c>
      <c r="CJ286" s="62" t="s">
        <v>472</v>
      </c>
      <c r="CK286" s="62" t="s">
        <v>501</v>
      </c>
      <c r="CL286" s="62" t="s">
        <v>464</v>
      </c>
      <c r="CM286" s="62" t="s">
        <v>464</v>
      </c>
      <c r="CN286" s="62" t="s">
        <v>464</v>
      </c>
      <c r="CO286" s="62" t="s">
        <v>465</v>
      </c>
      <c r="CP286" s="62">
        <v>1</v>
      </c>
      <c r="CQ286" s="62">
        <v>0</v>
      </c>
      <c r="CR286" s="62">
        <v>0</v>
      </c>
      <c r="CS286" s="62">
        <v>1</v>
      </c>
      <c r="CT286" s="62">
        <v>0</v>
      </c>
      <c r="CU286" s="62">
        <v>0</v>
      </c>
      <c r="CV286" s="62">
        <v>0</v>
      </c>
      <c r="CW286" s="62">
        <v>0</v>
      </c>
      <c r="CX286" s="62">
        <v>0</v>
      </c>
      <c r="CY286" s="62">
        <v>1</v>
      </c>
      <c r="CZ286" s="62">
        <v>0</v>
      </c>
      <c r="DA286" s="62">
        <v>0</v>
      </c>
      <c r="DB286" s="62">
        <v>0</v>
      </c>
      <c r="DC286" s="62" t="s">
        <v>153</v>
      </c>
      <c r="DD286" s="62" t="s">
        <v>153</v>
      </c>
      <c r="DE286" s="62" t="s">
        <v>153</v>
      </c>
      <c r="DF286" s="62">
        <v>0</v>
      </c>
      <c r="DG286" s="62" t="s">
        <v>465</v>
      </c>
      <c r="DH286" s="62">
        <v>0</v>
      </c>
      <c r="DI286" s="62">
        <v>0</v>
      </c>
      <c r="DJ286" s="62">
        <v>0</v>
      </c>
      <c r="DK286" s="62">
        <v>0</v>
      </c>
      <c r="DL286" s="62">
        <v>0</v>
      </c>
      <c r="DM286" s="62">
        <v>0</v>
      </c>
      <c r="DN286" s="62">
        <v>0</v>
      </c>
      <c r="DO286" s="62">
        <v>0</v>
      </c>
      <c r="DP286" s="62">
        <v>0</v>
      </c>
      <c r="DQ286" s="62">
        <v>0</v>
      </c>
      <c r="DR286" s="62">
        <v>0</v>
      </c>
      <c r="DS286" s="62">
        <v>0</v>
      </c>
      <c r="DT286" s="62">
        <v>0</v>
      </c>
      <c r="DU286" s="62" t="s">
        <v>153</v>
      </c>
      <c r="DV286" s="62" t="s">
        <v>153</v>
      </c>
      <c r="DW286" s="60"/>
      <c r="DX286" s="62">
        <v>0</v>
      </c>
      <c r="DY286" s="62">
        <v>0</v>
      </c>
      <c r="DZ286" s="62">
        <v>0</v>
      </c>
      <c r="EA286" s="62">
        <v>0</v>
      </c>
      <c r="EB286" s="62"/>
      <c r="EC286" s="62"/>
      <c r="ED286" s="62"/>
      <c r="EE286" s="60">
        <v>-12</v>
      </c>
      <c r="EF286" s="62"/>
      <c r="EG286" s="62"/>
      <c r="EH286" s="62"/>
      <c r="EI286" s="62"/>
      <c r="EJ286" s="62"/>
      <c r="EK286" s="62"/>
      <c r="EL286" s="62"/>
      <c r="EM286" s="62"/>
      <c r="EN286" s="62"/>
      <c r="EO286" s="62"/>
      <c r="EP286" s="62"/>
      <c r="EQ286" s="68">
        <v>56426</v>
      </c>
      <c r="ER286" s="68">
        <v>9137</v>
      </c>
      <c r="ES286" s="68">
        <v>0</v>
      </c>
      <c r="ET286" s="68">
        <v>0</v>
      </c>
      <c r="EU286" s="68">
        <v>0</v>
      </c>
      <c r="EV286" s="68">
        <v>0</v>
      </c>
      <c r="EW286" s="68">
        <v>1</v>
      </c>
      <c r="EX286" s="68">
        <v>0</v>
      </c>
      <c r="EY286" s="68">
        <v>1</v>
      </c>
      <c r="EZ286" s="68">
        <v>0</v>
      </c>
      <c r="FA286" s="68">
        <v>0</v>
      </c>
      <c r="FB286" s="68">
        <v>0</v>
      </c>
      <c r="FC286" s="68">
        <v>0</v>
      </c>
      <c r="FD286" s="68">
        <v>0</v>
      </c>
      <c r="FE286" s="68">
        <v>0</v>
      </c>
      <c r="FF286" s="68">
        <v>0</v>
      </c>
      <c r="FG286" s="68">
        <v>0</v>
      </c>
      <c r="FH286" s="68">
        <v>0</v>
      </c>
      <c r="FI286" s="68">
        <v>2</v>
      </c>
      <c r="FJ286" s="68">
        <v>0</v>
      </c>
      <c r="FK286" s="68">
        <v>0</v>
      </c>
      <c r="FL286" s="68">
        <v>0</v>
      </c>
      <c r="FM286" s="65"/>
      <c r="FN286" s="65" t="s">
        <v>466</v>
      </c>
      <c r="FO286" s="69" t="b">
        <f t="shared" si="4"/>
        <v>1</v>
      </c>
    </row>
    <row r="287" spans="1:171" s="67" customFormat="1" ht="12.75" x14ac:dyDescent="0.2">
      <c r="A287" s="60" t="s">
        <v>437</v>
      </c>
      <c r="B287" s="61">
        <v>56426</v>
      </c>
      <c r="C287" s="62">
        <v>1</v>
      </c>
      <c r="D287" s="62">
        <v>0</v>
      </c>
      <c r="E287" s="63" t="s">
        <v>1938</v>
      </c>
      <c r="F287" s="62" t="s">
        <v>1626</v>
      </c>
      <c r="G287" s="62"/>
      <c r="H287" s="62" t="s">
        <v>1939</v>
      </c>
      <c r="I287" s="62">
        <v>2</v>
      </c>
      <c r="J287" s="62" t="s">
        <v>1940</v>
      </c>
      <c r="K287" s="62" t="s">
        <v>447</v>
      </c>
      <c r="L287" s="62" t="s">
        <v>472</v>
      </c>
      <c r="M287" s="62" t="s">
        <v>447</v>
      </c>
      <c r="N287" s="62">
        <v>1</v>
      </c>
      <c r="O287" s="62">
        <v>300</v>
      </c>
      <c r="P287" s="62">
        <v>22</v>
      </c>
      <c r="Q287" s="62" t="s">
        <v>153</v>
      </c>
      <c r="R287" s="62" t="s">
        <v>153</v>
      </c>
      <c r="S287" s="62" t="s">
        <v>153</v>
      </c>
      <c r="T287" s="62" t="s">
        <v>1942</v>
      </c>
      <c r="U287" s="62" t="s">
        <v>153</v>
      </c>
      <c r="V287" s="62" t="s">
        <v>153</v>
      </c>
      <c r="W287" s="62" t="s">
        <v>153</v>
      </c>
      <c r="X287" s="62" t="s">
        <v>153</v>
      </c>
      <c r="Y287" s="62" t="s">
        <v>153</v>
      </c>
      <c r="Z287" s="60"/>
      <c r="AA287" s="60" t="s">
        <v>452</v>
      </c>
      <c r="AB287" s="60" t="s">
        <v>1938</v>
      </c>
      <c r="AC287" s="60" t="s">
        <v>1626</v>
      </c>
      <c r="AD287" s="60" t="s">
        <v>1939</v>
      </c>
      <c r="AE287" s="60" t="s">
        <v>1940</v>
      </c>
      <c r="AF287" s="62">
        <v>1</v>
      </c>
      <c r="AG287" s="62">
        <v>300</v>
      </c>
      <c r="AH287" s="62">
        <v>24</v>
      </c>
      <c r="AI287" s="62">
        <v>0</v>
      </c>
      <c r="AJ287" s="62" t="s">
        <v>153</v>
      </c>
      <c r="AK287" s="62" t="s">
        <v>153</v>
      </c>
      <c r="AL287" s="62" t="s">
        <v>153</v>
      </c>
      <c r="AM287" s="62" t="s">
        <v>1942</v>
      </c>
      <c r="AN287" s="62" t="s">
        <v>153</v>
      </c>
      <c r="AO287" s="62" t="s">
        <v>153</v>
      </c>
      <c r="AP287" s="62" t="s">
        <v>153</v>
      </c>
      <c r="AQ287" s="62" t="s">
        <v>153</v>
      </c>
      <c r="AR287" s="62" t="s">
        <v>153</v>
      </c>
      <c r="AS287" s="62">
        <v>2014</v>
      </c>
      <c r="AT287" s="62" t="s">
        <v>153</v>
      </c>
      <c r="AU287" s="62" t="s">
        <v>153</v>
      </c>
      <c r="AV287" s="62" t="s">
        <v>153</v>
      </c>
      <c r="AW287" s="62" t="s">
        <v>153</v>
      </c>
      <c r="AX287" s="62" t="s">
        <v>153</v>
      </c>
      <c r="AY287" s="60"/>
      <c r="AZ287" s="60" t="s">
        <v>153</v>
      </c>
      <c r="BA287" s="62">
        <v>9137</v>
      </c>
      <c r="BB287" s="62">
        <v>0</v>
      </c>
      <c r="BC287" s="62"/>
      <c r="BD287" s="62"/>
      <c r="BE287" s="62"/>
      <c r="BF287" s="62"/>
      <c r="BG287" s="62"/>
      <c r="BH287" s="62"/>
      <c r="BI287" s="62"/>
      <c r="BJ287" s="60"/>
      <c r="BK287" s="62"/>
      <c r="BL287" s="62"/>
      <c r="BM287" s="62"/>
      <c r="BN287" s="62" t="s">
        <v>701</v>
      </c>
      <c r="BO287" s="62"/>
      <c r="BP287" s="62"/>
      <c r="BQ287" s="62" t="s">
        <v>701</v>
      </c>
      <c r="BR287" s="62"/>
      <c r="BS287" s="62"/>
      <c r="BT287" s="62"/>
      <c r="BU287" s="62"/>
      <c r="BV287" s="62"/>
      <c r="BW287" s="62"/>
      <c r="BX287" s="62"/>
      <c r="BY287" s="62"/>
      <c r="BZ287" s="62"/>
      <c r="CA287" s="62"/>
      <c r="CB287" s="62"/>
      <c r="CC287" s="62"/>
      <c r="CD287" s="62"/>
      <c r="CE287" s="62"/>
      <c r="CF287" s="62"/>
      <c r="CG287" s="62"/>
      <c r="CH287" s="62"/>
      <c r="CI287" s="62">
        <v>2017</v>
      </c>
      <c r="CJ287" s="62" t="s">
        <v>472</v>
      </c>
      <c r="CK287" s="62" t="s">
        <v>501</v>
      </c>
      <c r="CL287" s="62" t="s">
        <v>464</v>
      </c>
      <c r="CM287" s="62" t="s">
        <v>464</v>
      </c>
      <c r="CN287" s="62" t="s">
        <v>464</v>
      </c>
      <c r="CO287" s="62" t="s">
        <v>465</v>
      </c>
      <c r="CP287" s="62">
        <v>1</v>
      </c>
      <c r="CQ287" s="62">
        <v>0</v>
      </c>
      <c r="CR287" s="62">
        <v>0</v>
      </c>
      <c r="CS287" s="62">
        <v>1</v>
      </c>
      <c r="CT287" s="62">
        <v>0</v>
      </c>
      <c r="CU287" s="62">
        <v>0</v>
      </c>
      <c r="CV287" s="62">
        <v>0</v>
      </c>
      <c r="CW287" s="62">
        <v>0</v>
      </c>
      <c r="CX287" s="62">
        <v>0</v>
      </c>
      <c r="CY287" s="62">
        <v>1</v>
      </c>
      <c r="CZ287" s="62">
        <v>0</v>
      </c>
      <c r="DA287" s="62">
        <v>0</v>
      </c>
      <c r="DB287" s="62">
        <v>0</v>
      </c>
      <c r="DC287" s="62" t="s">
        <v>153</v>
      </c>
      <c r="DD287" s="62" t="s">
        <v>153</v>
      </c>
      <c r="DE287" s="62" t="s">
        <v>153</v>
      </c>
      <c r="DF287" s="62">
        <v>0</v>
      </c>
      <c r="DG287" s="62" t="s">
        <v>465</v>
      </c>
      <c r="DH287" s="62">
        <v>0</v>
      </c>
      <c r="DI287" s="62">
        <v>0</v>
      </c>
      <c r="DJ287" s="62">
        <v>0</v>
      </c>
      <c r="DK287" s="62">
        <v>0</v>
      </c>
      <c r="DL287" s="62">
        <v>0</v>
      </c>
      <c r="DM287" s="62">
        <v>0</v>
      </c>
      <c r="DN287" s="62">
        <v>0</v>
      </c>
      <c r="DO287" s="62">
        <v>0</v>
      </c>
      <c r="DP287" s="62">
        <v>0</v>
      </c>
      <c r="DQ287" s="62">
        <v>0</v>
      </c>
      <c r="DR287" s="62">
        <v>0</v>
      </c>
      <c r="DS287" s="62">
        <v>0</v>
      </c>
      <c r="DT287" s="62">
        <v>0</v>
      </c>
      <c r="DU287" s="62" t="s">
        <v>153</v>
      </c>
      <c r="DV287" s="62" t="s">
        <v>153</v>
      </c>
      <c r="DW287" s="60"/>
      <c r="DX287" s="62">
        <v>0</v>
      </c>
      <c r="DY287" s="62">
        <v>0</v>
      </c>
      <c r="DZ287" s="62">
        <v>0</v>
      </c>
      <c r="EA287" s="62">
        <v>0</v>
      </c>
      <c r="EB287" s="62"/>
      <c r="EC287" s="62"/>
      <c r="ED287" s="62"/>
      <c r="EE287" s="60">
        <v>-12</v>
      </c>
      <c r="EF287" s="62"/>
      <c r="EG287" s="62"/>
      <c r="EH287" s="62"/>
      <c r="EI287" s="62"/>
      <c r="EJ287" s="62"/>
      <c r="EK287" s="62"/>
      <c r="EL287" s="62"/>
      <c r="EM287" s="62"/>
      <c r="EN287" s="62"/>
      <c r="EO287" s="62"/>
      <c r="EP287" s="62"/>
      <c r="EQ287" s="68">
        <v>56426</v>
      </c>
      <c r="ER287" s="68">
        <v>9137</v>
      </c>
      <c r="ES287" s="68">
        <v>0</v>
      </c>
      <c r="ET287" s="68">
        <v>0</v>
      </c>
      <c r="EU287" s="68">
        <v>0</v>
      </c>
      <c r="EV287" s="68">
        <v>0</v>
      </c>
      <c r="EW287" s="65"/>
      <c r="EX287" s="65"/>
      <c r="EY287" s="65"/>
      <c r="EZ287" s="65"/>
      <c r="FA287" s="65"/>
      <c r="FB287" s="65"/>
      <c r="FC287" s="65"/>
      <c r="FD287" s="65"/>
      <c r="FE287" s="65"/>
      <c r="FF287" s="65"/>
      <c r="FG287" s="65"/>
      <c r="FH287" s="65"/>
      <c r="FI287" s="65"/>
      <c r="FJ287" s="65"/>
      <c r="FK287" s="65"/>
      <c r="FL287" s="65"/>
      <c r="FM287" s="65"/>
      <c r="FN287" s="65" t="s">
        <v>466</v>
      </c>
      <c r="FO287" s="69" t="b">
        <f t="shared" si="4"/>
        <v>1</v>
      </c>
    </row>
    <row r="288" spans="1:171" s="67" customFormat="1" ht="12.75" x14ac:dyDescent="0.2">
      <c r="A288" s="60" t="s">
        <v>437</v>
      </c>
      <c r="B288" s="61">
        <v>51757</v>
      </c>
      <c r="C288" s="62">
        <v>0</v>
      </c>
      <c r="D288" s="62">
        <v>1</v>
      </c>
      <c r="E288" s="63" t="s">
        <v>1946</v>
      </c>
      <c r="F288" s="62" t="s">
        <v>619</v>
      </c>
      <c r="G288" s="62"/>
      <c r="H288" s="62" t="s">
        <v>1947</v>
      </c>
      <c r="I288" s="62">
        <v>2</v>
      </c>
      <c r="J288" s="62" t="s">
        <v>1948</v>
      </c>
      <c r="K288" s="62" t="s">
        <v>447</v>
      </c>
      <c r="L288" s="62" t="s">
        <v>472</v>
      </c>
      <c r="M288" s="62" t="s">
        <v>447</v>
      </c>
      <c r="N288" s="62">
        <v>1</v>
      </c>
      <c r="O288" s="62">
        <v>302</v>
      </c>
      <c r="P288" s="62">
        <v>2</v>
      </c>
      <c r="Q288" s="62" t="s">
        <v>1949</v>
      </c>
      <c r="R288" s="62" t="s">
        <v>153</v>
      </c>
      <c r="S288" s="62" t="s">
        <v>1950</v>
      </c>
      <c r="T288" s="62" t="s">
        <v>1951</v>
      </c>
      <c r="U288" s="62" t="s">
        <v>1952</v>
      </c>
      <c r="V288" s="62" t="s">
        <v>1953</v>
      </c>
      <c r="W288" s="62" t="s">
        <v>1954</v>
      </c>
      <c r="X288" s="62" t="s">
        <v>1955</v>
      </c>
      <c r="Y288" s="62" t="s">
        <v>133</v>
      </c>
      <c r="Z288" s="60"/>
      <c r="AA288" s="60" t="s">
        <v>452</v>
      </c>
      <c r="AB288" s="60" t="s">
        <v>1946</v>
      </c>
      <c r="AC288" s="60" t="s">
        <v>619</v>
      </c>
      <c r="AD288" s="60" t="s">
        <v>1947</v>
      </c>
      <c r="AE288" s="60" t="s">
        <v>1948</v>
      </c>
      <c r="AF288" s="62">
        <v>1</v>
      </c>
      <c r="AG288" s="62">
        <v>304</v>
      </c>
      <c r="AH288" s="62">
        <v>2</v>
      </c>
      <c r="AI288" s="62">
        <v>1</v>
      </c>
      <c r="AJ288" s="62" t="s">
        <v>1949</v>
      </c>
      <c r="AK288" s="62" t="s">
        <v>153</v>
      </c>
      <c r="AL288" s="62" t="s">
        <v>1950</v>
      </c>
      <c r="AM288" s="62" t="s">
        <v>1951</v>
      </c>
      <c r="AN288" s="62" t="s">
        <v>1955</v>
      </c>
      <c r="AO288" s="62" t="s">
        <v>133</v>
      </c>
      <c r="AP288" s="62" t="s">
        <v>1956</v>
      </c>
      <c r="AQ288" s="62" t="s">
        <v>1953</v>
      </c>
      <c r="AR288" s="62" t="s">
        <v>153</v>
      </c>
      <c r="AS288" s="62">
        <v>2015</v>
      </c>
      <c r="AT288" s="62" t="s">
        <v>1957</v>
      </c>
      <c r="AU288" s="62" t="s">
        <v>153</v>
      </c>
      <c r="AV288" s="62" t="s">
        <v>153</v>
      </c>
      <c r="AW288" s="62" t="s">
        <v>153</v>
      </c>
      <c r="AX288" s="62" t="s">
        <v>153</v>
      </c>
      <c r="AY288" s="60"/>
      <c r="AZ288" s="60" t="s">
        <v>153</v>
      </c>
      <c r="BA288" s="62">
        <v>4356</v>
      </c>
      <c r="BB288" s="62">
        <v>0</v>
      </c>
      <c r="BC288" s="62"/>
      <c r="BD288" s="62"/>
      <c r="BE288" s="62"/>
      <c r="BF288" s="62"/>
      <c r="BG288" s="62"/>
      <c r="BH288" s="62" t="s">
        <v>532</v>
      </c>
      <c r="BI288" s="62"/>
      <c r="BJ288" s="60">
        <v>-0.6578947368421052</v>
      </c>
      <c r="BK288" s="62"/>
      <c r="BL288" s="62"/>
      <c r="BM288" s="62"/>
      <c r="BN288" s="62" t="s">
        <v>99</v>
      </c>
      <c r="BO288" s="62"/>
      <c r="BP288" s="62"/>
      <c r="BQ288" s="62" t="s">
        <v>99</v>
      </c>
      <c r="BR288" s="62"/>
      <c r="BS288" s="62"/>
      <c r="BT288" s="62"/>
      <c r="BU288" s="62"/>
      <c r="BV288" s="62"/>
      <c r="BW288" s="62"/>
      <c r="BX288" s="62"/>
      <c r="BY288" s="62"/>
      <c r="BZ288" s="62"/>
      <c r="CA288" s="62" t="s">
        <v>534</v>
      </c>
      <c r="CB288" s="62"/>
      <c r="CC288" s="62"/>
      <c r="CD288" s="62"/>
      <c r="CE288" s="62" t="s">
        <v>489</v>
      </c>
      <c r="CF288" s="62" t="s">
        <v>462</v>
      </c>
      <c r="CG288" s="62"/>
      <c r="CH288" s="62"/>
      <c r="CI288" s="62">
        <v>2017</v>
      </c>
      <c r="CJ288" s="62" t="s">
        <v>472</v>
      </c>
      <c r="CK288" s="62" t="s">
        <v>464</v>
      </c>
      <c r="CL288" s="62" t="s">
        <v>464</v>
      </c>
      <c r="CM288" s="62" t="s">
        <v>464</v>
      </c>
      <c r="CN288" s="62" t="s">
        <v>464</v>
      </c>
      <c r="CO288" s="62" t="s">
        <v>465</v>
      </c>
      <c r="CP288" s="62">
        <v>0</v>
      </c>
      <c r="CQ288" s="62">
        <v>0</v>
      </c>
      <c r="CR288" s="62">
        <v>0</v>
      </c>
      <c r="CS288" s="62">
        <v>0</v>
      </c>
      <c r="CT288" s="62">
        <v>0</v>
      </c>
      <c r="CU288" s="62">
        <v>0</v>
      </c>
      <c r="CV288" s="62">
        <v>0</v>
      </c>
      <c r="CW288" s="62">
        <v>0</v>
      </c>
      <c r="CX288" s="62">
        <v>0</v>
      </c>
      <c r="CY288" s="62">
        <v>0</v>
      </c>
      <c r="CZ288" s="62">
        <v>0</v>
      </c>
      <c r="DA288" s="62">
        <v>0</v>
      </c>
      <c r="DB288" s="62">
        <v>0</v>
      </c>
      <c r="DC288" s="62" t="s">
        <v>153</v>
      </c>
      <c r="DD288" s="62" t="s">
        <v>153</v>
      </c>
      <c r="DE288" s="62" t="s">
        <v>153</v>
      </c>
      <c r="DF288" s="62">
        <v>0</v>
      </c>
      <c r="DG288" s="62" t="s">
        <v>465</v>
      </c>
      <c r="DH288" s="62">
        <v>0</v>
      </c>
      <c r="DI288" s="62">
        <v>0</v>
      </c>
      <c r="DJ288" s="62">
        <v>0</v>
      </c>
      <c r="DK288" s="62">
        <v>0</v>
      </c>
      <c r="DL288" s="62">
        <v>0</v>
      </c>
      <c r="DM288" s="62">
        <v>0</v>
      </c>
      <c r="DN288" s="62">
        <v>0</v>
      </c>
      <c r="DO288" s="62">
        <v>0</v>
      </c>
      <c r="DP288" s="62">
        <v>0</v>
      </c>
      <c r="DQ288" s="62">
        <v>0</v>
      </c>
      <c r="DR288" s="62">
        <v>0</v>
      </c>
      <c r="DS288" s="62">
        <v>0</v>
      </c>
      <c r="DT288" s="62">
        <v>0</v>
      </c>
      <c r="DU288" s="62" t="s">
        <v>153</v>
      </c>
      <c r="DV288" s="62" t="s">
        <v>153</v>
      </c>
      <c r="DW288" s="60"/>
      <c r="DX288" s="62">
        <v>0</v>
      </c>
      <c r="DY288" s="62">
        <v>0</v>
      </c>
      <c r="DZ288" s="62">
        <v>0</v>
      </c>
      <c r="EA288" s="62">
        <v>0</v>
      </c>
      <c r="EB288" s="62"/>
      <c r="EC288" s="62"/>
      <c r="ED288" s="62"/>
      <c r="EE288" s="60"/>
      <c r="EF288" s="62"/>
      <c r="EG288" s="62"/>
      <c r="EH288" s="62"/>
      <c r="EI288" s="62"/>
      <c r="EJ288" s="62"/>
      <c r="EK288" s="62"/>
      <c r="EL288" s="62"/>
      <c r="EM288" s="62"/>
      <c r="EN288" s="62"/>
      <c r="EO288" s="62"/>
      <c r="EP288" s="62"/>
      <c r="EQ288" s="68">
        <v>51757</v>
      </c>
      <c r="ER288" s="68">
        <v>4356</v>
      </c>
      <c r="ES288" s="68">
        <v>0</v>
      </c>
      <c r="ET288" s="68">
        <v>0</v>
      </c>
      <c r="EU288" s="68">
        <v>0</v>
      </c>
      <c r="EV288" s="68">
        <v>0</v>
      </c>
      <c r="EW288" s="68">
        <v>0</v>
      </c>
      <c r="EX288" s="68">
        <v>0</v>
      </c>
      <c r="EY288" s="68">
        <v>0</v>
      </c>
      <c r="EZ288" s="68">
        <v>0</v>
      </c>
      <c r="FA288" s="68">
        <v>0</v>
      </c>
      <c r="FB288" s="68">
        <v>0</v>
      </c>
      <c r="FC288" s="68">
        <v>0</v>
      </c>
      <c r="FD288" s="68">
        <v>0</v>
      </c>
      <c r="FE288" s="68">
        <v>0</v>
      </c>
      <c r="FF288" s="68">
        <v>0</v>
      </c>
      <c r="FG288" s="68">
        <v>0</v>
      </c>
      <c r="FH288" s="68">
        <v>0</v>
      </c>
      <c r="FI288" s="68">
        <v>0</v>
      </c>
      <c r="FJ288" s="68">
        <v>0</v>
      </c>
      <c r="FK288" s="68">
        <v>0</v>
      </c>
      <c r="FL288" s="68">
        <v>0</v>
      </c>
      <c r="FM288" s="65"/>
      <c r="FN288" s="65" t="s">
        <v>466</v>
      </c>
      <c r="FO288" s="69" t="b">
        <f t="shared" si="4"/>
        <v>1</v>
      </c>
    </row>
    <row r="289" spans="1:171" s="67" customFormat="1" ht="12.75" x14ac:dyDescent="0.2">
      <c r="A289" s="60" t="s">
        <v>437</v>
      </c>
      <c r="B289" s="61">
        <v>51757</v>
      </c>
      <c r="C289" s="62">
        <v>1</v>
      </c>
      <c r="D289" s="62">
        <v>0</v>
      </c>
      <c r="E289" s="63" t="s">
        <v>1946</v>
      </c>
      <c r="F289" s="62" t="s">
        <v>619</v>
      </c>
      <c r="G289" s="62"/>
      <c r="H289" s="62" t="s">
        <v>1947</v>
      </c>
      <c r="I289" s="62">
        <v>2</v>
      </c>
      <c r="J289" s="62" t="s">
        <v>1948</v>
      </c>
      <c r="K289" s="62" t="s">
        <v>447</v>
      </c>
      <c r="L289" s="62" t="s">
        <v>472</v>
      </c>
      <c r="M289" s="62" t="s">
        <v>447</v>
      </c>
      <c r="N289" s="62">
        <v>1</v>
      </c>
      <c r="O289" s="62">
        <v>302</v>
      </c>
      <c r="P289" s="62">
        <v>2</v>
      </c>
      <c r="Q289" s="62" t="s">
        <v>153</v>
      </c>
      <c r="R289" s="62" t="s">
        <v>153</v>
      </c>
      <c r="S289" s="62" t="s">
        <v>153</v>
      </c>
      <c r="T289" s="62" t="s">
        <v>1951</v>
      </c>
      <c r="U289" s="62" t="s">
        <v>153</v>
      </c>
      <c r="V289" s="62" t="s">
        <v>153</v>
      </c>
      <c r="W289" s="62" t="s">
        <v>153</v>
      </c>
      <c r="X289" s="62" t="s">
        <v>153</v>
      </c>
      <c r="Y289" s="62" t="s">
        <v>153</v>
      </c>
      <c r="Z289" s="60"/>
      <c r="AA289" s="60" t="s">
        <v>452</v>
      </c>
      <c r="AB289" s="60" t="s">
        <v>1946</v>
      </c>
      <c r="AC289" s="60" t="s">
        <v>619</v>
      </c>
      <c r="AD289" s="60" t="s">
        <v>1947</v>
      </c>
      <c r="AE289" s="60" t="s">
        <v>1948</v>
      </c>
      <c r="AF289" s="62">
        <v>1</v>
      </c>
      <c r="AG289" s="62">
        <v>304</v>
      </c>
      <c r="AH289" s="62">
        <v>2</v>
      </c>
      <c r="AI289" s="62">
        <v>0</v>
      </c>
      <c r="AJ289" s="62" t="s">
        <v>153</v>
      </c>
      <c r="AK289" s="62" t="s">
        <v>153</v>
      </c>
      <c r="AL289" s="62" t="s">
        <v>153</v>
      </c>
      <c r="AM289" s="62" t="s">
        <v>1951</v>
      </c>
      <c r="AN289" s="62" t="s">
        <v>153</v>
      </c>
      <c r="AO289" s="62" t="s">
        <v>153</v>
      </c>
      <c r="AP289" s="62" t="s">
        <v>153</v>
      </c>
      <c r="AQ289" s="62" t="s">
        <v>153</v>
      </c>
      <c r="AR289" s="62" t="s">
        <v>153</v>
      </c>
      <c r="AS289" s="62">
        <v>2015</v>
      </c>
      <c r="AT289" s="62" t="s">
        <v>1957</v>
      </c>
      <c r="AU289" s="62" t="s">
        <v>153</v>
      </c>
      <c r="AV289" s="62" t="s">
        <v>153</v>
      </c>
      <c r="AW289" s="62" t="s">
        <v>153</v>
      </c>
      <c r="AX289" s="62" t="s">
        <v>153</v>
      </c>
      <c r="AY289" s="60"/>
      <c r="AZ289" s="60" t="s">
        <v>153</v>
      </c>
      <c r="BA289" s="62">
        <v>4356</v>
      </c>
      <c r="BB289" s="62">
        <v>0</v>
      </c>
      <c r="BC289" s="62"/>
      <c r="BD289" s="62"/>
      <c r="BE289" s="62"/>
      <c r="BF289" s="62"/>
      <c r="BG289" s="62"/>
      <c r="BH289" s="62"/>
      <c r="BI289" s="62"/>
      <c r="BJ289" s="60">
        <v>-0.6578947368421052</v>
      </c>
      <c r="BK289" s="62"/>
      <c r="BL289" s="62"/>
      <c r="BM289" s="62"/>
      <c r="BN289" s="62" t="s">
        <v>99</v>
      </c>
      <c r="BO289" s="62"/>
      <c r="BP289" s="62"/>
      <c r="BQ289" s="62" t="s">
        <v>99</v>
      </c>
      <c r="BR289" s="62"/>
      <c r="BS289" s="62"/>
      <c r="BT289" s="62"/>
      <c r="BU289" s="62"/>
      <c r="BV289" s="62"/>
      <c r="BW289" s="62"/>
      <c r="BX289" s="62"/>
      <c r="BY289" s="62"/>
      <c r="BZ289" s="62"/>
      <c r="CA289" s="62"/>
      <c r="CB289" s="62"/>
      <c r="CC289" s="62"/>
      <c r="CD289" s="62"/>
      <c r="CE289" s="62"/>
      <c r="CF289" s="62"/>
      <c r="CG289" s="62"/>
      <c r="CH289" s="62"/>
      <c r="CI289" s="62">
        <v>2017</v>
      </c>
      <c r="CJ289" s="62" t="s">
        <v>472</v>
      </c>
      <c r="CK289" s="62" t="s">
        <v>464</v>
      </c>
      <c r="CL289" s="62" t="s">
        <v>464</v>
      </c>
      <c r="CM289" s="62" t="s">
        <v>464</v>
      </c>
      <c r="CN289" s="62" t="s">
        <v>464</v>
      </c>
      <c r="CO289" s="62" t="s">
        <v>465</v>
      </c>
      <c r="CP289" s="62">
        <v>0</v>
      </c>
      <c r="CQ289" s="62">
        <v>0</v>
      </c>
      <c r="CR289" s="62">
        <v>0</v>
      </c>
      <c r="CS289" s="62">
        <v>0</v>
      </c>
      <c r="CT289" s="62">
        <v>0</v>
      </c>
      <c r="CU289" s="62">
        <v>0</v>
      </c>
      <c r="CV289" s="62">
        <v>0</v>
      </c>
      <c r="CW289" s="62">
        <v>0</v>
      </c>
      <c r="CX289" s="62">
        <v>0</v>
      </c>
      <c r="CY289" s="62">
        <v>0</v>
      </c>
      <c r="CZ289" s="62">
        <v>0</v>
      </c>
      <c r="DA289" s="62">
        <v>0</v>
      </c>
      <c r="DB289" s="62">
        <v>0</v>
      </c>
      <c r="DC289" s="62" t="s">
        <v>153</v>
      </c>
      <c r="DD289" s="62" t="s">
        <v>153</v>
      </c>
      <c r="DE289" s="62" t="s">
        <v>153</v>
      </c>
      <c r="DF289" s="62">
        <v>0</v>
      </c>
      <c r="DG289" s="62" t="s">
        <v>465</v>
      </c>
      <c r="DH289" s="62">
        <v>0</v>
      </c>
      <c r="DI289" s="62">
        <v>0</v>
      </c>
      <c r="DJ289" s="62">
        <v>0</v>
      </c>
      <c r="DK289" s="62">
        <v>0</v>
      </c>
      <c r="DL289" s="62">
        <v>0</v>
      </c>
      <c r="DM289" s="62">
        <v>0</v>
      </c>
      <c r="DN289" s="62">
        <v>0</v>
      </c>
      <c r="DO289" s="62">
        <v>0</v>
      </c>
      <c r="DP289" s="62">
        <v>0</v>
      </c>
      <c r="DQ289" s="62">
        <v>0</v>
      </c>
      <c r="DR289" s="62">
        <v>0</v>
      </c>
      <c r="DS289" s="62">
        <v>0</v>
      </c>
      <c r="DT289" s="62">
        <v>0</v>
      </c>
      <c r="DU289" s="62" t="s">
        <v>153</v>
      </c>
      <c r="DV289" s="62" t="s">
        <v>153</v>
      </c>
      <c r="DW289" s="60"/>
      <c r="DX289" s="62">
        <v>0</v>
      </c>
      <c r="DY289" s="62">
        <v>0</v>
      </c>
      <c r="DZ289" s="62">
        <v>0</v>
      </c>
      <c r="EA289" s="62">
        <v>0</v>
      </c>
      <c r="EB289" s="62"/>
      <c r="EC289" s="62"/>
      <c r="ED289" s="62"/>
      <c r="EE289" s="60"/>
      <c r="EF289" s="62"/>
      <c r="EG289" s="62"/>
      <c r="EH289" s="62"/>
      <c r="EI289" s="62"/>
      <c r="EJ289" s="62"/>
      <c r="EK289" s="62"/>
      <c r="EL289" s="62"/>
      <c r="EM289" s="62"/>
      <c r="EN289" s="62"/>
      <c r="EO289" s="62"/>
      <c r="EP289" s="62"/>
      <c r="EQ289" s="68">
        <v>51757</v>
      </c>
      <c r="ER289" s="68">
        <v>4356</v>
      </c>
      <c r="ES289" s="68">
        <v>0</v>
      </c>
      <c r="ET289" s="68">
        <v>0</v>
      </c>
      <c r="EU289" s="68">
        <v>0</v>
      </c>
      <c r="EV289" s="68">
        <v>0</v>
      </c>
      <c r="EW289" s="65"/>
      <c r="EX289" s="65"/>
      <c r="EY289" s="65"/>
      <c r="EZ289" s="65"/>
      <c r="FA289" s="65"/>
      <c r="FB289" s="65"/>
      <c r="FC289" s="65"/>
      <c r="FD289" s="65"/>
      <c r="FE289" s="65"/>
      <c r="FF289" s="65"/>
      <c r="FG289" s="65"/>
      <c r="FH289" s="65"/>
      <c r="FI289" s="65"/>
      <c r="FJ289" s="65"/>
      <c r="FK289" s="65"/>
      <c r="FL289" s="65"/>
      <c r="FM289" s="65"/>
      <c r="FN289" s="65" t="s">
        <v>466</v>
      </c>
      <c r="FO289" s="69" t="b">
        <f t="shared" si="4"/>
        <v>1</v>
      </c>
    </row>
    <row r="290" spans="1:171" s="67" customFormat="1" ht="12.75" x14ac:dyDescent="0.2">
      <c r="A290" s="60" t="s">
        <v>437</v>
      </c>
      <c r="B290" s="61">
        <v>462</v>
      </c>
      <c r="C290" s="62">
        <v>0</v>
      </c>
      <c r="D290" s="62">
        <v>1</v>
      </c>
      <c r="E290" s="63" t="s">
        <v>1958</v>
      </c>
      <c r="F290" s="62" t="s">
        <v>1959</v>
      </c>
      <c r="G290" s="62"/>
      <c r="H290" s="62" t="s">
        <v>1960</v>
      </c>
      <c r="I290" s="62">
        <v>2</v>
      </c>
      <c r="J290" s="62" t="s">
        <v>1961</v>
      </c>
      <c r="K290" s="62" t="s">
        <v>447</v>
      </c>
      <c r="L290" s="62" t="s">
        <v>448</v>
      </c>
      <c r="M290" s="62" t="s">
        <v>447</v>
      </c>
      <c r="N290" s="62">
        <v>1</v>
      </c>
      <c r="O290" s="62">
        <v>310</v>
      </c>
      <c r="P290" s="62">
        <v>18</v>
      </c>
      <c r="Q290" s="62" t="s">
        <v>153</v>
      </c>
      <c r="R290" s="62" t="s">
        <v>153</v>
      </c>
      <c r="S290" s="62" t="s">
        <v>1962</v>
      </c>
      <c r="T290" s="62" t="s">
        <v>1963</v>
      </c>
      <c r="U290" s="62" t="s">
        <v>1964</v>
      </c>
      <c r="V290" s="62" t="s">
        <v>1965</v>
      </c>
      <c r="W290" s="62" t="s">
        <v>153</v>
      </c>
      <c r="X290" s="62" t="s">
        <v>1966</v>
      </c>
      <c r="Y290" s="62" t="s">
        <v>1967</v>
      </c>
      <c r="Z290" s="60"/>
      <c r="AA290" s="60" t="s">
        <v>452</v>
      </c>
      <c r="AB290" s="60" t="s">
        <v>1958</v>
      </c>
      <c r="AC290" s="60" t="s">
        <v>1959</v>
      </c>
      <c r="AD290" s="60" t="s">
        <v>1960</v>
      </c>
      <c r="AE290" s="60" t="s">
        <v>1961</v>
      </c>
      <c r="AF290" s="62">
        <v>1</v>
      </c>
      <c r="AG290" s="62">
        <v>278</v>
      </c>
      <c r="AH290" s="62">
        <v>18</v>
      </c>
      <c r="AI290" s="62">
        <v>1</v>
      </c>
      <c r="AJ290" s="62" t="s">
        <v>153</v>
      </c>
      <c r="AK290" s="62" t="s">
        <v>153</v>
      </c>
      <c r="AL290" s="62" t="s">
        <v>1962</v>
      </c>
      <c r="AM290" s="62" t="s">
        <v>1963</v>
      </c>
      <c r="AN290" s="62" t="s">
        <v>1968</v>
      </c>
      <c r="AO290" s="62" t="s">
        <v>1969</v>
      </c>
      <c r="AP290" s="62" t="s">
        <v>1970</v>
      </c>
      <c r="AQ290" s="62" t="s">
        <v>1965</v>
      </c>
      <c r="AR290" s="62" t="s">
        <v>153</v>
      </c>
      <c r="AS290" s="62">
        <v>2015</v>
      </c>
      <c r="AT290" s="62" t="s">
        <v>153</v>
      </c>
      <c r="AU290" s="62" t="s">
        <v>153</v>
      </c>
      <c r="AV290" s="62" t="s">
        <v>153</v>
      </c>
      <c r="AW290" s="62" t="s">
        <v>153</v>
      </c>
      <c r="AX290" s="62" t="s">
        <v>153</v>
      </c>
      <c r="AY290" s="60"/>
      <c r="AZ290" s="60" t="s">
        <v>153</v>
      </c>
      <c r="BA290" s="62">
        <v>8723</v>
      </c>
      <c r="BB290" s="62">
        <v>0</v>
      </c>
      <c r="BC290" s="62"/>
      <c r="BD290" s="62"/>
      <c r="BE290" s="62"/>
      <c r="BF290" s="62"/>
      <c r="BG290" s="62"/>
      <c r="BH290" s="62" t="s">
        <v>532</v>
      </c>
      <c r="BI290" s="62"/>
      <c r="BJ290" s="60">
        <v>11.510791366906476</v>
      </c>
      <c r="BK290" s="62"/>
      <c r="BL290" s="62"/>
      <c r="BM290" s="62"/>
      <c r="BN290" s="62" t="s">
        <v>1549</v>
      </c>
      <c r="BO290" s="62"/>
      <c r="BP290" s="62"/>
      <c r="BQ290" s="62" t="s">
        <v>1549</v>
      </c>
      <c r="BR290" s="62"/>
      <c r="BS290" s="62"/>
      <c r="BT290" s="62"/>
      <c r="BU290" s="62"/>
      <c r="BV290" s="62"/>
      <c r="BW290" s="62"/>
      <c r="BX290" s="62"/>
      <c r="BY290" s="62"/>
      <c r="BZ290" s="62"/>
      <c r="CA290" s="62" t="s">
        <v>534</v>
      </c>
      <c r="CB290" s="62"/>
      <c r="CC290" s="62"/>
      <c r="CD290" s="62"/>
      <c r="CE290" s="62"/>
      <c r="CF290" s="62" t="s">
        <v>462</v>
      </c>
      <c r="CG290" s="62"/>
      <c r="CH290" s="62" t="s">
        <v>535</v>
      </c>
      <c r="CI290" s="62">
        <v>2017</v>
      </c>
      <c r="CJ290" s="62" t="s">
        <v>448</v>
      </c>
      <c r="CK290" s="62" t="s">
        <v>463</v>
      </c>
      <c r="CL290" s="62" t="s">
        <v>464</v>
      </c>
      <c r="CM290" s="62" t="s">
        <v>464</v>
      </c>
      <c r="CN290" s="62" t="s">
        <v>464</v>
      </c>
      <c r="CO290" s="62" t="s">
        <v>465</v>
      </c>
      <c r="CP290" s="62">
        <v>1</v>
      </c>
      <c r="CQ290" s="62">
        <v>0</v>
      </c>
      <c r="CR290" s="62">
        <v>0</v>
      </c>
      <c r="CS290" s="62">
        <v>1</v>
      </c>
      <c r="CT290" s="62">
        <v>0</v>
      </c>
      <c r="CU290" s="62">
        <v>0</v>
      </c>
      <c r="CV290" s="62">
        <v>1</v>
      </c>
      <c r="CW290" s="62">
        <v>0</v>
      </c>
      <c r="CX290" s="62">
        <v>0</v>
      </c>
      <c r="CY290" s="62">
        <v>0</v>
      </c>
      <c r="CZ290" s="62">
        <v>0</v>
      </c>
      <c r="DA290" s="62">
        <v>0</v>
      </c>
      <c r="DB290" s="62">
        <v>0</v>
      </c>
      <c r="DC290" s="62" t="s">
        <v>153</v>
      </c>
      <c r="DD290" s="62" t="s">
        <v>153</v>
      </c>
      <c r="DE290" s="62" t="s">
        <v>153</v>
      </c>
      <c r="DF290" s="62">
        <v>0</v>
      </c>
      <c r="DG290" s="62" t="s">
        <v>465</v>
      </c>
      <c r="DH290" s="62">
        <v>5</v>
      </c>
      <c r="DI290" s="62">
        <v>0</v>
      </c>
      <c r="DJ290" s="62">
        <v>1</v>
      </c>
      <c r="DK290" s="62">
        <v>4</v>
      </c>
      <c r="DL290" s="62">
        <v>0</v>
      </c>
      <c r="DM290" s="62">
        <v>1</v>
      </c>
      <c r="DN290" s="62">
        <v>0</v>
      </c>
      <c r="DO290" s="62">
        <v>0</v>
      </c>
      <c r="DP290" s="62">
        <v>1</v>
      </c>
      <c r="DQ290" s="62">
        <v>3</v>
      </c>
      <c r="DR290" s="62">
        <v>0</v>
      </c>
      <c r="DS290" s="62">
        <v>0</v>
      </c>
      <c r="DT290" s="62">
        <v>0</v>
      </c>
      <c r="DU290" s="62" t="s">
        <v>1971</v>
      </c>
      <c r="DV290" s="62" t="s">
        <v>153</v>
      </c>
      <c r="DW290" s="60"/>
      <c r="DX290" s="62">
        <v>0</v>
      </c>
      <c r="DY290" s="62">
        <v>1</v>
      </c>
      <c r="DZ290" s="62">
        <v>0</v>
      </c>
      <c r="EA290" s="62">
        <v>0</v>
      </c>
      <c r="EB290" s="62"/>
      <c r="EC290" s="62"/>
      <c r="ED290" s="62"/>
      <c r="EE290" s="60"/>
      <c r="EF290" s="62"/>
      <c r="EG290" s="62"/>
      <c r="EH290" s="62"/>
      <c r="EI290" s="62"/>
      <c r="EJ290" s="62"/>
      <c r="EK290" s="62"/>
      <c r="EL290" s="62"/>
      <c r="EM290" s="62"/>
      <c r="EN290" s="62"/>
      <c r="EO290" s="62"/>
      <c r="EP290" s="62"/>
      <c r="EQ290" s="68">
        <v>462</v>
      </c>
      <c r="ER290" s="68">
        <v>8723</v>
      </c>
      <c r="ES290" s="68">
        <v>0</v>
      </c>
      <c r="ET290" s="68">
        <v>0</v>
      </c>
      <c r="EU290" s="68">
        <v>0</v>
      </c>
      <c r="EV290" s="68">
        <v>0</v>
      </c>
      <c r="EW290" s="68">
        <v>1</v>
      </c>
      <c r="EX290" s="68">
        <v>1</v>
      </c>
      <c r="EY290" s="68">
        <v>0</v>
      </c>
      <c r="EZ290" s="68">
        <v>0</v>
      </c>
      <c r="FA290" s="68">
        <v>0</v>
      </c>
      <c r="FB290" s="68">
        <v>4</v>
      </c>
      <c r="FC290" s="68">
        <v>4</v>
      </c>
      <c r="FD290" s="68">
        <v>0</v>
      </c>
      <c r="FE290" s="68">
        <v>0</v>
      </c>
      <c r="FF290" s="68">
        <v>0</v>
      </c>
      <c r="FG290" s="68">
        <v>0</v>
      </c>
      <c r="FH290" s="68">
        <v>0</v>
      </c>
      <c r="FI290" s="68">
        <v>6</v>
      </c>
      <c r="FJ290" s="68">
        <v>0</v>
      </c>
      <c r="FK290" s="68">
        <v>0</v>
      </c>
      <c r="FL290" s="68">
        <v>0</v>
      </c>
      <c r="FM290" s="65"/>
      <c r="FN290" s="65" t="s">
        <v>466</v>
      </c>
      <c r="FO290" s="69" t="b">
        <f t="shared" si="4"/>
        <v>1</v>
      </c>
    </row>
    <row r="291" spans="1:171" s="67" customFormat="1" ht="12.75" x14ac:dyDescent="0.2">
      <c r="A291" s="60" t="s">
        <v>437</v>
      </c>
      <c r="B291" s="61">
        <v>462</v>
      </c>
      <c r="C291" s="62">
        <v>1</v>
      </c>
      <c r="D291" s="62">
        <v>0</v>
      </c>
      <c r="E291" s="63" t="s">
        <v>1958</v>
      </c>
      <c r="F291" s="62" t="s">
        <v>1959</v>
      </c>
      <c r="G291" s="62"/>
      <c r="H291" s="62" t="s">
        <v>1960</v>
      </c>
      <c r="I291" s="62">
        <v>2</v>
      </c>
      <c r="J291" s="62" t="s">
        <v>1961</v>
      </c>
      <c r="K291" s="62" t="s">
        <v>447</v>
      </c>
      <c r="L291" s="62" t="s">
        <v>448</v>
      </c>
      <c r="M291" s="62" t="s">
        <v>447</v>
      </c>
      <c r="N291" s="62">
        <v>1</v>
      </c>
      <c r="O291" s="62">
        <v>310</v>
      </c>
      <c r="P291" s="62">
        <v>18</v>
      </c>
      <c r="Q291" s="62" t="s">
        <v>153</v>
      </c>
      <c r="R291" s="62" t="s">
        <v>153</v>
      </c>
      <c r="S291" s="62" t="s">
        <v>153</v>
      </c>
      <c r="T291" s="62" t="s">
        <v>1963</v>
      </c>
      <c r="U291" s="62" t="s">
        <v>153</v>
      </c>
      <c r="V291" s="62" t="s">
        <v>153</v>
      </c>
      <c r="W291" s="62" t="s">
        <v>153</v>
      </c>
      <c r="X291" s="62" t="s">
        <v>153</v>
      </c>
      <c r="Y291" s="62" t="s">
        <v>153</v>
      </c>
      <c r="Z291" s="60"/>
      <c r="AA291" s="60" t="s">
        <v>452</v>
      </c>
      <c r="AB291" s="60" t="s">
        <v>1958</v>
      </c>
      <c r="AC291" s="60" t="s">
        <v>1959</v>
      </c>
      <c r="AD291" s="60" t="s">
        <v>1960</v>
      </c>
      <c r="AE291" s="60" t="s">
        <v>1961</v>
      </c>
      <c r="AF291" s="62">
        <v>1</v>
      </c>
      <c r="AG291" s="62">
        <v>278</v>
      </c>
      <c r="AH291" s="62">
        <v>18</v>
      </c>
      <c r="AI291" s="62">
        <v>0</v>
      </c>
      <c r="AJ291" s="62" t="s">
        <v>153</v>
      </c>
      <c r="AK291" s="62" t="s">
        <v>153</v>
      </c>
      <c r="AL291" s="62" t="s">
        <v>153</v>
      </c>
      <c r="AM291" s="62" t="s">
        <v>1963</v>
      </c>
      <c r="AN291" s="62" t="s">
        <v>153</v>
      </c>
      <c r="AO291" s="62" t="s">
        <v>153</v>
      </c>
      <c r="AP291" s="62" t="s">
        <v>153</v>
      </c>
      <c r="AQ291" s="62" t="s">
        <v>153</v>
      </c>
      <c r="AR291" s="62" t="s">
        <v>153</v>
      </c>
      <c r="AS291" s="62">
        <v>2015</v>
      </c>
      <c r="AT291" s="62" t="s">
        <v>153</v>
      </c>
      <c r="AU291" s="62" t="s">
        <v>153</v>
      </c>
      <c r="AV291" s="62" t="s">
        <v>153</v>
      </c>
      <c r="AW291" s="62" t="s">
        <v>153</v>
      </c>
      <c r="AX291" s="62" t="s">
        <v>153</v>
      </c>
      <c r="AY291" s="60"/>
      <c r="AZ291" s="60" t="s">
        <v>153</v>
      </c>
      <c r="BA291" s="62">
        <v>8723</v>
      </c>
      <c r="BB291" s="62">
        <v>0</v>
      </c>
      <c r="BC291" s="62"/>
      <c r="BD291" s="62"/>
      <c r="BE291" s="62"/>
      <c r="BF291" s="62"/>
      <c r="BG291" s="62"/>
      <c r="BH291" s="62"/>
      <c r="BI291" s="62"/>
      <c r="BJ291" s="60">
        <v>11.510791366906476</v>
      </c>
      <c r="BK291" s="62"/>
      <c r="BL291" s="62"/>
      <c r="BM291" s="62"/>
      <c r="BN291" s="62" t="s">
        <v>1549</v>
      </c>
      <c r="BO291" s="62"/>
      <c r="BP291" s="62"/>
      <c r="BQ291" s="62" t="s">
        <v>1549</v>
      </c>
      <c r="BR291" s="62"/>
      <c r="BS291" s="62"/>
      <c r="BT291" s="62"/>
      <c r="BU291" s="62"/>
      <c r="BV291" s="62"/>
      <c r="BW291" s="62"/>
      <c r="BX291" s="62"/>
      <c r="BY291" s="62"/>
      <c r="BZ291" s="62"/>
      <c r="CA291" s="62"/>
      <c r="CB291" s="62"/>
      <c r="CC291" s="62"/>
      <c r="CD291" s="62"/>
      <c r="CE291" s="62"/>
      <c r="CF291" s="62"/>
      <c r="CG291" s="62"/>
      <c r="CH291" s="62"/>
      <c r="CI291" s="62">
        <v>2017</v>
      </c>
      <c r="CJ291" s="62" t="s">
        <v>448</v>
      </c>
      <c r="CK291" s="62" t="s">
        <v>463</v>
      </c>
      <c r="CL291" s="62" t="s">
        <v>464</v>
      </c>
      <c r="CM291" s="62" t="s">
        <v>464</v>
      </c>
      <c r="CN291" s="62" t="s">
        <v>464</v>
      </c>
      <c r="CO291" s="62" t="s">
        <v>465</v>
      </c>
      <c r="CP291" s="62">
        <v>1</v>
      </c>
      <c r="CQ291" s="62">
        <v>0</v>
      </c>
      <c r="CR291" s="62">
        <v>0</v>
      </c>
      <c r="CS291" s="62">
        <v>1</v>
      </c>
      <c r="CT291" s="62">
        <v>0</v>
      </c>
      <c r="CU291" s="62">
        <v>0</v>
      </c>
      <c r="CV291" s="62">
        <v>1</v>
      </c>
      <c r="CW291" s="62">
        <v>0</v>
      </c>
      <c r="CX291" s="62">
        <v>0</v>
      </c>
      <c r="CY291" s="62">
        <v>0</v>
      </c>
      <c r="CZ291" s="62">
        <v>0</v>
      </c>
      <c r="DA291" s="62">
        <v>0</v>
      </c>
      <c r="DB291" s="62">
        <v>0</v>
      </c>
      <c r="DC291" s="62" t="s">
        <v>153</v>
      </c>
      <c r="DD291" s="62" t="s">
        <v>153</v>
      </c>
      <c r="DE291" s="62" t="s">
        <v>153</v>
      </c>
      <c r="DF291" s="62">
        <v>0</v>
      </c>
      <c r="DG291" s="62" t="s">
        <v>465</v>
      </c>
      <c r="DH291" s="62">
        <v>5</v>
      </c>
      <c r="DI291" s="62">
        <v>0</v>
      </c>
      <c r="DJ291" s="62">
        <v>1</v>
      </c>
      <c r="DK291" s="62">
        <v>4</v>
      </c>
      <c r="DL291" s="62">
        <v>0</v>
      </c>
      <c r="DM291" s="62">
        <v>1</v>
      </c>
      <c r="DN291" s="62">
        <v>0</v>
      </c>
      <c r="DO291" s="62">
        <v>0</v>
      </c>
      <c r="DP291" s="62">
        <v>1</v>
      </c>
      <c r="DQ291" s="62">
        <v>3</v>
      </c>
      <c r="DR291" s="62">
        <v>0</v>
      </c>
      <c r="DS291" s="62">
        <v>0</v>
      </c>
      <c r="DT291" s="62">
        <v>0</v>
      </c>
      <c r="DU291" s="62" t="s">
        <v>1971</v>
      </c>
      <c r="DV291" s="62" t="s">
        <v>153</v>
      </c>
      <c r="DW291" s="60"/>
      <c r="DX291" s="62">
        <v>0</v>
      </c>
      <c r="DY291" s="62">
        <v>1</v>
      </c>
      <c r="DZ291" s="62">
        <v>0</v>
      </c>
      <c r="EA291" s="62">
        <v>0</v>
      </c>
      <c r="EB291" s="62"/>
      <c r="EC291" s="62"/>
      <c r="ED291" s="62"/>
      <c r="EE291" s="60"/>
      <c r="EF291" s="62"/>
      <c r="EG291" s="62"/>
      <c r="EH291" s="62"/>
      <c r="EI291" s="62"/>
      <c r="EJ291" s="62"/>
      <c r="EK291" s="62"/>
      <c r="EL291" s="62"/>
      <c r="EM291" s="62"/>
      <c r="EN291" s="62"/>
      <c r="EO291" s="62"/>
      <c r="EP291" s="62"/>
      <c r="EQ291" s="68">
        <v>462</v>
      </c>
      <c r="ER291" s="68">
        <v>8723</v>
      </c>
      <c r="ES291" s="68">
        <v>0</v>
      </c>
      <c r="ET291" s="68">
        <v>0</v>
      </c>
      <c r="EU291" s="68">
        <v>0</v>
      </c>
      <c r="EV291" s="68">
        <v>0</v>
      </c>
      <c r="EW291" s="65"/>
      <c r="EX291" s="65"/>
      <c r="EY291" s="65"/>
      <c r="EZ291" s="65"/>
      <c r="FA291" s="65"/>
      <c r="FB291" s="65"/>
      <c r="FC291" s="65"/>
      <c r="FD291" s="65"/>
      <c r="FE291" s="65"/>
      <c r="FF291" s="65"/>
      <c r="FG291" s="65"/>
      <c r="FH291" s="65"/>
      <c r="FI291" s="65"/>
      <c r="FJ291" s="65"/>
      <c r="FK291" s="65"/>
      <c r="FL291" s="65"/>
      <c r="FM291" s="65"/>
      <c r="FN291" s="65" t="s">
        <v>466</v>
      </c>
      <c r="FO291" s="69" t="b">
        <f t="shared" si="4"/>
        <v>1</v>
      </c>
    </row>
    <row r="292" spans="1:171" s="67" customFormat="1" ht="12.75" x14ac:dyDescent="0.2">
      <c r="A292" s="60" t="s">
        <v>437</v>
      </c>
      <c r="B292" s="61">
        <v>27011</v>
      </c>
      <c r="C292" s="62">
        <v>0</v>
      </c>
      <c r="D292" s="62">
        <v>2</v>
      </c>
      <c r="E292" s="63" t="s">
        <v>1972</v>
      </c>
      <c r="F292" s="62" t="s">
        <v>1973</v>
      </c>
      <c r="G292" s="62"/>
      <c r="H292" s="62" t="s">
        <v>1974</v>
      </c>
      <c r="I292" s="62">
        <v>2</v>
      </c>
      <c r="J292" s="62" t="s">
        <v>1975</v>
      </c>
      <c r="K292" s="62" t="s">
        <v>447</v>
      </c>
      <c r="L292" s="62" t="s">
        <v>448</v>
      </c>
      <c r="M292" s="62" t="s">
        <v>447</v>
      </c>
      <c r="N292" s="62">
        <v>2</v>
      </c>
      <c r="O292" s="62">
        <v>312</v>
      </c>
      <c r="P292" s="62">
        <v>29</v>
      </c>
      <c r="Q292" s="62" t="s">
        <v>1976</v>
      </c>
      <c r="R292" s="62" t="s">
        <v>1977</v>
      </c>
      <c r="S292" s="62" t="s">
        <v>153</v>
      </c>
      <c r="T292" s="62" t="s">
        <v>1978</v>
      </c>
      <c r="U292" s="62" t="s">
        <v>1979</v>
      </c>
      <c r="V292" s="62" t="s">
        <v>1980</v>
      </c>
      <c r="W292" s="62" t="s">
        <v>153</v>
      </c>
      <c r="X292" s="62" t="s">
        <v>1981</v>
      </c>
      <c r="Y292" s="62" t="s">
        <v>546</v>
      </c>
      <c r="Z292" s="60"/>
      <c r="AA292" s="60" t="s">
        <v>452</v>
      </c>
      <c r="AB292" s="60" t="s">
        <v>1972</v>
      </c>
      <c r="AC292" s="60" t="s">
        <v>1973</v>
      </c>
      <c r="AD292" s="60" t="s">
        <v>1974</v>
      </c>
      <c r="AE292" s="60" t="s">
        <v>1975</v>
      </c>
      <c r="AF292" s="62">
        <v>2</v>
      </c>
      <c r="AG292" s="62">
        <v>303</v>
      </c>
      <c r="AH292" s="62">
        <v>28</v>
      </c>
      <c r="AI292" s="62">
        <v>2</v>
      </c>
      <c r="AJ292" s="62" t="s">
        <v>1976</v>
      </c>
      <c r="AK292" s="62" t="s">
        <v>1977</v>
      </c>
      <c r="AL292" s="62" t="s">
        <v>153</v>
      </c>
      <c r="AM292" s="62" t="s">
        <v>1978</v>
      </c>
      <c r="AN292" s="62" t="s">
        <v>1981</v>
      </c>
      <c r="AO292" s="62" t="s">
        <v>546</v>
      </c>
      <c r="AP292" s="62" t="s">
        <v>1979</v>
      </c>
      <c r="AQ292" s="62" t="s">
        <v>1980</v>
      </c>
      <c r="AR292" s="62" t="s">
        <v>153</v>
      </c>
      <c r="AS292" s="62">
        <v>2015</v>
      </c>
      <c r="AT292" s="62" t="s">
        <v>153</v>
      </c>
      <c r="AU292" s="62" t="s">
        <v>153</v>
      </c>
      <c r="AV292" s="62" t="s">
        <v>153</v>
      </c>
      <c r="AW292" s="62" t="s">
        <v>153</v>
      </c>
      <c r="AX292" s="62" t="s">
        <v>153</v>
      </c>
      <c r="AY292" s="60"/>
      <c r="AZ292" s="60" t="s">
        <v>153</v>
      </c>
      <c r="BA292" s="62">
        <v>9340</v>
      </c>
      <c r="BB292" s="62">
        <v>0</v>
      </c>
      <c r="BC292" s="62"/>
      <c r="BD292" s="62"/>
      <c r="BE292" s="62"/>
      <c r="BF292" s="62"/>
      <c r="BG292" s="62"/>
      <c r="BH292" s="62" t="s">
        <v>532</v>
      </c>
      <c r="BI292" s="62"/>
      <c r="BJ292" s="60">
        <v>2.9702970297029703</v>
      </c>
      <c r="BK292" s="62"/>
      <c r="BL292" s="62"/>
      <c r="BM292" s="62"/>
      <c r="BN292" s="62" t="s">
        <v>159</v>
      </c>
      <c r="BO292" s="62"/>
      <c r="BP292" s="62"/>
      <c r="BQ292" s="62" t="s">
        <v>159</v>
      </c>
      <c r="BR292" s="62"/>
      <c r="BS292" s="62"/>
      <c r="BT292" s="62"/>
      <c r="BU292" s="62"/>
      <c r="BV292" s="62"/>
      <c r="BW292" s="62"/>
      <c r="BX292" s="62"/>
      <c r="BY292" s="62"/>
      <c r="BZ292" s="62"/>
      <c r="CA292" s="62"/>
      <c r="CB292" s="62"/>
      <c r="CC292" s="62"/>
      <c r="CD292" s="62"/>
      <c r="CE292" s="62"/>
      <c r="CF292" s="62" t="s">
        <v>462</v>
      </c>
      <c r="CG292" s="62"/>
      <c r="CH292" s="62"/>
      <c r="CI292" s="62">
        <v>2017</v>
      </c>
      <c r="CJ292" s="62" t="s">
        <v>448</v>
      </c>
      <c r="CK292" s="62" t="s">
        <v>463</v>
      </c>
      <c r="CL292" s="62" t="s">
        <v>464</v>
      </c>
      <c r="CM292" s="62" t="s">
        <v>463</v>
      </c>
      <c r="CN292" s="62" t="s">
        <v>463</v>
      </c>
      <c r="CO292" s="62" t="s">
        <v>465</v>
      </c>
      <c r="CP292" s="62">
        <v>6</v>
      </c>
      <c r="CQ292" s="62">
        <v>0</v>
      </c>
      <c r="CR292" s="62">
        <v>1</v>
      </c>
      <c r="CS292" s="62">
        <v>5</v>
      </c>
      <c r="CT292" s="62">
        <v>0</v>
      </c>
      <c r="CU292" s="62">
        <v>0</v>
      </c>
      <c r="CV292" s="62">
        <v>0</v>
      </c>
      <c r="CW292" s="62">
        <v>2</v>
      </c>
      <c r="CX292" s="62">
        <v>3</v>
      </c>
      <c r="CY292" s="62">
        <v>1</v>
      </c>
      <c r="CZ292" s="62">
        <v>0</v>
      </c>
      <c r="DA292" s="62">
        <v>0</v>
      </c>
      <c r="DB292" s="62">
        <v>0</v>
      </c>
      <c r="DC292" s="62" t="s">
        <v>153</v>
      </c>
      <c r="DD292" s="62" t="s">
        <v>153</v>
      </c>
      <c r="DE292" s="62" t="s">
        <v>153</v>
      </c>
      <c r="DF292" s="62">
        <v>0</v>
      </c>
      <c r="DG292" s="62" t="s">
        <v>465</v>
      </c>
      <c r="DH292" s="62">
        <v>4</v>
      </c>
      <c r="DI292" s="62">
        <v>1</v>
      </c>
      <c r="DJ292" s="62">
        <v>1</v>
      </c>
      <c r="DK292" s="62">
        <v>2</v>
      </c>
      <c r="DL292" s="62">
        <v>1</v>
      </c>
      <c r="DM292" s="62">
        <v>1</v>
      </c>
      <c r="DN292" s="62">
        <v>0</v>
      </c>
      <c r="DO292" s="62">
        <v>1</v>
      </c>
      <c r="DP292" s="62">
        <v>0</v>
      </c>
      <c r="DQ292" s="62">
        <v>0</v>
      </c>
      <c r="DR292" s="62">
        <v>0</v>
      </c>
      <c r="DS292" s="62">
        <v>1</v>
      </c>
      <c r="DT292" s="62">
        <v>0</v>
      </c>
      <c r="DU292" s="62" t="s">
        <v>153</v>
      </c>
      <c r="DV292" s="62" t="s">
        <v>153</v>
      </c>
      <c r="DW292" s="60"/>
      <c r="DX292" s="62">
        <v>2</v>
      </c>
      <c r="DY292" s="62">
        <v>5</v>
      </c>
      <c r="DZ292" s="62">
        <v>0</v>
      </c>
      <c r="EA292" s="62">
        <v>0</v>
      </c>
      <c r="EB292" s="62"/>
      <c r="EC292" s="62"/>
      <c r="ED292" s="62"/>
      <c r="EE292" s="60"/>
      <c r="EF292" s="62"/>
      <c r="EG292" s="62"/>
      <c r="EH292" s="62"/>
      <c r="EI292" s="62"/>
      <c r="EJ292" s="62"/>
      <c r="EK292" s="62"/>
      <c r="EL292" s="62"/>
      <c r="EM292" s="62"/>
      <c r="EN292" s="62"/>
      <c r="EO292" s="62"/>
      <c r="EP292" s="62"/>
      <c r="EQ292" s="68">
        <v>27011</v>
      </c>
      <c r="ER292" s="68">
        <v>9340</v>
      </c>
      <c r="ES292" s="68">
        <v>0</v>
      </c>
      <c r="ET292" s="68">
        <v>0</v>
      </c>
      <c r="EU292" s="68">
        <v>0</v>
      </c>
      <c r="EV292" s="68">
        <v>0</v>
      </c>
      <c r="EW292" s="68">
        <v>5</v>
      </c>
      <c r="EX292" s="68">
        <v>2</v>
      </c>
      <c r="EY292" s="68">
        <v>3</v>
      </c>
      <c r="EZ292" s="68">
        <v>0</v>
      </c>
      <c r="FA292" s="68">
        <v>0</v>
      </c>
      <c r="FB292" s="68">
        <v>2</v>
      </c>
      <c r="FC292" s="68">
        <v>0</v>
      </c>
      <c r="FD292" s="68">
        <v>1</v>
      </c>
      <c r="FE292" s="68">
        <v>0</v>
      </c>
      <c r="FF292" s="68">
        <v>1</v>
      </c>
      <c r="FG292" s="68">
        <v>0</v>
      </c>
      <c r="FH292" s="68">
        <v>0</v>
      </c>
      <c r="FI292" s="68">
        <v>6</v>
      </c>
      <c r="FJ292" s="68">
        <v>0</v>
      </c>
      <c r="FK292" s="68">
        <v>0</v>
      </c>
      <c r="FL292" s="68">
        <v>0</v>
      </c>
      <c r="FM292" s="65"/>
      <c r="FN292" s="65" t="s">
        <v>466</v>
      </c>
      <c r="FO292" s="69" t="b">
        <f t="shared" si="4"/>
        <v>1</v>
      </c>
    </row>
    <row r="293" spans="1:171" s="67" customFormat="1" ht="12.75" x14ac:dyDescent="0.2">
      <c r="A293" s="60" t="s">
        <v>437</v>
      </c>
      <c r="B293" s="61">
        <v>27011</v>
      </c>
      <c r="C293" s="62">
        <v>1</v>
      </c>
      <c r="D293" s="62">
        <v>0</v>
      </c>
      <c r="E293" s="63" t="s">
        <v>1972</v>
      </c>
      <c r="F293" s="62" t="s">
        <v>1973</v>
      </c>
      <c r="G293" s="62"/>
      <c r="H293" s="62" t="s">
        <v>1974</v>
      </c>
      <c r="I293" s="62">
        <v>2</v>
      </c>
      <c r="J293" s="62" t="s">
        <v>1975</v>
      </c>
      <c r="K293" s="62" t="s">
        <v>447</v>
      </c>
      <c r="L293" s="62" t="s">
        <v>448</v>
      </c>
      <c r="M293" s="62" t="s">
        <v>447</v>
      </c>
      <c r="N293" s="62">
        <v>2</v>
      </c>
      <c r="O293" s="62">
        <v>312</v>
      </c>
      <c r="P293" s="62">
        <v>29</v>
      </c>
      <c r="Q293" s="62" t="s">
        <v>153</v>
      </c>
      <c r="R293" s="62" t="s">
        <v>153</v>
      </c>
      <c r="S293" s="62" t="s">
        <v>153</v>
      </c>
      <c r="T293" s="62" t="s">
        <v>1978</v>
      </c>
      <c r="U293" s="62" t="s">
        <v>153</v>
      </c>
      <c r="V293" s="62" t="s">
        <v>153</v>
      </c>
      <c r="W293" s="62" t="s">
        <v>153</v>
      </c>
      <c r="X293" s="62" t="s">
        <v>153</v>
      </c>
      <c r="Y293" s="62" t="s">
        <v>153</v>
      </c>
      <c r="Z293" s="60"/>
      <c r="AA293" s="60" t="s">
        <v>452</v>
      </c>
      <c r="AB293" s="60" t="s">
        <v>1972</v>
      </c>
      <c r="AC293" s="60" t="s">
        <v>1973</v>
      </c>
      <c r="AD293" s="60" t="s">
        <v>1974</v>
      </c>
      <c r="AE293" s="60" t="s">
        <v>1975</v>
      </c>
      <c r="AF293" s="62">
        <v>2</v>
      </c>
      <c r="AG293" s="62">
        <v>303</v>
      </c>
      <c r="AH293" s="62">
        <v>28</v>
      </c>
      <c r="AI293" s="62">
        <v>0</v>
      </c>
      <c r="AJ293" s="62" t="s">
        <v>153</v>
      </c>
      <c r="AK293" s="62" t="s">
        <v>153</v>
      </c>
      <c r="AL293" s="62" t="s">
        <v>153</v>
      </c>
      <c r="AM293" s="62" t="s">
        <v>1978</v>
      </c>
      <c r="AN293" s="62" t="s">
        <v>153</v>
      </c>
      <c r="AO293" s="62" t="s">
        <v>153</v>
      </c>
      <c r="AP293" s="62" t="s">
        <v>153</v>
      </c>
      <c r="AQ293" s="62" t="s">
        <v>153</v>
      </c>
      <c r="AR293" s="62" t="s">
        <v>153</v>
      </c>
      <c r="AS293" s="62">
        <v>2015</v>
      </c>
      <c r="AT293" s="62" t="s">
        <v>153</v>
      </c>
      <c r="AU293" s="62" t="s">
        <v>153</v>
      </c>
      <c r="AV293" s="62" t="s">
        <v>153</v>
      </c>
      <c r="AW293" s="62" t="s">
        <v>153</v>
      </c>
      <c r="AX293" s="62" t="s">
        <v>153</v>
      </c>
      <c r="AY293" s="60"/>
      <c r="AZ293" s="60" t="s">
        <v>153</v>
      </c>
      <c r="BA293" s="62">
        <v>9340</v>
      </c>
      <c r="BB293" s="62">
        <v>0</v>
      </c>
      <c r="BC293" s="62"/>
      <c r="BD293" s="62"/>
      <c r="BE293" s="62"/>
      <c r="BF293" s="62"/>
      <c r="BG293" s="62"/>
      <c r="BH293" s="62"/>
      <c r="BI293" s="62"/>
      <c r="BJ293" s="60">
        <v>2.9702970297029703</v>
      </c>
      <c r="BK293" s="62"/>
      <c r="BL293" s="62"/>
      <c r="BM293" s="62"/>
      <c r="BN293" s="62" t="s">
        <v>159</v>
      </c>
      <c r="BO293" s="62"/>
      <c r="BP293" s="62"/>
      <c r="BQ293" s="62" t="s">
        <v>159</v>
      </c>
      <c r="BR293" s="62"/>
      <c r="BS293" s="62"/>
      <c r="BT293" s="62"/>
      <c r="BU293" s="62"/>
      <c r="BV293" s="62"/>
      <c r="BW293" s="62"/>
      <c r="BX293" s="62"/>
      <c r="BY293" s="62"/>
      <c r="BZ293" s="62"/>
      <c r="CA293" s="62"/>
      <c r="CB293" s="62"/>
      <c r="CC293" s="62"/>
      <c r="CD293" s="62"/>
      <c r="CE293" s="62"/>
      <c r="CF293" s="62"/>
      <c r="CG293" s="62"/>
      <c r="CH293" s="62"/>
      <c r="CI293" s="62">
        <v>2017</v>
      </c>
      <c r="CJ293" s="62" t="s">
        <v>448</v>
      </c>
      <c r="CK293" s="62" t="s">
        <v>463</v>
      </c>
      <c r="CL293" s="62" t="s">
        <v>464</v>
      </c>
      <c r="CM293" s="62" t="s">
        <v>463</v>
      </c>
      <c r="CN293" s="62" t="s">
        <v>463</v>
      </c>
      <c r="CO293" s="62" t="s">
        <v>465</v>
      </c>
      <c r="CP293" s="62">
        <v>6</v>
      </c>
      <c r="CQ293" s="62">
        <v>0</v>
      </c>
      <c r="CR293" s="62">
        <v>1</v>
      </c>
      <c r="CS293" s="62">
        <v>5</v>
      </c>
      <c r="CT293" s="62">
        <v>0</v>
      </c>
      <c r="CU293" s="62">
        <v>0</v>
      </c>
      <c r="CV293" s="62">
        <v>0</v>
      </c>
      <c r="CW293" s="62">
        <v>2</v>
      </c>
      <c r="CX293" s="62">
        <v>3</v>
      </c>
      <c r="CY293" s="62">
        <v>1</v>
      </c>
      <c r="CZ293" s="62">
        <v>0</v>
      </c>
      <c r="DA293" s="62">
        <v>0</v>
      </c>
      <c r="DB293" s="62">
        <v>0</v>
      </c>
      <c r="DC293" s="62" t="s">
        <v>153</v>
      </c>
      <c r="DD293" s="62" t="s">
        <v>153</v>
      </c>
      <c r="DE293" s="62" t="s">
        <v>153</v>
      </c>
      <c r="DF293" s="62">
        <v>0</v>
      </c>
      <c r="DG293" s="62" t="s">
        <v>465</v>
      </c>
      <c r="DH293" s="62">
        <v>4</v>
      </c>
      <c r="DI293" s="62">
        <v>1</v>
      </c>
      <c r="DJ293" s="62">
        <v>1</v>
      </c>
      <c r="DK293" s="62">
        <v>2</v>
      </c>
      <c r="DL293" s="62">
        <v>1</v>
      </c>
      <c r="DM293" s="62">
        <v>1</v>
      </c>
      <c r="DN293" s="62">
        <v>0</v>
      </c>
      <c r="DO293" s="62">
        <v>1</v>
      </c>
      <c r="DP293" s="62">
        <v>0</v>
      </c>
      <c r="DQ293" s="62">
        <v>0</v>
      </c>
      <c r="DR293" s="62">
        <v>0</v>
      </c>
      <c r="DS293" s="62">
        <v>1</v>
      </c>
      <c r="DT293" s="62">
        <v>0</v>
      </c>
      <c r="DU293" s="62" t="s">
        <v>153</v>
      </c>
      <c r="DV293" s="62" t="s">
        <v>153</v>
      </c>
      <c r="DW293" s="60"/>
      <c r="DX293" s="62">
        <v>2</v>
      </c>
      <c r="DY293" s="62">
        <v>5</v>
      </c>
      <c r="DZ293" s="62">
        <v>0</v>
      </c>
      <c r="EA293" s="62">
        <v>0</v>
      </c>
      <c r="EB293" s="62"/>
      <c r="EC293" s="62"/>
      <c r="ED293" s="62"/>
      <c r="EE293" s="60"/>
      <c r="EF293" s="62"/>
      <c r="EG293" s="62"/>
      <c r="EH293" s="62"/>
      <c r="EI293" s="62"/>
      <c r="EJ293" s="62"/>
      <c r="EK293" s="62"/>
      <c r="EL293" s="62"/>
      <c r="EM293" s="62"/>
      <c r="EN293" s="62"/>
      <c r="EO293" s="62"/>
      <c r="EP293" s="62"/>
      <c r="EQ293" s="68">
        <v>27011</v>
      </c>
      <c r="ER293" s="68">
        <v>9340</v>
      </c>
      <c r="ES293" s="68">
        <v>0</v>
      </c>
      <c r="ET293" s="68">
        <v>0</v>
      </c>
      <c r="EU293" s="68">
        <v>0</v>
      </c>
      <c r="EV293" s="68">
        <v>0</v>
      </c>
      <c r="EW293" s="65"/>
      <c r="EX293" s="65"/>
      <c r="EY293" s="65"/>
      <c r="EZ293" s="65"/>
      <c r="FA293" s="65"/>
      <c r="FB293" s="65"/>
      <c r="FC293" s="65"/>
      <c r="FD293" s="65"/>
      <c r="FE293" s="65"/>
      <c r="FF293" s="65"/>
      <c r="FG293" s="65"/>
      <c r="FH293" s="65"/>
      <c r="FI293" s="65"/>
      <c r="FJ293" s="65"/>
      <c r="FK293" s="65"/>
      <c r="FL293" s="65"/>
      <c r="FM293" s="65"/>
      <c r="FN293" s="65" t="s">
        <v>466</v>
      </c>
      <c r="FO293" s="69" t="b">
        <f t="shared" si="4"/>
        <v>1</v>
      </c>
    </row>
    <row r="294" spans="1:171" s="67" customFormat="1" ht="12.75" x14ac:dyDescent="0.2">
      <c r="A294" s="60" t="s">
        <v>437</v>
      </c>
      <c r="B294" s="61">
        <v>70558</v>
      </c>
      <c r="C294" s="62">
        <v>0</v>
      </c>
      <c r="D294" s="62">
        <v>1</v>
      </c>
      <c r="E294" s="63" t="s">
        <v>1982</v>
      </c>
      <c r="F294" s="62" t="s">
        <v>479</v>
      </c>
      <c r="G294" s="62"/>
      <c r="H294" s="62" t="s">
        <v>1983</v>
      </c>
      <c r="I294" s="62">
        <v>2</v>
      </c>
      <c r="J294" s="62" t="s">
        <v>1984</v>
      </c>
      <c r="K294" s="62" t="s">
        <v>447</v>
      </c>
      <c r="L294" s="62" t="s">
        <v>472</v>
      </c>
      <c r="M294" s="62" t="s">
        <v>447</v>
      </c>
      <c r="N294" s="62">
        <v>1</v>
      </c>
      <c r="O294" s="62">
        <v>312</v>
      </c>
      <c r="P294" s="62">
        <v>14</v>
      </c>
      <c r="Q294" s="62" t="s">
        <v>153</v>
      </c>
      <c r="R294" s="62" t="s">
        <v>153</v>
      </c>
      <c r="S294" s="62" t="s">
        <v>1985</v>
      </c>
      <c r="T294" s="62" t="s">
        <v>1986</v>
      </c>
      <c r="U294" s="62" t="s">
        <v>1987</v>
      </c>
      <c r="V294" s="62" t="s">
        <v>1988</v>
      </c>
      <c r="W294" s="62" t="s">
        <v>153</v>
      </c>
      <c r="X294" s="62" t="s">
        <v>1989</v>
      </c>
      <c r="Y294" s="62" t="s">
        <v>1355</v>
      </c>
      <c r="Z294" s="60"/>
      <c r="AA294" s="60" t="s">
        <v>452</v>
      </c>
      <c r="AB294" s="60" t="s">
        <v>1982</v>
      </c>
      <c r="AC294" s="60" t="s">
        <v>479</v>
      </c>
      <c r="AD294" s="60" t="s">
        <v>1983</v>
      </c>
      <c r="AE294" s="60" t="s">
        <v>1984</v>
      </c>
      <c r="AF294" s="62">
        <v>1</v>
      </c>
      <c r="AG294" s="62">
        <v>312</v>
      </c>
      <c r="AH294" s="62">
        <v>14</v>
      </c>
      <c r="AI294" s="62">
        <v>1</v>
      </c>
      <c r="AJ294" s="62" t="s">
        <v>153</v>
      </c>
      <c r="AK294" s="62" t="s">
        <v>153</v>
      </c>
      <c r="AL294" s="62" t="s">
        <v>1985</v>
      </c>
      <c r="AM294" s="62" t="s">
        <v>1986</v>
      </c>
      <c r="AN294" s="62" t="s">
        <v>1989</v>
      </c>
      <c r="AO294" s="62" t="s">
        <v>1355</v>
      </c>
      <c r="AP294" s="62" t="s">
        <v>1987</v>
      </c>
      <c r="AQ294" s="62" t="s">
        <v>1988</v>
      </c>
      <c r="AR294" s="62" t="s">
        <v>153</v>
      </c>
      <c r="AS294" s="62">
        <v>2015</v>
      </c>
      <c r="AT294" s="62" t="s">
        <v>153</v>
      </c>
      <c r="AU294" s="62" t="s">
        <v>153</v>
      </c>
      <c r="AV294" s="62" t="s">
        <v>153</v>
      </c>
      <c r="AW294" s="62" t="s">
        <v>153</v>
      </c>
      <c r="AX294" s="62" t="s">
        <v>153</v>
      </c>
      <c r="AY294" s="60"/>
      <c r="AZ294" s="60" t="s">
        <v>153</v>
      </c>
      <c r="BA294" s="62">
        <v>8302</v>
      </c>
      <c r="BB294" s="62">
        <v>0</v>
      </c>
      <c r="BC294" s="62"/>
      <c r="BD294" s="62"/>
      <c r="BE294" s="62"/>
      <c r="BF294" s="62"/>
      <c r="BG294" s="62"/>
      <c r="BH294" s="62"/>
      <c r="BI294" s="62"/>
      <c r="BJ294" s="60"/>
      <c r="BK294" s="62"/>
      <c r="BL294" s="62"/>
      <c r="BM294" s="62"/>
      <c r="BN294" s="62" t="s">
        <v>460</v>
      </c>
      <c r="BO294" s="62"/>
      <c r="BP294" s="62"/>
      <c r="BQ294" s="62" t="s">
        <v>460</v>
      </c>
      <c r="BR294" s="62"/>
      <c r="BS294" s="62"/>
      <c r="BT294" s="62"/>
      <c r="BU294" s="62"/>
      <c r="BV294" s="62"/>
      <c r="BW294" s="62"/>
      <c r="BX294" s="62"/>
      <c r="BY294" s="62"/>
      <c r="BZ294" s="62"/>
      <c r="CA294" s="62"/>
      <c r="CB294" s="62"/>
      <c r="CC294" s="62"/>
      <c r="CD294" s="62"/>
      <c r="CE294" s="62"/>
      <c r="CF294" s="62" t="s">
        <v>462</v>
      </c>
      <c r="CG294" s="62"/>
      <c r="CH294" s="62"/>
      <c r="CI294" s="62">
        <v>2017</v>
      </c>
      <c r="CJ294" s="62" t="s">
        <v>472</v>
      </c>
      <c r="CK294" s="62" t="s">
        <v>464</v>
      </c>
      <c r="CL294" s="62" t="s">
        <v>464</v>
      </c>
      <c r="CM294" s="62" t="s">
        <v>464</v>
      </c>
      <c r="CN294" s="62" t="s">
        <v>464</v>
      </c>
      <c r="CO294" s="62" t="s">
        <v>465</v>
      </c>
      <c r="CP294" s="62">
        <v>0</v>
      </c>
      <c r="CQ294" s="62">
        <v>0</v>
      </c>
      <c r="CR294" s="62">
        <v>0</v>
      </c>
      <c r="CS294" s="62">
        <v>0</v>
      </c>
      <c r="CT294" s="62">
        <v>0</v>
      </c>
      <c r="CU294" s="62">
        <v>0</v>
      </c>
      <c r="CV294" s="62">
        <v>0</v>
      </c>
      <c r="CW294" s="62">
        <v>0</v>
      </c>
      <c r="CX294" s="62">
        <v>0</v>
      </c>
      <c r="CY294" s="62">
        <v>0</v>
      </c>
      <c r="CZ294" s="62">
        <v>0</v>
      </c>
      <c r="DA294" s="62">
        <v>0</v>
      </c>
      <c r="DB294" s="62">
        <v>0</v>
      </c>
      <c r="DC294" s="62" t="s">
        <v>153</v>
      </c>
      <c r="DD294" s="62" t="s">
        <v>153</v>
      </c>
      <c r="DE294" s="62" t="s">
        <v>153</v>
      </c>
      <c r="DF294" s="62">
        <v>0</v>
      </c>
      <c r="DG294" s="62" t="s">
        <v>465</v>
      </c>
      <c r="DH294" s="62">
        <v>0</v>
      </c>
      <c r="DI294" s="62">
        <v>0</v>
      </c>
      <c r="DJ294" s="62">
        <v>0</v>
      </c>
      <c r="DK294" s="62">
        <v>0</v>
      </c>
      <c r="DL294" s="62">
        <v>0</v>
      </c>
      <c r="DM294" s="62">
        <v>0</v>
      </c>
      <c r="DN294" s="62">
        <v>0</v>
      </c>
      <c r="DO294" s="62">
        <v>0</v>
      </c>
      <c r="DP294" s="62">
        <v>0</v>
      </c>
      <c r="DQ294" s="62">
        <v>0</v>
      </c>
      <c r="DR294" s="62">
        <v>0</v>
      </c>
      <c r="DS294" s="62">
        <v>0</v>
      </c>
      <c r="DT294" s="62">
        <v>0</v>
      </c>
      <c r="DU294" s="62" t="s">
        <v>153</v>
      </c>
      <c r="DV294" s="62" t="s">
        <v>153</v>
      </c>
      <c r="DW294" s="60"/>
      <c r="DX294" s="62">
        <v>0</v>
      </c>
      <c r="DY294" s="62">
        <v>0</v>
      </c>
      <c r="DZ294" s="62">
        <v>0</v>
      </c>
      <c r="EA294" s="62">
        <v>0</v>
      </c>
      <c r="EB294" s="62"/>
      <c r="EC294" s="62"/>
      <c r="ED294" s="62"/>
      <c r="EE294" s="60"/>
      <c r="EF294" s="62"/>
      <c r="EG294" s="62"/>
      <c r="EH294" s="62"/>
      <c r="EI294" s="62"/>
      <c r="EJ294" s="62"/>
      <c r="EK294" s="62"/>
      <c r="EL294" s="62"/>
      <c r="EM294" s="62"/>
      <c r="EN294" s="62"/>
      <c r="EO294" s="62"/>
      <c r="EP294" s="62"/>
      <c r="EQ294" s="68">
        <v>70558</v>
      </c>
      <c r="ER294" s="68">
        <v>8302</v>
      </c>
      <c r="ES294" s="68">
        <v>0</v>
      </c>
      <c r="ET294" s="68">
        <v>0</v>
      </c>
      <c r="EU294" s="68">
        <v>0</v>
      </c>
      <c r="EV294" s="68">
        <v>0</v>
      </c>
      <c r="EW294" s="68">
        <v>0</v>
      </c>
      <c r="EX294" s="68">
        <v>0</v>
      </c>
      <c r="EY294" s="68">
        <v>0</v>
      </c>
      <c r="EZ294" s="68">
        <v>0</v>
      </c>
      <c r="FA294" s="68">
        <v>0</v>
      </c>
      <c r="FB294" s="68">
        <v>0</v>
      </c>
      <c r="FC294" s="68">
        <v>0</v>
      </c>
      <c r="FD294" s="68">
        <v>0</v>
      </c>
      <c r="FE294" s="68">
        <v>0</v>
      </c>
      <c r="FF294" s="68">
        <v>0</v>
      </c>
      <c r="FG294" s="68">
        <v>0</v>
      </c>
      <c r="FH294" s="68">
        <v>0</v>
      </c>
      <c r="FI294" s="68">
        <v>1</v>
      </c>
      <c r="FJ294" s="68">
        <v>0</v>
      </c>
      <c r="FK294" s="68">
        <v>0</v>
      </c>
      <c r="FL294" s="68">
        <v>0</v>
      </c>
      <c r="FM294" s="65"/>
      <c r="FN294" s="65" t="s">
        <v>466</v>
      </c>
      <c r="FO294" s="69" t="b">
        <f t="shared" si="4"/>
        <v>1</v>
      </c>
    </row>
    <row r="295" spans="1:171" s="67" customFormat="1" ht="12.75" x14ac:dyDescent="0.2">
      <c r="A295" s="60" t="s">
        <v>437</v>
      </c>
      <c r="B295" s="61">
        <v>70558</v>
      </c>
      <c r="C295" s="62">
        <v>1</v>
      </c>
      <c r="D295" s="62">
        <v>0</v>
      </c>
      <c r="E295" s="63" t="s">
        <v>1982</v>
      </c>
      <c r="F295" s="62" t="s">
        <v>479</v>
      </c>
      <c r="G295" s="62"/>
      <c r="H295" s="62" t="s">
        <v>1983</v>
      </c>
      <c r="I295" s="62">
        <v>2</v>
      </c>
      <c r="J295" s="62" t="s">
        <v>1984</v>
      </c>
      <c r="K295" s="62" t="s">
        <v>447</v>
      </c>
      <c r="L295" s="62" t="s">
        <v>472</v>
      </c>
      <c r="M295" s="62" t="s">
        <v>447</v>
      </c>
      <c r="N295" s="62">
        <v>1</v>
      </c>
      <c r="O295" s="62">
        <v>312</v>
      </c>
      <c r="P295" s="62">
        <v>14</v>
      </c>
      <c r="Q295" s="62" t="s">
        <v>153</v>
      </c>
      <c r="R295" s="62" t="s">
        <v>153</v>
      </c>
      <c r="S295" s="62" t="s">
        <v>153</v>
      </c>
      <c r="T295" s="62" t="s">
        <v>1986</v>
      </c>
      <c r="U295" s="62" t="s">
        <v>153</v>
      </c>
      <c r="V295" s="62" t="s">
        <v>153</v>
      </c>
      <c r="W295" s="62" t="s">
        <v>153</v>
      </c>
      <c r="X295" s="62" t="s">
        <v>153</v>
      </c>
      <c r="Y295" s="62" t="s">
        <v>153</v>
      </c>
      <c r="Z295" s="60"/>
      <c r="AA295" s="60" t="s">
        <v>452</v>
      </c>
      <c r="AB295" s="60" t="s">
        <v>1982</v>
      </c>
      <c r="AC295" s="60" t="s">
        <v>479</v>
      </c>
      <c r="AD295" s="60" t="s">
        <v>1983</v>
      </c>
      <c r="AE295" s="60" t="s">
        <v>1984</v>
      </c>
      <c r="AF295" s="62">
        <v>1</v>
      </c>
      <c r="AG295" s="62">
        <v>312</v>
      </c>
      <c r="AH295" s="62">
        <v>14</v>
      </c>
      <c r="AI295" s="62">
        <v>0</v>
      </c>
      <c r="AJ295" s="62" t="s">
        <v>153</v>
      </c>
      <c r="AK295" s="62" t="s">
        <v>153</v>
      </c>
      <c r="AL295" s="62" t="s">
        <v>153</v>
      </c>
      <c r="AM295" s="62" t="s">
        <v>1986</v>
      </c>
      <c r="AN295" s="62" t="s">
        <v>153</v>
      </c>
      <c r="AO295" s="62" t="s">
        <v>153</v>
      </c>
      <c r="AP295" s="62" t="s">
        <v>153</v>
      </c>
      <c r="AQ295" s="62" t="s">
        <v>153</v>
      </c>
      <c r="AR295" s="62" t="s">
        <v>153</v>
      </c>
      <c r="AS295" s="62">
        <v>2015</v>
      </c>
      <c r="AT295" s="62" t="s">
        <v>153</v>
      </c>
      <c r="AU295" s="62" t="s">
        <v>153</v>
      </c>
      <c r="AV295" s="62" t="s">
        <v>153</v>
      </c>
      <c r="AW295" s="62" t="s">
        <v>153</v>
      </c>
      <c r="AX295" s="62" t="s">
        <v>153</v>
      </c>
      <c r="AY295" s="60"/>
      <c r="AZ295" s="60" t="s">
        <v>153</v>
      </c>
      <c r="BA295" s="62">
        <v>8302</v>
      </c>
      <c r="BB295" s="62">
        <v>0</v>
      </c>
      <c r="BC295" s="62"/>
      <c r="BD295" s="62"/>
      <c r="BE295" s="62"/>
      <c r="BF295" s="62"/>
      <c r="BG295" s="62"/>
      <c r="BH295" s="62"/>
      <c r="BI295" s="62"/>
      <c r="BJ295" s="60"/>
      <c r="BK295" s="62"/>
      <c r="BL295" s="62"/>
      <c r="BM295" s="62"/>
      <c r="BN295" s="62" t="s">
        <v>460</v>
      </c>
      <c r="BO295" s="62"/>
      <c r="BP295" s="62"/>
      <c r="BQ295" s="62" t="s">
        <v>460</v>
      </c>
      <c r="BR295" s="62"/>
      <c r="BS295" s="62"/>
      <c r="BT295" s="62"/>
      <c r="BU295" s="62"/>
      <c r="BV295" s="62"/>
      <c r="BW295" s="62"/>
      <c r="BX295" s="62"/>
      <c r="BY295" s="62"/>
      <c r="BZ295" s="62"/>
      <c r="CA295" s="62"/>
      <c r="CB295" s="62"/>
      <c r="CC295" s="62"/>
      <c r="CD295" s="62"/>
      <c r="CE295" s="62"/>
      <c r="CF295" s="62"/>
      <c r="CG295" s="62"/>
      <c r="CH295" s="62"/>
      <c r="CI295" s="62">
        <v>2017</v>
      </c>
      <c r="CJ295" s="62" t="s">
        <v>472</v>
      </c>
      <c r="CK295" s="62" t="s">
        <v>464</v>
      </c>
      <c r="CL295" s="62" t="s">
        <v>464</v>
      </c>
      <c r="CM295" s="62" t="s">
        <v>464</v>
      </c>
      <c r="CN295" s="62" t="s">
        <v>464</v>
      </c>
      <c r="CO295" s="62" t="s">
        <v>465</v>
      </c>
      <c r="CP295" s="62">
        <v>0</v>
      </c>
      <c r="CQ295" s="62">
        <v>0</v>
      </c>
      <c r="CR295" s="62">
        <v>0</v>
      </c>
      <c r="CS295" s="62">
        <v>0</v>
      </c>
      <c r="CT295" s="62">
        <v>0</v>
      </c>
      <c r="CU295" s="62">
        <v>0</v>
      </c>
      <c r="CV295" s="62">
        <v>0</v>
      </c>
      <c r="CW295" s="62">
        <v>0</v>
      </c>
      <c r="CX295" s="62">
        <v>0</v>
      </c>
      <c r="CY295" s="62">
        <v>0</v>
      </c>
      <c r="CZ295" s="62">
        <v>0</v>
      </c>
      <c r="DA295" s="62">
        <v>0</v>
      </c>
      <c r="DB295" s="62">
        <v>0</v>
      </c>
      <c r="DC295" s="62" t="s">
        <v>153</v>
      </c>
      <c r="DD295" s="62" t="s">
        <v>153</v>
      </c>
      <c r="DE295" s="62" t="s">
        <v>153</v>
      </c>
      <c r="DF295" s="62">
        <v>0</v>
      </c>
      <c r="DG295" s="62" t="s">
        <v>465</v>
      </c>
      <c r="DH295" s="62">
        <v>0</v>
      </c>
      <c r="DI295" s="62">
        <v>0</v>
      </c>
      <c r="DJ295" s="62">
        <v>0</v>
      </c>
      <c r="DK295" s="62">
        <v>0</v>
      </c>
      <c r="DL295" s="62">
        <v>0</v>
      </c>
      <c r="DM295" s="62">
        <v>0</v>
      </c>
      <c r="DN295" s="62">
        <v>0</v>
      </c>
      <c r="DO295" s="62">
        <v>0</v>
      </c>
      <c r="DP295" s="62">
        <v>0</v>
      </c>
      <c r="DQ295" s="62">
        <v>0</v>
      </c>
      <c r="DR295" s="62">
        <v>0</v>
      </c>
      <c r="DS295" s="62">
        <v>0</v>
      </c>
      <c r="DT295" s="62">
        <v>0</v>
      </c>
      <c r="DU295" s="62" t="s">
        <v>153</v>
      </c>
      <c r="DV295" s="62" t="s">
        <v>153</v>
      </c>
      <c r="DW295" s="60"/>
      <c r="DX295" s="62">
        <v>0</v>
      </c>
      <c r="DY295" s="62">
        <v>0</v>
      </c>
      <c r="DZ295" s="62">
        <v>0</v>
      </c>
      <c r="EA295" s="62">
        <v>0</v>
      </c>
      <c r="EB295" s="62"/>
      <c r="EC295" s="62"/>
      <c r="ED295" s="62"/>
      <c r="EE295" s="60"/>
      <c r="EF295" s="62"/>
      <c r="EG295" s="62"/>
      <c r="EH295" s="62"/>
      <c r="EI295" s="62"/>
      <c r="EJ295" s="62"/>
      <c r="EK295" s="62"/>
      <c r="EL295" s="62"/>
      <c r="EM295" s="62"/>
      <c r="EN295" s="62"/>
      <c r="EO295" s="62"/>
      <c r="EP295" s="62"/>
      <c r="EQ295" s="68">
        <v>70558</v>
      </c>
      <c r="ER295" s="68">
        <v>8302</v>
      </c>
      <c r="ES295" s="68">
        <v>0</v>
      </c>
      <c r="ET295" s="68">
        <v>0</v>
      </c>
      <c r="EU295" s="68">
        <v>0</v>
      </c>
      <c r="EV295" s="68">
        <v>0</v>
      </c>
      <c r="EW295" s="65"/>
      <c r="EX295" s="65"/>
      <c r="EY295" s="65"/>
      <c r="EZ295" s="65"/>
      <c r="FA295" s="65"/>
      <c r="FB295" s="65"/>
      <c r="FC295" s="65"/>
      <c r="FD295" s="65"/>
      <c r="FE295" s="65"/>
      <c r="FF295" s="65"/>
      <c r="FG295" s="65"/>
      <c r="FH295" s="65"/>
      <c r="FI295" s="65"/>
      <c r="FJ295" s="65"/>
      <c r="FK295" s="65"/>
      <c r="FL295" s="65"/>
      <c r="FM295" s="65"/>
      <c r="FN295" s="65" t="s">
        <v>466</v>
      </c>
      <c r="FO295" s="69" t="b">
        <f t="shared" si="4"/>
        <v>1</v>
      </c>
    </row>
    <row r="296" spans="1:171" s="67" customFormat="1" ht="12.75" x14ac:dyDescent="0.2">
      <c r="A296" s="60" t="s">
        <v>437</v>
      </c>
      <c r="B296" s="61">
        <v>54763</v>
      </c>
      <c r="C296" s="62">
        <v>0</v>
      </c>
      <c r="D296" s="62">
        <v>1</v>
      </c>
      <c r="E296" s="63" t="s">
        <v>1990</v>
      </c>
      <c r="F296" s="62" t="s">
        <v>727</v>
      </c>
      <c r="G296" s="62"/>
      <c r="H296" s="62" t="s">
        <v>1991</v>
      </c>
      <c r="I296" s="62">
        <v>2</v>
      </c>
      <c r="J296" s="62" t="s">
        <v>1693</v>
      </c>
      <c r="K296" s="62" t="s">
        <v>447</v>
      </c>
      <c r="L296" s="62" t="s">
        <v>472</v>
      </c>
      <c r="M296" s="62" t="s">
        <v>447</v>
      </c>
      <c r="N296" s="62">
        <v>1</v>
      </c>
      <c r="O296" s="62">
        <v>313</v>
      </c>
      <c r="P296" s="62">
        <v>19</v>
      </c>
      <c r="Q296" s="62" t="s">
        <v>153</v>
      </c>
      <c r="R296" s="62" t="s">
        <v>153</v>
      </c>
      <c r="S296" s="62" t="s">
        <v>1992</v>
      </c>
      <c r="T296" s="62" t="s">
        <v>1993</v>
      </c>
      <c r="U296" s="62" t="s">
        <v>1994</v>
      </c>
      <c r="V296" s="62" t="s">
        <v>1995</v>
      </c>
      <c r="W296" s="62" t="s">
        <v>153</v>
      </c>
      <c r="X296" s="62" t="s">
        <v>1996</v>
      </c>
      <c r="Y296" s="62" t="s">
        <v>546</v>
      </c>
      <c r="Z296" s="60"/>
      <c r="AA296" s="60" t="s">
        <v>452</v>
      </c>
      <c r="AB296" s="60" t="s">
        <v>1990</v>
      </c>
      <c r="AC296" s="60" t="s">
        <v>727</v>
      </c>
      <c r="AD296" s="60" t="s">
        <v>1991</v>
      </c>
      <c r="AE296" s="60" t="s">
        <v>1693</v>
      </c>
      <c r="AF296" s="62">
        <v>1</v>
      </c>
      <c r="AG296" s="62">
        <v>317</v>
      </c>
      <c r="AH296" s="62">
        <v>28</v>
      </c>
      <c r="AI296" s="62">
        <v>1</v>
      </c>
      <c r="AJ296" s="62" t="s">
        <v>153</v>
      </c>
      <c r="AK296" s="62" t="s">
        <v>153</v>
      </c>
      <c r="AL296" s="62" t="s">
        <v>1992</v>
      </c>
      <c r="AM296" s="62" t="s">
        <v>1993</v>
      </c>
      <c r="AN296" s="62" t="s">
        <v>1996</v>
      </c>
      <c r="AO296" s="62" t="s">
        <v>546</v>
      </c>
      <c r="AP296" s="62" t="s">
        <v>1994</v>
      </c>
      <c r="AQ296" s="62" t="s">
        <v>1995</v>
      </c>
      <c r="AR296" s="62" t="s">
        <v>153</v>
      </c>
      <c r="AS296" s="62">
        <v>2015</v>
      </c>
      <c r="AT296" s="62" t="s">
        <v>1997</v>
      </c>
      <c r="AU296" s="62" t="s">
        <v>153</v>
      </c>
      <c r="AV296" s="62" t="s">
        <v>153</v>
      </c>
      <c r="AW296" s="62" t="s">
        <v>153</v>
      </c>
      <c r="AX296" s="62" t="s">
        <v>153</v>
      </c>
      <c r="AY296" s="60"/>
      <c r="AZ296" s="60" t="s">
        <v>153</v>
      </c>
      <c r="BA296" s="62">
        <v>9342</v>
      </c>
      <c r="BB296" s="62">
        <v>0</v>
      </c>
      <c r="BC296" s="62"/>
      <c r="BD296" s="62"/>
      <c r="BE296" s="62"/>
      <c r="BF296" s="62"/>
      <c r="BG296" s="62"/>
      <c r="BH296" s="62" t="s">
        <v>532</v>
      </c>
      <c r="BI296" s="62"/>
      <c r="BJ296" s="60">
        <v>-1.2618296529968454</v>
      </c>
      <c r="BK296" s="62"/>
      <c r="BL296" s="62"/>
      <c r="BM296" s="62"/>
      <c r="BN296" s="62" t="s">
        <v>533</v>
      </c>
      <c r="BO296" s="62"/>
      <c r="BP296" s="62"/>
      <c r="BQ296" s="62" t="s">
        <v>533</v>
      </c>
      <c r="BR296" s="62"/>
      <c r="BS296" s="62"/>
      <c r="BT296" s="62"/>
      <c r="BU296" s="62"/>
      <c r="BV296" s="62"/>
      <c r="BW296" s="62"/>
      <c r="BX296" s="62"/>
      <c r="BY296" s="62"/>
      <c r="BZ296" s="62"/>
      <c r="CA296" s="62"/>
      <c r="CB296" s="62"/>
      <c r="CC296" s="62"/>
      <c r="CD296" s="62"/>
      <c r="CE296" s="62"/>
      <c r="CF296" s="62" t="s">
        <v>462</v>
      </c>
      <c r="CG296" s="62"/>
      <c r="CH296" s="62"/>
      <c r="CI296" s="62">
        <v>2017</v>
      </c>
      <c r="CJ296" s="62" t="s">
        <v>472</v>
      </c>
      <c r="CK296" s="62" t="s">
        <v>464</v>
      </c>
      <c r="CL296" s="62" t="s">
        <v>464</v>
      </c>
      <c r="CM296" s="62" t="s">
        <v>463</v>
      </c>
      <c r="CN296" s="62" t="s">
        <v>464</v>
      </c>
      <c r="CO296" s="62" t="s">
        <v>465</v>
      </c>
      <c r="CP296" s="62">
        <v>1</v>
      </c>
      <c r="CQ296" s="62">
        <v>1</v>
      </c>
      <c r="CR296" s="62">
        <v>0</v>
      </c>
      <c r="CS296" s="62">
        <v>0</v>
      </c>
      <c r="CT296" s="62">
        <v>0</v>
      </c>
      <c r="CU296" s="62">
        <v>0</v>
      </c>
      <c r="CV296" s="62">
        <v>0</v>
      </c>
      <c r="CW296" s="62">
        <v>0</v>
      </c>
      <c r="CX296" s="62">
        <v>0</v>
      </c>
      <c r="CY296" s="62">
        <v>0</v>
      </c>
      <c r="CZ296" s="62">
        <v>0</v>
      </c>
      <c r="DA296" s="62">
        <v>1</v>
      </c>
      <c r="DB296" s="62">
        <v>0</v>
      </c>
      <c r="DC296" s="62" t="s">
        <v>153</v>
      </c>
      <c r="DD296" s="62" t="s">
        <v>153</v>
      </c>
      <c r="DE296" s="62" t="s">
        <v>153</v>
      </c>
      <c r="DF296" s="62">
        <v>0</v>
      </c>
      <c r="DG296" s="62" t="s">
        <v>465</v>
      </c>
      <c r="DH296" s="62">
        <v>0</v>
      </c>
      <c r="DI296" s="62">
        <v>0</v>
      </c>
      <c r="DJ296" s="62">
        <v>0</v>
      </c>
      <c r="DK296" s="62">
        <v>0</v>
      </c>
      <c r="DL296" s="62">
        <v>0</v>
      </c>
      <c r="DM296" s="62">
        <v>0</v>
      </c>
      <c r="DN296" s="62">
        <v>0</v>
      </c>
      <c r="DO296" s="62">
        <v>0</v>
      </c>
      <c r="DP296" s="62">
        <v>0</v>
      </c>
      <c r="DQ296" s="62">
        <v>0</v>
      </c>
      <c r="DR296" s="62">
        <v>0</v>
      </c>
      <c r="DS296" s="62">
        <v>0</v>
      </c>
      <c r="DT296" s="62">
        <v>0</v>
      </c>
      <c r="DU296" s="62" t="s">
        <v>153</v>
      </c>
      <c r="DV296" s="62" t="s">
        <v>153</v>
      </c>
      <c r="DW296" s="60"/>
      <c r="DX296" s="62">
        <v>1</v>
      </c>
      <c r="DY296" s="62">
        <v>1</v>
      </c>
      <c r="DZ296" s="62">
        <v>0</v>
      </c>
      <c r="EA296" s="62">
        <v>0</v>
      </c>
      <c r="EB296" s="62"/>
      <c r="EC296" s="62"/>
      <c r="ED296" s="62" t="s">
        <v>1389</v>
      </c>
      <c r="EE296" s="60">
        <v>-32.142857142857146</v>
      </c>
      <c r="EF296" s="62"/>
      <c r="EG296" s="62"/>
      <c r="EH296" s="62"/>
      <c r="EI296" s="62"/>
      <c r="EJ296" s="62"/>
      <c r="EK296" s="62"/>
      <c r="EL296" s="62"/>
      <c r="EM296" s="62"/>
      <c r="EN296" s="62"/>
      <c r="EO296" s="62"/>
      <c r="EP296" s="62"/>
      <c r="EQ296" s="68">
        <v>54763</v>
      </c>
      <c r="ER296" s="68">
        <v>9342</v>
      </c>
      <c r="ES296" s="68">
        <v>0</v>
      </c>
      <c r="ET296" s="68">
        <v>0</v>
      </c>
      <c r="EU296" s="68">
        <v>0</v>
      </c>
      <c r="EV296" s="68">
        <v>0</v>
      </c>
      <c r="EW296" s="68">
        <v>0</v>
      </c>
      <c r="EX296" s="68">
        <v>0</v>
      </c>
      <c r="EY296" s="68">
        <v>0</v>
      </c>
      <c r="EZ296" s="68">
        <v>0</v>
      </c>
      <c r="FA296" s="68">
        <v>0</v>
      </c>
      <c r="FB296" s="68">
        <v>0</v>
      </c>
      <c r="FC296" s="68">
        <v>0</v>
      </c>
      <c r="FD296" s="68">
        <v>0</v>
      </c>
      <c r="FE296" s="68">
        <v>0</v>
      </c>
      <c r="FF296" s="68">
        <v>0</v>
      </c>
      <c r="FG296" s="68">
        <v>0</v>
      </c>
      <c r="FH296" s="68">
        <v>0</v>
      </c>
      <c r="FI296" s="68">
        <v>9</v>
      </c>
      <c r="FJ296" s="68">
        <v>0</v>
      </c>
      <c r="FK296" s="68">
        <v>0</v>
      </c>
      <c r="FL296" s="68">
        <v>0</v>
      </c>
      <c r="FM296" s="65"/>
      <c r="FN296" s="65" t="s">
        <v>466</v>
      </c>
      <c r="FO296" s="69" t="b">
        <f t="shared" si="4"/>
        <v>1</v>
      </c>
    </row>
    <row r="297" spans="1:171" s="67" customFormat="1" ht="12.75" x14ac:dyDescent="0.2">
      <c r="A297" s="60" t="s">
        <v>437</v>
      </c>
      <c r="B297" s="61">
        <v>54763</v>
      </c>
      <c r="C297" s="62">
        <v>1</v>
      </c>
      <c r="D297" s="62">
        <v>0</v>
      </c>
      <c r="E297" s="63" t="s">
        <v>1990</v>
      </c>
      <c r="F297" s="62" t="s">
        <v>727</v>
      </c>
      <c r="G297" s="62"/>
      <c r="H297" s="62" t="s">
        <v>1991</v>
      </c>
      <c r="I297" s="62">
        <v>2</v>
      </c>
      <c r="J297" s="62" t="s">
        <v>1693</v>
      </c>
      <c r="K297" s="62" t="s">
        <v>447</v>
      </c>
      <c r="L297" s="62" t="s">
        <v>472</v>
      </c>
      <c r="M297" s="62" t="s">
        <v>447</v>
      </c>
      <c r="N297" s="62">
        <v>1</v>
      </c>
      <c r="O297" s="62">
        <v>313</v>
      </c>
      <c r="P297" s="62">
        <v>19</v>
      </c>
      <c r="Q297" s="62" t="s">
        <v>153</v>
      </c>
      <c r="R297" s="62" t="s">
        <v>153</v>
      </c>
      <c r="S297" s="62" t="s">
        <v>153</v>
      </c>
      <c r="T297" s="62" t="s">
        <v>1993</v>
      </c>
      <c r="U297" s="62" t="s">
        <v>153</v>
      </c>
      <c r="V297" s="62" t="s">
        <v>153</v>
      </c>
      <c r="W297" s="62" t="s">
        <v>153</v>
      </c>
      <c r="X297" s="62" t="s">
        <v>153</v>
      </c>
      <c r="Y297" s="62" t="s">
        <v>153</v>
      </c>
      <c r="Z297" s="60"/>
      <c r="AA297" s="60" t="s">
        <v>452</v>
      </c>
      <c r="AB297" s="60" t="s">
        <v>1990</v>
      </c>
      <c r="AC297" s="60" t="s">
        <v>727</v>
      </c>
      <c r="AD297" s="60" t="s">
        <v>1991</v>
      </c>
      <c r="AE297" s="60" t="s">
        <v>1693</v>
      </c>
      <c r="AF297" s="62">
        <v>1</v>
      </c>
      <c r="AG297" s="62">
        <v>317</v>
      </c>
      <c r="AH297" s="62">
        <v>28</v>
      </c>
      <c r="AI297" s="62">
        <v>0</v>
      </c>
      <c r="AJ297" s="62" t="s">
        <v>153</v>
      </c>
      <c r="AK297" s="62" t="s">
        <v>153</v>
      </c>
      <c r="AL297" s="62" t="s">
        <v>153</v>
      </c>
      <c r="AM297" s="62" t="s">
        <v>1993</v>
      </c>
      <c r="AN297" s="62" t="s">
        <v>153</v>
      </c>
      <c r="AO297" s="62" t="s">
        <v>153</v>
      </c>
      <c r="AP297" s="62" t="s">
        <v>153</v>
      </c>
      <c r="AQ297" s="62" t="s">
        <v>153</v>
      </c>
      <c r="AR297" s="62" t="s">
        <v>153</v>
      </c>
      <c r="AS297" s="62">
        <v>2015</v>
      </c>
      <c r="AT297" s="62" t="s">
        <v>1997</v>
      </c>
      <c r="AU297" s="62" t="s">
        <v>153</v>
      </c>
      <c r="AV297" s="62" t="s">
        <v>153</v>
      </c>
      <c r="AW297" s="62" t="s">
        <v>153</v>
      </c>
      <c r="AX297" s="62" t="s">
        <v>153</v>
      </c>
      <c r="AY297" s="60"/>
      <c r="AZ297" s="60" t="s">
        <v>153</v>
      </c>
      <c r="BA297" s="62">
        <v>9342</v>
      </c>
      <c r="BB297" s="62">
        <v>0</v>
      </c>
      <c r="BC297" s="62"/>
      <c r="BD297" s="62"/>
      <c r="BE297" s="62"/>
      <c r="BF297" s="62"/>
      <c r="BG297" s="62"/>
      <c r="BH297" s="62"/>
      <c r="BI297" s="62"/>
      <c r="BJ297" s="60">
        <v>-1.2618296529968454</v>
      </c>
      <c r="BK297" s="62"/>
      <c r="BL297" s="62"/>
      <c r="BM297" s="62"/>
      <c r="BN297" s="62" t="s">
        <v>533</v>
      </c>
      <c r="BO297" s="62"/>
      <c r="BP297" s="62"/>
      <c r="BQ297" s="62" t="s">
        <v>533</v>
      </c>
      <c r="BR297" s="62"/>
      <c r="BS297" s="62"/>
      <c r="BT297" s="62"/>
      <c r="BU297" s="62"/>
      <c r="BV297" s="62"/>
      <c r="BW297" s="62"/>
      <c r="BX297" s="62"/>
      <c r="BY297" s="62"/>
      <c r="BZ297" s="62"/>
      <c r="CA297" s="62"/>
      <c r="CB297" s="62"/>
      <c r="CC297" s="62"/>
      <c r="CD297" s="62"/>
      <c r="CE297" s="62"/>
      <c r="CF297" s="62"/>
      <c r="CG297" s="62"/>
      <c r="CH297" s="62"/>
      <c r="CI297" s="62">
        <v>2017</v>
      </c>
      <c r="CJ297" s="62" t="s">
        <v>472</v>
      </c>
      <c r="CK297" s="62" t="s">
        <v>464</v>
      </c>
      <c r="CL297" s="62" t="s">
        <v>464</v>
      </c>
      <c r="CM297" s="62" t="s">
        <v>463</v>
      </c>
      <c r="CN297" s="62" t="s">
        <v>464</v>
      </c>
      <c r="CO297" s="62" t="s">
        <v>465</v>
      </c>
      <c r="CP297" s="62">
        <v>1</v>
      </c>
      <c r="CQ297" s="62">
        <v>1</v>
      </c>
      <c r="CR297" s="62">
        <v>0</v>
      </c>
      <c r="CS297" s="62">
        <v>0</v>
      </c>
      <c r="CT297" s="62">
        <v>0</v>
      </c>
      <c r="CU297" s="62">
        <v>0</v>
      </c>
      <c r="CV297" s="62">
        <v>0</v>
      </c>
      <c r="CW297" s="62">
        <v>0</v>
      </c>
      <c r="CX297" s="62">
        <v>0</v>
      </c>
      <c r="CY297" s="62">
        <v>0</v>
      </c>
      <c r="CZ297" s="62">
        <v>0</v>
      </c>
      <c r="DA297" s="62">
        <v>1</v>
      </c>
      <c r="DB297" s="62">
        <v>0</v>
      </c>
      <c r="DC297" s="62" t="s">
        <v>153</v>
      </c>
      <c r="DD297" s="62" t="s">
        <v>153</v>
      </c>
      <c r="DE297" s="62" t="s">
        <v>153</v>
      </c>
      <c r="DF297" s="62">
        <v>0</v>
      </c>
      <c r="DG297" s="62" t="s">
        <v>465</v>
      </c>
      <c r="DH297" s="62">
        <v>0</v>
      </c>
      <c r="DI297" s="62">
        <v>0</v>
      </c>
      <c r="DJ297" s="62">
        <v>0</v>
      </c>
      <c r="DK297" s="62">
        <v>0</v>
      </c>
      <c r="DL297" s="62">
        <v>0</v>
      </c>
      <c r="DM297" s="62">
        <v>0</v>
      </c>
      <c r="DN297" s="62">
        <v>0</v>
      </c>
      <c r="DO297" s="62">
        <v>0</v>
      </c>
      <c r="DP297" s="62">
        <v>0</v>
      </c>
      <c r="DQ297" s="62">
        <v>0</v>
      </c>
      <c r="DR297" s="62">
        <v>0</v>
      </c>
      <c r="DS297" s="62">
        <v>0</v>
      </c>
      <c r="DT297" s="62">
        <v>0</v>
      </c>
      <c r="DU297" s="62" t="s">
        <v>153</v>
      </c>
      <c r="DV297" s="62" t="s">
        <v>153</v>
      </c>
      <c r="DW297" s="60"/>
      <c r="DX297" s="62">
        <v>1</v>
      </c>
      <c r="DY297" s="62">
        <v>1</v>
      </c>
      <c r="DZ297" s="62">
        <v>0</v>
      </c>
      <c r="EA297" s="62">
        <v>0</v>
      </c>
      <c r="EB297" s="62"/>
      <c r="EC297" s="62"/>
      <c r="ED297" s="62"/>
      <c r="EE297" s="60">
        <v>-32.142857142857146</v>
      </c>
      <c r="EF297" s="62"/>
      <c r="EG297" s="62"/>
      <c r="EH297" s="62"/>
      <c r="EI297" s="62"/>
      <c r="EJ297" s="62"/>
      <c r="EK297" s="62"/>
      <c r="EL297" s="62"/>
      <c r="EM297" s="62"/>
      <c r="EN297" s="62"/>
      <c r="EO297" s="62"/>
      <c r="EP297" s="62"/>
      <c r="EQ297" s="68">
        <v>54763</v>
      </c>
      <c r="ER297" s="68">
        <v>9342</v>
      </c>
      <c r="ES297" s="68">
        <v>0</v>
      </c>
      <c r="ET297" s="68">
        <v>0</v>
      </c>
      <c r="EU297" s="68">
        <v>0</v>
      </c>
      <c r="EV297" s="68">
        <v>0</v>
      </c>
      <c r="EW297" s="65"/>
      <c r="EX297" s="65"/>
      <c r="EY297" s="65"/>
      <c r="EZ297" s="65"/>
      <c r="FA297" s="65"/>
      <c r="FB297" s="65"/>
      <c r="FC297" s="65"/>
      <c r="FD297" s="65"/>
      <c r="FE297" s="65"/>
      <c r="FF297" s="65"/>
      <c r="FG297" s="65"/>
      <c r="FH297" s="65"/>
      <c r="FI297" s="65"/>
      <c r="FJ297" s="65"/>
      <c r="FK297" s="65"/>
      <c r="FL297" s="65"/>
      <c r="FM297" s="65"/>
      <c r="FN297" s="65" t="s">
        <v>466</v>
      </c>
      <c r="FO297" s="69" t="b">
        <f t="shared" si="4"/>
        <v>1</v>
      </c>
    </row>
    <row r="298" spans="1:171" s="67" customFormat="1" ht="12.75" x14ac:dyDescent="0.2">
      <c r="A298" s="60" t="s">
        <v>437</v>
      </c>
      <c r="B298" s="61">
        <v>65736</v>
      </c>
      <c r="C298" s="62">
        <v>0</v>
      </c>
      <c r="D298" s="62">
        <v>2</v>
      </c>
      <c r="E298" s="63" t="s">
        <v>1998</v>
      </c>
      <c r="F298" s="62" t="s">
        <v>1327</v>
      </c>
      <c r="G298" s="62"/>
      <c r="H298" s="62" t="s">
        <v>1999</v>
      </c>
      <c r="I298" s="62">
        <v>2</v>
      </c>
      <c r="J298" s="62" t="s">
        <v>2000</v>
      </c>
      <c r="K298" s="62" t="s">
        <v>447</v>
      </c>
      <c r="L298" s="62" t="s">
        <v>472</v>
      </c>
      <c r="M298" s="62" t="s">
        <v>447</v>
      </c>
      <c r="N298" s="62">
        <v>2</v>
      </c>
      <c r="O298" s="62">
        <v>317</v>
      </c>
      <c r="P298" s="62">
        <v>32</v>
      </c>
      <c r="Q298" s="62" t="s">
        <v>153</v>
      </c>
      <c r="R298" s="62" t="s">
        <v>153</v>
      </c>
      <c r="S298" s="62" t="s">
        <v>2001</v>
      </c>
      <c r="T298" s="62" t="s">
        <v>2002</v>
      </c>
      <c r="U298" s="62" t="s">
        <v>2003</v>
      </c>
      <c r="V298" s="62" t="s">
        <v>2004</v>
      </c>
      <c r="W298" s="62" t="s">
        <v>153</v>
      </c>
      <c r="X298" s="62" t="s">
        <v>2005</v>
      </c>
      <c r="Y298" s="62" t="s">
        <v>252</v>
      </c>
      <c r="Z298" s="60"/>
      <c r="AA298" s="60" t="s">
        <v>452</v>
      </c>
      <c r="AB298" s="60" t="s">
        <v>1998</v>
      </c>
      <c r="AC298" s="60" t="s">
        <v>1327</v>
      </c>
      <c r="AD298" s="60" t="s">
        <v>1999</v>
      </c>
      <c r="AE298" s="60" t="s">
        <v>2000</v>
      </c>
      <c r="AF298" s="62">
        <v>2</v>
      </c>
      <c r="AG298" s="62">
        <v>385</v>
      </c>
      <c r="AH298" s="62">
        <v>30</v>
      </c>
      <c r="AI298" s="62">
        <v>2</v>
      </c>
      <c r="AJ298" s="62" t="s">
        <v>153</v>
      </c>
      <c r="AK298" s="62" t="s">
        <v>153</v>
      </c>
      <c r="AL298" s="62" t="s">
        <v>2001</v>
      </c>
      <c r="AM298" s="62" t="s">
        <v>2002</v>
      </c>
      <c r="AN298" s="62" t="s">
        <v>2005</v>
      </c>
      <c r="AO298" s="62" t="s">
        <v>252</v>
      </c>
      <c r="AP298" s="62" t="s">
        <v>2003</v>
      </c>
      <c r="AQ298" s="62" t="s">
        <v>2004</v>
      </c>
      <c r="AR298" s="62" t="s">
        <v>153</v>
      </c>
      <c r="AS298" s="62">
        <v>2015</v>
      </c>
      <c r="AT298" s="62" t="s">
        <v>153</v>
      </c>
      <c r="AU298" s="62" t="s">
        <v>153</v>
      </c>
      <c r="AV298" s="62" t="s">
        <v>153</v>
      </c>
      <c r="AW298" s="62" t="s">
        <v>153</v>
      </c>
      <c r="AX298" s="62" t="s">
        <v>153</v>
      </c>
      <c r="AY298" s="60"/>
      <c r="AZ298" s="60" t="s">
        <v>153</v>
      </c>
      <c r="BA298" s="62">
        <v>9438</v>
      </c>
      <c r="BB298" s="62">
        <v>0</v>
      </c>
      <c r="BC298" s="62"/>
      <c r="BD298" s="62"/>
      <c r="BE298" s="62"/>
      <c r="BF298" s="62"/>
      <c r="BG298" s="62"/>
      <c r="BH298" s="62" t="s">
        <v>532</v>
      </c>
      <c r="BI298" s="62"/>
      <c r="BJ298" s="60">
        <v>-17.662337662337663</v>
      </c>
      <c r="BK298" s="62"/>
      <c r="BL298" s="62"/>
      <c r="BM298" s="62"/>
      <c r="BN298" s="62" t="s">
        <v>147</v>
      </c>
      <c r="BO298" s="62"/>
      <c r="BP298" s="62"/>
      <c r="BQ298" s="62" t="s">
        <v>147</v>
      </c>
      <c r="BR298" s="62"/>
      <c r="BS298" s="62"/>
      <c r="BT298" s="62"/>
      <c r="BU298" s="62"/>
      <c r="BV298" s="62"/>
      <c r="BW298" s="62"/>
      <c r="BX298" s="62"/>
      <c r="BY298" s="62"/>
      <c r="BZ298" s="62"/>
      <c r="CA298" s="62"/>
      <c r="CB298" s="62"/>
      <c r="CC298" s="62"/>
      <c r="CD298" s="62"/>
      <c r="CE298" s="62"/>
      <c r="CF298" s="62" t="s">
        <v>462</v>
      </c>
      <c r="CG298" s="62"/>
      <c r="CH298" s="62"/>
      <c r="CI298" s="62">
        <v>2017</v>
      </c>
      <c r="CJ298" s="62" t="s">
        <v>472</v>
      </c>
      <c r="CK298" s="62" t="s">
        <v>464</v>
      </c>
      <c r="CL298" s="62" t="s">
        <v>464</v>
      </c>
      <c r="CM298" s="62" t="s">
        <v>463</v>
      </c>
      <c r="CN298" s="62" t="s">
        <v>464</v>
      </c>
      <c r="CO298" s="62" t="s">
        <v>465</v>
      </c>
      <c r="CP298" s="62">
        <v>2</v>
      </c>
      <c r="CQ298" s="62">
        <v>0</v>
      </c>
      <c r="CR298" s="62">
        <v>0</v>
      </c>
      <c r="CS298" s="62">
        <v>2</v>
      </c>
      <c r="CT298" s="62">
        <v>0</v>
      </c>
      <c r="CU298" s="62">
        <v>0</v>
      </c>
      <c r="CV298" s="62">
        <v>0</v>
      </c>
      <c r="CW298" s="62">
        <v>0</v>
      </c>
      <c r="CX298" s="62">
        <v>0</v>
      </c>
      <c r="CY298" s="62">
        <v>1</v>
      </c>
      <c r="CZ298" s="62">
        <v>0</v>
      </c>
      <c r="DA298" s="62">
        <v>1</v>
      </c>
      <c r="DB298" s="62">
        <v>0</v>
      </c>
      <c r="DC298" s="62" t="s">
        <v>153</v>
      </c>
      <c r="DD298" s="62" t="s">
        <v>153</v>
      </c>
      <c r="DE298" s="62" t="s">
        <v>153</v>
      </c>
      <c r="DF298" s="62">
        <v>0</v>
      </c>
      <c r="DG298" s="62" t="s">
        <v>465</v>
      </c>
      <c r="DH298" s="62">
        <v>0</v>
      </c>
      <c r="DI298" s="62">
        <v>0</v>
      </c>
      <c r="DJ298" s="62">
        <v>0</v>
      </c>
      <c r="DK298" s="62">
        <v>0</v>
      </c>
      <c r="DL298" s="62">
        <v>0</v>
      </c>
      <c r="DM298" s="62">
        <v>0</v>
      </c>
      <c r="DN298" s="62">
        <v>0</v>
      </c>
      <c r="DO298" s="62">
        <v>0</v>
      </c>
      <c r="DP298" s="62">
        <v>0</v>
      </c>
      <c r="DQ298" s="62">
        <v>0</v>
      </c>
      <c r="DR298" s="62">
        <v>0</v>
      </c>
      <c r="DS298" s="62">
        <v>0</v>
      </c>
      <c r="DT298" s="62">
        <v>0</v>
      </c>
      <c r="DU298" s="62" t="s">
        <v>153</v>
      </c>
      <c r="DV298" s="62" t="s">
        <v>153</v>
      </c>
      <c r="DW298" s="60"/>
      <c r="DX298" s="62">
        <v>0</v>
      </c>
      <c r="DY298" s="62">
        <v>0</v>
      </c>
      <c r="DZ298" s="62">
        <v>0</v>
      </c>
      <c r="EA298" s="62">
        <v>0</v>
      </c>
      <c r="EB298" s="62"/>
      <c r="EC298" s="62"/>
      <c r="ED298" s="62"/>
      <c r="EE298" s="60"/>
      <c r="EF298" s="62"/>
      <c r="EG298" s="62"/>
      <c r="EH298" s="62"/>
      <c r="EI298" s="62"/>
      <c r="EJ298" s="62"/>
      <c r="EK298" s="62"/>
      <c r="EL298" s="62"/>
      <c r="EM298" s="62"/>
      <c r="EN298" s="62"/>
      <c r="EO298" s="62"/>
      <c r="EP298" s="62"/>
      <c r="EQ298" s="68">
        <v>65736</v>
      </c>
      <c r="ER298" s="68">
        <v>9438</v>
      </c>
      <c r="ES298" s="68">
        <v>0</v>
      </c>
      <c r="ET298" s="68">
        <v>0</v>
      </c>
      <c r="EU298" s="68">
        <v>0</v>
      </c>
      <c r="EV298" s="68">
        <v>0</v>
      </c>
      <c r="EW298" s="68">
        <v>2</v>
      </c>
      <c r="EX298" s="68">
        <v>2</v>
      </c>
      <c r="EY298" s="68">
        <v>0</v>
      </c>
      <c r="EZ298" s="68">
        <v>0</v>
      </c>
      <c r="FA298" s="68">
        <v>0</v>
      </c>
      <c r="FB298" s="68">
        <v>0</v>
      </c>
      <c r="FC298" s="68">
        <v>0</v>
      </c>
      <c r="FD298" s="68">
        <v>0</v>
      </c>
      <c r="FE298" s="68">
        <v>0</v>
      </c>
      <c r="FF298" s="68">
        <v>0</v>
      </c>
      <c r="FG298" s="68">
        <v>0</v>
      </c>
      <c r="FH298" s="68">
        <v>0</v>
      </c>
      <c r="FI298" s="68">
        <v>1</v>
      </c>
      <c r="FJ298" s="68">
        <v>1</v>
      </c>
      <c r="FK298" s="68">
        <v>0</v>
      </c>
      <c r="FL298" s="68">
        <v>0</v>
      </c>
      <c r="FM298" s="65"/>
      <c r="FN298" s="65" t="s">
        <v>466</v>
      </c>
      <c r="FO298" s="69" t="b">
        <f t="shared" si="4"/>
        <v>1</v>
      </c>
    </row>
    <row r="299" spans="1:171" s="67" customFormat="1" ht="12.75" x14ac:dyDescent="0.2">
      <c r="A299" s="60" t="s">
        <v>437</v>
      </c>
      <c r="B299" s="61">
        <v>65736</v>
      </c>
      <c r="C299" s="62">
        <v>1</v>
      </c>
      <c r="D299" s="62">
        <v>0</v>
      </c>
      <c r="E299" s="63" t="s">
        <v>1998</v>
      </c>
      <c r="F299" s="62" t="s">
        <v>1327</v>
      </c>
      <c r="G299" s="62"/>
      <c r="H299" s="62" t="s">
        <v>1999</v>
      </c>
      <c r="I299" s="62">
        <v>2</v>
      </c>
      <c r="J299" s="62" t="s">
        <v>2000</v>
      </c>
      <c r="K299" s="62" t="s">
        <v>447</v>
      </c>
      <c r="L299" s="62" t="s">
        <v>472</v>
      </c>
      <c r="M299" s="62" t="s">
        <v>447</v>
      </c>
      <c r="N299" s="62">
        <v>2</v>
      </c>
      <c r="O299" s="62">
        <v>317</v>
      </c>
      <c r="P299" s="62">
        <v>32</v>
      </c>
      <c r="Q299" s="62" t="s">
        <v>153</v>
      </c>
      <c r="R299" s="62" t="s">
        <v>153</v>
      </c>
      <c r="S299" s="62" t="s">
        <v>153</v>
      </c>
      <c r="T299" s="62" t="s">
        <v>2002</v>
      </c>
      <c r="U299" s="62" t="s">
        <v>153</v>
      </c>
      <c r="V299" s="62" t="s">
        <v>153</v>
      </c>
      <c r="W299" s="62" t="s">
        <v>153</v>
      </c>
      <c r="X299" s="62" t="s">
        <v>153</v>
      </c>
      <c r="Y299" s="62" t="s">
        <v>153</v>
      </c>
      <c r="Z299" s="60"/>
      <c r="AA299" s="60" t="s">
        <v>452</v>
      </c>
      <c r="AB299" s="60" t="s">
        <v>1998</v>
      </c>
      <c r="AC299" s="60" t="s">
        <v>1327</v>
      </c>
      <c r="AD299" s="60" t="s">
        <v>1999</v>
      </c>
      <c r="AE299" s="60" t="s">
        <v>2000</v>
      </c>
      <c r="AF299" s="62">
        <v>2</v>
      </c>
      <c r="AG299" s="62">
        <v>385</v>
      </c>
      <c r="AH299" s="62">
        <v>30</v>
      </c>
      <c r="AI299" s="62">
        <v>0</v>
      </c>
      <c r="AJ299" s="62" t="s">
        <v>153</v>
      </c>
      <c r="AK299" s="62" t="s">
        <v>153</v>
      </c>
      <c r="AL299" s="62" t="s">
        <v>153</v>
      </c>
      <c r="AM299" s="62" t="s">
        <v>2002</v>
      </c>
      <c r="AN299" s="62" t="s">
        <v>153</v>
      </c>
      <c r="AO299" s="62" t="s">
        <v>153</v>
      </c>
      <c r="AP299" s="62" t="s">
        <v>153</v>
      </c>
      <c r="AQ299" s="62" t="s">
        <v>153</v>
      </c>
      <c r="AR299" s="62" t="s">
        <v>153</v>
      </c>
      <c r="AS299" s="62">
        <v>2015</v>
      </c>
      <c r="AT299" s="62" t="s">
        <v>153</v>
      </c>
      <c r="AU299" s="62" t="s">
        <v>153</v>
      </c>
      <c r="AV299" s="62" t="s">
        <v>153</v>
      </c>
      <c r="AW299" s="62" t="s">
        <v>153</v>
      </c>
      <c r="AX299" s="62" t="s">
        <v>153</v>
      </c>
      <c r="AY299" s="60"/>
      <c r="AZ299" s="60" t="s">
        <v>153</v>
      </c>
      <c r="BA299" s="62">
        <v>9438</v>
      </c>
      <c r="BB299" s="62">
        <v>0</v>
      </c>
      <c r="BC299" s="62"/>
      <c r="BD299" s="62"/>
      <c r="BE299" s="62"/>
      <c r="BF299" s="62"/>
      <c r="BG299" s="62"/>
      <c r="BH299" s="62"/>
      <c r="BI299" s="62"/>
      <c r="BJ299" s="60">
        <v>-17.662337662337663</v>
      </c>
      <c r="BK299" s="62"/>
      <c r="BL299" s="62"/>
      <c r="BM299" s="62"/>
      <c r="BN299" s="62" t="s">
        <v>147</v>
      </c>
      <c r="BO299" s="62"/>
      <c r="BP299" s="62"/>
      <c r="BQ299" s="62" t="s">
        <v>147</v>
      </c>
      <c r="BR299" s="62"/>
      <c r="BS299" s="62"/>
      <c r="BT299" s="62"/>
      <c r="BU299" s="62"/>
      <c r="BV299" s="62"/>
      <c r="BW299" s="62"/>
      <c r="BX299" s="62"/>
      <c r="BY299" s="62"/>
      <c r="BZ299" s="62"/>
      <c r="CA299" s="62"/>
      <c r="CB299" s="62"/>
      <c r="CC299" s="62"/>
      <c r="CD299" s="62"/>
      <c r="CE299" s="62"/>
      <c r="CF299" s="62"/>
      <c r="CG299" s="62"/>
      <c r="CH299" s="62"/>
      <c r="CI299" s="62">
        <v>2017</v>
      </c>
      <c r="CJ299" s="62" t="s">
        <v>472</v>
      </c>
      <c r="CK299" s="62" t="s">
        <v>464</v>
      </c>
      <c r="CL299" s="62" t="s">
        <v>464</v>
      </c>
      <c r="CM299" s="62" t="s">
        <v>463</v>
      </c>
      <c r="CN299" s="62" t="s">
        <v>464</v>
      </c>
      <c r="CO299" s="62" t="s">
        <v>465</v>
      </c>
      <c r="CP299" s="62">
        <v>2</v>
      </c>
      <c r="CQ299" s="62">
        <v>0</v>
      </c>
      <c r="CR299" s="62">
        <v>0</v>
      </c>
      <c r="CS299" s="62">
        <v>2</v>
      </c>
      <c r="CT299" s="62">
        <v>0</v>
      </c>
      <c r="CU299" s="62">
        <v>0</v>
      </c>
      <c r="CV299" s="62">
        <v>0</v>
      </c>
      <c r="CW299" s="62">
        <v>0</v>
      </c>
      <c r="CX299" s="62">
        <v>0</v>
      </c>
      <c r="CY299" s="62">
        <v>1</v>
      </c>
      <c r="CZ299" s="62">
        <v>0</v>
      </c>
      <c r="DA299" s="62">
        <v>1</v>
      </c>
      <c r="DB299" s="62">
        <v>0</v>
      </c>
      <c r="DC299" s="62" t="s">
        <v>153</v>
      </c>
      <c r="DD299" s="62" t="s">
        <v>153</v>
      </c>
      <c r="DE299" s="62" t="s">
        <v>153</v>
      </c>
      <c r="DF299" s="62">
        <v>0</v>
      </c>
      <c r="DG299" s="62" t="s">
        <v>465</v>
      </c>
      <c r="DH299" s="62">
        <v>0</v>
      </c>
      <c r="DI299" s="62">
        <v>0</v>
      </c>
      <c r="DJ299" s="62">
        <v>0</v>
      </c>
      <c r="DK299" s="62">
        <v>0</v>
      </c>
      <c r="DL299" s="62">
        <v>0</v>
      </c>
      <c r="DM299" s="62">
        <v>0</v>
      </c>
      <c r="DN299" s="62">
        <v>0</v>
      </c>
      <c r="DO299" s="62">
        <v>0</v>
      </c>
      <c r="DP299" s="62">
        <v>0</v>
      </c>
      <c r="DQ299" s="62">
        <v>0</v>
      </c>
      <c r="DR299" s="62">
        <v>0</v>
      </c>
      <c r="DS299" s="62">
        <v>0</v>
      </c>
      <c r="DT299" s="62">
        <v>0</v>
      </c>
      <c r="DU299" s="62" t="s">
        <v>153</v>
      </c>
      <c r="DV299" s="62" t="s">
        <v>153</v>
      </c>
      <c r="DW299" s="60"/>
      <c r="DX299" s="62">
        <v>0</v>
      </c>
      <c r="DY299" s="62">
        <v>0</v>
      </c>
      <c r="DZ299" s="62">
        <v>0</v>
      </c>
      <c r="EA299" s="62">
        <v>0</v>
      </c>
      <c r="EB299" s="62"/>
      <c r="EC299" s="62"/>
      <c r="ED299" s="62"/>
      <c r="EE299" s="60"/>
      <c r="EF299" s="62"/>
      <c r="EG299" s="62"/>
      <c r="EH299" s="62"/>
      <c r="EI299" s="62"/>
      <c r="EJ299" s="62"/>
      <c r="EK299" s="62"/>
      <c r="EL299" s="62"/>
      <c r="EM299" s="62"/>
      <c r="EN299" s="62"/>
      <c r="EO299" s="62"/>
      <c r="EP299" s="62"/>
      <c r="EQ299" s="68">
        <v>65736</v>
      </c>
      <c r="ER299" s="68">
        <v>9438</v>
      </c>
      <c r="ES299" s="68">
        <v>0</v>
      </c>
      <c r="ET299" s="68">
        <v>0</v>
      </c>
      <c r="EU299" s="68">
        <v>0</v>
      </c>
      <c r="EV299" s="68">
        <v>0</v>
      </c>
      <c r="EW299" s="65"/>
      <c r="EX299" s="65"/>
      <c r="EY299" s="65"/>
      <c r="EZ299" s="65"/>
      <c r="FA299" s="65"/>
      <c r="FB299" s="65"/>
      <c r="FC299" s="65"/>
      <c r="FD299" s="65"/>
      <c r="FE299" s="65"/>
      <c r="FF299" s="65"/>
      <c r="FG299" s="65"/>
      <c r="FH299" s="65"/>
      <c r="FI299" s="65"/>
      <c r="FJ299" s="65"/>
      <c r="FK299" s="65"/>
      <c r="FL299" s="65"/>
      <c r="FM299" s="65"/>
      <c r="FN299" s="65" t="s">
        <v>466</v>
      </c>
      <c r="FO299" s="69" t="b">
        <f t="shared" si="4"/>
        <v>1</v>
      </c>
    </row>
    <row r="300" spans="1:171" s="67" customFormat="1" ht="12.75" x14ac:dyDescent="0.2">
      <c r="A300" s="60" t="s">
        <v>437</v>
      </c>
      <c r="B300" s="61">
        <v>70500</v>
      </c>
      <c r="C300" s="62">
        <v>0</v>
      </c>
      <c r="D300" s="62">
        <v>1</v>
      </c>
      <c r="E300" s="63" t="s">
        <v>2006</v>
      </c>
      <c r="F300" s="62" t="s">
        <v>619</v>
      </c>
      <c r="G300" s="62"/>
      <c r="H300" s="62" t="s">
        <v>2007</v>
      </c>
      <c r="I300" s="62">
        <v>2</v>
      </c>
      <c r="J300" s="62" t="s">
        <v>2008</v>
      </c>
      <c r="K300" s="62" t="s">
        <v>447</v>
      </c>
      <c r="L300" s="62" t="s">
        <v>448</v>
      </c>
      <c r="M300" s="62" t="s">
        <v>447</v>
      </c>
      <c r="N300" s="62">
        <v>1</v>
      </c>
      <c r="O300" s="62">
        <v>330</v>
      </c>
      <c r="P300" s="62">
        <v>2</v>
      </c>
      <c r="Q300" s="62" t="s">
        <v>153</v>
      </c>
      <c r="R300" s="62" t="s">
        <v>153</v>
      </c>
      <c r="S300" s="62" t="s">
        <v>2009</v>
      </c>
      <c r="T300" s="62" t="s">
        <v>2010</v>
      </c>
      <c r="U300" s="62" t="s">
        <v>2011</v>
      </c>
      <c r="V300" s="62" t="s">
        <v>2012</v>
      </c>
      <c r="W300" s="62" t="s">
        <v>2013</v>
      </c>
      <c r="X300" s="62" t="s">
        <v>2014</v>
      </c>
      <c r="Y300" s="62" t="s">
        <v>133</v>
      </c>
      <c r="Z300" s="60"/>
      <c r="AA300" s="60" t="s">
        <v>452</v>
      </c>
      <c r="AB300" s="60" t="s">
        <v>2006</v>
      </c>
      <c r="AC300" s="60" t="s">
        <v>619</v>
      </c>
      <c r="AD300" s="60" t="s">
        <v>2007</v>
      </c>
      <c r="AE300" s="60" t="s">
        <v>2008</v>
      </c>
      <c r="AF300" s="62">
        <v>1</v>
      </c>
      <c r="AG300" s="62">
        <v>320</v>
      </c>
      <c r="AH300" s="62">
        <v>2</v>
      </c>
      <c r="AI300" s="62">
        <v>1</v>
      </c>
      <c r="AJ300" s="62" t="s">
        <v>153</v>
      </c>
      <c r="AK300" s="62" t="s">
        <v>153</v>
      </c>
      <c r="AL300" s="62" t="s">
        <v>2009</v>
      </c>
      <c r="AM300" s="62" t="s">
        <v>2010</v>
      </c>
      <c r="AN300" s="62" t="s">
        <v>2014</v>
      </c>
      <c r="AO300" s="62" t="s">
        <v>133</v>
      </c>
      <c r="AP300" s="62" t="s">
        <v>2011</v>
      </c>
      <c r="AQ300" s="62" t="s">
        <v>2012</v>
      </c>
      <c r="AR300" s="62" t="s">
        <v>153</v>
      </c>
      <c r="AS300" s="62">
        <v>2015</v>
      </c>
      <c r="AT300" s="62" t="s">
        <v>153</v>
      </c>
      <c r="AU300" s="62" t="s">
        <v>153</v>
      </c>
      <c r="AV300" s="62" t="s">
        <v>153</v>
      </c>
      <c r="AW300" s="62" t="s">
        <v>153</v>
      </c>
      <c r="AX300" s="62" t="s">
        <v>153</v>
      </c>
      <c r="AY300" s="60"/>
      <c r="AZ300" s="60" t="s">
        <v>153</v>
      </c>
      <c r="BA300" s="62">
        <v>4358</v>
      </c>
      <c r="BB300" s="62">
        <v>0</v>
      </c>
      <c r="BC300" s="62"/>
      <c r="BD300" s="62"/>
      <c r="BE300" s="62"/>
      <c r="BF300" s="62"/>
      <c r="BG300" s="62"/>
      <c r="BH300" s="62" t="s">
        <v>532</v>
      </c>
      <c r="BI300" s="62"/>
      <c r="BJ300" s="60">
        <v>3.125</v>
      </c>
      <c r="BK300" s="62"/>
      <c r="BL300" s="62"/>
      <c r="BM300" s="62"/>
      <c r="BN300" s="62" t="s">
        <v>99</v>
      </c>
      <c r="BO300" s="62"/>
      <c r="BP300" s="62"/>
      <c r="BQ300" s="62" t="s">
        <v>99</v>
      </c>
      <c r="BR300" s="62"/>
      <c r="BS300" s="62"/>
      <c r="BT300" s="62"/>
      <c r="BU300" s="62"/>
      <c r="BV300" s="62"/>
      <c r="BW300" s="62"/>
      <c r="BX300" s="62"/>
      <c r="BY300" s="62"/>
      <c r="BZ300" s="62"/>
      <c r="CA300" s="62"/>
      <c r="CB300" s="62"/>
      <c r="CC300" s="62"/>
      <c r="CD300" s="62"/>
      <c r="CE300" s="62" t="s">
        <v>489</v>
      </c>
      <c r="CF300" s="62" t="s">
        <v>462</v>
      </c>
      <c r="CG300" s="62"/>
      <c r="CH300" s="62"/>
      <c r="CI300" s="62">
        <v>2017</v>
      </c>
      <c r="CJ300" s="62" t="s">
        <v>448</v>
      </c>
      <c r="CK300" s="62" t="s">
        <v>464</v>
      </c>
      <c r="CL300" s="62" t="s">
        <v>464</v>
      </c>
      <c r="CM300" s="62" t="s">
        <v>463</v>
      </c>
      <c r="CN300" s="62" t="s">
        <v>464</v>
      </c>
      <c r="CO300" s="62" t="s">
        <v>465</v>
      </c>
      <c r="CP300" s="62">
        <v>0</v>
      </c>
      <c r="CQ300" s="62">
        <v>0</v>
      </c>
      <c r="CR300" s="62">
        <v>0</v>
      </c>
      <c r="CS300" s="62">
        <v>0</v>
      </c>
      <c r="CT300" s="62">
        <v>0</v>
      </c>
      <c r="CU300" s="62">
        <v>0</v>
      </c>
      <c r="CV300" s="62">
        <v>0</v>
      </c>
      <c r="CW300" s="62">
        <v>0</v>
      </c>
      <c r="CX300" s="62">
        <v>0</v>
      </c>
      <c r="CY300" s="62">
        <v>0</v>
      </c>
      <c r="CZ300" s="62">
        <v>0</v>
      </c>
      <c r="DA300" s="62">
        <v>0</v>
      </c>
      <c r="DB300" s="62">
        <v>0</v>
      </c>
      <c r="DC300" s="62" t="s">
        <v>153</v>
      </c>
      <c r="DD300" s="62" t="s">
        <v>153</v>
      </c>
      <c r="DE300" s="62" t="s">
        <v>153</v>
      </c>
      <c r="DF300" s="62">
        <v>0</v>
      </c>
      <c r="DG300" s="62" t="s">
        <v>465</v>
      </c>
      <c r="DH300" s="62">
        <v>0</v>
      </c>
      <c r="DI300" s="62">
        <v>0</v>
      </c>
      <c r="DJ300" s="62">
        <v>0</v>
      </c>
      <c r="DK300" s="62">
        <v>0</v>
      </c>
      <c r="DL300" s="62">
        <v>0</v>
      </c>
      <c r="DM300" s="62">
        <v>0</v>
      </c>
      <c r="DN300" s="62">
        <v>0</v>
      </c>
      <c r="DO300" s="62">
        <v>0</v>
      </c>
      <c r="DP300" s="62">
        <v>0</v>
      </c>
      <c r="DQ300" s="62">
        <v>0</v>
      </c>
      <c r="DR300" s="62">
        <v>0</v>
      </c>
      <c r="DS300" s="62">
        <v>0</v>
      </c>
      <c r="DT300" s="62">
        <v>0</v>
      </c>
      <c r="DU300" s="62" t="s">
        <v>153</v>
      </c>
      <c r="DV300" s="62" t="s">
        <v>153</v>
      </c>
      <c r="DW300" s="60"/>
      <c r="DX300" s="62">
        <v>0</v>
      </c>
      <c r="DY300" s="62">
        <v>0</v>
      </c>
      <c r="DZ300" s="62">
        <v>0</v>
      </c>
      <c r="EA300" s="62">
        <v>0</v>
      </c>
      <c r="EB300" s="62"/>
      <c r="EC300" s="62"/>
      <c r="ED300" s="62"/>
      <c r="EE300" s="60"/>
      <c r="EF300" s="62"/>
      <c r="EG300" s="62"/>
      <c r="EH300" s="62"/>
      <c r="EI300" s="62"/>
      <c r="EJ300" s="62"/>
      <c r="EK300" s="62"/>
      <c r="EL300" s="62"/>
      <c r="EM300" s="62"/>
      <c r="EN300" s="62"/>
      <c r="EO300" s="62"/>
      <c r="EP300" s="62"/>
      <c r="EQ300" s="68">
        <v>70500</v>
      </c>
      <c r="ER300" s="68">
        <v>4358</v>
      </c>
      <c r="ES300" s="68">
        <v>0</v>
      </c>
      <c r="ET300" s="68">
        <v>0</v>
      </c>
      <c r="EU300" s="68">
        <v>0</v>
      </c>
      <c r="EV300" s="68">
        <v>0</v>
      </c>
      <c r="EW300" s="68">
        <v>0</v>
      </c>
      <c r="EX300" s="68">
        <v>0</v>
      </c>
      <c r="EY300" s="68">
        <v>0</v>
      </c>
      <c r="EZ300" s="68">
        <v>0</v>
      </c>
      <c r="FA300" s="68">
        <v>0</v>
      </c>
      <c r="FB300" s="68">
        <v>0</v>
      </c>
      <c r="FC300" s="68">
        <v>0</v>
      </c>
      <c r="FD300" s="68">
        <v>0</v>
      </c>
      <c r="FE300" s="68">
        <v>0</v>
      </c>
      <c r="FF300" s="68">
        <v>0</v>
      </c>
      <c r="FG300" s="68">
        <v>0</v>
      </c>
      <c r="FH300" s="68">
        <v>0</v>
      </c>
      <c r="FI300" s="68">
        <v>0</v>
      </c>
      <c r="FJ300" s="68">
        <v>0</v>
      </c>
      <c r="FK300" s="68">
        <v>0</v>
      </c>
      <c r="FL300" s="68">
        <v>0</v>
      </c>
      <c r="FM300" s="65"/>
      <c r="FN300" s="65" t="s">
        <v>466</v>
      </c>
      <c r="FO300" s="69" t="b">
        <f t="shared" si="4"/>
        <v>1</v>
      </c>
    </row>
    <row r="301" spans="1:171" s="67" customFormat="1" ht="12.75" x14ac:dyDescent="0.2">
      <c r="A301" s="60" t="s">
        <v>437</v>
      </c>
      <c r="B301" s="61">
        <v>70500</v>
      </c>
      <c r="C301" s="62">
        <v>1</v>
      </c>
      <c r="D301" s="62">
        <v>0</v>
      </c>
      <c r="E301" s="63" t="s">
        <v>2006</v>
      </c>
      <c r="F301" s="62" t="s">
        <v>619</v>
      </c>
      <c r="G301" s="62"/>
      <c r="H301" s="62" t="s">
        <v>2007</v>
      </c>
      <c r="I301" s="62">
        <v>2</v>
      </c>
      <c r="J301" s="62" t="s">
        <v>2008</v>
      </c>
      <c r="K301" s="62" t="s">
        <v>447</v>
      </c>
      <c r="L301" s="62" t="s">
        <v>448</v>
      </c>
      <c r="M301" s="62" t="s">
        <v>447</v>
      </c>
      <c r="N301" s="62">
        <v>1</v>
      </c>
      <c r="O301" s="62">
        <v>330</v>
      </c>
      <c r="P301" s="62">
        <v>2</v>
      </c>
      <c r="Q301" s="62" t="s">
        <v>153</v>
      </c>
      <c r="R301" s="62" t="s">
        <v>153</v>
      </c>
      <c r="S301" s="62" t="s">
        <v>153</v>
      </c>
      <c r="T301" s="62" t="s">
        <v>2010</v>
      </c>
      <c r="U301" s="62" t="s">
        <v>153</v>
      </c>
      <c r="V301" s="62" t="s">
        <v>153</v>
      </c>
      <c r="W301" s="62" t="s">
        <v>153</v>
      </c>
      <c r="X301" s="62" t="s">
        <v>153</v>
      </c>
      <c r="Y301" s="62" t="s">
        <v>153</v>
      </c>
      <c r="Z301" s="60"/>
      <c r="AA301" s="60" t="s">
        <v>452</v>
      </c>
      <c r="AB301" s="60" t="s">
        <v>2006</v>
      </c>
      <c r="AC301" s="60" t="s">
        <v>619</v>
      </c>
      <c r="AD301" s="60" t="s">
        <v>2007</v>
      </c>
      <c r="AE301" s="60" t="s">
        <v>2008</v>
      </c>
      <c r="AF301" s="62">
        <v>1</v>
      </c>
      <c r="AG301" s="62">
        <v>320</v>
      </c>
      <c r="AH301" s="62">
        <v>2</v>
      </c>
      <c r="AI301" s="62">
        <v>0</v>
      </c>
      <c r="AJ301" s="62" t="s">
        <v>153</v>
      </c>
      <c r="AK301" s="62" t="s">
        <v>153</v>
      </c>
      <c r="AL301" s="62" t="s">
        <v>153</v>
      </c>
      <c r="AM301" s="62" t="s">
        <v>2010</v>
      </c>
      <c r="AN301" s="62" t="s">
        <v>153</v>
      </c>
      <c r="AO301" s="62" t="s">
        <v>153</v>
      </c>
      <c r="AP301" s="62" t="s">
        <v>153</v>
      </c>
      <c r="AQ301" s="62" t="s">
        <v>153</v>
      </c>
      <c r="AR301" s="62" t="s">
        <v>153</v>
      </c>
      <c r="AS301" s="62">
        <v>2015</v>
      </c>
      <c r="AT301" s="62" t="s">
        <v>153</v>
      </c>
      <c r="AU301" s="62" t="s">
        <v>153</v>
      </c>
      <c r="AV301" s="62" t="s">
        <v>153</v>
      </c>
      <c r="AW301" s="62" t="s">
        <v>153</v>
      </c>
      <c r="AX301" s="62" t="s">
        <v>153</v>
      </c>
      <c r="AY301" s="60"/>
      <c r="AZ301" s="60" t="s">
        <v>153</v>
      </c>
      <c r="BA301" s="62">
        <v>4358</v>
      </c>
      <c r="BB301" s="62">
        <v>0</v>
      </c>
      <c r="BC301" s="62"/>
      <c r="BD301" s="62"/>
      <c r="BE301" s="62"/>
      <c r="BF301" s="62"/>
      <c r="BG301" s="62"/>
      <c r="BH301" s="62"/>
      <c r="BI301" s="62"/>
      <c r="BJ301" s="60">
        <v>3.125</v>
      </c>
      <c r="BK301" s="62"/>
      <c r="BL301" s="62"/>
      <c r="BM301" s="62"/>
      <c r="BN301" s="62" t="s">
        <v>99</v>
      </c>
      <c r="BO301" s="62"/>
      <c r="BP301" s="62"/>
      <c r="BQ301" s="62" t="s">
        <v>99</v>
      </c>
      <c r="BR301" s="62"/>
      <c r="BS301" s="62"/>
      <c r="BT301" s="62"/>
      <c r="BU301" s="62"/>
      <c r="BV301" s="62"/>
      <c r="BW301" s="62"/>
      <c r="BX301" s="62"/>
      <c r="BY301" s="62"/>
      <c r="BZ301" s="62"/>
      <c r="CA301" s="62"/>
      <c r="CB301" s="62"/>
      <c r="CC301" s="62"/>
      <c r="CD301" s="62"/>
      <c r="CE301" s="62"/>
      <c r="CF301" s="62"/>
      <c r="CG301" s="62"/>
      <c r="CH301" s="62"/>
      <c r="CI301" s="62">
        <v>2017</v>
      </c>
      <c r="CJ301" s="62" t="s">
        <v>448</v>
      </c>
      <c r="CK301" s="62" t="s">
        <v>464</v>
      </c>
      <c r="CL301" s="62" t="s">
        <v>464</v>
      </c>
      <c r="CM301" s="62" t="s">
        <v>463</v>
      </c>
      <c r="CN301" s="62" t="s">
        <v>464</v>
      </c>
      <c r="CO301" s="62" t="s">
        <v>465</v>
      </c>
      <c r="CP301" s="62">
        <v>0</v>
      </c>
      <c r="CQ301" s="62">
        <v>0</v>
      </c>
      <c r="CR301" s="62">
        <v>0</v>
      </c>
      <c r="CS301" s="62">
        <v>0</v>
      </c>
      <c r="CT301" s="62">
        <v>0</v>
      </c>
      <c r="CU301" s="62">
        <v>0</v>
      </c>
      <c r="CV301" s="62">
        <v>0</v>
      </c>
      <c r="CW301" s="62">
        <v>0</v>
      </c>
      <c r="CX301" s="62">
        <v>0</v>
      </c>
      <c r="CY301" s="62">
        <v>0</v>
      </c>
      <c r="CZ301" s="62">
        <v>0</v>
      </c>
      <c r="DA301" s="62">
        <v>0</v>
      </c>
      <c r="DB301" s="62">
        <v>0</v>
      </c>
      <c r="DC301" s="62" t="s">
        <v>153</v>
      </c>
      <c r="DD301" s="62" t="s">
        <v>153</v>
      </c>
      <c r="DE301" s="62" t="s">
        <v>153</v>
      </c>
      <c r="DF301" s="62">
        <v>0</v>
      </c>
      <c r="DG301" s="62" t="s">
        <v>465</v>
      </c>
      <c r="DH301" s="62">
        <v>0</v>
      </c>
      <c r="DI301" s="62">
        <v>0</v>
      </c>
      <c r="DJ301" s="62">
        <v>0</v>
      </c>
      <c r="DK301" s="62">
        <v>0</v>
      </c>
      <c r="DL301" s="62">
        <v>0</v>
      </c>
      <c r="DM301" s="62">
        <v>0</v>
      </c>
      <c r="DN301" s="62">
        <v>0</v>
      </c>
      <c r="DO301" s="62">
        <v>0</v>
      </c>
      <c r="DP301" s="62">
        <v>0</v>
      </c>
      <c r="DQ301" s="62">
        <v>0</v>
      </c>
      <c r="DR301" s="62">
        <v>0</v>
      </c>
      <c r="DS301" s="62">
        <v>0</v>
      </c>
      <c r="DT301" s="62">
        <v>0</v>
      </c>
      <c r="DU301" s="62" t="s">
        <v>153</v>
      </c>
      <c r="DV301" s="62" t="s">
        <v>153</v>
      </c>
      <c r="DW301" s="60"/>
      <c r="DX301" s="62">
        <v>0</v>
      </c>
      <c r="DY301" s="62">
        <v>0</v>
      </c>
      <c r="DZ301" s="62">
        <v>0</v>
      </c>
      <c r="EA301" s="62">
        <v>0</v>
      </c>
      <c r="EB301" s="62"/>
      <c r="EC301" s="62"/>
      <c r="ED301" s="62"/>
      <c r="EE301" s="60"/>
      <c r="EF301" s="62"/>
      <c r="EG301" s="62"/>
      <c r="EH301" s="62"/>
      <c r="EI301" s="62"/>
      <c r="EJ301" s="62"/>
      <c r="EK301" s="62"/>
      <c r="EL301" s="62"/>
      <c r="EM301" s="62"/>
      <c r="EN301" s="62"/>
      <c r="EO301" s="62"/>
      <c r="EP301" s="62"/>
      <c r="EQ301" s="68">
        <v>70500</v>
      </c>
      <c r="ER301" s="68">
        <v>4358</v>
      </c>
      <c r="ES301" s="68">
        <v>0</v>
      </c>
      <c r="ET301" s="68">
        <v>0</v>
      </c>
      <c r="EU301" s="68">
        <v>0</v>
      </c>
      <c r="EV301" s="68">
        <v>0</v>
      </c>
      <c r="EW301" s="65"/>
      <c r="EX301" s="65"/>
      <c r="EY301" s="65"/>
      <c r="EZ301" s="65"/>
      <c r="FA301" s="65"/>
      <c r="FB301" s="65"/>
      <c r="FC301" s="65"/>
      <c r="FD301" s="65"/>
      <c r="FE301" s="65"/>
      <c r="FF301" s="65"/>
      <c r="FG301" s="65"/>
      <c r="FH301" s="65"/>
      <c r="FI301" s="65"/>
      <c r="FJ301" s="65"/>
      <c r="FK301" s="65"/>
      <c r="FL301" s="65"/>
      <c r="FM301" s="65"/>
      <c r="FN301" s="65" t="s">
        <v>466</v>
      </c>
      <c r="FO301" s="69" t="b">
        <f t="shared" si="4"/>
        <v>1</v>
      </c>
    </row>
    <row r="302" spans="1:171" s="67" customFormat="1" ht="12.75" x14ac:dyDescent="0.2">
      <c r="A302" s="60" t="s">
        <v>437</v>
      </c>
      <c r="B302" s="61">
        <v>72121</v>
      </c>
      <c r="C302" s="62">
        <v>0</v>
      </c>
      <c r="D302" s="62">
        <v>1</v>
      </c>
      <c r="E302" s="63" t="s">
        <v>2015</v>
      </c>
      <c r="F302" s="62" t="s">
        <v>2016</v>
      </c>
      <c r="G302" s="62"/>
      <c r="H302" s="62" t="s">
        <v>2017</v>
      </c>
      <c r="I302" s="62">
        <v>2</v>
      </c>
      <c r="J302" s="62" t="s">
        <v>2018</v>
      </c>
      <c r="K302" s="62" t="s">
        <v>447</v>
      </c>
      <c r="L302" s="62" t="s">
        <v>472</v>
      </c>
      <c r="M302" s="62" t="s">
        <v>447</v>
      </c>
      <c r="N302" s="62">
        <v>1</v>
      </c>
      <c r="O302" s="62">
        <v>346</v>
      </c>
      <c r="P302" s="62">
        <v>57</v>
      </c>
      <c r="Q302" s="62" t="s">
        <v>153</v>
      </c>
      <c r="R302" s="62" t="s">
        <v>2019</v>
      </c>
      <c r="S302" s="62" t="s">
        <v>2020</v>
      </c>
      <c r="T302" s="62" t="s">
        <v>2021</v>
      </c>
      <c r="U302" s="62" t="s">
        <v>153</v>
      </c>
      <c r="V302" s="62" t="s">
        <v>2022</v>
      </c>
      <c r="W302" s="62" t="s">
        <v>153</v>
      </c>
      <c r="X302" s="62" t="s">
        <v>2023</v>
      </c>
      <c r="Y302" s="62" t="s">
        <v>546</v>
      </c>
      <c r="Z302" s="60"/>
      <c r="AA302" s="60" t="s">
        <v>452</v>
      </c>
      <c r="AB302" s="60" t="s">
        <v>2015</v>
      </c>
      <c r="AC302" s="60" t="s">
        <v>2016</v>
      </c>
      <c r="AD302" s="60" t="s">
        <v>2017</v>
      </c>
      <c r="AE302" s="60" t="s">
        <v>2018</v>
      </c>
      <c r="AF302" s="62">
        <v>1</v>
      </c>
      <c r="AG302" s="62">
        <v>330</v>
      </c>
      <c r="AH302" s="62">
        <v>46</v>
      </c>
      <c r="AI302" s="62">
        <v>1</v>
      </c>
      <c r="AJ302" s="62" t="s">
        <v>153</v>
      </c>
      <c r="AK302" s="62" t="s">
        <v>2019</v>
      </c>
      <c r="AL302" s="62" t="s">
        <v>2020</v>
      </c>
      <c r="AM302" s="62" t="s">
        <v>2021</v>
      </c>
      <c r="AN302" s="62" t="s">
        <v>2023</v>
      </c>
      <c r="AO302" s="62" t="s">
        <v>546</v>
      </c>
      <c r="AP302" s="62" t="s">
        <v>153</v>
      </c>
      <c r="AQ302" s="62" t="s">
        <v>2022</v>
      </c>
      <c r="AR302" s="62" t="s">
        <v>153</v>
      </c>
      <c r="AS302" s="62">
        <v>2015</v>
      </c>
      <c r="AT302" s="62" t="s">
        <v>2024</v>
      </c>
      <c r="AU302" s="62" t="s">
        <v>153</v>
      </c>
      <c r="AV302" s="62" t="s">
        <v>153</v>
      </c>
      <c r="AW302" s="62" t="s">
        <v>439</v>
      </c>
      <c r="AX302" s="62" t="s">
        <v>153</v>
      </c>
      <c r="AY302" s="60"/>
      <c r="AZ302" s="60" t="s">
        <v>153</v>
      </c>
      <c r="BA302" s="62">
        <v>9866</v>
      </c>
      <c r="BB302" s="62">
        <v>0</v>
      </c>
      <c r="BC302" s="62"/>
      <c r="BD302" s="62"/>
      <c r="BE302" s="62"/>
      <c r="BF302" s="62"/>
      <c r="BG302" s="62"/>
      <c r="BH302" s="62" t="s">
        <v>532</v>
      </c>
      <c r="BI302" s="62"/>
      <c r="BJ302" s="60">
        <v>4.8484848484848486</v>
      </c>
      <c r="BK302" s="62"/>
      <c r="BL302" s="62"/>
      <c r="BM302" s="62"/>
      <c r="BN302" s="62" t="s">
        <v>134</v>
      </c>
      <c r="BO302" s="62"/>
      <c r="BP302" s="62"/>
      <c r="BQ302" s="62" t="s">
        <v>134</v>
      </c>
      <c r="BR302" s="62"/>
      <c r="BS302" s="62"/>
      <c r="BT302" s="62"/>
      <c r="BU302" s="62"/>
      <c r="BV302" s="62"/>
      <c r="BW302" s="62"/>
      <c r="BX302" s="62"/>
      <c r="BY302" s="62"/>
      <c r="BZ302" s="62"/>
      <c r="CA302" s="62"/>
      <c r="CB302" s="62"/>
      <c r="CC302" s="62"/>
      <c r="CD302" s="62"/>
      <c r="CE302" s="62"/>
      <c r="CF302" s="62" t="s">
        <v>462</v>
      </c>
      <c r="CG302" s="62"/>
      <c r="CH302" s="62"/>
      <c r="CI302" s="62">
        <v>2017</v>
      </c>
      <c r="CJ302" s="62" t="s">
        <v>472</v>
      </c>
      <c r="CK302" s="62" t="s">
        <v>463</v>
      </c>
      <c r="CL302" s="62" t="s">
        <v>463</v>
      </c>
      <c r="CM302" s="62" t="s">
        <v>463</v>
      </c>
      <c r="CN302" s="62" t="s">
        <v>464</v>
      </c>
      <c r="CO302" s="62" t="s">
        <v>465</v>
      </c>
      <c r="CP302" s="62">
        <v>11</v>
      </c>
      <c r="CQ302" s="62">
        <v>5</v>
      </c>
      <c r="CR302" s="62">
        <v>2</v>
      </c>
      <c r="CS302" s="62">
        <v>4</v>
      </c>
      <c r="CT302" s="62">
        <v>0</v>
      </c>
      <c r="CU302" s="62">
        <v>1</v>
      </c>
      <c r="CV302" s="62">
        <v>0</v>
      </c>
      <c r="CW302" s="62">
        <v>0</v>
      </c>
      <c r="CX302" s="62">
        <v>3</v>
      </c>
      <c r="CY302" s="62">
        <v>7</v>
      </c>
      <c r="CZ302" s="62">
        <v>0</v>
      </c>
      <c r="DA302" s="62">
        <v>0</v>
      </c>
      <c r="DB302" s="62">
        <v>0</v>
      </c>
      <c r="DC302" s="62" t="s">
        <v>153</v>
      </c>
      <c r="DD302" s="62" t="s">
        <v>153</v>
      </c>
      <c r="DE302" s="62" t="s">
        <v>153</v>
      </c>
      <c r="DF302" s="62">
        <v>0</v>
      </c>
      <c r="DG302" s="62" t="s">
        <v>465</v>
      </c>
      <c r="DH302" s="62">
        <v>2</v>
      </c>
      <c r="DI302" s="62">
        <v>0</v>
      </c>
      <c r="DJ302" s="62">
        <v>0</v>
      </c>
      <c r="DK302" s="62">
        <v>2</v>
      </c>
      <c r="DL302" s="62">
        <v>0</v>
      </c>
      <c r="DM302" s="62">
        <v>1</v>
      </c>
      <c r="DN302" s="62">
        <v>1</v>
      </c>
      <c r="DO302" s="62">
        <v>0</v>
      </c>
      <c r="DP302" s="62">
        <v>0</v>
      </c>
      <c r="DQ302" s="62">
        <v>0</v>
      </c>
      <c r="DR302" s="62">
        <v>0</v>
      </c>
      <c r="DS302" s="62">
        <v>0</v>
      </c>
      <c r="DT302" s="62">
        <v>0</v>
      </c>
      <c r="DU302" s="62" t="s">
        <v>153</v>
      </c>
      <c r="DV302" s="62" t="s">
        <v>153</v>
      </c>
      <c r="DW302" s="60"/>
      <c r="DX302" s="62">
        <v>0</v>
      </c>
      <c r="DY302" s="62">
        <v>7</v>
      </c>
      <c r="DZ302" s="62">
        <v>1</v>
      </c>
      <c r="EA302" s="62">
        <v>0</v>
      </c>
      <c r="EB302" s="62"/>
      <c r="EC302" s="62"/>
      <c r="ED302" s="62"/>
      <c r="EE302" s="60">
        <v>14.000000000000002</v>
      </c>
      <c r="EF302" s="62"/>
      <c r="EG302" s="62"/>
      <c r="EH302" s="62"/>
      <c r="EI302" s="62"/>
      <c r="EJ302" s="62"/>
      <c r="EK302" s="62">
        <v>1</v>
      </c>
      <c r="EL302" s="62"/>
      <c r="EM302" s="62"/>
      <c r="EN302" s="62"/>
      <c r="EO302" s="62"/>
      <c r="EP302" s="62"/>
      <c r="EQ302" s="68">
        <v>72121</v>
      </c>
      <c r="ER302" s="68">
        <v>9866</v>
      </c>
      <c r="ES302" s="68">
        <v>0</v>
      </c>
      <c r="ET302" s="68">
        <v>0</v>
      </c>
      <c r="EU302" s="68">
        <v>0</v>
      </c>
      <c r="EV302" s="68">
        <v>0</v>
      </c>
      <c r="EW302" s="68">
        <v>4</v>
      </c>
      <c r="EX302" s="68">
        <v>4</v>
      </c>
      <c r="EY302" s="68">
        <v>0</v>
      </c>
      <c r="EZ302" s="68">
        <v>0</v>
      </c>
      <c r="FA302" s="68">
        <v>0</v>
      </c>
      <c r="FB302" s="68">
        <v>2</v>
      </c>
      <c r="FC302" s="68">
        <v>2</v>
      </c>
      <c r="FD302" s="68">
        <v>0</v>
      </c>
      <c r="FE302" s="68">
        <v>0</v>
      </c>
      <c r="FF302" s="68">
        <v>0</v>
      </c>
      <c r="FG302" s="68">
        <v>0</v>
      </c>
      <c r="FH302" s="68">
        <v>0</v>
      </c>
      <c r="FI302" s="68">
        <v>15</v>
      </c>
      <c r="FJ302" s="68">
        <v>0</v>
      </c>
      <c r="FK302" s="68">
        <v>0</v>
      </c>
      <c r="FL302" s="68">
        <v>0</v>
      </c>
      <c r="FM302" s="65"/>
      <c r="FN302" s="65" t="s">
        <v>466</v>
      </c>
      <c r="FO302" s="69" t="b">
        <f t="shared" si="4"/>
        <v>1</v>
      </c>
    </row>
    <row r="303" spans="1:171" s="67" customFormat="1" ht="12.75" x14ac:dyDescent="0.2">
      <c r="A303" s="60" t="s">
        <v>437</v>
      </c>
      <c r="B303" s="61">
        <v>72121</v>
      </c>
      <c r="C303" s="62">
        <v>1</v>
      </c>
      <c r="D303" s="62">
        <v>0</v>
      </c>
      <c r="E303" s="63" t="s">
        <v>2015</v>
      </c>
      <c r="F303" s="62" t="s">
        <v>2016</v>
      </c>
      <c r="G303" s="62"/>
      <c r="H303" s="62" t="s">
        <v>2017</v>
      </c>
      <c r="I303" s="62">
        <v>2</v>
      </c>
      <c r="J303" s="62" t="s">
        <v>2018</v>
      </c>
      <c r="K303" s="62" t="s">
        <v>447</v>
      </c>
      <c r="L303" s="62" t="s">
        <v>472</v>
      </c>
      <c r="M303" s="62" t="s">
        <v>447</v>
      </c>
      <c r="N303" s="62">
        <v>1</v>
      </c>
      <c r="O303" s="62">
        <v>346</v>
      </c>
      <c r="P303" s="62">
        <v>57</v>
      </c>
      <c r="Q303" s="62" t="s">
        <v>153</v>
      </c>
      <c r="R303" s="62" t="s">
        <v>153</v>
      </c>
      <c r="S303" s="62" t="s">
        <v>153</v>
      </c>
      <c r="T303" s="62" t="s">
        <v>2021</v>
      </c>
      <c r="U303" s="62" t="s">
        <v>153</v>
      </c>
      <c r="V303" s="62" t="s">
        <v>153</v>
      </c>
      <c r="W303" s="62" t="s">
        <v>153</v>
      </c>
      <c r="X303" s="62" t="s">
        <v>153</v>
      </c>
      <c r="Y303" s="62" t="s">
        <v>153</v>
      </c>
      <c r="Z303" s="60"/>
      <c r="AA303" s="60" t="s">
        <v>452</v>
      </c>
      <c r="AB303" s="60" t="s">
        <v>2015</v>
      </c>
      <c r="AC303" s="60" t="s">
        <v>2016</v>
      </c>
      <c r="AD303" s="60" t="s">
        <v>2017</v>
      </c>
      <c r="AE303" s="60" t="s">
        <v>2018</v>
      </c>
      <c r="AF303" s="62">
        <v>1</v>
      </c>
      <c r="AG303" s="62">
        <v>330</v>
      </c>
      <c r="AH303" s="62">
        <v>46</v>
      </c>
      <c r="AI303" s="62">
        <v>0</v>
      </c>
      <c r="AJ303" s="62" t="s">
        <v>153</v>
      </c>
      <c r="AK303" s="62" t="s">
        <v>153</v>
      </c>
      <c r="AL303" s="62" t="s">
        <v>153</v>
      </c>
      <c r="AM303" s="62" t="s">
        <v>2021</v>
      </c>
      <c r="AN303" s="62" t="s">
        <v>153</v>
      </c>
      <c r="AO303" s="62" t="s">
        <v>153</v>
      </c>
      <c r="AP303" s="62" t="s">
        <v>153</v>
      </c>
      <c r="AQ303" s="62" t="s">
        <v>153</v>
      </c>
      <c r="AR303" s="62" t="s">
        <v>153</v>
      </c>
      <c r="AS303" s="62">
        <v>2015</v>
      </c>
      <c r="AT303" s="62" t="s">
        <v>2024</v>
      </c>
      <c r="AU303" s="62" t="s">
        <v>153</v>
      </c>
      <c r="AV303" s="62" t="s">
        <v>153</v>
      </c>
      <c r="AW303" s="62" t="s">
        <v>439</v>
      </c>
      <c r="AX303" s="62" t="s">
        <v>153</v>
      </c>
      <c r="AY303" s="60"/>
      <c r="AZ303" s="60" t="s">
        <v>153</v>
      </c>
      <c r="BA303" s="62">
        <v>9866</v>
      </c>
      <c r="BB303" s="62">
        <v>0</v>
      </c>
      <c r="BC303" s="62"/>
      <c r="BD303" s="62"/>
      <c r="BE303" s="62"/>
      <c r="BF303" s="62"/>
      <c r="BG303" s="62"/>
      <c r="BH303" s="62"/>
      <c r="BI303" s="62"/>
      <c r="BJ303" s="60">
        <v>4.8484848484848486</v>
      </c>
      <c r="BK303" s="62"/>
      <c r="BL303" s="62"/>
      <c r="BM303" s="62"/>
      <c r="BN303" s="62" t="s">
        <v>134</v>
      </c>
      <c r="BO303" s="62"/>
      <c r="BP303" s="62"/>
      <c r="BQ303" s="62" t="s">
        <v>134</v>
      </c>
      <c r="BR303" s="62"/>
      <c r="BS303" s="62"/>
      <c r="BT303" s="62"/>
      <c r="BU303" s="62"/>
      <c r="BV303" s="62"/>
      <c r="BW303" s="62"/>
      <c r="BX303" s="62"/>
      <c r="BY303" s="62"/>
      <c r="BZ303" s="62"/>
      <c r="CA303" s="62"/>
      <c r="CB303" s="62"/>
      <c r="CC303" s="62"/>
      <c r="CD303" s="62"/>
      <c r="CE303" s="62"/>
      <c r="CF303" s="62"/>
      <c r="CG303" s="62"/>
      <c r="CH303" s="62"/>
      <c r="CI303" s="62">
        <v>2017</v>
      </c>
      <c r="CJ303" s="62" t="s">
        <v>472</v>
      </c>
      <c r="CK303" s="62" t="s">
        <v>463</v>
      </c>
      <c r="CL303" s="62" t="s">
        <v>463</v>
      </c>
      <c r="CM303" s="62" t="s">
        <v>463</v>
      </c>
      <c r="CN303" s="62" t="s">
        <v>464</v>
      </c>
      <c r="CO303" s="62" t="s">
        <v>465</v>
      </c>
      <c r="CP303" s="62">
        <v>11</v>
      </c>
      <c r="CQ303" s="62">
        <v>5</v>
      </c>
      <c r="CR303" s="62">
        <v>2</v>
      </c>
      <c r="CS303" s="62">
        <v>4</v>
      </c>
      <c r="CT303" s="62">
        <v>0</v>
      </c>
      <c r="CU303" s="62">
        <v>1</v>
      </c>
      <c r="CV303" s="62">
        <v>0</v>
      </c>
      <c r="CW303" s="62">
        <v>0</v>
      </c>
      <c r="CX303" s="62">
        <v>3</v>
      </c>
      <c r="CY303" s="62">
        <v>7</v>
      </c>
      <c r="CZ303" s="62">
        <v>0</v>
      </c>
      <c r="DA303" s="62">
        <v>0</v>
      </c>
      <c r="DB303" s="62">
        <v>0</v>
      </c>
      <c r="DC303" s="62" t="s">
        <v>153</v>
      </c>
      <c r="DD303" s="62" t="s">
        <v>153</v>
      </c>
      <c r="DE303" s="62" t="s">
        <v>153</v>
      </c>
      <c r="DF303" s="62">
        <v>0</v>
      </c>
      <c r="DG303" s="62" t="s">
        <v>465</v>
      </c>
      <c r="DH303" s="62">
        <v>2</v>
      </c>
      <c r="DI303" s="62">
        <v>0</v>
      </c>
      <c r="DJ303" s="62">
        <v>0</v>
      </c>
      <c r="DK303" s="62">
        <v>2</v>
      </c>
      <c r="DL303" s="62">
        <v>0</v>
      </c>
      <c r="DM303" s="62">
        <v>1</v>
      </c>
      <c r="DN303" s="62">
        <v>1</v>
      </c>
      <c r="DO303" s="62">
        <v>0</v>
      </c>
      <c r="DP303" s="62">
        <v>0</v>
      </c>
      <c r="DQ303" s="62">
        <v>0</v>
      </c>
      <c r="DR303" s="62">
        <v>0</v>
      </c>
      <c r="DS303" s="62">
        <v>0</v>
      </c>
      <c r="DT303" s="62">
        <v>0</v>
      </c>
      <c r="DU303" s="62" t="s">
        <v>153</v>
      </c>
      <c r="DV303" s="62" t="s">
        <v>153</v>
      </c>
      <c r="DW303" s="60"/>
      <c r="DX303" s="62">
        <v>0</v>
      </c>
      <c r="DY303" s="62">
        <v>7</v>
      </c>
      <c r="DZ303" s="62">
        <v>1</v>
      </c>
      <c r="EA303" s="62">
        <v>0</v>
      </c>
      <c r="EB303" s="62"/>
      <c r="EC303" s="62"/>
      <c r="ED303" s="62"/>
      <c r="EE303" s="60">
        <v>14.000000000000002</v>
      </c>
      <c r="EF303" s="62"/>
      <c r="EG303" s="62"/>
      <c r="EH303" s="62"/>
      <c r="EI303" s="62"/>
      <c r="EJ303" s="62"/>
      <c r="EK303" s="62">
        <v>1</v>
      </c>
      <c r="EL303" s="62"/>
      <c r="EM303" s="62"/>
      <c r="EN303" s="62"/>
      <c r="EO303" s="62"/>
      <c r="EP303" s="62"/>
      <c r="EQ303" s="68">
        <v>72121</v>
      </c>
      <c r="ER303" s="68">
        <v>9866</v>
      </c>
      <c r="ES303" s="68">
        <v>0</v>
      </c>
      <c r="ET303" s="68">
        <v>0</v>
      </c>
      <c r="EU303" s="68">
        <v>0</v>
      </c>
      <c r="EV303" s="68">
        <v>0</v>
      </c>
      <c r="EW303" s="65"/>
      <c r="EX303" s="65"/>
      <c r="EY303" s="65"/>
      <c r="EZ303" s="65"/>
      <c r="FA303" s="65"/>
      <c r="FB303" s="65"/>
      <c r="FC303" s="65"/>
      <c r="FD303" s="65"/>
      <c r="FE303" s="65"/>
      <c r="FF303" s="65"/>
      <c r="FG303" s="65"/>
      <c r="FH303" s="65"/>
      <c r="FI303" s="65"/>
      <c r="FJ303" s="65"/>
      <c r="FK303" s="65"/>
      <c r="FL303" s="65"/>
      <c r="FM303" s="65"/>
      <c r="FN303" s="65" t="s">
        <v>466</v>
      </c>
      <c r="FO303" s="69" t="b">
        <f t="shared" si="4"/>
        <v>1</v>
      </c>
    </row>
    <row r="304" spans="1:171" s="67" customFormat="1" ht="12.75" x14ac:dyDescent="0.2">
      <c r="A304" s="60" t="s">
        <v>437</v>
      </c>
      <c r="B304" s="61">
        <v>68298</v>
      </c>
      <c r="C304" s="62">
        <v>0</v>
      </c>
      <c r="D304" s="62">
        <v>2</v>
      </c>
      <c r="E304" s="63" t="s">
        <v>2025</v>
      </c>
      <c r="F304" s="62" t="s">
        <v>1327</v>
      </c>
      <c r="G304" s="62"/>
      <c r="H304" s="62" t="s">
        <v>2026</v>
      </c>
      <c r="I304" s="62">
        <v>2</v>
      </c>
      <c r="J304" s="62" t="s">
        <v>2027</v>
      </c>
      <c r="K304" s="62" t="s">
        <v>447</v>
      </c>
      <c r="L304" s="62" t="s">
        <v>472</v>
      </c>
      <c r="M304" s="62" t="s">
        <v>447</v>
      </c>
      <c r="N304" s="62">
        <v>2</v>
      </c>
      <c r="O304" s="62">
        <v>350</v>
      </c>
      <c r="P304" s="62">
        <v>20</v>
      </c>
      <c r="Q304" s="62" t="s">
        <v>153</v>
      </c>
      <c r="R304" s="62" t="s">
        <v>153</v>
      </c>
      <c r="S304" s="62" t="s">
        <v>2028</v>
      </c>
      <c r="T304" s="62" t="s">
        <v>2029</v>
      </c>
      <c r="U304" s="62" t="s">
        <v>2030</v>
      </c>
      <c r="V304" s="62" t="s">
        <v>2031</v>
      </c>
      <c r="W304" s="62" t="s">
        <v>153</v>
      </c>
      <c r="X304" s="62" t="s">
        <v>2032</v>
      </c>
      <c r="Y304" s="62" t="s">
        <v>546</v>
      </c>
      <c r="Z304" s="60"/>
      <c r="AA304" s="60" t="s">
        <v>452</v>
      </c>
      <c r="AB304" s="60" t="s">
        <v>2025</v>
      </c>
      <c r="AC304" s="60" t="s">
        <v>1327</v>
      </c>
      <c r="AD304" s="60" t="s">
        <v>2026</v>
      </c>
      <c r="AE304" s="60" t="s">
        <v>2027</v>
      </c>
      <c r="AF304" s="62">
        <v>2</v>
      </c>
      <c r="AG304" s="62">
        <v>350</v>
      </c>
      <c r="AH304" s="62">
        <v>20</v>
      </c>
      <c r="AI304" s="62">
        <v>2</v>
      </c>
      <c r="AJ304" s="62" t="s">
        <v>153</v>
      </c>
      <c r="AK304" s="62" t="s">
        <v>153</v>
      </c>
      <c r="AL304" s="62" t="s">
        <v>2028</v>
      </c>
      <c r="AM304" s="62" t="s">
        <v>2029</v>
      </c>
      <c r="AN304" s="62" t="s">
        <v>2032</v>
      </c>
      <c r="AO304" s="62" t="s">
        <v>546</v>
      </c>
      <c r="AP304" s="62" t="s">
        <v>2030</v>
      </c>
      <c r="AQ304" s="62" t="s">
        <v>2031</v>
      </c>
      <c r="AR304" s="62" t="s">
        <v>153</v>
      </c>
      <c r="AS304" s="62">
        <v>2015</v>
      </c>
      <c r="AT304" s="62" t="s">
        <v>153</v>
      </c>
      <c r="AU304" s="62" t="s">
        <v>153</v>
      </c>
      <c r="AV304" s="62" t="s">
        <v>153</v>
      </c>
      <c r="AW304" s="62" t="s">
        <v>439</v>
      </c>
      <c r="AX304" s="62" t="s">
        <v>153</v>
      </c>
      <c r="AY304" s="60"/>
      <c r="AZ304" s="60" t="s">
        <v>153</v>
      </c>
      <c r="BA304" s="62">
        <v>8882</v>
      </c>
      <c r="BB304" s="62">
        <v>0</v>
      </c>
      <c r="BC304" s="62"/>
      <c r="BD304" s="62"/>
      <c r="BE304" s="62"/>
      <c r="BF304" s="62"/>
      <c r="BG304" s="62"/>
      <c r="BH304" s="62"/>
      <c r="BI304" s="62"/>
      <c r="BJ304" s="60"/>
      <c r="BK304" s="62"/>
      <c r="BL304" s="62"/>
      <c r="BM304" s="62"/>
      <c r="BN304" s="62" t="s">
        <v>147</v>
      </c>
      <c r="BO304" s="62"/>
      <c r="BP304" s="62"/>
      <c r="BQ304" s="62" t="s">
        <v>147</v>
      </c>
      <c r="BR304" s="62"/>
      <c r="BS304" s="62"/>
      <c r="BT304" s="62"/>
      <c r="BU304" s="62"/>
      <c r="BV304" s="62"/>
      <c r="BW304" s="62"/>
      <c r="BX304" s="62"/>
      <c r="BY304" s="62"/>
      <c r="BZ304" s="62"/>
      <c r="CA304" s="62"/>
      <c r="CB304" s="62"/>
      <c r="CC304" s="62"/>
      <c r="CD304" s="62"/>
      <c r="CE304" s="62"/>
      <c r="CF304" s="62" t="s">
        <v>462</v>
      </c>
      <c r="CG304" s="62"/>
      <c r="CH304" s="62"/>
      <c r="CI304" s="62">
        <v>2017</v>
      </c>
      <c r="CJ304" s="62" t="s">
        <v>472</v>
      </c>
      <c r="CK304" s="62" t="s">
        <v>463</v>
      </c>
      <c r="CL304" s="62" t="s">
        <v>464</v>
      </c>
      <c r="CM304" s="62" t="s">
        <v>463</v>
      </c>
      <c r="CN304" s="62" t="s">
        <v>464</v>
      </c>
      <c r="CO304" s="62" t="s">
        <v>465</v>
      </c>
      <c r="CP304" s="62">
        <v>2</v>
      </c>
      <c r="CQ304" s="62">
        <v>0</v>
      </c>
      <c r="CR304" s="62">
        <v>2</v>
      </c>
      <c r="CS304" s="62">
        <v>0</v>
      </c>
      <c r="CT304" s="62">
        <v>0</v>
      </c>
      <c r="CU304" s="62">
        <v>0</v>
      </c>
      <c r="CV304" s="62">
        <v>0</v>
      </c>
      <c r="CW304" s="62">
        <v>0</v>
      </c>
      <c r="CX304" s="62">
        <v>0</v>
      </c>
      <c r="CY304" s="62">
        <v>0</v>
      </c>
      <c r="CZ304" s="62">
        <v>2</v>
      </c>
      <c r="DA304" s="62">
        <v>0</v>
      </c>
      <c r="DB304" s="62">
        <v>0</v>
      </c>
      <c r="DC304" s="62" t="s">
        <v>153</v>
      </c>
      <c r="DD304" s="62" t="s">
        <v>153</v>
      </c>
      <c r="DE304" s="62" t="s">
        <v>153</v>
      </c>
      <c r="DF304" s="62">
        <v>2</v>
      </c>
      <c r="DG304" s="62" t="s">
        <v>465</v>
      </c>
      <c r="DH304" s="62">
        <v>2</v>
      </c>
      <c r="DI304" s="62">
        <v>0</v>
      </c>
      <c r="DJ304" s="62">
        <v>2</v>
      </c>
      <c r="DK304" s="62">
        <v>0</v>
      </c>
      <c r="DL304" s="62">
        <v>0</v>
      </c>
      <c r="DM304" s="62">
        <v>0</v>
      </c>
      <c r="DN304" s="62">
        <v>0</v>
      </c>
      <c r="DO304" s="62">
        <v>0</v>
      </c>
      <c r="DP304" s="62">
        <v>0</v>
      </c>
      <c r="DQ304" s="62">
        <v>0</v>
      </c>
      <c r="DR304" s="62">
        <v>2</v>
      </c>
      <c r="DS304" s="62">
        <v>0</v>
      </c>
      <c r="DT304" s="62">
        <v>0</v>
      </c>
      <c r="DU304" s="62" t="s">
        <v>153</v>
      </c>
      <c r="DV304" s="62" t="s">
        <v>153</v>
      </c>
      <c r="DW304" s="60"/>
      <c r="DX304" s="62">
        <v>1</v>
      </c>
      <c r="DY304" s="62">
        <v>2</v>
      </c>
      <c r="DZ304" s="62">
        <v>1</v>
      </c>
      <c r="EA304" s="62">
        <v>0</v>
      </c>
      <c r="EB304" s="62"/>
      <c r="EC304" s="62"/>
      <c r="ED304" s="62"/>
      <c r="EE304" s="60">
        <v>-9.0909090909090917</v>
      </c>
      <c r="EF304" s="62"/>
      <c r="EG304" s="62"/>
      <c r="EH304" s="62"/>
      <c r="EI304" s="62"/>
      <c r="EJ304" s="62"/>
      <c r="EK304" s="62">
        <v>1</v>
      </c>
      <c r="EL304" s="62"/>
      <c r="EM304" s="62"/>
      <c r="EN304" s="62"/>
      <c r="EO304" s="62"/>
      <c r="EP304" s="62"/>
      <c r="EQ304" s="68">
        <v>68298</v>
      </c>
      <c r="ER304" s="68">
        <v>8882</v>
      </c>
      <c r="ES304" s="68">
        <v>0</v>
      </c>
      <c r="ET304" s="68">
        <v>0</v>
      </c>
      <c r="EU304" s="68">
        <v>0</v>
      </c>
      <c r="EV304" s="68">
        <v>0</v>
      </c>
      <c r="EW304" s="68">
        <v>0</v>
      </c>
      <c r="EX304" s="68">
        <v>0</v>
      </c>
      <c r="EY304" s="68">
        <v>0</v>
      </c>
      <c r="EZ304" s="68">
        <v>0</v>
      </c>
      <c r="FA304" s="68">
        <v>0</v>
      </c>
      <c r="FB304" s="68">
        <v>0</v>
      </c>
      <c r="FC304" s="68">
        <v>0</v>
      </c>
      <c r="FD304" s="68">
        <v>0</v>
      </c>
      <c r="FE304" s="68">
        <v>0</v>
      </c>
      <c r="FF304" s="68">
        <v>0</v>
      </c>
      <c r="FG304" s="68">
        <v>0</v>
      </c>
      <c r="FH304" s="68">
        <v>0</v>
      </c>
      <c r="FI304" s="68">
        <v>3</v>
      </c>
      <c r="FJ304" s="68">
        <v>1</v>
      </c>
      <c r="FK304" s="68">
        <v>0</v>
      </c>
      <c r="FL304" s="68">
        <v>0</v>
      </c>
      <c r="FM304" s="65"/>
      <c r="FN304" s="65" t="s">
        <v>466</v>
      </c>
      <c r="FO304" s="69" t="b">
        <f t="shared" si="4"/>
        <v>1</v>
      </c>
    </row>
    <row r="305" spans="1:171" s="67" customFormat="1" ht="12.75" x14ac:dyDescent="0.2">
      <c r="A305" s="60" t="s">
        <v>437</v>
      </c>
      <c r="B305" s="61">
        <v>68298</v>
      </c>
      <c r="C305" s="62">
        <v>1</v>
      </c>
      <c r="D305" s="62">
        <v>0</v>
      </c>
      <c r="E305" s="63" t="s">
        <v>2025</v>
      </c>
      <c r="F305" s="62" t="s">
        <v>1327</v>
      </c>
      <c r="G305" s="62"/>
      <c r="H305" s="62" t="s">
        <v>2026</v>
      </c>
      <c r="I305" s="62">
        <v>2</v>
      </c>
      <c r="J305" s="62" t="s">
        <v>2027</v>
      </c>
      <c r="K305" s="62" t="s">
        <v>447</v>
      </c>
      <c r="L305" s="62" t="s">
        <v>472</v>
      </c>
      <c r="M305" s="62" t="s">
        <v>447</v>
      </c>
      <c r="N305" s="62">
        <v>2</v>
      </c>
      <c r="O305" s="62">
        <v>350</v>
      </c>
      <c r="P305" s="62">
        <v>20</v>
      </c>
      <c r="Q305" s="62" t="s">
        <v>153</v>
      </c>
      <c r="R305" s="62" t="s">
        <v>153</v>
      </c>
      <c r="S305" s="62" t="s">
        <v>153</v>
      </c>
      <c r="T305" s="62" t="s">
        <v>2029</v>
      </c>
      <c r="U305" s="62" t="s">
        <v>153</v>
      </c>
      <c r="V305" s="62" t="s">
        <v>153</v>
      </c>
      <c r="W305" s="62" t="s">
        <v>153</v>
      </c>
      <c r="X305" s="62" t="s">
        <v>153</v>
      </c>
      <c r="Y305" s="62" t="s">
        <v>153</v>
      </c>
      <c r="Z305" s="60"/>
      <c r="AA305" s="60" t="s">
        <v>452</v>
      </c>
      <c r="AB305" s="60" t="s">
        <v>2025</v>
      </c>
      <c r="AC305" s="60" t="s">
        <v>1327</v>
      </c>
      <c r="AD305" s="60" t="s">
        <v>2026</v>
      </c>
      <c r="AE305" s="60" t="s">
        <v>2027</v>
      </c>
      <c r="AF305" s="62">
        <v>2</v>
      </c>
      <c r="AG305" s="62">
        <v>350</v>
      </c>
      <c r="AH305" s="62">
        <v>20</v>
      </c>
      <c r="AI305" s="62">
        <v>0</v>
      </c>
      <c r="AJ305" s="62" t="s">
        <v>153</v>
      </c>
      <c r="AK305" s="62" t="s">
        <v>153</v>
      </c>
      <c r="AL305" s="62" t="s">
        <v>153</v>
      </c>
      <c r="AM305" s="62" t="s">
        <v>2029</v>
      </c>
      <c r="AN305" s="62" t="s">
        <v>153</v>
      </c>
      <c r="AO305" s="62" t="s">
        <v>153</v>
      </c>
      <c r="AP305" s="62" t="s">
        <v>153</v>
      </c>
      <c r="AQ305" s="62" t="s">
        <v>153</v>
      </c>
      <c r="AR305" s="62" t="s">
        <v>153</v>
      </c>
      <c r="AS305" s="62">
        <v>2015</v>
      </c>
      <c r="AT305" s="62" t="s">
        <v>153</v>
      </c>
      <c r="AU305" s="62" t="s">
        <v>153</v>
      </c>
      <c r="AV305" s="62" t="s">
        <v>153</v>
      </c>
      <c r="AW305" s="62" t="s">
        <v>439</v>
      </c>
      <c r="AX305" s="62" t="s">
        <v>153</v>
      </c>
      <c r="AY305" s="60"/>
      <c r="AZ305" s="60" t="s">
        <v>153</v>
      </c>
      <c r="BA305" s="62">
        <v>8882</v>
      </c>
      <c r="BB305" s="62">
        <v>0</v>
      </c>
      <c r="BC305" s="62"/>
      <c r="BD305" s="62"/>
      <c r="BE305" s="62"/>
      <c r="BF305" s="62"/>
      <c r="BG305" s="62"/>
      <c r="BH305" s="62"/>
      <c r="BI305" s="62"/>
      <c r="BJ305" s="60"/>
      <c r="BK305" s="62"/>
      <c r="BL305" s="62"/>
      <c r="BM305" s="62"/>
      <c r="BN305" s="62" t="s">
        <v>147</v>
      </c>
      <c r="BO305" s="62"/>
      <c r="BP305" s="62"/>
      <c r="BQ305" s="62" t="s">
        <v>147</v>
      </c>
      <c r="BR305" s="62"/>
      <c r="BS305" s="62"/>
      <c r="BT305" s="62"/>
      <c r="BU305" s="62"/>
      <c r="BV305" s="62"/>
      <c r="BW305" s="62"/>
      <c r="BX305" s="62"/>
      <c r="BY305" s="62"/>
      <c r="BZ305" s="62"/>
      <c r="CA305" s="62"/>
      <c r="CB305" s="62"/>
      <c r="CC305" s="62"/>
      <c r="CD305" s="62"/>
      <c r="CE305" s="62"/>
      <c r="CF305" s="62"/>
      <c r="CG305" s="62"/>
      <c r="CH305" s="62"/>
      <c r="CI305" s="62">
        <v>2017</v>
      </c>
      <c r="CJ305" s="62" t="s">
        <v>472</v>
      </c>
      <c r="CK305" s="62" t="s">
        <v>463</v>
      </c>
      <c r="CL305" s="62" t="s">
        <v>464</v>
      </c>
      <c r="CM305" s="62" t="s">
        <v>463</v>
      </c>
      <c r="CN305" s="62" t="s">
        <v>464</v>
      </c>
      <c r="CO305" s="62" t="s">
        <v>465</v>
      </c>
      <c r="CP305" s="62">
        <v>2</v>
      </c>
      <c r="CQ305" s="62">
        <v>0</v>
      </c>
      <c r="CR305" s="62">
        <v>2</v>
      </c>
      <c r="CS305" s="62">
        <v>0</v>
      </c>
      <c r="CT305" s="62">
        <v>0</v>
      </c>
      <c r="CU305" s="62">
        <v>0</v>
      </c>
      <c r="CV305" s="62">
        <v>0</v>
      </c>
      <c r="CW305" s="62">
        <v>0</v>
      </c>
      <c r="CX305" s="62">
        <v>0</v>
      </c>
      <c r="CY305" s="62">
        <v>0</v>
      </c>
      <c r="CZ305" s="62">
        <v>2</v>
      </c>
      <c r="DA305" s="62">
        <v>0</v>
      </c>
      <c r="DB305" s="62">
        <v>0</v>
      </c>
      <c r="DC305" s="62" t="s">
        <v>153</v>
      </c>
      <c r="DD305" s="62" t="s">
        <v>153</v>
      </c>
      <c r="DE305" s="62" t="s">
        <v>153</v>
      </c>
      <c r="DF305" s="62">
        <v>2</v>
      </c>
      <c r="DG305" s="62" t="s">
        <v>465</v>
      </c>
      <c r="DH305" s="62">
        <v>2</v>
      </c>
      <c r="DI305" s="62">
        <v>0</v>
      </c>
      <c r="DJ305" s="62">
        <v>2</v>
      </c>
      <c r="DK305" s="62">
        <v>0</v>
      </c>
      <c r="DL305" s="62">
        <v>0</v>
      </c>
      <c r="DM305" s="62">
        <v>0</v>
      </c>
      <c r="DN305" s="62">
        <v>0</v>
      </c>
      <c r="DO305" s="62">
        <v>0</v>
      </c>
      <c r="DP305" s="62">
        <v>0</v>
      </c>
      <c r="DQ305" s="62">
        <v>0</v>
      </c>
      <c r="DR305" s="62">
        <v>2</v>
      </c>
      <c r="DS305" s="62">
        <v>0</v>
      </c>
      <c r="DT305" s="62">
        <v>0</v>
      </c>
      <c r="DU305" s="62" t="s">
        <v>153</v>
      </c>
      <c r="DV305" s="62" t="s">
        <v>153</v>
      </c>
      <c r="DW305" s="60"/>
      <c r="DX305" s="62">
        <v>1</v>
      </c>
      <c r="DY305" s="62">
        <v>2</v>
      </c>
      <c r="DZ305" s="62">
        <v>1</v>
      </c>
      <c r="EA305" s="62">
        <v>0</v>
      </c>
      <c r="EB305" s="62"/>
      <c r="EC305" s="62"/>
      <c r="ED305" s="62"/>
      <c r="EE305" s="60">
        <v>-9.0909090909090917</v>
      </c>
      <c r="EF305" s="62"/>
      <c r="EG305" s="62"/>
      <c r="EH305" s="62"/>
      <c r="EI305" s="62"/>
      <c r="EJ305" s="62"/>
      <c r="EK305" s="62">
        <v>1</v>
      </c>
      <c r="EL305" s="62"/>
      <c r="EM305" s="62"/>
      <c r="EN305" s="62"/>
      <c r="EO305" s="62"/>
      <c r="EP305" s="62"/>
      <c r="EQ305" s="68">
        <v>68298</v>
      </c>
      <c r="ER305" s="68">
        <v>8882</v>
      </c>
      <c r="ES305" s="68">
        <v>0</v>
      </c>
      <c r="ET305" s="68">
        <v>0</v>
      </c>
      <c r="EU305" s="68">
        <v>0</v>
      </c>
      <c r="EV305" s="68">
        <v>0</v>
      </c>
      <c r="EW305" s="65"/>
      <c r="EX305" s="65"/>
      <c r="EY305" s="65"/>
      <c r="EZ305" s="65"/>
      <c r="FA305" s="65"/>
      <c r="FB305" s="65"/>
      <c r="FC305" s="65"/>
      <c r="FD305" s="65"/>
      <c r="FE305" s="65"/>
      <c r="FF305" s="65"/>
      <c r="FG305" s="65"/>
      <c r="FH305" s="65"/>
      <c r="FI305" s="65"/>
      <c r="FJ305" s="65"/>
      <c r="FK305" s="65"/>
      <c r="FL305" s="65"/>
      <c r="FM305" s="65"/>
      <c r="FN305" s="65" t="s">
        <v>466</v>
      </c>
      <c r="FO305" s="69" t="b">
        <f t="shared" si="4"/>
        <v>1</v>
      </c>
    </row>
    <row r="306" spans="1:171" s="67" customFormat="1" ht="12.75" x14ac:dyDescent="0.2">
      <c r="A306" s="60" t="s">
        <v>437</v>
      </c>
      <c r="B306" s="61">
        <v>52986</v>
      </c>
      <c r="C306" s="62">
        <v>0</v>
      </c>
      <c r="D306" s="62">
        <v>1</v>
      </c>
      <c r="E306" s="63" t="s">
        <v>2033</v>
      </c>
      <c r="F306" s="62" t="s">
        <v>2034</v>
      </c>
      <c r="G306" s="62"/>
      <c r="H306" s="62" t="s">
        <v>2035</v>
      </c>
      <c r="I306" s="62">
        <v>2</v>
      </c>
      <c r="J306" s="62" t="s">
        <v>2036</v>
      </c>
      <c r="K306" s="62" t="s">
        <v>447</v>
      </c>
      <c r="L306" s="62" t="s">
        <v>472</v>
      </c>
      <c r="M306" s="62" t="s">
        <v>447</v>
      </c>
      <c r="N306" s="62">
        <v>1</v>
      </c>
      <c r="O306" s="62">
        <v>356</v>
      </c>
      <c r="P306" s="62">
        <v>50</v>
      </c>
      <c r="Q306" s="62" t="s">
        <v>153</v>
      </c>
      <c r="R306" s="62" t="s">
        <v>153</v>
      </c>
      <c r="S306" s="62" t="s">
        <v>2037</v>
      </c>
      <c r="T306" s="62" t="s">
        <v>2038</v>
      </c>
      <c r="U306" s="62" t="s">
        <v>2039</v>
      </c>
      <c r="V306" s="62" t="s">
        <v>2040</v>
      </c>
      <c r="W306" s="62" t="s">
        <v>153</v>
      </c>
      <c r="X306" s="62" t="s">
        <v>2041</v>
      </c>
      <c r="Y306" s="62" t="s">
        <v>1355</v>
      </c>
      <c r="Z306" s="60"/>
      <c r="AA306" s="60" t="s">
        <v>452</v>
      </c>
      <c r="AB306" s="60" t="s">
        <v>2033</v>
      </c>
      <c r="AC306" s="60" t="s">
        <v>2034</v>
      </c>
      <c r="AD306" s="60" t="s">
        <v>2035</v>
      </c>
      <c r="AE306" s="60" t="s">
        <v>2036</v>
      </c>
      <c r="AF306" s="62">
        <v>1</v>
      </c>
      <c r="AG306" s="62">
        <v>356</v>
      </c>
      <c r="AH306" s="62">
        <v>43</v>
      </c>
      <c r="AI306" s="62">
        <v>1</v>
      </c>
      <c r="AJ306" s="62" t="s">
        <v>153</v>
      </c>
      <c r="AK306" s="62" t="s">
        <v>153</v>
      </c>
      <c r="AL306" s="62" t="s">
        <v>2037</v>
      </c>
      <c r="AM306" s="62" t="s">
        <v>2038</v>
      </c>
      <c r="AN306" s="62" t="s">
        <v>2041</v>
      </c>
      <c r="AO306" s="62" t="s">
        <v>1355</v>
      </c>
      <c r="AP306" s="62" t="s">
        <v>2039</v>
      </c>
      <c r="AQ306" s="62" t="s">
        <v>2040</v>
      </c>
      <c r="AR306" s="62" t="s">
        <v>153</v>
      </c>
      <c r="AS306" s="62">
        <v>2015</v>
      </c>
      <c r="AT306" s="62" t="s">
        <v>153</v>
      </c>
      <c r="AU306" s="62" t="s">
        <v>153</v>
      </c>
      <c r="AV306" s="62" t="s">
        <v>153</v>
      </c>
      <c r="AW306" s="62" t="s">
        <v>153</v>
      </c>
      <c r="AX306" s="62" t="s">
        <v>439</v>
      </c>
      <c r="AY306" s="60"/>
      <c r="AZ306" s="60" t="s">
        <v>153</v>
      </c>
      <c r="BA306" s="62">
        <v>9805</v>
      </c>
      <c r="BB306" s="62">
        <v>0</v>
      </c>
      <c r="BC306" s="62"/>
      <c r="BD306" s="62"/>
      <c r="BE306" s="62"/>
      <c r="BF306" s="62"/>
      <c r="BG306" s="62"/>
      <c r="BH306" s="62"/>
      <c r="BI306" s="62"/>
      <c r="BJ306" s="60"/>
      <c r="BK306" s="62"/>
      <c r="BL306" s="62"/>
      <c r="BM306" s="62"/>
      <c r="BN306" s="62" t="s">
        <v>583</v>
      </c>
      <c r="BO306" s="62"/>
      <c r="BP306" s="62"/>
      <c r="BQ306" s="62" t="s">
        <v>583</v>
      </c>
      <c r="BR306" s="62"/>
      <c r="BS306" s="62"/>
      <c r="BT306" s="62"/>
      <c r="BU306" s="62"/>
      <c r="BV306" s="62"/>
      <c r="BW306" s="62"/>
      <c r="BX306" s="62"/>
      <c r="BY306" s="62"/>
      <c r="BZ306" s="62"/>
      <c r="CA306" s="62"/>
      <c r="CB306" s="62"/>
      <c r="CC306" s="62"/>
      <c r="CD306" s="62"/>
      <c r="CE306" s="62"/>
      <c r="CF306" s="62" t="s">
        <v>462</v>
      </c>
      <c r="CG306" s="62"/>
      <c r="CH306" s="62"/>
      <c r="CI306" s="62">
        <v>2017</v>
      </c>
      <c r="CJ306" s="62" t="s">
        <v>472</v>
      </c>
      <c r="CK306" s="62" t="s">
        <v>463</v>
      </c>
      <c r="CL306" s="62" t="s">
        <v>463</v>
      </c>
      <c r="CM306" s="62" t="s">
        <v>463</v>
      </c>
      <c r="CN306" s="62" t="s">
        <v>463</v>
      </c>
      <c r="CO306" s="62" t="s">
        <v>465</v>
      </c>
      <c r="CP306" s="62">
        <v>8</v>
      </c>
      <c r="CQ306" s="62">
        <v>0</v>
      </c>
      <c r="CR306" s="62">
        <v>0</v>
      </c>
      <c r="CS306" s="62">
        <v>8</v>
      </c>
      <c r="CT306" s="62">
        <v>0</v>
      </c>
      <c r="CU306" s="62">
        <v>3</v>
      </c>
      <c r="CV306" s="62">
        <v>0</v>
      </c>
      <c r="CW306" s="62">
        <v>0</v>
      </c>
      <c r="CX306" s="62">
        <v>0</v>
      </c>
      <c r="CY306" s="62">
        <v>1</v>
      </c>
      <c r="CZ306" s="62">
        <v>3</v>
      </c>
      <c r="DA306" s="62">
        <v>1</v>
      </c>
      <c r="DB306" s="62">
        <v>0</v>
      </c>
      <c r="DC306" s="62" t="s">
        <v>153</v>
      </c>
      <c r="DD306" s="62" t="s">
        <v>153</v>
      </c>
      <c r="DE306" s="62" t="s">
        <v>153</v>
      </c>
      <c r="DF306" s="62">
        <v>0</v>
      </c>
      <c r="DG306" s="62" t="s">
        <v>465</v>
      </c>
      <c r="DH306" s="62">
        <v>1</v>
      </c>
      <c r="DI306" s="62">
        <v>0</v>
      </c>
      <c r="DJ306" s="62">
        <v>0</v>
      </c>
      <c r="DK306" s="62">
        <v>1</v>
      </c>
      <c r="DL306" s="62">
        <v>0</v>
      </c>
      <c r="DM306" s="62">
        <v>0</v>
      </c>
      <c r="DN306" s="62">
        <v>0</v>
      </c>
      <c r="DO306" s="62">
        <v>0</v>
      </c>
      <c r="DP306" s="62">
        <v>0</v>
      </c>
      <c r="DQ306" s="62">
        <v>0</v>
      </c>
      <c r="DR306" s="62">
        <v>1</v>
      </c>
      <c r="DS306" s="62">
        <v>0</v>
      </c>
      <c r="DT306" s="62">
        <v>0</v>
      </c>
      <c r="DU306" s="62" t="s">
        <v>153</v>
      </c>
      <c r="DV306" s="62" t="s">
        <v>153</v>
      </c>
      <c r="DW306" s="60"/>
      <c r="DX306" s="62">
        <v>0</v>
      </c>
      <c r="DY306" s="62">
        <v>0</v>
      </c>
      <c r="DZ306" s="62">
        <v>0</v>
      </c>
      <c r="EA306" s="62">
        <v>1</v>
      </c>
      <c r="EB306" s="62"/>
      <c r="EC306" s="62"/>
      <c r="ED306" s="62"/>
      <c r="EE306" s="60">
        <v>-1.9607843137254901</v>
      </c>
      <c r="EF306" s="62"/>
      <c r="EG306" s="62"/>
      <c r="EH306" s="62"/>
      <c r="EI306" s="62"/>
      <c r="EJ306" s="62"/>
      <c r="EK306" s="62">
        <v>-1</v>
      </c>
      <c r="EL306" s="62"/>
      <c r="EM306" s="62"/>
      <c r="EN306" s="62"/>
      <c r="EO306" s="62"/>
      <c r="EP306" s="62"/>
      <c r="EQ306" s="68">
        <v>52986</v>
      </c>
      <c r="ER306" s="68">
        <v>9805</v>
      </c>
      <c r="ES306" s="68">
        <v>0</v>
      </c>
      <c r="ET306" s="68">
        <v>0</v>
      </c>
      <c r="EU306" s="68">
        <v>0</v>
      </c>
      <c r="EV306" s="68">
        <v>0</v>
      </c>
      <c r="EW306" s="68">
        <v>8</v>
      </c>
      <c r="EX306" s="68">
        <v>0</v>
      </c>
      <c r="EY306" s="68">
        <v>0</v>
      </c>
      <c r="EZ306" s="68">
        <v>8</v>
      </c>
      <c r="FA306" s="68">
        <v>0</v>
      </c>
      <c r="FB306" s="68">
        <v>1</v>
      </c>
      <c r="FC306" s="68">
        <v>1</v>
      </c>
      <c r="FD306" s="68">
        <v>0</v>
      </c>
      <c r="FE306" s="68">
        <v>0</v>
      </c>
      <c r="FF306" s="68">
        <v>0</v>
      </c>
      <c r="FG306" s="68">
        <v>0</v>
      </c>
      <c r="FH306" s="68">
        <v>0</v>
      </c>
      <c r="FI306" s="68">
        <v>1</v>
      </c>
      <c r="FJ306" s="68">
        <v>0</v>
      </c>
      <c r="FK306" s="68">
        <v>0</v>
      </c>
      <c r="FL306" s="68">
        <v>0</v>
      </c>
      <c r="FM306" s="65"/>
      <c r="FN306" s="65" t="s">
        <v>466</v>
      </c>
      <c r="FO306" s="69" t="b">
        <f t="shared" si="4"/>
        <v>1</v>
      </c>
    </row>
    <row r="307" spans="1:171" s="67" customFormat="1" ht="12.75" x14ac:dyDescent="0.2">
      <c r="A307" s="60" t="s">
        <v>437</v>
      </c>
      <c r="B307" s="61">
        <v>52986</v>
      </c>
      <c r="C307" s="62">
        <v>1</v>
      </c>
      <c r="D307" s="62">
        <v>0</v>
      </c>
      <c r="E307" s="63" t="s">
        <v>2033</v>
      </c>
      <c r="F307" s="62" t="s">
        <v>2034</v>
      </c>
      <c r="G307" s="62"/>
      <c r="H307" s="62" t="s">
        <v>2035</v>
      </c>
      <c r="I307" s="62">
        <v>2</v>
      </c>
      <c r="J307" s="62" t="s">
        <v>2036</v>
      </c>
      <c r="K307" s="62" t="s">
        <v>447</v>
      </c>
      <c r="L307" s="62" t="s">
        <v>472</v>
      </c>
      <c r="M307" s="62" t="s">
        <v>447</v>
      </c>
      <c r="N307" s="62">
        <v>1</v>
      </c>
      <c r="O307" s="62">
        <v>356</v>
      </c>
      <c r="P307" s="62">
        <v>50</v>
      </c>
      <c r="Q307" s="62" t="s">
        <v>153</v>
      </c>
      <c r="R307" s="62" t="s">
        <v>153</v>
      </c>
      <c r="S307" s="62" t="s">
        <v>153</v>
      </c>
      <c r="T307" s="62" t="s">
        <v>2038</v>
      </c>
      <c r="U307" s="62" t="s">
        <v>153</v>
      </c>
      <c r="V307" s="62" t="s">
        <v>153</v>
      </c>
      <c r="W307" s="62" t="s">
        <v>153</v>
      </c>
      <c r="X307" s="62" t="s">
        <v>153</v>
      </c>
      <c r="Y307" s="62" t="s">
        <v>153</v>
      </c>
      <c r="Z307" s="60"/>
      <c r="AA307" s="60" t="s">
        <v>452</v>
      </c>
      <c r="AB307" s="60" t="s">
        <v>2033</v>
      </c>
      <c r="AC307" s="60" t="s">
        <v>2034</v>
      </c>
      <c r="AD307" s="60" t="s">
        <v>2035</v>
      </c>
      <c r="AE307" s="60" t="s">
        <v>2036</v>
      </c>
      <c r="AF307" s="62">
        <v>1</v>
      </c>
      <c r="AG307" s="62">
        <v>356</v>
      </c>
      <c r="AH307" s="62">
        <v>43</v>
      </c>
      <c r="AI307" s="62">
        <v>0</v>
      </c>
      <c r="AJ307" s="62" t="s">
        <v>153</v>
      </c>
      <c r="AK307" s="62" t="s">
        <v>153</v>
      </c>
      <c r="AL307" s="62" t="s">
        <v>153</v>
      </c>
      <c r="AM307" s="62" t="s">
        <v>2038</v>
      </c>
      <c r="AN307" s="62" t="s">
        <v>153</v>
      </c>
      <c r="AO307" s="62" t="s">
        <v>153</v>
      </c>
      <c r="AP307" s="62" t="s">
        <v>153</v>
      </c>
      <c r="AQ307" s="62" t="s">
        <v>153</v>
      </c>
      <c r="AR307" s="62" t="s">
        <v>153</v>
      </c>
      <c r="AS307" s="62">
        <v>2015</v>
      </c>
      <c r="AT307" s="62" t="s">
        <v>153</v>
      </c>
      <c r="AU307" s="62" t="s">
        <v>153</v>
      </c>
      <c r="AV307" s="62" t="s">
        <v>153</v>
      </c>
      <c r="AW307" s="62" t="s">
        <v>153</v>
      </c>
      <c r="AX307" s="62" t="s">
        <v>439</v>
      </c>
      <c r="AY307" s="60"/>
      <c r="AZ307" s="60" t="s">
        <v>153</v>
      </c>
      <c r="BA307" s="62">
        <v>9805</v>
      </c>
      <c r="BB307" s="62">
        <v>0</v>
      </c>
      <c r="BC307" s="62"/>
      <c r="BD307" s="62"/>
      <c r="BE307" s="62"/>
      <c r="BF307" s="62"/>
      <c r="BG307" s="62"/>
      <c r="BH307" s="62"/>
      <c r="BI307" s="62"/>
      <c r="BJ307" s="60"/>
      <c r="BK307" s="62"/>
      <c r="BL307" s="62"/>
      <c r="BM307" s="62"/>
      <c r="BN307" s="62" t="s">
        <v>583</v>
      </c>
      <c r="BO307" s="62"/>
      <c r="BP307" s="62"/>
      <c r="BQ307" s="62" t="s">
        <v>583</v>
      </c>
      <c r="BR307" s="62"/>
      <c r="BS307" s="62"/>
      <c r="BT307" s="62"/>
      <c r="BU307" s="62"/>
      <c r="BV307" s="62"/>
      <c r="BW307" s="62"/>
      <c r="BX307" s="62"/>
      <c r="BY307" s="62"/>
      <c r="BZ307" s="62"/>
      <c r="CA307" s="62"/>
      <c r="CB307" s="62"/>
      <c r="CC307" s="62"/>
      <c r="CD307" s="62"/>
      <c r="CE307" s="62"/>
      <c r="CF307" s="62"/>
      <c r="CG307" s="62"/>
      <c r="CH307" s="62"/>
      <c r="CI307" s="62">
        <v>2017</v>
      </c>
      <c r="CJ307" s="62" t="s">
        <v>472</v>
      </c>
      <c r="CK307" s="62" t="s">
        <v>463</v>
      </c>
      <c r="CL307" s="62" t="s">
        <v>463</v>
      </c>
      <c r="CM307" s="62" t="s">
        <v>463</v>
      </c>
      <c r="CN307" s="62" t="s">
        <v>463</v>
      </c>
      <c r="CO307" s="62" t="s">
        <v>465</v>
      </c>
      <c r="CP307" s="62">
        <v>8</v>
      </c>
      <c r="CQ307" s="62">
        <v>0</v>
      </c>
      <c r="CR307" s="62">
        <v>0</v>
      </c>
      <c r="CS307" s="62">
        <v>8</v>
      </c>
      <c r="CT307" s="62">
        <v>0</v>
      </c>
      <c r="CU307" s="62">
        <v>3</v>
      </c>
      <c r="CV307" s="62">
        <v>0</v>
      </c>
      <c r="CW307" s="62">
        <v>0</v>
      </c>
      <c r="CX307" s="62">
        <v>0</v>
      </c>
      <c r="CY307" s="62">
        <v>1</v>
      </c>
      <c r="CZ307" s="62">
        <v>3</v>
      </c>
      <c r="DA307" s="62">
        <v>1</v>
      </c>
      <c r="DB307" s="62">
        <v>0</v>
      </c>
      <c r="DC307" s="62" t="s">
        <v>153</v>
      </c>
      <c r="DD307" s="62" t="s">
        <v>153</v>
      </c>
      <c r="DE307" s="62" t="s">
        <v>153</v>
      </c>
      <c r="DF307" s="62">
        <v>0</v>
      </c>
      <c r="DG307" s="62" t="s">
        <v>465</v>
      </c>
      <c r="DH307" s="62">
        <v>1</v>
      </c>
      <c r="DI307" s="62">
        <v>0</v>
      </c>
      <c r="DJ307" s="62">
        <v>0</v>
      </c>
      <c r="DK307" s="62">
        <v>1</v>
      </c>
      <c r="DL307" s="62">
        <v>0</v>
      </c>
      <c r="DM307" s="62">
        <v>0</v>
      </c>
      <c r="DN307" s="62">
        <v>0</v>
      </c>
      <c r="DO307" s="62">
        <v>0</v>
      </c>
      <c r="DP307" s="62">
        <v>0</v>
      </c>
      <c r="DQ307" s="62">
        <v>0</v>
      </c>
      <c r="DR307" s="62">
        <v>1</v>
      </c>
      <c r="DS307" s="62">
        <v>0</v>
      </c>
      <c r="DT307" s="62">
        <v>0</v>
      </c>
      <c r="DU307" s="62" t="s">
        <v>153</v>
      </c>
      <c r="DV307" s="62" t="s">
        <v>153</v>
      </c>
      <c r="DW307" s="60"/>
      <c r="DX307" s="62">
        <v>0</v>
      </c>
      <c r="DY307" s="62">
        <v>0</v>
      </c>
      <c r="DZ307" s="62">
        <v>0</v>
      </c>
      <c r="EA307" s="62">
        <v>1</v>
      </c>
      <c r="EB307" s="62"/>
      <c r="EC307" s="62"/>
      <c r="ED307" s="62"/>
      <c r="EE307" s="60">
        <v>-1.9607843137254901</v>
      </c>
      <c r="EF307" s="62"/>
      <c r="EG307" s="62"/>
      <c r="EH307" s="62"/>
      <c r="EI307" s="62"/>
      <c r="EJ307" s="62"/>
      <c r="EK307" s="62">
        <v>-1</v>
      </c>
      <c r="EL307" s="62"/>
      <c r="EM307" s="62"/>
      <c r="EN307" s="62"/>
      <c r="EO307" s="62"/>
      <c r="EP307" s="62"/>
      <c r="EQ307" s="68">
        <v>52986</v>
      </c>
      <c r="ER307" s="68">
        <v>9805</v>
      </c>
      <c r="ES307" s="68">
        <v>0</v>
      </c>
      <c r="ET307" s="68">
        <v>0</v>
      </c>
      <c r="EU307" s="68">
        <v>0</v>
      </c>
      <c r="EV307" s="68">
        <v>0</v>
      </c>
      <c r="EW307" s="65"/>
      <c r="EX307" s="65"/>
      <c r="EY307" s="65"/>
      <c r="EZ307" s="65"/>
      <c r="FA307" s="65"/>
      <c r="FB307" s="65"/>
      <c r="FC307" s="65"/>
      <c r="FD307" s="65"/>
      <c r="FE307" s="65"/>
      <c r="FF307" s="65"/>
      <c r="FG307" s="65"/>
      <c r="FH307" s="65"/>
      <c r="FI307" s="65"/>
      <c r="FJ307" s="65"/>
      <c r="FK307" s="65"/>
      <c r="FL307" s="65"/>
      <c r="FM307" s="65"/>
      <c r="FN307" s="65" t="s">
        <v>466</v>
      </c>
      <c r="FO307" s="69" t="b">
        <f t="shared" si="4"/>
        <v>1</v>
      </c>
    </row>
    <row r="308" spans="1:171" s="67" customFormat="1" ht="12.75" x14ac:dyDescent="0.2">
      <c r="A308" s="60" t="s">
        <v>437</v>
      </c>
      <c r="B308" s="61">
        <v>66789</v>
      </c>
      <c r="C308" s="62">
        <v>0</v>
      </c>
      <c r="D308" s="62">
        <v>1</v>
      </c>
      <c r="E308" s="63" t="s">
        <v>2042</v>
      </c>
      <c r="F308" s="62" t="s">
        <v>619</v>
      </c>
      <c r="G308" s="62"/>
      <c r="H308" s="62" t="s">
        <v>2043</v>
      </c>
      <c r="I308" s="62">
        <v>2</v>
      </c>
      <c r="J308" s="62" t="s">
        <v>1454</v>
      </c>
      <c r="K308" s="62" t="s">
        <v>447</v>
      </c>
      <c r="L308" s="62" t="s">
        <v>472</v>
      </c>
      <c r="M308" s="62" t="s">
        <v>447</v>
      </c>
      <c r="N308" s="62">
        <v>1</v>
      </c>
      <c r="O308" s="62">
        <v>361</v>
      </c>
      <c r="P308" s="62">
        <v>2</v>
      </c>
      <c r="Q308" s="62" t="s">
        <v>153</v>
      </c>
      <c r="R308" s="62" t="s">
        <v>153</v>
      </c>
      <c r="S308" s="62" t="s">
        <v>2044</v>
      </c>
      <c r="T308" s="62" t="s">
        <v>2045</v>
      </c>
      <c r="U308" s="62" t="s">
        <v>1457</v>
      </c>
      <c r="V308" s="62" t="s">
        <v>1458</v>
      </c>
      <c r="W308" s="62" t="s">
        <v>1459</v>
      </c>
      <c r="X308" s="62" t="s">
        <v>1460</v>
      </c>
      <c r="Y308" s="62" t="s">
        <v>1461</v>
      </c>
      <c r="Z308" s="60"/>
      <c r="AA308" s="60" t="s">
        <v>452</v>
      </c>
      <c r="AB308" s="60" t="s">
        <v>2042</v>
      </c>
      <c r="AC308" s="60" t="s">
        <v>619</v>
      </c>
      <c r="AD308" s="60" t="s">
        <v>2043</v>
      </c>
      <c r="AE308" s="60" t="s">
        <v>1454</v>
      </c>
      <c r="AF308" s="62">
        <v>1</v>
      </c>
      <c r="AG308" s="62">
        <v>400</v>
      </c>
      <c r="AH308" s="62">
        <v>2</v>
      </c>
      <c r="AI308" s="62">
        <v>1</v>
      </c>
      <c r="AJ308" s="62" t="s">
        <v>153</v>
      </c>
      <c r="AK308" s="62" t="s">
        <v>153</v>
      </c>
      <c r="AL308" s="62" t="s">
        <v>2044</v>
      </c>
      <c r="AM308" s="62" t="s">
        <v>2045</v>
      </c>
      <c r="AN308" s="62" t="s">
        <v>1460</v>
      </c>
      <c r="AO308" s="62" t="s">
        <v>1461</v>
      </c>
      <c r="AP308" s="62" t="s">
        <v>1457</v>
      </c>
      <c r="AQ308" s="62" t="s">
        <v>1458</v>
      </c>
      <c r="AR308" s="62" t="s">
        <v>1459</v>
      </c>
      <c r="AS308" s="62">
        <v>2015</v>
      </c>
      <c r="AT308" s="62" t="s">
        <v>153</v>
      </c>
      <c r="AU308" s="62" t="s">
        <v>153</v>
      </c>
      <c r="AV308" s="62" t="s">
        <v>153</v>
      </c>
      <c r="AW308" s="62" t="s">
        <v>153</v>
      </c>
      <c r="AX308" s="62" t="s">
        <v>153</v>
      </c>
      <c r="AY308" s="60"/>
      <c r="AZ308" s="60" t="s">
        <v>153</v>
      </c>
      <c r="BA308" s="62">
        <v>10924</v>
      </c>
      <c r="BB308" s="62">
        <v>0</v>
      </c>
      <c r="BC308" s="62"/>
      <c r="BD308" s="62"/>
      <c r="BE308" s="62"/>
      <c r="BF308" s="62"/>
      <c r="BG308" s="62"/>
      <c r="BH308" s="62" t="s">
        <v>532</v>
      </c>
      <c r="BI308" s="62"/>
      <c r="BJ308" s="60">
        <v>-9.75</v>
      </c>
      <c r="BK308" s="62"/>
      <c r="BL308" s="62"/>
      <c r="BM308" s="62"/>
      <c r="BN308" s="62" t="s">
        <v>99</v>
      </c>
      <c r="BO308" s="62"/>
      <c r="BP308" s="62"/>
      <c r="BQ308" s="62" t="s">
        <v>99</v>
      </c>
      <c r="BR308" s="62"/>
      <c r="BS308" s="62"/>
      <c r="BT308" s="62"/>
      <c r="BU308" s="62"/>
      <c r="BV308" s="62"/>
      <c r="BW308" s="62"/>
      <c r="BX308" s="62"/>
      <c r="BY308" s="62"/>
      <c r="BZ308" s="62"/>
      <c r="CA308" s="62"/>
      <c r="CB308" s="62"/>
      <c r="CC308" s="62"/>
      <c r="CD308" s="62"/>
      <c r="CE308" s="62"/>
      <c r="CF308" s="62" t="s">
        <v>462</v>
      </c>
      <c r="CG308" s="62"/>
      <c r="CH308" s="62"/>
      <c r="CI308" s="62">
        <v>2017</v>
      </c>
      <c r="CJ308" s="62" t="s">
        <v>472</v>
      </c>
      <c r="CK308" s="62" t="s">
        <v>501</v>
      </c>
      <c r="CL308" s="62" t="s">
        <v>464</v>
      </c>
      <c r="CM308" s="62" t="s">
        <v>464</v>
      </c>
      <c r="CN308" s="62" t="s">
        <v>464</v>
      </c>
      <c r="CO308" s="62" t="s">
        <v>465</v>
      </c>
      <c r="CP308" s="62">
        <v>0</v>
      </c>
      <c r="CQ308" s="62">
        <v>0</v>
      </c>
      <c r="CR308" s="62">
        <v>0</v>
      </c>
      <c r="CS308" s="62">
        <v>0</v>
      </c>
      <c r="CT308" s="62">
        <v>0</v>
      </c>
      <c r="CU308" s="62">
        <v>0</v>
      </c>
      <c r="CV308" s="62">
        <v>0</v>
      </c>
      <c r="CW308" s="62">
        <v>0</v>
      </c>
      <c r="CX308" s="62">
        <v>0</v>
      </c>
      <c r="CY308" s="62">
        <v>0</v>
      </c>
      <c r="CZ308" s="62">
        <v>0</v>
      </c>
      <c r="DA308" s="62">
        <v>0</v>
      </c>
      <c r="DB308" s="62">
        <v>0</v>
      </c>
      <c r="DC308" s="62" t="s">
        <v>153</v>
      </c>
      <c r="DD308" s="62" t="s">
        <v>153</v>
      </c>
      <c r="DE308" s="62" t="s">
        <v>153</v>
      </c>
      <c r="DF308" s="62">
        <v>0</v>
      </c>
      <c r="DG308" s="62" t="s">
        <v>465</v>
      </c>
      <c r="DH308" s="62">
        <v>0</v>
      </c>
      <c r="DI308" s="62">
        <v>0</v>
      </c>
      <c r="DJ308" s="62">
        <v>0</v>
      </c>
      <c r="DK308" s="62">
        <v>0</v>
      </c>
      <c r="DL308" s="62">
        <v>0</v>
      </c>
      <c r="DM308" s="62">
        <v>0</v>
      </c>
      <c r="DN308" s="62">
        <v>0</v>
      </c>
      <c r="DO308" s="62">
        <v>0</v>
      </c>
      <c r="DP308" s="62">
        <v>0</v>
      </c>
      <c r="DQ308" s="62">
        <v>0</v>
      </c>
      <c r="DR308" s="62">
        <v>0</v>
      </c>
      <c r="DS308" s="62">
        <v>0</v>
      </c>
      <c r="DT308" s="62">
        <v>0</v>
      </c>
      <c r="DU308" s="62" t="s">
        <v>153</v>
      </c>
      <c r="DV308" s="62" t="s">
        <v>153</v>
      </c>
      <c r="DW308" s="60"/>
      <c r="DX308" s="62">
        <v>0</v>
      </c>
      <c r="DY308" s="62">
        <v>0</v>
      </c>
      <c r="DZ308" s="62">
        <v>0</v>
      </c>
      <c r="EA308" s="62">
        <v>0</v>
      </c>
      <c r="EB308" s="62"/>
      <c r="EC308" s="62"/>
      <c r="ED308" s="62"/>
      <c r="EE308" s="60"/>
      <c r="EF308" s="62"/>
      <c r="EG308" s="62"/>
      <c r="EH308" s="62"/>
      <c r="EI308" s="62"/>
      <c r="EJ308" s="62"/>
      <c r="EK308" s="62"/>
      <c r="EL308" s="62"/>
      <c r="EM308" s="62"/>
      <c r="EN308" s="62"/>
      <c r="EO308" s="62"/>
      <c r="EP308" s="62"/>
      <c r="EQ308" s="68">
        <v>66789</v>
      </c>
      <c r="ER308" s="68">
        <v>10924</v>
      </c>
      <c r="ES308" s="68">
        <v>0</v>
      </c>
      <c r="ET308" s="68">
        <v>0</v>
      </c>
      <c r="EU308" s="68">
        <v>0</v>
      </c>
      <c r="EV308" s="68">
        <v>0</v>
      </c>
      <c r="EW308" s="68">
        <v>0</v>
      </c>
      <c r="EX308" s="68">
        <v>0</v>
      </c>
      <c r="EY308" s="68">
        <v>0</v>
      </c>
      <c r="EZ308" s="68">
        <v>0</v>
      </c>
      <c r="FA308" s="68">
        <v>0</v>
      </c>
      <c r="FB308" s="68">
        <v>0</v>
      </c>
      <c r="FC308" s="68">
        <v>0</v>
      </c>
      <c r="FD308" s="68">
        <v>0</v>
      </c>
      <c r="FE308" s="68">
        <v>0</v>
      </c>
      <c r="FF308" s="68">
        <v>0</v>
      </c>
      <c r="FG308" s="68">
        <v>0</v>
      </c>
      <c r="FH308" s="68">
        <v>0</v>
      </c>
      <c r="FI308" s="68">
        <v>1</v>
      </c>
      <c r="FJ308" s="68">
        <v>0</v>
      </c>
      <c r="FK308" s="68">
        <v>0</v>
      </c>
      <c r="FL308" s="68">
        <v>0</v>
      </c>
      <c r="FM308" s="65"/>
      <c r="FN308" s="65" t="s">
        <v>466</v>
      </c>
      <c r="FO308" s="69" t="b">
        <f t="shared" si="4"/>
        <v>1</v>
      </c>
    </row>
    <row r="309" spans="1:171" s="67" customFormat="1" ht="12.75" x14ac:dyDescent="0.2">
      <c r="A309" s="60" t="s">
        <v>437</v>
      </c>
      <c r="B309" s="61">
        <v>66789</v>
      </c>
      <c r="C309" s="62">
        <v>1</v>
      </c>
      <c r="D309" s="62">
        <v>0</v>
      </c>
      <c r="E309" s="63" t="s">
        <v>2042</v>
      </c>
      <c r="F309" s="62" t="s">
        <v>619</v>
      </c>
      <c r="G309" s="62"/>
      <c r="H309" s="62" t="s">
        <v>2043</v>
      </c>
      <c r="I309" s="62">
        <v>2</v>
      </c>
      <c r="J309" s="62" t="s">
        <v>1454</v>
      </c>
      <c r="K309" s="62" t="s">
        <v>447</v>
      </c>
      <c r="L309" s="62" t="s">
        <v>472</v>
      </c>
      <c r="M309" s="62" t="s">
        <v>447</v>
      </c>
      <c r="N309" s="62">
        <v>1</v>
      </c>
      <c r="O309" s="62">
        <v>361</v>
      </c>
      <c r="P309" s="62">
        <v>2</v>
      </c>
      <c r="Q309" s="62" t="s">
        <v>153</v>
      </c>
      <c r="R309" s="62" t="s">
        <v>153</v>
      </c>
      <c r="S309" s="62" t="s">
        <v>153</v>
      </c>
      <c r="T309" s="62" t="s">
        <v>2045</v>
      </c>
      <c r="U309" s="62" t="s">
        <v>153</v>
      </c>
      <c r="V309" s="62" t="s">
        <v>153</v>
      </c>
      <c r="W309" s="62" t="s">
        <v>153</v>
      </c>
      <c r="X309" s="62" t="s">
        <v>153</v>
      </c>
      <c r="Y309" s="62" t="s">
        <v>153</v>
      </c>
      <c r="Z309" s="60"/>
      <c r="AA309" s="60" t="s">
        <v>452</v>
      </c>
      <c r="AB309" s="60" t="s">
        <v>2042</v>
      </c>
      <c r="AC309" s="60" t="s">
        <v>619</v>
      </c>
      <c r="AD309" s="60" t="s">
        <v>2043</v>
      </c>
      <c r="AE309" s="60" t="s">
        <v>1454</v>
      </c>
      <c r="AF309" s="62">
        <v>1</v>
      </c>
      <c r="AG309" s="62">
        <v>400</v>
      </c>
      <c r="AH309" s="62">
        <v>2</v>
      </c>
      <c r="AI309" s="62">
        <v>0</v>
      </c>
      <c r="AJ309" s="62" t="s">
        <v>153</v>
      </c>
      <c r="AK309" s="62" t="s">
        <v>153</v>
      </c>
      <c r="AL309" s="62" t="s">
        <v>153</v>
      </c>
      <c r="AM309" s="62" t="s">
        <v>2045</v>
      </c>
      <c r="AN309" s="62" t="s">
        <v>153</v>
      </c>
      <c r="AO309" s="62" t="s">
        <v>153</v>
      </c>
      <c r="AP309" s="62" t="s">
        <v>153</v>
      </c>
      <c r="AQ309" s="62" t="s">
        <v>153</v>
      </c>
      <c r="AR309" s="62" t="s">
        <v>153</v>
      </c>
      <c r="AS309" s="62">
        <v>2015</v>
      </c>
      <c r="AT309" s="62" t="s">
        <v>153</v>
      </c>
      <c r="AU309" s="62" t="s">
        <v>153</v>
      </c>
      <c r="AV309" s="62" t="s">
        <v>153</v>
      </c>
      <c r="AW309" s="62" t="s">
        <v>153</v>
      </c>
      <c r="AX309" s="62" t="s">
        <v>153</v>
      </c>
      <c r="AY309" s="60"/>
      <c r="AZ309" s="60" t="s">
        <v>153</v>
      </c>
      <c r="BA309" s="62">
        <v>10924</v>
      </c>
      <c r="BB309" s="62">
        <v>0</v>
      </c>
      <c r="BC309" s="62"/>
      <c r="BD309" s="62"/>
      <c r="BE309" s="62"/>
      <c r="BF309" s="62"/>
      <c r="BG309" s="62"/>
      <c r="BH309" s="62"/>
      <c r="BI309" s="62"/>
      <c r="BJ309" s="60">
        <v>-9.75</v>
      </c>
      <c r="BK309" s="62"/>
      <c r="BL309" s="62"/>
      <c r="BM309" s="62"/>
      <c r="BN309" s="62" t="s">
        <v>99</v>
      </c>
      <c r="BO309" s="62"/>
      <c r="BP309" s="62"/>
      <c r="BQ309" s="62" t="s">
        <v>99</v>
      </c>
      <c r="BR309" s="62"/>
      <c r="BS309" s="62"/>
      <c r="BT309" s="62"/>
      <c r="BU309" s="62"/>
      <c r="BV309" s="62"/>
      <c r="BW309" s="62"/>
      <c r="BX309" s="62"/>
      <c r="BY309" s="62"/>
      <c r="BZ309" s="62"/>
      <c r="CA309" s="62"/>
      <c r="CB309" s="62"/>
      <c r="CC309" s="62"/>
      <c r="CD309" s="62"/>
      <c r="CE309" s="62"/>
      <c r="CF309" s="62"/>
      <c r="CG309" s="62"/>
      <c r="CH309" s="62"/>
      <c r="CI309" s="62">
        <v>2017</v>
      </c>
      <c r="CJ309" s="62" t="s">
        <v>472</v>
      </c>
      <c r="CK309" s="62" t="s">
        <v>501</v>
      </c>
      <c r="CL309" s="62" t="s">
        <v>464</v>
      </c>
      <c r="CM309" s="62" t="s">
        <v>464</v>
      </c>
      <c r="CN309" s="62" t="s">
        <v>464</v>
      </c>
      <c r="CO309" s="62" t="s">
        <v>465</v>
      </c>
      <c r="CP309" s="62">
        <v>0</v>
      </c>
      <c r="CQ309" s="62">
        <v>0</v>
      </c>
      <c r="CR309" s="62">
        <v>0</v>
      </c>
      <c r="CS309" s="62">
        <v>0</v>
      </c>
      <c r="CT309" s="62">
        <v>0</v>
      </c>
      <c r="CU309" s="62">
        <v>0</v>
      </c>
      <c r="CV309" s="62">
        <v>0</v>
      </c>
      <c r="CW309" s="62">
        <v>0</v>
      </c>
      <c r="CX309" s="62">
        <v>0</v>
      </c>
      <c r="CY309" s="62">
        <v>0</v>
      </c>
      <c r="CZ309" s="62">
        <v>0</v>
      </c>
      <c r="DA309" s="62">
        <v>0</v>
      </c>
      <c r="DB309" s="62">
        <v>0</v>
      </c>
      <c r="DC309" s="62" t="s">
        <v>153</v>
      </c>
      <c r="DD309" s="62" t="s">
        <v>153</v>
      </c>
      <c r="DE309" s="62" t="s">
        <v>153</v>
      </c>
      <c r="DF309" s="62">
        <v>0</v>
      </c>
      <c r="DG309" s="62" t="s">
        <v>465</v>
      </c>
      <c r="DH309" s="62">
        <v>0</v>
      </c>
      <c r="DI309" s="62">
        <v>0</v>
      </c>
      <c r="DJ309" s="62">
        <v>0</v>
      </c>
      <c r="DK309" s="62">
        <v>0</v>
      </c>
      <c r="DL309" s="62">
        <v>0</v>
      </c>
      <c r="DM309" s="62">
        <v>0</v>
      </c>
      <c r="DN309" s="62">
        <v>0</v>
      </c>
      <c r="DO309" s="62">
        <v>0</v>
      </c>
      <c r="DP309" s="62">
        <v>0</v>
      </c>
      <c r="DQ309" s="62">
        <v>0</v>
      </c>
      <c r="DR309" s="62">
        <v>0</v>
      </c>
      <c r="DS309" s="62">
        <v>0</v>
      </c>
      <c r="DT309" s="62">
        <v>0</v>
      </c>
      <c r="DU309" s="62" t="s">
        <v>153</v>
      </c>
      <c r="DV309" s="62" t="s">
        <v>153</v>
      </c>
      <c r="DW309" s="60"/>
      <c r="DX309" s="62">
        <v>0</v>
      </c>
      <c r="DY309" s="62">
        <v>0</v>
      </c>
      <c r="DZ309" s="62">
        <v>0</v>
      </c>
      <c r="EA309" s="62">
        <v>0</v>
      </c>
      <c r="EB309" s="62"/>
      <c r="EC309" s="62"/>
      <c r="ED309" s="62"/>
      <c r="EE309" s="60"/>
      <c r="EF309" s="62"/>
      <c r="EG309" s="62"/>
      <c r="EH309" s="62"/>
      <c r="EI309" s="62"/>
      <c r="EJ309" s="62"/>
      <c r="EK309" s="62"/>
      <c r="EL309" s="62"/>
      <c r="EM309" s="62"/>
      <c r="EN309" s="62"/>
      <c r="EO309" s="62"/>
      <c r="EP309" s="62"/>
      <c r="EQ309" s="68">
        <v>66789</v>
      </c>
      <c r="ER309" s="68">
        <v>10924</v>
      </c>
      <c r="ES309" s="68">
        <v>0</v>
      </c>
      <c r="ET309" s="68">
        <v>0</v>
      </c>
      <c r="EU309" s="68">
        <v>0</v>
      </c>
      <c r="EV309" s="68">
        <v>0</v>
      </c>
      <c r="EW309" s="65"/>
      <c r="EX309" s="65"/>
      <c r="EY309" s="65"/>
      <c r="EZ309" s="65"/>
      <c r="FA309" s="65"/>
      <c r="FB309" s="65"/>
      <c r="FC309" s="65"/>
      <c r="FD309" s="65"/>
      <c r="FE309" s="65"/>
      <c r="FF309" s="65"/>
      <c r="FG309" s="65"/>
      <c r="FH309" s="65"/>
      <c r="FI309" s="65"/>
      <c r="FJ309" s="65"/>
      <c r="FK309" s="65"/>
      <c r="FL309" s="65"/>
      <c r="FM309" s="65"/>
      <c r="FN309" s="65" t="s">
        <v>466</v>
      </c>
      <c r="FO309" s="69" t="b">
        <f t="shared" si="4"/>
        <v>1</v>
      </c>
    </row>
    <row r="310" spans="1:171" s="67" customFormat="1" ht="12.75" x14ac:dyDescent="0.2">
      <c r="A310" s="60" t="s">
        <v>437</v>
      </c>
      <c r="B310" s="61">
        <v>27298</v>
      </c>
      <c r="C310" s="62">
        <v>0</v>
      </c>
      <c r="D310" s="62">
        <v>1</v>
      </c>
      <c r="E310" s="63" t="s">
        <v>2046</v>
      </c>
      <c r="F310" s="62" t="s">
        <v>479</v>
      </c>
      <c r="G310" s="62"/>
      <c r="H310" s="62" t="s">
        <v>2047</v>
      </c>
      <c r="I310" s="62">
        <v>2</v>
      </c>
      <c r="J310" s="62" t="s">
        <v>2048</v>
      </c>
      <c r="K310" s="62" t="s">
        <v>447</v>
      </c>
      <c r="L310" s="62" t="s">
        <v>472</v>
      </c>
      <c r="M310" s="62" t="s">
        <v>447</v>
      </c>
      <c r="N310" s="62">
        <v>1</v>
      </c>
      <c r="O310" s="62">
        <v>380</v>
      </c>
      <c r="P310" s="62">
        <v>26</v>
      </c>
      <c r="Q310" s="62" t="s">
        <v>153</v>
      </c>
      <c r="R310" s="62" t="s">
        <v>153</v>
      </c>
      <c r="S310" s="62" t="s">
        <v>2049</v>
      </c>
      <c r="T310" s="62" t="s">
        <v>2050</v>
      </c>
      <c r="U310" s="62" t="s">
        <v>2051</v>
      </c>
      <c r="V310" s="62" t="s">
        <v>2052</v>
      </c>
      <c r="W310" s="62" t="s">
        <v>153</v>
      </c>
      <c r="X310" s="62" t="s">
        <v>2053</v>
      </c>
      <c r="Y310" s="62" t="s">
        <v>2054</v>
      </c>
      <c r="Z310" s="60"/>
      <c r="AA310" s="60" t="s">
        <v>452</v>
      </c>
      <c r="AB310" s="60" t="s">
        <v>2046</v>
      </c>
      <c r="AC310" s="60" t="s">
        <v>479</v>
      </c>
      <c r="AD310" s="60" t="s">
        <v>2047</v>
      </c>
      <c r="AE310" s="60" t="s">
        <v>2048</v>
      </c>
      <c r="AF310" s="62">
        <v>1</v>
      </c>
      <c r="AG310" s="62">
        <v>380</v>
      </c>
      <c r="AH310" s="62">
        <v>26</v>
      </c>
      <c r="AI310" s="62">
        <v>1</v>
      </c>
      <c r="AJ310" s="62" t="s">
        <v>153</v>
      </c>
      <c r="AK310" s="62" t="s">
        <v>153</v>
      </c>
      <c r="AL310" s="62" t="s">
        <v>2049</v>
      </c>
      <c r="AM310" s="62" t="s">
        <v>2050</v>
      </c>
      <c r="AN310" s="62" t="s">
        <v>2053</v>
      </c>
      <c r="AO310" s="62" t="s">
        <v>2054</v>
      </c>
      <c r="AP310" s="62" t="s">
        <v>2051</v>
      </c>
      <c r="AQ310" s="62" t="s">
        <v>2052</v>
      </c>
      <c r="AR310" s="62" t="s">
        <v>153</v>
      </c>
      <c r="AS310" s="62">
        <v>2015</v>
      </c>
      <c r="AT310" s="62" t="s">
        <v>153</v>
      </c>
      <c r="AU310" s="62" t="s">
        <v>153</v>
      </c>
      <c r="AV310" s="62" t="s">
        <v>153</v>
      </c>
      <c r="AW310" s="62" t="s">
        <v>153</v>
      </c>
      <c r="AX310" s="62" t="s">
        <v>153</v>
      </c>
      <c r="AY310" s="60"/>
      <c r="AZ310" s="60" t="s">
        <v>153</v>
      </c>
      <c r="BA310" s="62">
        <v>9263</v>
      </c>
      <c r="BB310" s="62">
        <v>0</v>
      </c>
      <c r="BC310" s="62"/>
      <c r="BD310" s="62"/>
      <c r="BE310" s="62"/>
      <c r="BF310" s="62"/>
      <c r="BG310" s="62"/>
      <c r="BH310" s="62"/>
      <c r="BI310" s="62"/>
      <c r="BJ310" s="60"/>
      <c r="BK310" s="62"/>
      <c r="BL310" s="62"/>
      <c r="BM310" s="62"/>
      <c r="BN310" s="62" t="s">
        <v>460</v>
      </c>
      <c r="BO310" s="62"/>
      <c r="BP310" s="62"/>
      <c r="BQ310" s="62" t="s">
        <v>460</v>
      </c>
      <c r="BR310" s="62"/>
      <c r="BS310" s="62"/>
      <c r="BT310" s="62"/>
      <c r="BU310" s="62"/>
      <c r="BV310" s="62"/>
      <c r="BW310" s="62"/>
      <c r="BX310" s="62"/>
      <c r="BY310" s="62"/>
      <c r="BZ310" s="62"/>
      <c r="CA310" s="62"/>
      <c r="CB310" s="62"/>
      <c r="CC310" s="62"/>
      <c r="CD310" s="62"/>
      <c r="CE310" s="62"/>
      <c r="CF310" s="62" t="s">
        <v>462</v>
      </c>
      <c r="CG310" s="62"/>
      <c r="CH310" s="62"/>
      <c r="CI310" s="62">
        <v>2017</v>
      </c>
      <c r="CJ310" s="62" t="s">
        <v>472</v>
      </c>
      <c r="CK310" s="62" t="s">
        <v>464</v>
      </c>
      <c r="CL310" s="62" t="s">
        <v>464</v>
      </c>
      <c r="CM310" s="62" t="s">
        <v>464</v>
      </c>
      <c r="CN310" s="62" t="s">
        <v>464</v>
      </c>
      <c r="CO310" s="62" t="s">
        <v>465</v>
      </c>
      <c r="CP310" s="62">
        <v>0</v>
      </c>
      <c r="CQ310" s="62">
        <v>0</v>
      </c>
      <c r="CR310" s="62">
        <v>0</v>
      </c>
      <c r="CS310" s="62">
        <v>0</v>
      </c>
      <c r="CT310" s="62">
        <v>0</v>
      </c>
      <c r="CU310" s="62">
        <v>0</v>
      </c>
      <c r="CV310" s="62">
        <v>0</v>
      </c>
      <c r="CW310" s="62">
        <v>0</v>
      </c>
      <c r="CX310" s="62">
        <v>0</v>
      </c>
      <c r="CY310" s="62">
        <v>0</v>
      </c>
      <c r="CZ310" s="62">
        <v>0</v>
      </c>
      <c r="DA310" s="62">
        <v>0</v>
      </c>
      <c r="DB310" s="62">
        <v>0</v>
      </c>
      <c r="DC310" s="62" t="s">
        <v>153</v>
      </c>
      <c r="DD310" s="62" t="s">
        <v>153</v>
      </c>
      <c r="DE310" s="62" t="s">
        <v>153</v>
      </c>
      <c r="DF310" s="62">
        <v>0</v>
      </c>
      <c r="DG310" s="62" t="s">
        <v>465</v>
      </c>
      <c r="DH310" s="62">
        <v>0</v>
      </c>
      <c r="DI310" s="62">
        <v>0</v>
      </c>
      <c r="DJ310" s="62">
        <v>0</v>
      </c>
      <c r="DK310" s="62">
        <v>0</v>
      </c>
      <c r="DL310" s="62">
        <v>0</v>
      </c>
      <c r="DM310" s="62">
        <v>0</v>
      </c>
      <c r="DN310" s="62">
        <v>0</v>
      </c>
      <c r="DO310" s="62">
        <v>0</v>
      </c>
      <c r="DP310" s="62">
        <v>0</v>
      </c>
      <c r="DQ310" s="62">
        <v>0</v>
      </c>
      <c r="DR310" s="62">
        <v>0</v>
      </c>
      <c r="DS310" s="62">
        <v>0</v>
      </c>
      <c r="DT310" s="62">
        <v>0</v>
      </c>
      <c r="DU310" s="62" t="s">
        <v>153</v>
      </c>
      <c r="DV310" s="62" t="s">
        <v>153</v>
      </c>
      <c r="DW310" s="60"/>
      <c r="DX310" s="62">
        <v>0</v>
      </c>
      <c r="DY310" s="62">
        <v>0</v>
      </c>
      <c r="DZ310" s="62">
        <v>0</v>
      </c>
      <c r="EA310" s="62">
        <v>0</v>
      </c>
      <c r="EB310" s="62"/>
      <c r="EC310" s="62"/>
      <c r="ED310" s="62"/>
      <c r="EE310" s="60"/>
      <c r="EF310" s="62"/>
      <c r="EG310" s="62"/>
      <c r="EH310" s="62"/>
      <c r="EI310" s="62"/>
      <c r="EJ310" s="62"/>
      <c r="EK310" s="62"/>
      <c r="EL310" s="62"/>
      <c r="EM310" s="62"/>
      <c r="EN310" s="62"/>
      <c r="EO310" s="62"/>
      <c r="EP310" s="62"/>
      <c r="EQ310" s="68">
        <v>27298</v>
      </c>
      <c r="ER310" s="68">
        <v>9263</v>
      </c>
      <c r="ES310" s="68">
        <v>0</v>
      </c>
      <c r="ET310" s="68">
        <v>0</v>
      </c>
      <c r="EU310" s="68">
        <v>0</v>
      </c>
      <c r="EV310" s="68">
        <v>0</v>
      </c>
      <c r="EW310" s="68">
        <v>0</v>
      </c>
      <c r="EX310" s="68">
        <v>0</v>
      </c>
      <c r="EY310" s="68">
        <v>0</v>
      </c>
      <c r="EZ310" s="68">
        <v>0</v>
      </c>
      <c r="FA310" s="68">
        <v>0</v>
      </c>
      <c r="FB310" s="68">
        <v>0</v>
      </c>
      <c r="FC310" s="68">
        <v>0</v>
      </c>
      <c r="FD310" s="68">
        <v>0</v>
      </c>
      <c r="FE310" s="68">
        <v>0</v>
      </c>
      <c r="FF310" s="68">
        <v>0</v>
      </c>
      <c r="FG310" s="68">
        <v>0</v>
      </c>
      <c r="FH310" s="68">
        <v>0</v>
      </c>
      <c r="FI310" s="68">
        <v>0</v>
      </c>
      <c r="FJ310" s="68">
        <v>0</v>
      </c>
      <c r="FK310" s="68">
        <v>0</v>
      </c>
      <c r="FL310" s="68">
        <v>0</v>
      </c>
      <c r="FM310" s="65"/>
      <c r="FN310" s="65" t="s">
        <v>466</v>
      </c>
      <c r="FO310" s="69" t="b">
        <f t="shared" si="4"/>
        <v>1</v>
      </c>
    </row>
    <row r="311" spans="1:171" s="67" customFormat="1" ht="12.75" x14ac:dyDescent="0.2">
      <c r="A311" s="60" t="s">
        <v>437</v>
      </c>
      <c r="B311" s="61">
        <v>27298</v>
      </c>
      <c r="C311" s="62">
        <v>1</v>
      </c>
      <c r="D311" s="62">
        <v>0</v>
      </c>
      <c r="E311" s="63" t="s">
        <v>2046</v>
      </c>
      <c r="F311" s="62" t="s">
        <v>479</v>
      </c>
      <c r="G311" s="62"/>
      <c r="H311" s="62" t="s">
        <v>2047</v>
      </c>
      <c r="I311" s="62">
        <v>2</v>
      </c>
      <c r="J311" s="62" t="s">
        <v>2048</v>
      </c>
      <c r="K311" s="62" t="s">
        <v>447</v>
      </c>
      <c r="L311" s="62" t="s">
        <v>472</v>
      </c>
      <c r="M311" s="62" t="s">
        <v>447</v>
      </c>
      <c r="N311" s="62">
        <v>1</v>
      </c>
      <c r="O311" s="62">
        <v>380</v>
      </c>
      <c r="P311" s="62">
        <v>26</v>
      </c>
      <c r="Q311" s="62" t="s">
        <v>153</v>
      </c>
      <c r="R311" s="62" t="s">
        <v>153</v>
      </c>
      <c r="S311" s="62" t="s">
        <v>153</v>
      </c>
      <c r="T311" s="62" t="s">
        <v>2050</v>
      </c>
      <c r="U311" s="62" t="s">
        <v>153</v>
      </c>
      <c r="V311" s="62" t="s">
        <v>153</v>
      </c>
      <c r="W311" s="62" t="s">
        <v>153</v>
      </c>
      <c r="X311" s="62" t="s">
        <v>153</v>
      </c>
      <c r="Y311" s="62" t="s">
        <v>153</v>
      </c>
      <c r="Z311" s="60"/>
      <c r="AA311" s="60" t="s">
        <v>452</v>
      </c>
      <c r="AB311" s="60" t="s">
        <v>2046</v>
      </c>
      <c r="AC311" s="60" t="s">
        <v>479</v>
      </c>
      <c r="AD311" s="60" t="s">
        <v>2047</v>
      </c>
      <c r="AE311" s="60" t="s">
        <v>2048</v>
      </c>
      <c r="AF311" s="62">
        <v>1</v>
      </c>
      <c r="AG311" s="62">
        <v>380</v>
      </c>
      <c r="AH311" s="62">
        <v>26</v>
      </c>
      <c r="AI311" s="62">
        <v>0</v>
      </c>
      <c r="AJ311" s="62" t="s">
        <v>153</v>
      </c>
      <c r="AK311" s="62" t="s">
        <v>153</v>
      </c>
      <c r="AL311" s="62" t="s">
        <v>153</v>
      </c>
      <c r="AM311" s="62" t="s">
        <v>2050</v>
      </c>
      <c r="AN311" s="62" t="s">
        <v>153</v>
      </c>
      <c r="AO311" s="62" t="s">
        <v>153</v>
      </c>
      <c r="AP311" s="62" t="s">
        <v>153</v>
      </c>
      <c r="AQ311" s="62" t="s">
        <v>153</v>
      </c>
      <c r="AR311" s="62" t="s">
        <v>153</v>
      </c>
      <c r="AS311" s="62">
        <v>2015</v>
      </c>
      <c r="AT311" s="62" t="s">
        <v>153</v>
      </c>
      <c r="AU311" s="62" t="s">
        <v>153</v>
      </c>
      <c r="AV311" s="62" t="s">
        <v>153</v>
      </c>
      <c r="AW311" s="62" t="s">
        <v>153</v>
      </c>
      <c r="AX311" s="62" t="s">
        <v>153</v>
      </c>
      <c r="AY311" s="60"/>
      <c r="AZ311" s="60" t="s">
        <v>153</v>
      </c>
      <c r="BA311" s="62">
        <v>9263</v>
      </c>
      <c r="BB311" s="62">
        <v>0</v>
      </c>
      <c r="BC311" s="62"/>
      <c r="BD311" s="62"/>
      <c r="BE311" s="62"/>
      <c r="BF311" s="62"/>
      <c r="BG311" s="62"/>
      <c r="BH311" s="62"/>
      <c r="BI311" s="62"/>
      <c r="BJ311" s="60"/>
      <c r="BK311" s="62"/>
      <c r="BL311" s="62"/>
      <c r="BM311" s="62"/>
      <c r="BN311" s="62" t="s">
        <v>460</v>
      </c>
      <c r="BO311" s="62"/>
      <c r="BP311" s="62"/>
      <c r="BQ311" s="62" t="s">
        <v>460</v>
      </c>
      <c r="BR311" s="62"/>
      <c r="BS311" s="62"/>
      <c r="BT311" s="62"/>
      <c r="BU311" s="62"/>
      <c r="BV311" s="62"/>
      <c r="BW311" s="62"/>
      <c r="BX311" s="62"/>
      <c r="BY311" s="62"/>
      <c r="BZ311" s="62"/>
      <c r="CA311" s="62"/>
      <c r="CB311" s="62"/>
      <c r="CC311" s="62"/>
      <c r="CD311" s="62"/>
      <c r="CE311" s="62"/>
      <c r="CF311" s="62"/>
      <c r="CG311" s="62"/>
      <c r="CH311" s="62"/>
      <c r="CI311" s="62">
        <v>2017</v>
      </c>
      <c r="CJ311" s="62" t="s">
        <v>472</v>
      </c>
      <c r="CK311" s="62" t="s">
        <v>464</v>
      </c>
      <c r="CL311" s="62" t="s">
        <v>464</v>
      </c>
      <c r="CM311" s="62" t="s">
        <v>464</v>
      </c>
      <c r="CN311" s="62" t="s">
        <v>464</v>
      </c>
      <c r="CO311" s="62" t="s">
        <v>465</v>
      </c>
      <c r="CP311" s="62">
        <v>0</v>
      </c>
      <c r="CQ311" s="62">
        <v>0</v>
      </c>
      <c r="CR311" s="62">
        <v>0</v>
      </c>
      <c r="CS311" s="62">
        <v>0</v>
      </c>
      <c r="CT311" s="62">
        <v>0</v>
      </c>
      <c r="CU311" s="62">
        <v>0</v>
      </c>
      <c r="CV311" s="62">
        <v>0</v>
      </c>
      <c r="CW311" s="62">
        <v>0</v>
      </c>
      <c r="CX311" s="62">
        <v>0</v>
      </c>
      <c r="CY311" s="62">
        <v>0</v>
      </c>
      <c r="CZ311" s="62">
        <v>0</v>
      </c>
      <c r="DA311" s="62">
        <v>0</v>
      </c>
      <c r="DB311" s="62">
        <v>0</v>
      </c>
      <c r="DC311" s="62" t="s">
        <v>153</v>
      </c>
      <c r="DD311" s="62" t="s">
        <v>153</v>
      </c>
      <c r="DE311" s="62" t="s">
        <v>153</v>
      </c>
      <c r="DF311" s="62">
        <v>0</v>
      </c>
      <c r="DG311" s="62" t="s">
        <v>465</v>
      </c>
      <c r="DH311" s="62">
        <v>0</v>
      </c>
      <c r="DI311" s="62">
        <v>0</v>
      </c>
      <c r="DJ311" s="62">
        <v>0</v>
      </c>
      <c r="DK311" s="62">
        <v>0</v>
      </c>
      <c r="DL311" s="62">
        <v>0</v>
      </c>
      <c r="DM311" s="62">
        <v>0</v>
      </c>
      <c r="DN311" s="62">
        <v>0</v>
      </c>
      <c r="DO311" s="62">
        <v>0</v>
      </c>
      <c r="DP311" s="62">
        <v>0</v>
      </c>
      <c r="DQ311" s="62">
        <v>0</v>
      </c>
      <c r="DR311" s="62">
        <v>0</v>
      </c>
      <c r="DS311" s="62">
        <v>0</v>
      </c>
      <c r="DT311" s="62">
        <v>0</v>
      </c>
      <c r="DU311" s="62" t="s">
        <v>153</v>
      </c>
      <c r="DV311" s="62" t="s">
        <v>153</v>
      </c>
      <c r="DW311" s="60"/>
      <c r="DX311" s="62">
        <v>0</v>
      </c>
      <c r="DY311" s="62">
        <v>0</v>
      </c>
      <c r="DZ311" s="62">
        <v>0</v>
      </c>
      <c r="EA311" s="62">
        <v>0</v>
      </c>
      <c r="EB311" s="62"/>
      <c r="EC311" s="62"/>
      <c r="ED311" s="62"/>
      <c r="EE311" s="60"/>
      <c r="EF311" s="62"/>
      <c r="EG311" s="62"/>
      <c r="EH311" s="62"/>
      <c r="EI311" s="62"/>
      <c r="EJ311" s="62"/>
      <c r="EK311" s="62"/>
      <c r="EL311" s="62"/>
      <c r="EM311" s="62"/>
      <c r="EN311" s="62"/>
      <c r="EO311" s="62"/>
      <c r="EP311" s="62"/>
      <c r="EQ311" s="68">
        <v>27298</v>
      </c>
      <c r="ER311" s="68">
        <v>9263</v>
      </c>
      <c r="ES311" s="68">
        <v>0</v>
      </c>
      <c r="ET311" s="68">
        <v>0</v>
      </c>
      <c r="EU311" s="68">
        <v>0</v>
      </c>
      <c r="EV311" s="68">
        <v>0</v>
      </c>
      <c r="EW311" s="65"/>
      <c r="EX311" s="65"/>
      <c r="EY311" s="65"/>
      <c r="EZ311" s="65"/>
      <c r="FA311" s="65"/>
      <c r="FB311" s="65"/>
      <c r="FC311" s="65"/>
      <c r="FD311" s="65"/>
      <c r="FE311" s="65"/>
      <c r="FF311" s="65"/>
      <c r="FG311" s="65"/>
      <c r="FH311" s="65"/>
      <c r="FI311" s="65"/>
      <c r="FJ311" s="65"/>
      <c r="FK311" s="65"/>
      <c r="FL311" s="65"/>
      <c r="FM311" s="65"/>
      <c r="FN311" s="65" t="s">
        <v>466</v>
      </c>
      <c r="FO311" s="69" t="b">
        <f t="shared" si="4"/>
        <v>1</v>
      </c>
    </row>
    <row r="312" spans="1:171" s="67" customFormat="1" ht="12.75" x14ac:dyDescent="0.2">
      <c r="A312" s="60" t="s">
        <v>437</v>
      </c>
      <c r="B312" s="61">
        <v>53629</v>
      </c>
      <c r="C312" s="62">
        <v>0</v>
      </c>
      <c r="D312" s="62">
        <v>1</v>
      </c>
      <c r="E312" s="63" t="s">
        <v>2055</v>
      </c>
      <c r="F312" s="62" t="s">
        <v>2056</v>
      </c>
      <c r="G312" s="62"/>
      <c r="H312" s="62" t="s">
        <v>2057</v>
      </c>
      <c r="I312" s="62">
        <v>2</v>
      </c>
      <c r="J312" s="62" t="s">
        <v>2058</v>
      </c>
      <c r="K312" s="62" t="s">
        <v>447</v>
      </c>
      <c r="L312" s="62" t="s">
        <v>472</v>
      </c>
      <c r="M312" s="62" t="s">
        <v>447</v>
      </c>
      <c r="N312" s="62">
        <v>1</v>
      </c>
      <c r="O312" s="62">
        <v>400</v>
      </c>
      <c r="P312" s="62">
        <v>370</v>
      </c>
      <c r="Q312" s="62" t="s">
        <v>153</v>
      </c>
      <c r="R312" s="62" t="s">
        <v>2059</v>
      </c>
      <c r="S312" s="62" t="s">
        <v>2060</v>
      </c>
      <c r="T312" s="62" t="s">
        <v>1516</v>
      </c>
      <c r="U312" s="62" t="s">
        <v>2061</v>
      </c>
      <c r="V312" s="62" t="s">
        <v>2062</v>
      </c>
      <c r="W312" s="62" t="s">
        <v>153</v>
      </c>
      <c r="X312" s="62" t="s">
        <v>2063</v>
      </c>
      <c r="Y312" s="62" t="s">
        <v>2064</v>
      </c>
      <c r="Z312" s="60"/>
      <c r="AA312" s="60" t="s">
        <v>452</v>
      </c>
      <c r="AB312" s="60" t="s">
        <v>2055</v>
      </c>
      <c r="AC312" s="60" t="s">
        <v>2056</v>
      </c>
      <c r="AD312" s="60" t="s">
        <v>2057</v>
      </c>
      <c r="AE312" s="60" t="s">
        <v>2058</v>
      </c>
      <c r="AF312" s="62">
        <v>1</v>
      </c>
      <c r="AG312" s="62">
        <v>400</v>
      </c>
      <c r="AH312" s="62">
        <v>370</v>
      </c>
      <c r="AI312" s="62">
        <v>1</v>
      </c>
      <c r="AJ312" s="62" t="s">
        <v>153</v>
      </c>
      <c r="AK312" s="62" t="s">
        <v>2059</v>
      </c>
      <c r="AL312" s="62" t="s">
        <v>2060</v>
      </c>
      <c r="AM312" s="62" t="s">
        <v>1516</v>
      </c>
      <c r="AN312" s="62" t="s">
        <v>2063</v>
      </c>
      <c r="AO312" s="62" t="s">
        <v>2064</v>
      </c>
      <c r="AP312" s="62" t="s">
        <v>2065</v>
      </c>
      <c r="AQ312" s="62" t="s">
        <v>2062</v>
      </c>
      <c r="AR312" s="62" t="s">
        <v>153</v>
      </c>
      <c r="AS312" s="62">
        <v>2015</v>
      </c>
      <c r="AT312" s="62" t="s">
        <v>153</v>
      </c>
      <c r="AU312" s="62" t="s">
        <v>153</v>
      </c>
      <c r="AV312" s="62" t="s">
        <v>153</v>
      </c>
      <c r="AW312" s="62" t="s">
        <v>153</v>
      </c>
      <c r="AX312" s="62" t="s">
        <v>153</v>
      </c>
      <c r="AY312" s="60"/>
      <c r="AZ312" s="60" t="s">
        <v>153</v>
      </c>
      <c r="BA312" s="62">
        <v>10627</v>
      </c>
      <c r="BB312" s="62">
        <v>0</v>
      </c>
      <c r="BC312" s="62"/>
      <c r="BD312" s="62"/>
      <c r="BE312" s="62"/>
      <c r="BF312" s="62"/>
      <c r="BG312" s="62"/>
      <c r="BH312" s="62"/>
      <c r="BI312" s="62"/>
      <c r="BJ312" s="60"/>
      <c r="BK312" s="62"/>
      <c r="BL312" s="62"/>
      <c r="BM312" s="62"/>
      <c r="BN312" s="62" t="s">
        <v>1201</v>
      </c>
      <c r="BO312" s="62"/>
      <c r="BP312" s="62"/>
      <c r="BQ312" s="62" t="s">
        <v>1201</v>
      </c>
      <c r="BR312" s="62"/>
      <c r="BS312" s="62"/>
      <c r="BT312" s="62"/>
      <c r="BU312" s="62"/>
      <c r="BV312" s="62"/>
      <c r="BW312" s="62"/>
      <c r="BX312" s="62"/>
      <c r="BY312" s="62"/>
      <c r="BZ312" s="62"/>
      <c r="CA312" s="62" t="s">
        <v>534</v>
      </c>
      <c r="CB312" s="62"/>
      <c r="CC312" s="62"/>
      <c r="CD312" s="62"/>
      <c r="CE312" s="62"/>
      <c r="CF312" s="62" t="s">
        <v>462</v>
      </c>
      <c r="CG312" s="62"/>
      <c r="CH312" s="62"/>
      <c r="CI312" s="62">
        <v>2017</v>
      </c>
      <c r="CJ312" s="62" t="s">
        <v>472</v>
      </c>
      <c r="CK312" s="62" t="s">
        <v>501</v>
      </c>
      <c r="CL312" s="62" t="s">
        <v>501</v>
      </c>
      <c r="CM312" s="62" t="s">
        <v>501</v>
      </c>
      <c r="CN312" s="62" t="s">
        <v>501</v>
      </c>
      <c r="CO312" s="62" t="s">
        <v>465</v>
      </c>
      <c r="CP312" s="62">
        <v>30</v>
      </c>
      <c r="CQ312" s="62">
        <v>0</v>
      </c>
      <c r="CR312" s="62">
        <v>10</v>
      </c>
      <c r="CS312" s="62">
        <v>20</v>
      </c>
      <c r="CT312" s="62">
        <v>0</v>
      </c>
      <c r="CU312" s="62">
        <v>1</v>
      </c>
      <c r="CV312" s="62">
        <v>1</v>
      </c>
      <c r="CW312" s="62">
        <v>0</v>
      </c>
      <c r="CX312" s="62">
        <v>0</v>
      </c>
      <c r="CY312" s="62">
        <v>0</v>
      </c>
      <c r="CZ312" s="62">
        <v>28</v>
      </c>
      <c r="DA312" s="62">
        <v>0</v>
      </c>
      <c r="DB312" s="62">
        <v>0</v>
      </c>
      <c r="DC312" s="62" t="s">
        <v>2066</v>
      </c>
      <c r="DD312" s="62" t="s">
        <v>153</v>
      </c>
      <c r="DE312" s="62" t="s">
        <v>153</v>
      </c>
      <c r="DF312" s="62">
        <v>1</v>
      </c>
      <c r="DG312" s="62" t="s">
        <v>465</v>
      </c>
      <c r="DH312" s="62">
        <v>5</v>
      </c>
      <c r="DI312" s="62">
        <v>2</v>
      </c>
      <c r="DJ312" s="62">
        <v>3</v>
      </c>
      <c r="DK312" s="62">
        <v>0</v>
      </c>
      <c r="DL312" s="62">
        <v>0</v>
      </c>
      <c r="DM312" s="62">
        <v>0</v>
      </c>
      <c r="DN312" s="62">
        <v>0</v>
      </c>
      <c r="DO312" s="62">
        <v>0</v>
      </c>
      <c r="DP312" s="62">
        <v>0</v>
      </c>
      <c r="DQ312" s="62">
        <v>0</v>
      </c>
      <c r="DR312" s="62">
        <v>5</v>
      </c>
      <c r="DS312" s="62">
        <v>0</v>
      </c>
      <c r="DT312" s="62">
        <v>0</v>
      </c>
      <c r="DU312" s="62" t="s">
        <v>2067</v>
      </c>
      <c r="DV312" s="62" t="s">
        <v>153</v>
      </c>
      <c r="DW312" s="60"/>
      <c r="DX312" s="62">
        <v>0</v>
      </c>
      <c r="DY312" s="62">
        <v>45</v>
      </c>
      <c r="DZ312" s="62">
        <v>0</v>
      </c>
      <c r="EA312" s="62">
        <v>0</v>
      </c>
      <c r="EB312" s="62"/>
      <c r="EC312" s="62"/>
      <c r="ED312" s="62"/>
      <c r="EE312" s="60">
        <v>3.9325842696629212</v>
      </c>
      <c r="EF312" s="62"/>
      <c r="EG312" s="62"/>
      <c r="EH312" s="62"/>
      <c r="EI312" s="62"/>
      <c r="EJ312" s="62"/>
      <c r="EK312" s="62"/>
      <c r="EL312" s="62"/>
      <c r="EM312" s="62"/>
      <c r="EN312" s="62"/>
      <c r="EO312" s="62"/>
      <c r="EP312" s="62"/>
      <c r="EQ312" s="68">
        <v>53629</v>
      </c>
      <c r="ER312" s="68">
        <v>10627</v>
      </c>
      <c r="ES312" s="68">
        <v>0</v>
      </c>
      <c r="ET312" s="68">
        <v>0</v>
      </c>
      <c r="EU312" s="68">
        <v>0</v>
      </c>
      <c r="EV312" s="68">
        <v>0</v>
      </c>
      <c r="EW312" s="68">
        <v>20</v>
      </c>
      <c r="EX312" s="68">
        <v>12</v>
      </c>
      <c r="EY312" s="68">
        <v>8</v>
      </c>
      <c r="EZ312" s="68">
        <v>0</v>
      </c>
      <c r="FA312" s="68">
        <v>0</v>
      </c>
      <c r="FB312" s="68">
        <v>0</v>
      </c>
      <c r="FC312" s="68">
        <v>0</v>
      </c>
      <c r="FD312" s="68">
        <v>0</v>
      </c>
      <c r="FE312" s="68">
        <v>0</v>
      </c>
      <c r="FF312" s="68">
        <v>0</v>
      </c>
      <c r="FG312" s="68">
        <v>0</v>
      </c>
      <c r="FH312" s="68">
        <v>0</v>
      </c>
      <c r="FI312" s="68">
        <v>5</v>
      </c>
      <c r="FJ312" s="68">
        <v>1</v>
      </c>
      <c r="FK312" s="68">
        <v>0</v>
      </c>
      <c r="FL312" s="68">
        <v>0</v>
      </c>
      <c r="FM312" s="65"/>
      <c r="FN312" s="65" t="s">
        <v>466</v>
      </c>
      <c r="FO312" s="69" t="b">
        <f t="shared" si="4"/>
        <v>1</v>
      </c>
    </row>
    <row r="313" spans="1:171" s="67" customFormat="1" ht="12.75" x14ac:dyDescent="0.2">
      <c r="A313" s="60" t="s">
        <v>437</v>
      </c>
      <c r="B313" s="61">
        <v>53629</v>
      </c>
      <c r="C313" s="62">
        <v>1</v>
      </c>
      <c r="D313" s="62">
        <v>0</v>
      </c>
      <c r="E313" s="63" t="s">
        <v>2055</v>
      </c>
      <c r="F313" s="62" t="s">
        <v>2056</v>
      </c>
      <c r="G313" s="62"/>
      <c r="H313" s="62" t="s">
        <v>2057</v>
      </c>
      <c r="I313" s="62">
        <v>2</v>
      </c>
      <c r="J313" s="62" t="s">
        <v>2058</v>
      </c>
      <c r="K313" s="62" t="s">
        <v>447</v>
      </c>
      <c r="L313" s="62" t="s">
        <v>472</v>
      </c>
      <c r="M313" s="62" t="s">
        <v>447</v>
      </c>
      <c r="N313" s="62">
        <v>1</v>
      </c>
      <c r="O313" s="62">
        <v>400</v>
      </c>
      <c r="P313" s="62">
        <v>370</v>
      </c>
      <c r="Q313" s="62" t="s">
        <v>153</v>
      </c>
      <c r="R313" s="62" t="s">
        <v>153</v>
      </c>
      <c r="S313" s="62" t="s">
        <v>153</v>
      </c>
      <c r="T313" s="62" t="s">
        <v>1516</v>
      </c>
      <c r="U313" s="62" t="s">
        <v>153</v>
      </c>
      <c r="V313" s="62" t="s">
        <v>153</v>
      </c>
      <c r="W313" s="62" t="s">
        <v>153</v>
      </c>
      <c r="X313" s="62" t="s">
        <v>153</v>
      </c>
      <c r="Y313" s="62" t="s">
        <v>153</v>
      </c>
      <c r="Z313" s="60"/>
      <c r="AA313" s="60" t="s">
        <v>452</v>
      </c>
      <c r="AB313" s="60" t="s">
        <v>2055</v>
      </c>
      <c r="AC313" s="60" t="s">
        <v>2056</v>
      </c>
      <c r="AD313" s="60" t="s">
        <v>2057</v>
      </c>
      <c r="AE313" s="60" t="s">
        <v>2058</v>
      </c>
      <c r="AF313" s="62">
        <v>1</v>
      </c>
      <c r="AG313" s="62">
        <v>400</v>
      </c>
      <c r="AH313" s="62">
        <v>370</v>
      </c>
      <c r="AI313" s="62">
        <v>0</v>
      </c>
      <c r="AJ313" s="62" t="s">
        <v>153</v>
      </c>
      <c r="AK313" s="62" t="s">
        <v>153</v>
      </c>
      <c r="AL313" s="62" t="s">
        <v>153</v>
      </c>
      <c r="AM313" s="62" t="s">
        <v>1516</v>
      </c>
      <c r="AN313" s="62" t="s">
        <v>153</v>
      </c>
      <c r="AO313" s="62" t="s">
        <v>153</v>
      </c>
      <c r="AP313" s="62" t="s">
        <v>153</v>
      </c>
      <c r="AQ313" s="62" t="s">
        <v>153</v>
      </c>
      <c r="AR313" s="62" t="s">
        <v>153</v>
      </c>
      <c r="AS313" s="62">
        <v>2015</v>
      </c>
      <c r="AT313" s="62" t="s">
        <v>153</v>
      </c>
      <c r="AU313" s="62" t="s">
        <v>153</v>
      </c>
      <c r="AV313" s="62" t="s">
        <v>153</v>
      </c>
      <c r="AW313" s="62" t="s">
        <v>153</v>
      </c>
      <c r="AX313" s="62" t="s">
        <v>153</v>
      </c>
      <c r="AY313" s="60"/>
      <c r="AZ313" s="60" t="s">
        <v>153</v>
      </c>
      <c r="BA313" s="62">
        <v>10627</v>
      </c>
      <c r="BB313" s="62">
        <v>0</v>
      </c>
      <c r="BC313" s="62"/>
      <c r="BD313" s="62"/>
      <c r="BE313" s="62"/>
      <c r="BF313" s="62"/>
      <c r="BG313" s="62"/>
      <c r="BH313" s="62"/>
      <c r="BI313" s="62"/>
      <c r="BJ313" s="60"/>
      <c r="BK313" s="62"/>
      <c r="BL313" s="62"/>
      <c r="BM313" s="62"/>
      <c r="BN313" s="62" t="s">
        <v>1201</v>
      </c>
      <c r="BO313" s="62"/>
      <c r="BP313" s="62"/>
      <c r="BQ313" s="62" t="s">
        <v>1201</v>
      </c>
      <c r="BR313" s="62"/>
      <c r="BS313" s="62"/>
      <c r="BT313" s="62"/>
      <c r="BU313" s="62"/>
      <c r="BV313" s="62"/>
      <c r="BW313" s="62"/>
      <c r="BX313" s="62"/>
      <c r="BY313" s="62"/>
      <c r="BZ313" s="62"/>
      <c r="CA313" s="62"/>
      <c r="CB313" s="62"/>
      <c r="CC313" s="62"/>
      <c r="CD313" s="62"/>
      <c r="CE313" s="62"/>
      <c r="CF313" s="62"/>
      <c r="CG313" s="62"/>
      <c r="CH313" s="62"/>
      <c r="CI313" s="62">
        <v>2017</v>
      </c>
      <c r="CJ313" s="62" t="s">
        <v>472</v>
      </c>
      <c r="CK313" s="62" t="s">
        <v>501</v>
      </c>
      <c r="CL313" s="62" t="s">
        <v>501</v>
      </c>
      <c r="CM313" s="62" t="s">
        <v>501</v>
      </c>
      <c r="CN313" s="62" t="s">
        <v>501</v>
      </c>
      <c r="CO313" s="62" t="s">
        <v>465</v>
      </c>
      <c r="CP313" s="62">
        <v>30</v>
      </c>
      <c r="CQ313" s="62">
        <v>0</v>
      </c>
      <c r="CR313" s="62">
        <v>10</v>
      </c>
      <c r="CS313" s="62">
        <v>20</v>
      </c>
      <c r="CT313" s="62">
        <v>0</v>
      </c>
      <c r="CU313" s="62">
        <v>1</v>
      </c>
      <c r="CV313" s="62">
        <v>1</v>
      </c>
      <c r="CW313" s="62">
        <v>0</v>
      </c>
      <c r="CX313" s="62">
        <v>0</v>
      </c>
      <c r="CY313" s="62">
        <v>0</v>
      </c>
      <c r="CZ313" s="62">
        <v>28</v>
      </c>
      <c r="DA313" s="62">
        <v>0</v>
      </c>
      <c r="DB313" s="62">
        <v>0</v>
      </c>
      <c r="DC313" s="62" t="s">
        <v>2066</v>
      </c>
      <c r="DD313" s="62" t="s">
        <v>153</v>
      </c>
      <c r="DE313" s="62" t="s">
        <v>153</v>
      </c>
      <c r="DF313" s="62">
        <v>1</v>
      </c>
      <c r="DG313" s="62" t="s">
        <v>465</v>
      </c>
      <c r="DH313" s="62">
        <v>5</v>
      </c>
      <c r="DI313" s="62">
        <v>2</v>
      </c>
      <c r="DJ313" s="62">
        <v>3</v>
      </c>
      <c r="DK313" s="62">
        <v>0</v>
      </c>
      <c r="DL313" s="62">
        <v>0</v>
      </c>
      <c r="DM313" s="62">
        <v>0</v>
      </c>
      <c r="DN313" s="62">
        <v>0</v>
      </c>
      <c r="DO313" s="62">
        <v>0</v>
      </c>
      <c r="DP313" s="62">
        <v>0</v>
      </c>
      <c r="DQ313" s="62">
        <v>0</v>
      </c>
      <c r="DR313" s="62">
        <v>5</v>
      </c>
      <c r="DS313" s="62">
        <v>0</v>
      </c>
      <c r="DT313" s="62">
        <v>0</v>
      </c>
      <c r="DU313" s="62" t="s">
        <v>2067</v>
      </c>
      <c r="DV313" s="62" t="s">
        <v>153</v>
      </c>
      <c r="DW313" s="60"/>
      <c r="DX313" s="62">
        <v>0</v>
      </c>
      <c r="DY313" s="62">
        <v>45</v>
      </c>
      <c r="DZ313" s="62">
        <v>0</v>
      </c>
      <c r="EA313" s="62">
        <v>0</v>
      </c>
      <c r="EB313" s="62"/>
      <c r="EC313" s="62"/>
      <c r="ED313" s="62"/>
      <c r="EE313" s="60">
        <v>3.9325842696629212</v>
      </c>
      <c r="EF313" s="62"/>
      <c r="EG313" s="62"/>
      <c r="EH313" s="62"/>
      <c r="EI313" s="62"/>
      <c r="EJ313" s="62"/>
      <c r="EK313" s="62"/>
      <c r="EL313" s="62"/>
      <c r="EM313" s="62"/>
      <c r="EN313" s="62"/>
      <c r="EO313" s="62"/>
      <c r="EP313" s="62"/>
      <c r="EQ313" s="68">
        <v>53629</v>
      </c>
      <c r="ER313" s="68">
        <v>10627</v>
      </c>
      <c r="ES313" s="68">
        <v>0</v>
      </c>
      <c r="ET313" s="68">
        <v>0</v>
      </c>
      <c r="EU313" s="68">
        <v>0</v>
      </c>
      <c r="EV313" s="68">
        <v>0</v>
      </c>
      <c r="EW313" s="65"/>
      <c r="EX313" s="65"/>
      <c r="EY313" s="65"/>
      <c r="EZ313" s="65"/>
      <c r="FA313" s="65"/>
      <c r="FB313" s="65"/>
      <c r="FC313" s="65"/>
      <c r="FD313" s="65"/>
      <c r="FE313" s="65"/>
      <c r="FF313" s="65"/>
      <c r="FG313" s="65"/>
      <c r="FH313" s="65"/>
      <c r="FI313" s="65"/>
      <c r="FJ313" s="65"/>
      <c r="FK313" s="65"/>
      <c r="FL313" s="65"/>
      <c r="FM313" s="65"/>
      <c r="FN313" s="65" t="s">
        <v>466</v>
      </c>
      <c r="FO313" s="69" t="b">
        <f t="shared" si="4"/>
        <v>1</v>
      </c>
    </row>
    <row r="314" spans="1:171" s="67" customFormat="1" ht="12.75" x14ac:dyDescent="0.2">
      <c r="A314" s="60" t="s">
        <v>437</v>
      </c>
      <c r="B314" s="61">
        <v>60727</v>
      </c>
      <c r="C314" s="62">
        <v>0</v>
      </c>
      <c r="D314" s="62">
        <v>1</v>
      </c>
      <c r="E314" s="63" t="s">
        <v>2068</v>
      </c>
      <c r="F314" s="62" t="s">
        <v>2069</v>
      </c>
      <c r="G314" s="62"/>
      <c r="H314" s="62" t="s">
        <v>2070</v>
      </c>
      <c r="I314" s="62">
        <v>2</v>
      </c>
      <c r="J314" s="62" t="s">
        <v>2071</v>
      </c>
      <c r="K314" s="62" t="s">
        <v>447</v>
      </c>
      <c r="L314" s="62" t="s">
        <v>472</v>
      </c>
      <c r="M314" s="62" t="s">
        <v>447</v>
      </c>
      <c r="N314" s="62">
        <v>1</v>
      </c>
      <c r="O314" s="62">
        <v>404</v>
      </c>
      <c r="P314" s="62">
        <v>79</v>
      </c>
      <c r="Q314" s="62" t="s">
        <v>2072</v>
      </c>
      <c r="R314" s="62" t="s">
        <v>153</v>
      </c>
      <c r="S314" s="62" t="s">
        <v>2073</v>
      </c>
      <c r="T314" s="62" t="s">
        <v>2074</v>
      </c>
      <c r="U314" s="62" t="s">
        <v>2075</v>
      </c>
      <c r="V314" s="62" t="s">
        <v>2076</v>
      </c>
      <c r="W314" s="62" t="s">
        <v>2077</v>
      </c>
      <c r="X314" s="62" t="s">
        <v>2078</v>
      </c>
      <c r="Y314" s="62" t="s">
        <v>546</v>
      </c>
      <c r="Z314" s="60"/>
      <c r="AA314" s="60" t="s">
        <v>452</v>
      </c>
      <c r="AB314" s="60" t="s">
        <v>2068</v>
      </c>
      <c r="AC314" s="60" t="s">
        <v>2069</v>
      </c>
      <c r="AD314" s="60" t="s">
        <v>2070</v>
      </c>
      <c r="AE314" s="60" t="s">
        <v>2071</v>
      </c>
      <c r="AF314" s="62">
        <v>1</v>
      </c>
      <c r="AG314" s="62">
        <v>404</v>
      </c>
      <c r="AH314" s="62">
        <v>79</v>
      </c>
      <c r="AI314" s="62">
        <v>1</v>
      </c>
      <c r="AJ314" s="62" t="s">
        <v>2072</v>
      </c>
      <c r="AK314" s="62" t="s">
        <v>153</v>
      </c>
      <c r="AL314" s="62" t="s">
        <v>2073</v>
      </c>
      <c r="AM314" s="62" t="s">
        <v>2074</v>
      </c>
      <c r="AN314" s="62" t="s">
        <v>2079</v>
      </c>
      <c r="AO314" s="62" t="s">
        <v>546</v>
      </c>
      <c r="AP314" s="62" t="s">
        <v>2080</v>
      </c>
      <c r="AQ314" s="62" t="s">
        <v>2076</v>
      </c>
      <c r="AR314" s="62" t="s">
        <v>153</v>
      </c>
      <c r="AS314" s="62">
        <v>2015</v>
      </c>
      <c r="AT314" s="62" t="s">
        <v>153</v>
      </c>
      <c r="AU314" s="62" t="s">
        <v>153</v>
      </c>
      <c r="AV314" s="62" t="s">
        <v>153</v>
      </c>
      <c r="AW314" s="62" t="s">
        <v>153</v>
      </c>
      <c r="AX314" s="62" t="s">
        <v>153</v>
      </c>
      <c r="AY314" s="60"/>
      <c r="AZ314" s="60" t="s">
        <v>153</v>
      </c>
      <c r="BA314" s="62">
        <v>10206</v>
      </c>
      <c r="BB314" s="62">
        <v>0</v>
      </c>
      <c r="BC314" s="62"/>
      <c r="BD314" s="62"/>
      <c r="BE314" s="62"/>
      <c r="BF314" s="62"/>
      <c r="BG314" s="62"/>
      <c r="BH314" s="62"/>
      <c r="BI314" s="62"/>
      <c r="BJ314" s="60"/>
      <c r="BK314" s="62"/>
      <c r="BL314" s="62"/>
      <c r="BM314" s="62"/>
      <c r="BN314" s="62" t="s">
        <v>136</v>
      </c>
      <c r="BO314" s="62"/>
      <c r="BP314" s="62"/>
      <c r="BQ314" s="62" t="s">
        <v>136</v>
      </c>
      <c r="BR314" s="62"/>
      <c r="BS314" s="62"/>
      <c r="BT314" s="62"/>
      <c r="BU314" s="62"/>
      <c r="BV314" s="62"/>
      <c r="BW314" s="62"/>
      <c r="BX314" s="62"/>
      <c r="BY314" s="62"/>
      <c r="BZ314" s="62"/>
      <c r="CA314" s="62" t="s">
        <v>534</v>
      </c>
      <c r="CB314" s="62"/>
      <c r="CC314" s="62"/>
      <c r="CD314" s="62"/>
      <c r="CE314" s="62" t="s">
        <v>489</v>
      </c>
      <c r="CF314" s="62"/>
      <c r="CG314" s="62"/>
      <c r="CH314" s="62"/>
      <c r="CI314" s="62">
        <v>2017</v>
      </c>
      <c r="CJ314" s="62" t="s">
        <v>472</v>
      </c>
      <c r="CK314" s="62" t="s">
        <v>463</v>
      </c>
      <c r="CL314" s="62" t="s">
        <v>464</v>
      </c>
      <c r="CM314" s="62" t="s">
        <v>464</v>
      </c>
      <c r="CN314" s="62" t="s">
        <v>464</v>
      </c>
      <c r="CO314" s="62" t="s">
        <v>465</v>
      </c>
      <c r="CP314" s="62">
        <v>2</v>
      </c>
      <c r="CQ314" s="62">
        <v>2</v>
      </c>
      <c r="CR314" s="62">
        <v>0</v>
      </c>
      <c r="CS314" s="62">
        <v>0</v>
      </c>
      <c r="CT314" s="62">
        <v>0</v>
      </c>
      <c r="CU314" s="62">
        <v>0</v>
      </c>
      <c r="CV314" s="62">
        <v>0</v>
      </c>
      <c r="CW314" s="62">
        <v>0</v>
      </c>
      <c r="CX314" s="62">
        <v>2</v>
      </c>
      <c r="CY314" s="62">
        <v>0</v>
      </c>
      <c r="CZ314" s="62">
        <v>0</v>
      </c>
      <c r="DA314" s="62">
        <v>0</v>
      </c>
      <c r="DB314" s="62">
        <v>0</v>
      </c>
      <c r="DC314" s="62" t="s">
        <v>153</v>
      </c>
      <c r="DD314" s="62" t="s">
        <v>153</v>
      </c>
      <c r="DE314" s="62" t="s">
        <v>153</v>
      </c>
      <c r="DF314" s="62">
        <v>1</v>
      </c>
      <c r="DG314" s="62" t="s">
        <v>465</v>
      </c>
      <c r="DH314" s="62">
        <v>0</v>
      </c>
      <c r="DI314" s="62">
        <v>0</v>
      </c>
      <c r="DJ314" s="62">
        <v>0</v>
      </c>
      <c r="DK314" s="62">
        <v>0</v>
      </c>
      <c r="DL314" s="62">
        <v>0</v>
      </c>
      <c r="DM314" s="62">
        <v>0</v>
      </c>
      <c r="DN314" s="62">
        <v>0</v>
      </c>
      <c r="DO314" s="62">
        <v>0</v>
      </c>
      <c r="DP314" s="62">
        <v>0</v>
      </c>
      <c r="DQ314" s="62">
        <v>0</v>
      </c>
      <c r="DR314" s="62">
        <v>0</v>
      </c>
      <c r="DS314" s="62">
        <v>0</v>
      </c>
      <c r="DT314" s="62">
        <v>0</v>
      </c>
      <c r="DU314" s="62" t="s">
        <v>153</v>
      </c>
      <c r="DV314" s="62" t="s">
        <v>153</v>
      </c>
      <c r="DW314" s="60"/>
      <c r="DX314" s="62">
        <v>1</v>
      </c>
      <c r="DY314" s="62">
        <v>0</v>
      </c>
      <c r="DZ314" s="62">
        <v>0</v>
      </c>
      <c r="EA314" s="62">
        <v>0</v>
      </c>
      <c r="EB314" s="62"/>
      <c r="EC314" s="62"/>
      <c r="ED314" s="62"/>
      <c r="EE314" s="60">
        <v>-3.6585365853658534</v>
      </c>
      <c r="EF314" s="62"/>
      <c r="EG314" s="62"/>
      <c r="EH314" s="62"/>
      <c r="EI314" s="62"/>
      <c r="EJ314" s="62"/>
      <c r="EK314" s="62"/>
      <c r="EL314" s="62"/>
      <c r="EM314" s="62"/>
      <c r="EN314" s="62"/>
      <c r="EO314" s="62"/>
      <c r="EP314" s="62"/>
      <c r="EQ314" s="68">
        <v>60727</v>
      </c>
      <c r="ER314" s="68">
        <v>10206</v>
      </c>
      <c r="ES314" s="68">
        <v>0</v>
      </c>
      <c r="ET314" s="68">
        <v>0</v>
      </c>
      <c r="EU314" s="68">
        <v>0</v>
      </c>
      <c r="EV314" s="68">
        <v>0</v>
      </c>
      <c r="EW314" s="68">
        <v>0</v>
      </c>
      <c r="EX314" s="68">
        <v>0</v>
      </c>
      <c r="EY314" s="68">
        <v>0</v>
      </c>
      <c r="EZ314" s="68">
        <v>0</v>
      </c>
      <c r="FA314" s="68">
        <v>0</v>
      </c>
      <c r="FB314" s="68">
        <v>0</v>
      </c>
      <c r="FC314" s="68">
        <v>0</v>
      </c>
      <c r="FD314" s="68">
        <v>0</v>
      </c>
      <c r="FE314" s="68">
        <v>0</v>
      </c>
      <c r="FF314" s="68">
        <v>0</v>
      </c>
      <c r="FG314" s="68">
        <v>0</v>
      </c>
      <c r="FH314" s="68">
        <v>0</v>
      </c>
      <c r="FI314" s="68">
        <v>5</v>
      </c>
      <c r="FJ314" s="68">
        <v>0</v>
      </c>
      <c r="FK314" s="68">
        <v>0</v>
      </c>
      <c r="FL314" s="68">
        <v>0</v>
      </c>
      <c r="FM314" s="65"/>
      <c r="FN314" s="65" t="s">
        <v>466</v>
      </c>
      <c r="FO314" s="69" t="b">
        <f t="shared" si="4"/>
        <v>1</v>
      </c>
    </row>
    <row r="315" spans="1:171" s="67" customFormat="1" ht="12.75" x14ac:dyDescent="0.2">
      <c r="A315" s="60" t="s">
        <v>437</v>
      </c>
      <c r="B315" s="61">
        <v>60727</v>
      </c>
      <c r="C315" s="62">
        <v>1</v>
      </c>
      <c r="D315" s="62">
        <v>0</v>
      </c>
      <c r="E315" s="63" t="s">
        <v>2068</v>
      </c>
      <c r="F315" s="62" t="s">
        <v>2069</v>
      </c>
      <c r="G315" s="62"/>
      <c r="H315" s="62" t="s">
        <v>2070</v>
      </c>
      <c r="I315" s="62">
        <v>2</v>
      </c>
      <c r="J315" s="62" t="s">
        <v>2071</v>
      </c>
      <c r="K315" s="62" t="s">
        <v>447</v>
      </c>
      <c r="L315" s="62" t="s">
        <v>472</v>
      </c>
      <c r="M315" s="62" t="s">
        <v>447</v>
      </c>
      <c r="N315" s="62">
        <v>1</v>
      </c>
      <c r="O315" s="62">
        <v>404</v>
      </c>
      <c r="P315" s="62">
        <v>79</v>
      </c>
      <c r="Q315" s="62" t="s">
        <v>153</v>
      </c>
      <c r="R315" s="62" t="s">
        <v>153</v>
      </c>
      <c r="S315" s="62" t="s">
        <v>153</v>
      </c>
      <c r="T315" s="62" t="s">
        <v>2074</v>
      </c>
      <c r="U315" s="62" t="s">
        <v>153</v>
      </c>
      <c r="V315" s="62" t="s">
        <v>153</v>
      </c>
      <c r="W315" s="62" t="s">
        <v>153</v>
      </c>
      <c r="X315" s="62" t="s">
        <v>153</v>
      </c>
      <c r="Y315" s="62" t="s">
        <v>153</v>
      </c>
      <c r="Z315" s="60"/>
      <c r="AA315" s="60" t="s">
        <v>452</v>
      </c>
      <c r="AB315" s="60" t="s">
        <v>2068</v>
      </c>
      <c r="AC315" s="60" t="s">
        <v>2069</v>
      </c>
      <c r="AD315" s="60" t="s">
        <v>2070</v>
      </c>
      <c r="AE315" s="60" t="s">
        <v>2071</v>
      </c>
      <c r="AF315" s="62">
        <v>1</v>
      </c>
      <c r="AG315" s="62">
        <v>404</v>
      </c>
      <c r="AH315" s="62">
        <v>79</v>
      </c>
      <c r="AI315" s="62">
        <v>0</v>
      </c>
      <c r="AJ315" s="62" t="s">
        <v>153</v>
      </c>
      <c r="AK315" s="62" t="s">
        <v>153</v>
      </c>
      <c r="AL315" s="62" t="s">
        <v>153</v>
      </c>
      <c r="AM315" s="62" t="s">
        <v>2074</v>
      </c>
      <c r="AN315" s="62" t="s">
        <v>153</v>
      </c>
      <c r="AO315" s="62" t="s">
        <v>153</v>
      </c>
      <c r="AP315" s="62" t="s">
        <v>153</v>
      </c>
      <c r="AQ315" s="62" t="s">
        <v>153</v>
      </c>
      <c r="AR315" s="62" t="s">
        <v>153</v>
      </c>
      <c r="AS315" s="62">
        <v>2015</v>
      </c>
      <c r="AT315" s="62" t="s">
        <v>153</v>
      </c>
      <c r="AU315" s="62" t="s">
        <v>153</v>
      </c>
      <c r="AV315" s="62" t="s">
        <v>153</v>
      </c>
      <c r="AW315" s="62" t="s">
        <v>153</v>
      </c>
      <c r="AX315" s="62" t="s">
        <v>153</v>
      </c>
      <c r="AY315" s="60"/>
      <c r="AZ315" s="60" t="s">
        <v>153</v>
      </c>
      <c r="BA315" s="62">
        <v>10206</v>
      </c>
      <c r="BB315" s="62">
        <v>0</v>
      </c>
      <c r="BC315" s="62"/>
      <c r="BD315" s="62"/>
      <c r="BE315" s="62"/>
      <c r="BF315" s="62"/>
      <c r="BG315" s="62"/>
      <c r="BH315" s="62"/>
      <c r="BI315" s="62"/>
      <c r="BJ315" s="60"/>
      <c r="BK315" s="62"/>
      <c r="BL315" s="62"/>
      <c r="BM315" s="62"/>
      <c r="BN315" s="62" t="s">
        <v>136</v>
      </c>
      <c r="BO315" s="62"/>
      <c r="BP315" s="62"/>
      <c r="BQ315" s="62" t="s">
        <v>136</v>
      </c>
      <c r="BR315" s="62"/>
      <c r="BS315" s="62"/>
      <c r="BT315" s="62"/>
      <c r="BU315" s="62"/>
      <c r="BV315" s="62"/>
      <c r="BW315" s="62"/>
      <c r="BX315" s="62"/>
      <c r="BY315" s="62"/>
      <c r="BZ315" s="62"/>
      <c r="CA315" s="62"/>
      <c r="CB315" s="62"/>
      <c r="CC315" s="62"/>
      <c r="CD315" s="62"/>
      <c r="CE315" s="62"/>
      <c r="CF315" s="62"/>
      <c r="CG315" s="62"/>
      <c r="CH315" s="62"/>
      <c r="CI315" s="62">
        <v>2017</v>
      </c>
      <c r="CJ315" s="62" t="s">
        <v>472</v>
      </c>
      <c r="CK315" s="62" t="s">
        <v>463</v>
      </c>
      <c r="CL315" s="62" t="s">
        <v>464</v>
      </c>
      <c r="CM315" s="62" t="s">
        <v>464</v>
      </c>
      <c r="CN315" s="62" t="s">
        <v>464</v>
      </c>
      <c r="CO315" s="62" t="s">
        <v>465</v>
      </c>
      <c r="CP315" s="62">
        <v>2</v>
      </c>
      <c r="CQ315" s="62">
        <v>2</v>
      </c>
      <c r="CR315" s="62">
        <v>0</v>
      </c>
      <c r="CS315" s="62">
        <v>0</v>
      </c>
      <c r="CT315" s="62">
        <v>0</v>
      </c>
      <c r="CU315" s="62">
        <v>0</v>
      </c>
      <c r="CV315" s="62">
        <v>0</v>
      </c>
      <c r="CW315" s="62">
        <v>0</v>
      </c>
      <c r="CX315" s="62">
        <v>2</v>
      </c>
      <c r="CY315" s="62">
        <v>0</v>
      </c>
      <c r="CZ315" s="62">
        <v>0</v>
      </c>
      <c r="DA315" s="62">
        <v>0</v>
      </c>
      <c r="DB315" s="62">
        <v>0</v>
      </c>
      <c r="DC315" s="62" t="s">
        <v>153</v>
      </c>
      <c r="DD315" s="62" t="s">
        <v>153</v>
      </c>
      <c r="DE315" s="62" t="s">
        <v>153</v>
      </c>
      <c r="DF315" s="62">
        <v>1</v>
      </c>
      <c r="DG315" s="62" t="s">
        <v>465</v>
      </c>
      <c r="DH315" s="62">
        <v>0</v>
      </c>
      <c r="DI315" s="62">
        <v>0</v>
      </c>
      <c r="DJ315" s="62">
        <v>0</v>
      </c>
      <c r="DK315" s="62">
        <v>0</v>
      </c>
      <c r="DL315" s="62">
        <v>0</v>
      </c>
      <c r="DM315" s="62">
        <v>0</v>
      </c>
      <c r="DN315" s="62">
        <v>0</v>
      </c>
      <c r="DO315" s="62">
        <v>0</v>
      </c>
      <c r="DP315" s="62">
        <v>0</v>
      </c>
      <c r="DQ315" s="62">
        <v>0</v>
      </c>
      <c r="DR315" s="62">
        <v>0</v>
      </c>
      <c r="DS315" s="62">
        <v>0</v>
      </c>
      <c r="DT315" s="62">
        <v>0</v>
      </c>
      <c r="DU315" s="62" t="s">
        <v>153</v>
      </c>
      <c r="DV315" s="62" t="s">
        <v>153</v>
      </c>
      <c r="DW315" s="60"/>
      <c r="DX315" s="62">
        <v>1</v>
      </c>
      <c r="DY315" s="62">
        <v>0</v>
      </c>
      <c r="DZ315" s="62">
        <v>0</v>
      </c>
      <c r="EA315" s="62">
        <v>0</v>
      </c>
      <c r="EB315" s="62"/>
      <c r="EC315" s="62"/>
      <c r="ED315" s="62"/>
      <c r="EE315" s="60">
        <v>-3.6585365853658534</v>
      </c>
      <c r="EF315" s="62"/>
      <c r="EG315" s="62"/>
      <c r="EH315" s="62"/>
      <c r="EI315" s="62"/>
      <c r="EJ315" s="62"/>
      <c r="EK315" s="62"/>
      <c r="EL315" s="62"/>
      <c r="EM315" s="62"/>
      <c r="EN315" s="62"/>
      <c r="EO315" s="62"/>
      <c r="EP315" s="62"/>
      <c r="EQ315" s="68">
        <v>60727</v>
      </c>
      <c r="ER315" s="68">
        <v>10206</v>
      </c>
      <c r="ES315" s="68">
        <v>0</v>
      </c>
      <c r="ET315" s="68">
        <v>0</v>
      </c>
      <c r="EU315" s="68">
        <v>0</v>
      </c>
      <c r="EV315" s="68">
        <v>0</v>
      </c>
      <c r="EW315" s="65"/>
      <c r="EX315" s="65"/>
      <c r="EY315" s="65"/>
      <c r="EZ315" s="65"/>
      <c r="FA315" s="65"/>
      <c r="FB315" s="65"/>
      <c r="FC315" s="65"/>
      <c r="FD315" s="65"/>
      <c r="FE315" s="65"/>
      <c r="FF315" s="65"/>
      <c r="FG315" s="65"/>
      <c r="FH315" s="65"/>
      <c r="FI315" s="65"/>
      <c r="FJ315" s="65"/>
      <c r="FK315" s="65"/>
      <c r="FL315" s="65"/>
      <c r="FM315" s="65"/>
      <c r="FN315" s="65" t="s">
        <v>466</v>
      </c>
      <c r="FO315" s="69" t="b">
        <f t="shared" si="4"/>
        <v>1</v>
      </c>
    </row>
    <row r="316" spans="1:171" s="67" customFormat="1" ht="12.75" x14ac:dyDescent="0.2">
      <c r="A316" s="60" t="s">
        <v>437</v>
      </c>
      <c r="B316" s="61">
        <v>70540</v>
      </c>
      <c r="C316" s="62">
        <v>0</v>
      </c>
      <c r="D316" s="62">
        <v>1</v>
      </c>
      <c r="E316" s="63" t="s">
        <v>2081</v>
      </c>
      <c r="F316" s="62" t="s">
        <v>2082</v>
      </c>
      <c r="G316" s="62"/>
      <c r="H316" s="62" t="s">
        <v>2083</v>
      </c>
      <c r="I316" s="62">
        <v>2</v>
      </c>
      <c r="J316" s="62" t="s">
        <v>2084</v>
      </c>
      <c r="K316" s="62" t="s">
        <v>447</v>
      </c>
      <c r="L316" s="62" t="s">
        <v>472</v>
      </c>
      <c r="M316" s="62" t="s">
        <v>447</v>
      </c>
      <c r="N316" s="62">
        <v>1</v>
      </c>
      <c r="O316" s="62">
        <v>404</v>
      </c>
      <c r="P316" s="62">
        <v>48</v>
      </c>
      <c r="Q316" s="62" t="s">
        <v>153</v>
      </c>
      <c r="R316" s="62" t="s">
        <v>153</v>
      </c>
      <c r="S316" s="62" t="s">
        <v>2085</v>
      </c>
      <c r="T316" s="62" t="s">
        <v>2086</v>
      </c>
      <c r="U316" s="62" t="s">
        <v>2087</v>
      </c>
      <c r="V316" s="62" t="s">
        <v>2088</v>
      </c>
      <c r="W316" s="62" t="s">
        <v>153</v>
      </c>
      <c r="X316" s="62" t="s">
        <v>2089</v>
      </c>
      <c r="Y316" s="62" t="s">
        <v>546</v>
      </c>
      <c r="Z316" s="60"/>
      <c r="AA316" s="60" t="s">
        <v>452</v>
      </c>
      <c r="AB316" s="60" t="s">
        <v>2081</v>
      </c>
      <c r="AC316" s="60" t="s">
        <v>2082</v>
      </c>
      <c r="AD316" s="60" t="s">
        <v>2083</v>
      </c>
      <c r="AE316" s="60" t="s">
        <v>2084</v>
      </c>
      <c r="AF316" s="62">
        <v>1</v>
      </c>
      <c r="AG316" s="62">
        <v>418</v>
      </c>
      <c r="AH316" s="62">
        <v>44</v>
      </c>
      <c r="AI316" s="62">
        <v>1</v>
      </c>
      <c r="AJ316" s="62" t="s">
        <v>153</v>
      </c>
      <c r="AK316" s="62" t="s">
        <v>153</v>
      </c>
      <c r="AL316" s="62" t="s">
        <v>2085</v>
      </c>
      <c r="AM316" s="62" t="s">
        <v>2086</v>
      </c>
      <c r="AN316" s="62" t="s">
        <v>2089</v>
      </c>
      <c r="AO316" s="62" t="s">
        <v>546</v>
      </c>
      <c r="AP316" s="62" t="s">
        <v>2087</v>
      </c>
      <c r="AQ316" s="62" t="s">
        <v>2088</v>
      </c>
      <c r="AR316" s="62" t="s">
        <v>153</v>
      </c>
      <c r="AS316" s="62">
        <v>2014</v>
      </c>
      <c r="AT316" s="62" t="s">
        <v>153</v>
      </c>
      <c r="AU316" s="62" t="s">
        <v>153</v>
      </c>
      <c r="AV316" s="62" t="s">
        <v>153</v>
      </c>
      <c r="AW316" s="62" t="s">
        <v>439</v>
      </c>
      <c r="AX316" s="62" t="s">
        <v>439</v>
      </c>
      <c r="AY316" s="60"/>
      <c r="AZ316" s="60" t="s">
        <v>153</v>
      </c>
      <c r="BA316" s="62">
        <v>9824</v>
      </c>
      <c r="BB316" s="62">
        <v>0</v>
      </c>
      <c r="BC316" s="62"/>
      <c r="BD316" s="62"/>
      <c r="BE316" s="62"/>
      <c r="BF316" s="62"/>
      <c r="BG316" s="62"/>
      <c r="BH316" s="62" t="s">
        <v>532</v>
      </c>
      <c r="BI316" s="62"/>
      <c r="BJ316" s="60">
        <v>-3.3492822966507179</v>
      </c>
      <c r="BK316" s="62"/>
      <c r="BL316" s="62"/>
      <c r="BM316" s="62"/>
      <c r="BN316" s="62" t="s">
        <v>815</v>
      </c>
      <c r="BO316" s="62"/>
      <c r="BP316" s="62"/>
      <c r="BQ316" s="62" t="s">
        <v>815</v>
      </c>
      <c r="BR316" s="62"/>
      <c r="BS316" s="62"/>
      <c r="BT316" s="62"/>
      <c r="BU316" s="62"/>
      <c r="BV316" s="62"/>
      <c r="BW316" s="62"/>
      <c r="BX316" s="62"/>
      <c r="BY316" s="62"/>
      <c r="BZ316" s="62"/>
      <c r="CA316" s="62"/>
      <c r="CB316" s="62"/>
      <c r="CC316" s="62"/>
      <c r="CD316" s="62"/>
      <c r="CE316" s="62"/>
      <c r="CF316" s="62" t="s">
        <v>462</v>
      </c>
      <c r="CG316" s="62"/>
      <c r="CH316" s="62"/>
      <c r="CI316" s="62">
        <v>2017</v>
      </c>
      <c r="CJ316" s="62" t="s">
        <v>472</v>
      </c>
      <c r="CK316" s="62" t="s">
        <v>501</v>
      </c>
      <c r="CL316" s="62" t="s">
        <v>463</v>
      </c>
      <c r="CM316" s="62" t="s">
        <v>463</v>
      </c>
      <c r="CN316" s="62" t="s">
        <v>464</v>
      </c>
      <c r="CO316" s="62" t="s">
        <v>465</v>
      </c>
      <c r="CP316" s="62">
        <v>6</v>
      </c>
      <c r="CQ316" s="62">
        <v>3</v>
      </c>
      <c r="CR316" s="62">
        <v>0</v>
      </c>
      <c r="CS316" s="62">
        <v>3</v>
      </c>
      <c r="CT316" s="62">
        <v>0</v>
      </c>
      <c r="CU316" s="62">
        <v>1</v>
      </c>
      <c r="CV316" s="62">
        <v>0</v>
      </c>
      <c r="CW316" s="62">
        <v>0</v>
      </c>
      <c r="CX316" s="62">
        <v>0</v>
      </c>
      <c r="CY316" s="62">
        <v>1</v>
      </c>
      <c r="CZ316" s="62">
        <v>0</v>
      </c>
      <c r="DA316" s="62">
        <v>4</v>
      </c>
      <c r="DB316" s="62">
        <v>0</v>
      </c>
      <c r="DC316" s="62" t="s">
        <v>153</v>
      </c>
      <c r="DD316" s="62" t="s">
        <v>153</v>
      </c>
      <c r="DE316" s="62" t="s">
        <v>153</v>
      </c>
      <c r="DF316" s="62">
        <v>0</v>
      </c>
      <c r="DG316" s="62" t="s">
        <v>465</v>
      </c>
      <c r="DH316" s="62">
        <v>3</v>
      </c>
      <c r="DI316" s="62">
        <v>2</v>
      </c>
      <c r="DJ316" s="62">
        <v>1</v>
      </c>
      <c r="DK316" s="62">
        <v>0</v>
      </c>
      <c r="DL316" s="62">
        <v>0</v>
      </c>
      <c r="DM316" s="62">
        <v>0</v>
      </c>
      <c r="DN316" s="62">
        <v>0</v>
      </c>
      <c r="DO316" s="62">
        <v>0</v>
      </c>
      <c r="DP316" s="62">
        <v>0</v>
      </c>
      <c r="DQ316" s="62">
        <v>0</v>
      </c>
      <c r="DR316" s="62">
        <v>0</v>
      </c>
      <c r="DS316" s="62">
        <v>3</v>
      </c>
      <c r="DT316" s="62">
        <v>0</v>
      </c>
      <c r="DU316" s="62" t="s">
        <v>153</v>
      </c>
      <c r="DV316" s="62" t="s">
        <v>153</v>
      </c>
      <c r="DW316" s="60"/>
      <c r="DX316" s="62">
        <v>0</v>
      </c>
      <c r="DY316" s="62">
        <v>4</v>
      </c>
      <c r="DZ316" s="62">
        <v>2</v>
      </c>
      <c r="EA316" s="62">
        <v>2</v>
      </c>
      <c r="EB316" s="62"/>
      <c r="EC316" s="62"/>
      <c r="ED316" s="62"/>
      <c r="EE316" s="60">
        <v>4.3478260869565215</v>
      </c>
      <c r="EF316" s="62"/>
      <c r="EG316" s="62"/>
      <c r="EH316" s="62"/>
      <c r="EI316" s="62"/>
      <c r="EJ316" s="62"/>
      <c r="EK316" s="62"/>
      <c r="EL316" s="62"/>
      <c r="EM316" s="62"/>
      <c r="EN316" s="62"/>
      <c r="EO316" s="62"/>
      <c r="EP316" s="62"/>
      <c r="EQ316" s="68">
        <v>70540</v>
      </c>
      <c r="ER316" s="68">
        <v>9824</v>
      </c>
      <c r="ES316" s="68">
        <v>0</v>
      </c>
      <c r="ET316" s="68">
        <v>0</v>
      </c>
      <c r="EU316" s="68">
        <v>0</v>
      </c>
      <c r="EV316" s="68">
        <v>0</v>
      </c>
      <c r="EW316" s="68">
        <v>3</v>
      </c>
      <c r="EX316" s="68">
        <v>1</v>
      </c>
      <c r="EY316" s="68">
        <v>2</v>
      </c>
      <c r="EZ316" s="68">
        <v>0</v>
      </c>
      <c r="FA316" s="68">
        <v>0</v>
      </c>
      <c r="FB316" s="68">
        <v>0</v>
      </c>
      <c r="FC316" s="68">
        <v>0</v>
      </c>
      <c r="FD316" s="68">
        <v>0</v>
      </c>
      <c r="FE316" s="68">
        <v>0</v>
      </c>
      <c r="FF316" s="68">
        <v>0</v>
      </c>
      <c r="FG316" s="68">
        <v>0</v>
      </c>
      <c r="FH316" s="68">
        <v>0</v>
      </c>
      <c r="FI316" s="68">
        <v>0</v>
      </c>
      <c r="FJ316" s="68">
        <v>0</v>
      </c>
      <c r="FK316" s="68">
        <v>0</v>
      </c>
      <c r="FL316" s="68">
        <v>0</v>
      </c>
      <c r="FM316" s="65"/>
      <c r="FN316" s="65" t="s">
        <v>466</v>
      </c>
      <c r="FO316" s="69" t="b">
        <f t="shared" si="4"/>
        <v>1</v>
      </c>
    </row>
    <row r="317" spans="1:171" s="67" customFormat="1" ht="12.75" x14ac:dyDescent="0.2">
      <c r="A317" s="60" t="s">
        <v>437</v>
      </c>
      <c r="B317" s="61">
        <v>70540</v>
      </c>
      <c r="C317" s="62">
        <v>1</v>
      </c>
      <c r="D317" s="62">
        <v>0</v>
      </c>
      <c r="E317" s="63" t="s">
        <v>2081</v>
      </c>
      <c r="F317" s="62" t="s">
        <v>2082</v>
      </c>
      <c r="G317" s="62"/>
      <c r="H317" s="62" t="s">
        <v>2083</v>
      </c>
      <c r="I317" s="62">
        <v>2</v>
      </c>
      <c r="J317" s="62" t="s">
        <v>2084</v>
      </c>
      <c r="K317" s="62" t="s">
        <v>447</v>
      </c>
      <c r="L317" s="62" t="s">
        <v>472</v>
      </c>
      <c r="M317" s="62" t="s">
        <v>447</v>
      </c>
      <c r="N317" s="62">
        <v>1</v>
      </c>
      <c r="O317" s="62">
        <v>404</v>
      </c>
      <c r="P317" s="62">
        <v>48</v>
      </c>
      <c r="Q317" s="62" t="s">
        <v>153</v>
      </c>
      <c r="R317" s="62" t="s">
        <v>153</v>
      </c>
      <c r="S317" s="62" t="s">
        <v>153</v>
      </c>
      <c r="T317" s="62" t="s">
        <v>2086</v>
      </c>
      <c r="U317" s="62" t="s">
        <v>153</v>
      </c>
      <c r="V317" s="62" t="s">
        <v>153</v>
      </c>
      <c r="W317" s="62" t="s">
        <v>153</v>
      </c>
      <c r="X317" s="62" t="s">
        <v>153</v>
      </c>
      <c r="Y317" s="62" t="s">
        <v>153</v>
      </c>
      <c r="Z317" s="60"/>
      <c r="AA317" s="60" t="s">
        <v>452</v>
      </c>
      <c r="AB317" s="60" t="s">
        <v>2081</v>
      </c>
      <c r="AC317" s="60" t="s">
        <v>2082</v>
      </c>
      <c r="AD317" s="60" t="s">
        <v>2083</v>
      </c>
      <c r="AE317" s="60" t="s">
        <v>2084</v>
      </c>
      <c r="AF317" s="62">
        <v>1</v>
      </c>
      <c r="AG317" s="62">
        <v>418</v>
      </c>
      <c r="AH317" s="62">
        <v>44</v>
      </c>
      <c r="AI317" s="62">
        <v>0</v>
      </c>
      <c r="AJ317" s="62" t="s">
        <v>153</v>
      </c>
      <c r="AK317" s="62" t="s">
        <v>153</v>
      </c>
      <c r="AL317" s="62" t="s">
        <v>153</v>
      </c>
      <c r="AM317" s="62" t="s">
        <v>2086</v>
      </c>
      <c r="AN317" s="62" t="s">
        <v>153</v>
      </c>
      <c r="AO317" s="62" t="s">
        <v>153</v>
      </c>
      <c r="AP317" s="62" t="s">
        <v>153</v>
      </c>
      <c r="AQ317" s="62" t="s">
        <v>153</v>
      </c>
      <c r="AR317" s="62" t="s">
        <v>153</v>
      </c>
      <c r="AS317" s="62">
        <v>2014</v>
      </c>
      <c r="AT317" s="62" t="s">
        <v>153</v>
      </c>
      <c r="AU317" s="62" t="s">
        <v>153</v>
      </c>
      <c r="AV317" s="62" t="s">
        <v>153</v>
      </c>
      <c r="AW317" s="62" t="s">
        <v>439</v>
      </c>
      <c r="AX317" s="62" t="s">
        <v>439</v>
      </c>
      <c r="AY317" s="60"/>
      <c r="AZ317" s="60" t="s">
        <v>153</v>
      </c>
      <c r="BA317" s="62">
        <v>9824</v>
      </c>
      <c r="BB317" s="62">
        <v>0</v>
      </c>
      <c r="BC317" s="62"/>
      <c r="BD317" s="62"/>
      <c r="BE317" s="62"/>
      <c r="BF317" s="62"/>
      <c r="BG317" s="62"/>
      <c r="BH317" s="62"/>
      <c r="BI317" s="62"/>
      <c r="BJ317" s="60">
        <v>-3.3492822966507179</v>
      </c>
      <c r="BK317" s="62"/>
      <c r="BL317" s="62"/>
      <c r="BM317" s="62"/>
      <c r="BN317" s="62" t="s">
        <v>815</v>
      </c>
      <c r="BO317" s="62"/>
      <c r="BP317" s="62"/>
      <c r="BQ317" s="62" t="s">
        <v>815</v>
      </c>
      <c r="BR317" s="62"/>
      <c r="BS317" s="62"/>
      <c r="BT317" s="62"/>
      <c r="BU317" s="62"/>
      <c r="BV317" s="62"/>
      <c r="BW317" s="62"/>
      <c r="BX317" s="62"/>
      <c r="BY317" s="62"/>
      <c r="BZ317" s="62"/>
      <c r="CA317" s="62"/>
      <c r="CB317" s="62"/>
      <c r="CC317" s="62"/>
      <c r="CD317" s="62"/>
      <c r="CE317" s="62"/>
      <c r="CF317" s="62"/>
      <c r="CG317" s="62"/>
      <c r="CH317" s="62"/>
      <c r="CI317" s="62">
        <v>2017</v>
      </c>
      <c r="CJ317" s="62" t="s">
        <v>472</v>
      </c>
      <c r="CK317" s="62" t="s">
        <v>501</v>
      </c>
      <c r="CL317" s="62" t="s">
        <v>463</v>
      </c>
      <c r="CM317" s="62" t="s">
        <v>463</v>
      </c>
      <c r="CN317" s="62" t="s">
        <v>464</v>
      </c>
      <c r="CO317" s="62" t="s">
        <v>465</v>
      </c>
      <c r="CP317" s="62">
        <v>6</v>
      </c>
      <c r="CQ317" s="62">
        <v>3</v>
      </c>
      <c r="CR317" s="62">
        <v>0</v>
      </c>
      <c r="CS317" s="62">
        <v>3</v>
      </c>
      <c r="CT317" s="62">
        <v>0</v>
      </c>
      <c r="CU317" s="62">
        <v>1</v>
      </c>
      <c r="CV317" s="62">
        <v>0</v>
      </c>
      <c r="CW317" s="62">
        <v>0</v>
      </c>
      <c r="CX317" s="62">
        <v>0</v>
      </c>
      <c r="CY317" s="62">
        <v>1</v>
      </c>
      <c r="CZ317" s="62">
        <v>0</v>
      </c>
      <c r="DA317" s="62">
        <v>4</v>
      </c>
      <c r="DB317" s="62">
        <v>0</v>
      </c>
      <c r="DC317" s="62" t="s">
        <v>153</v>
      </c>
      <c r="DD317" s="62" t="s">
        <v>153</v>
      </c>
      <c r="DE317" s="62" t="s">
        <v>153</v>
      </c>
      <c r="DF317" s="62">
        <v>0</v>
      </c>
      <c r="DG317" s="62" t="s">
        <v>465</v>
      </c>
      <c r="DH317" s="62">
        <v>3</v>
      </c>
      <c r="DI317" s="62">
        <v>2</v>
      </c>
      <c r="DJ317" s="62">
        <v>1</v>
      </c>
      <c r="DK317" s="62">
        <v>0</v>
      </c>
      <c r="DL317" s="62">
        <v>0</v>
      </c>
      <c r="DM317" s="62">
        <v>0</v>
      </c>
      <c r="DN317" s="62">
        <v>0</v>
      </c>
      <c r="DO317" s="62">
        <v>0</v>
      </c>
      <c r="DP317" s="62">
        <v>0</v>
      </c>
      <c r="DQ317" s="62">
        <v>0</v>
      </c>
      <c r="DR317" s="62">
        <v>0</v>
      </c>
      <c r="DS317" s="62">
        <v>3</v>
      </c>
      <c r="DT317" s="62">
        <v>0</v>
      </c>
      <c r="DU317" s="62" t="s">
        <v>153</v>
      </c>
      <c r="DV317" s="62" t="s">
        <v>153</v>
      </c>
      <c r="DW317" s="60"/>
      <c r="DX317" s="62">
        <v>0</v>
      </c>
      <c r="DY317" s="62">
        <v>4</v>
      </c>
      <c r="DZ317" s="62">
        <v>2</v>
      </c>
      <c r="EA317" s="62">
        <v>2</v>
      </c>
      <c r="EB317" s="62"/>
      <c r="EC317" s="62"/>
      <c r="ED317" s="62"/>
      <c r="EE317" s="60">
        <v>4.3478260869565215</v>
      </c>
      <c r="EF317" s="62"/>
      <c r="EG317" s="62"/>
      <c r="EH317" s="62"/>
      <c r="EI317" s="62"/>
      <c r="EJ317" s="62"/>
      <c r="EK317" s="62"/>
      <c r="EL317" s="62"/>
      <c r="EM317" s="62"/>
      <c r="EN317" s="62"/>
      <c r="EO317" s="62"/>
      <c r="EP317" s="62"/>
      <c r="EQ317" s="68">
        <v>70540</v>
      </c>
      <c r="ER317" s="68">
        <v>9824</v>
      </c>
      <c r="ES317" s="68">
        <v>0</v>
      </c>
      <c r="ET317" s="68">
        <v>0</v>
      </c>
      <c r="EU317" s="68">
        <v>0</v>
      </c>
      <c r="EV317" s="68">
        <v>0</v>
      </c>
      <c r="EW317" s="65"/>
      <c r="EX317" s="65"/>
      <c r="EY317" s="65"/>
      <c r="EZ317" s="65"/>
      <c r="FA317" s="65"/>
      <c r="FB317" s="65"/>
      <c r="FC317" s="65"/>
      <c r="FD317" s="65"/>
      <c r="FE317" s="65"/>
      <c r="FF317" s="65"/>
      <c r="FG317" s="65"/>
      <c r="FH317" s="65"/>
      <c r="FI317" s="65"/>
      <c r="FJ317" s="65"/>
      <c r="FK317" s="65"/>
      <c r="FL317" s="65"/>
      <c r="FM317" s="65"/>
      <c r="FN317" s="65" t="s">
        <v>466</v>
      </c>
      <c r="FO317" s="69" t="b">
        <f t="shared" si="4"/>
        <v>1</v>
      </c>
    </row>
    <row r="318" spans="1:171" s="67" customFormat="1" ht="12.75" x14ac:dyDescent="0.2">
      <c r="A318" s="60" t="s">
        <v>437</v>
      </c>
      <c r="B318" s="61">
        <v>25039</v>
      </c>
      <c r="C318" s="62">
        <v>0</v>
      </c>
      <c r="D318" s="62">
        <v>2</v>
      </c>
      <c r="E318" s="63" t="s">
        <v>2090</v>
      </c>
      <c r="F318" s="62" t="s">
        <v>2091</v>
      </c>
      <c r="G318" s="62"/>
      <c r="H318" s="62" t="s">
        <v>2092</v>
      </c>
      <c r="I318" s="62">
        <v>2</v>
      </c>
      <c r="J318" s="62" t="s">
        <v>2093</v>
      </c>
      <c r="K318" s="62" t="s">
        <v>447</v>
      </c>
      <c r="L318" s="62" t="s">
        <v>448</v>
      </c>
      <c r="M318" s="62" t="s">
        <v>447</v>
      </c>
      <c r="N318" s="62">
        <v>2</v>
      </c>
      <c r="O318" s="62">
        <v>410</v>
      </c>
      <c r="P318" s="62">
        <v>73</v>
      </c>
      <c r="Q318" s="62" t="s">
        <v>153</v>
      </c>
      <c r="R318" s="62" t="s">
        <v>2094</v>
      </c>
      <c r="S318" s="62" t="s">
        <v>2095</v>
      </c>
      <c r="T318" s="62" t="s">
        <v>2096</v>
      </c>
      <c r="U318" s="62" t="s">
        <v>2097</v>
      </c>
      <c r="V318" s="62" t="s">
        <v>2098</v>
      </c>
      <c r="W318" s="62" t="s">
        <v>153</v>
      </c>
      <c r="X318" s="62" t="s">
        <v>2099</v>
      </c>
      <c r="Y318" s="62" t="s">
        <v>546</v>
      </c>
      <c r="Z318" s="60"/>
      <c r="AA318" s="60" t="s">
        <v>452</v>
      </c>
      <c r="AB318" s="60" t="s">
        <v>2090</v>
      </c>
      <c r="AC318" s="60" t="s">
        <v>2091</v>
      </c>
      <c r="AD318" s="60" t="s">
        <v>2092</v>
      </c>
      <c r="AE318" s="60" t="s">
        <v>2093</v>
      </c>
      <c r="AF318" s="62">
        <v>2</v>
      </c>
      <c r="AG318" s="62">
        <v>425</v>
      </c>
      <c r="AH318" s="62">
        <v>73</v>
      </c>
      <c r="AI318" s="62">
        <v>2</v>
      </c>
      <c r="AJ318" s="62" t="s">
        <v>153</v>
      </c>
      <c r="AK318" s="62" t="s">
        <v>2094</v>
      </c>
      <c r="AL318" s="62" t="s">
        <v>2095</v>
      </c>
      <c r="AM318" s="62" t="s">
        <v>2096</v>
      </c>
      <c r="AN318" s="62" t="s">
        <v>2100</v>
      </c>
      <c r="AO318" s="62" t="s">
        <v>546</v>
      </c>
      <c r="AP318" s="62" t="s">
        <v>2101</v>
      </c>
      <c r="AQ318" s="62" t="s">
        <v>2098</v>
      </c>
      <c r="AR318" s="62" t="s">
        <v>153</v>
      </c>
      <c r="AS318" s="62">
        <v>2015</v>
      </c>
      <c r="AT318" s="62" t="s">
        <v>153</v>
      </c>
      <c r="AU318" s="62" t="s">
        <v>153</v>
      </c>
      <c r="AV318" s="62" t="s">
        <v>153</v>
      </c>
      <c r="AW318" s="62" t="s">
        <v>153</v>
      </c>
      <c r="AX318" s="62" t="s">
        <v>439</v>
      </c>
      <c r="AY318" s="60"/>
      <c r="AZ318" s="60" t="s">
        <v>153</v>
      </c>
      <c r="BA318" s="62">
        <v>10166</v>
      </c>
      <c r="BB318" s="62">
        <v>0</v>
      </c>
      <c r="BC318" s="62"/>
      <c r="BD318" s="62"/>
      <c r="BE318" s="62"/>
      <c r="BF318" s="62"/>
      <c r="BG318" s="62"/>
      <c r="BH318" s="62" t="s">
        <v>532</v>
      </c>
      <c r="BI318" s="62"/>
      <c r="BJ318" s="60">
        <v>-3.5294117647058822</v>
      </c>
      <c r="BK318" s="62"/>
      <c r="BL318" s="62"/>
      <c r="BM318" s="62"/>
      <c r="BN318" s="62" t="s">
        <v>1549</v>
      </c>
      <c r="BO318" s="62"/>
      <c r="BP318" s="62"/>
      <c r="BQ318" s="62" t="s">
        <v>1549</v>
      </c>
      <c r="BR318" s="62"/>
      <c r="BS318" s="62"/>
      <c r="BT318" s="62"/>
      <c r="BU318" s="62"/>
      <c r="BV318" s="62"/>
      <c r="BW318" s="62"/>
      <c r="BX318" s="62"/>
      <c r="BY318" s="62"/>
      <c r="BZ318" s="62"/>
      <c r="CA318" s="62" t="s">
        <v>534</v>
      </c>
      <c r="CB318" s="62"/>
      <c r="CC318" s="62"/>
      <c r="CD318" s="62"/>
      <c r="CE318" s="62"/>
      <c r="CF318" s="62" t="s">
        <v>462</v>
      </c>
      <c r="CG318" s="62"/>
      <c r="CH318" s="62"/>
      <c r="CI318" s="62">
        <v>2017</v>
      </c>
      <c r="CJ318" s="62" t="s">
        <v>448</v>
      </c>
      <c r="CK318" s="62" t="s">
        <v>501</v>
      </c>
      <c r="CL318" s="62" t="s">
        <v>464</v>
      </c>
      <c r="CM318" s="62" t="s">
        <v>501</v>
      </c>
      <c r="CN318" s="62" t="s">
        <v>501</v>
      </c>
      <c r="CO318" s="62" t="s">
        <v>465</v>
      </c>
      <c r="CP318" s="62">
        <v>2</v>
      </c>
      <c r="CQ318" s="62">
        <v>0</v>
      </c>
      <c r="CR318" s="62">
        <v>0</v>
      </c>
      <c r="CS318" s="62">
        <v>2</v>
      </c>
      <c r="CT318" s="62">
        <v>0</v>
      </c>
      <c r="CU318" s="62">
        <v>0</v>
      </c>
      <c r="CV318" s="62">
        <v>1</v>
      </c>
      <c r="CW318" s="62">
        <v>1</v>
      </c>
      <c r="CX318" s="62">
        <v>0</v>
      </c>
      <c r="CY318" s="62">
        <v>0</v>
      </c>
      <c r="CZ318" s="62">
        <v>0</v>
      </c>
      <c r="DA318" s="62">
        <v>0</v>
      </c>
      <c r="DB318" s="62">
        <v>0</v>
      </c>
      <c r="DC318" s="62" t="s">
        <v>153</v>
      </c>
      <c r="DD318" s="62" t="s">
        <v>153</v>
      </c>
      <c r="DE318" s="62" t="s">
        <v>153</v>
      </c>
      <c r="DF318" s="62">
        <v>0</v>
      </c>
      <c r="DG318" s="62" t="s">
        <v>465</v>
      </c>
      <c r="DH318" s="62">
        <v>1</v>
      </c>
      <c r="DI318" s="62">
        <v>0</v>
      </c>
      <c r="DJ318" s="62">
        <v>1</v>
      </c>
      <c r="DK318" s="62">
        <v>0</v>
      </c>
      <c r="DL318" s="62">
        <v>0</v>
      </c>
      <c r="DM318" s="62">
        <v>0</v>
      </c>
      <c r="DN318" s="62">
        <v>0</v>
      </c>
      <c r="DO318" s="62">
        <v>1</v>
      </c>
      <c r="DP318" s="62">
        <v>0</v>
      </c>
      <c r="DQ318" s="62">
        <v>0</v>
      </c>
      <c r="DR318" s="62">
        <v>0</v>
      </c>
      <c r="DS318" s="62">
        <v>0</v>
      </c>
      <c r="DT318" s="62">
        <v>0</v>
      </c>
      <c r="DU318" s="62" t="s">
        <v>153</v>
      </c>
      <c r="DV318" s="62" t="s">
        <v>153</v>
      </c>
      <c r="DW318" s="60"/>
      <c r="DX318" s="62">
        <v>0</v>
      </c>
      <c r="DY318" s="62">
        <v>2</v>
      </c>
      <c r="DZ318" s="62">
        <v>0</v>
      </c>
      <c r="EA318" s="62">
        <v>2</v>
      </c>
      <c r="EB318" s="62"/>
      <c r="EC318" s="62"/>
      <c r="ED318" s="62"/>
      <c r="EE318" s="60"/>
      <c r="EF318" s="62"/>
      <c r="EG318" s="62"/>
      <c r="EH318" s="62"/>
      <c r="EI318" s="62"/>
      <c r="EJ318" s="62"/>
      <c r="EK318" s="62">
        <v>-2</v>
      </c>
      <c r="EL318" s="62"/>
      <c r="EM318" s="62"/>
      <c r="EN318" s="62"/>
      <c r="EO318" s="62"/>
      <c r="EP318" s="62"/>
      <c r="EQ318" s="68">
        <v>25039</v>
      </c>
      <c r="ER318" s="68">
        <v>10166</v>
      </c>
      <c r="ES318" s="68">
        <v>0</v>
      </c>
      <c r="ET318" s="68">
        <v>0</v>
      </c>
      <c r="EU318" s="68">
        <v>0</v>
      </c>
      <c r="EV318" s="68">
        <v>0</v>
      </c>
      <c r="EW318" s="68">
        <v>2</v>
      </c>
      <c r="EX318" s="68">
        <v>1</v>
      </c>
      <c r="EY318" s="68">
        <v>0</v>
      </c>
      <c r="EZ318" s="68">
        <v>0</v>
      </c>
      <c r="FA318" s="68">
        <v>1</v>
      </c>
      <c r="FB318" s="68">
        <v>0</v>
      </c>
      <c r="FC318" s="68">
        <v>0</v>
      </c>
      <c r="FD318" s="68">
        <v>0</v>
      </c>
      <c r="FE318" s="68">
        <v>0</v>
      </c>
      <c r="FF318" s="68">
        <v>0</v>
      </c>
      <c r="FG318" s="68">
        <v>0</v>
      </c>
      <c r="FH318" s="68">
        <v>0</v>
      </c>
      <c r="FI318" s="68">
        <v>1</v>
      </c>
      <c r="FJ318" s="68">
        <v>0</v>
      </c>
      <c r="FK318" s="68">
        <v>0</v>
      </c>
      <c r="FL318" s="68">
        <v>0</v>
      </c>
      <c r="FM318" s="65"/>
      <c r="FN318" s="65" t="s">
        <v>536</v>
      </c>
      <c r="FO318" s="69" t="b">
        <f t="shared" si="4"/>
        <v>1</v>
      </c>
    </row>
    <row r="319" spans="1:171" s="67" customFormat="1" ht="12.75" x14ac:dyDescent="0.2">
      <c r="A319" s="60" t="s">
        <v>437</v>
      </c>
      <c r="B319" s="61">
        <v>25039</v>
      </c>
      <c r="C319" s="62">
        <v>1</v>
      </c>
      <c r="D319" s="62">
        <v>0</v>
      </c>
      <c r="E319" s="63" t="s">
        <v>2090</v>
      </c>
      <c r="F319" s="62" t="s">
        <v>2091</v>
      </c>
      <c r="G319" s="62"/>
      <c r="H319" s="62" t="s">
        <v>2092</v>
      </c>
      <c r="I319" s="62">
        <v>2</v>
      </c>
      <c r="J319" s="62" t="s">
        <v>2093</v>
      </c>
      <c r="K319" s="62" t="s">
        <v>447</v>
      </c>
      <c r="L319" s="62" t="s">
        <v>448</v>
      </c>
      <c r="M319" s="62" t="s">
        <v>447</v>
      </c>
      <c r="N319" s="62">
        <v>2</v>
      </c>
      <c r="O319" s="62">
        <v>410</v>
      </c>
      <c r="P319" s="62">
        <v>73</v>
      </c>
      <c r="Q319" s="62" t="s">
        <v>153</v>
      </c>
      <c r="R319" s="62" t="s">
        <v>153</v>
      </c>
      <c r="S319" s="62" t="s">
        <v>153</v>
      </c>
      <c r="T319" s="62" t="s">
        <v>2096</v>
      </c>
      <c r="U319" s="62" t="s">
        <v>153</v>
      </c>
      <c r="V319" s="62" t="s">
        <v>153</v>
      </c>
      <c r="W319" s="62" t="s">
        <v>153</v>
      </c>
      <c r="X319" s="62" t="s">
        <v>153</v>
      </c>
      <c r="Y319" s="62" t="s">
        <v>153</v>
      </c>
      <c r="Z319" s="60"/>
      <c r="AA319" s="60" t="s">
        <v>452</v>
      </c>
      <c r="AB319" s="60" t="s">
        <v>2090</v>
      </c>
      <c r="AC319" s="60" t="s">
        <v>2091</v>
      </c>
      <c r="AD319" s="60" t="s">
        <v>2092</v>
      </c>
      <c r="AE319" s="60" t="s">
        <v>2093</v>
      </c>
      <c r="AF319" s="62">
        <v>2</v>
      </c>
      <c r="AG319" s="62">
        <v>425</v>
      </c>
      <c r="AH319" s="62">
        <v>73</v>
      </c>
      <c r="AI319" s="62">
        <v>0</v>
      </c>
      <c r="AJ319" s="62" t="s">
        <v>153</v>
      </c>
      <c r="AK319" s="62" t="s">
        <v>153</v>
      </c>
      <c r="AL319" s="62" t="s">
        <v>153</v>
      </c>
      <c r="AM319" s="62" t="s">
        <v>2096</v>
      </c>
      <c r="AN319" s="62" t="s">
        <v>153</v>
      </c>
      <c r="AO319" s="62" t="s">
        <v>153</v>
      </c>
      <c r="AP319" s="62" t="s">
        <v>153</v>
      </c>
      <c r="AQ319" s="62" t="s">
        <v>153</v>
      </c>
      <c r="AR319" s="62" t="s">
        <v>153</v>
      </c>
      <c r="AS319" s="62">
        <v>2015</v>
      </c>
      <c r="AT319" s="62" t="s">
        <v>153</v>
      </c>
      <c r="AU319" s="62" t="s">
        <v>153</v>
      </c>
      <c r="AV319" s="62" t="s">
        <v>153</v>
      </c>
      <c r="AW319" s="62" t="s">
        <v>153</v>
      </c>
      <c r="AX319" s="62" t="s">
        <v>439</v>
      </c>
      <c r="AY319" s="60"/>
      <c r="AZ319" s="60" t="s">
        <v>153</v>
      </c>
      <c r="BA319" s="62">
        <v>10166</v>
      </c>
      <c r="BB319" s="62">
        <v>0</v>
      </c>
      <c r="BC319" s="62"/>
      <c r="BD319" s="62"/>
      <c r="BE319" s="62"/>
      <c r="BF319" s="62"/>
      <c r="BG319" s="62"/>
      <c r="BH319" s="62"/>
      <c r="BI319" s="62"/>
      <c r="BJ319" s="60">
        <v>-3.5294117647058822</v>
      </c>
      <c r="BK319" s="62"/>
      <c r="BL319" s="62"/>
      <c r="BM319" s="62"/>
      <c r="BN319" s="62" t="s">
        <v>1549</v>
      </c>
      <c r="BO319" s="62"/>
      <c r="BP319" s="62"/>
      <c r="BQ319" s="62" t="s">
        <v>1549</v>
      </c>
      <c r="BR319" s="62"/>
      <c r="BS319" s="62"/>
      <c r="BT319" s="62"/>
      <c r="BU319" s="62"/>
      <c r="BV319" s="62"/>
      <c r="BW319" s="62"/>
      <c r="BX319" s="62"/>
      <c r="BY319" s="62"/>
      <c r="BZ319" s="62"/>
      <c r="CA319" s="62"/>
      <c r="CB319" s="62"/>
      <c r="CC319" s="62"/>
      <c r="CD319" s="62"/>
      <c r="CE319" s="62"/>
      <c r="CF319" s="62"/>
      <c r="CG319" s="62"/>
      <c r="CH319" s="62"/>
      <c r="CI319" s="62">
        <v>2017</v>
      </c>
      <c r="CJ319" s="62" t="s">
        <v>448</v>
      </c>
      <c r="CK319" s="62" t="s">
        <v>501</v>
      </c>
      <c r="CL319" s="62" t="s">
        <v>464</v>
      </c>
      <c r="CM319" s="62" t="s">
        <v>501</v>
      </c>
      <c r="CN319" s="62" t="s">
        <v>501</v>
      </c>
      <c r="CO319" s="62" t="s">
        <v>465</v>
      </c>
      <c r="CP319" s="62">
        <v>2</v>
      </c>
      <c r="CQ319" s="62">
        <v>0</v>
      </c>
      <c r="CR319" s="62">
        <v>0</v>
      </c>
      <c r="CS319" s="62">
        <v>2</v>
      </c>
      <c r="CT319" s="62">
        <v>0</v>
      </c>
      <c r="CU319" s="62">
        <v>0</v>
      </c>
      <c r="CV319" s="62">
        <v>1</v>
      </c>
      <c r="CW319" s="62">
        <v>1</v>
      </c>
      <c r="CX319" s="62">
        <v>0</v>
      </c>
      <c r="CY319" s="62">
        <v>0</v>
      </c>
      <c r="CZ319" s="62">
        <v>0</v>
      </c>
      <c r="DA319" s="62">
        <v>0</v>
      </c>
      <c r="DB319" s="62">
        <v>0</v>
      </c>
      <c r="DC319" s="62" t="s">
        <v>153</v>
      </c>
      <c r="DD319" s="62" t="s">
        <v>153</v>
      </c>
      <c r="DE319" s="62" t="s">
        <v>153</v>
      </c>
      <c r="DF319" s="62">
        <v>0</v>
      </c>
      <c r="DG319" s="62" t="s">
        <v>465</v>
      </c>
      <c r="DH319" s="62">
        <v>1</v>
      </c>
      <c r="DI319" s="62">
        <v>0</v>
      </c>
      <c r="DJ319" s="62">
        <v>1</v>
      </c>
      <c r="DK319" s="62">
        <v>0</v>
      </c>
      <c r="DL319" s="62">
        <v>0</v>
      </c>
      <c r="DM319" s="62">
        <v>0</v>
      </c>
      <c r="DN319" s="62">
        <v>0</v>
      </c>
      <c r="DO319" s="62">
        <v>1</v>
      </c>
      <c r="DP319" s="62">
        <v>0</v>
      </c>
      <c r="DQ319" s="62">
        <v>0</v>
      </c>
      <c r="DR319" s="62">
        <v>0</v>
      </c>
      <c r="DS319" s="62">
        <v>0</v>
      </c>
      <c r="DT319" s="62">
        <v>0</v>
      </c>
      <c r="DU319" s="62" t="s">
        <v>153</v>
      </c>
      <c r="DV319" s="62" t="s">
        <v>153</v>
      </c>
      <c r="DW319" s="60"/>
      <c r="DX319" s="62">
        <v>0</v>
      </c>
      <c r="DY319" s="62">
        <v>2</v>
      </c>
      <c r="DZ319" s="62">
        <v>0</v>
      </c>
      <c r="EA319" s="62">
        <v>2</v>
      </c>
      <c r="EB319" s="62"/>
      <c r="EC319" s="62"/>
      <c r="ED319" s="62"/>
      <c r="EE319" s="60"/>
      <c r="EF319" s="62"/>
      <c r="EG319" s="62"/>
      <c r="EH319" s="62"/>
      <c r="EI319" s="62"/>
      <c r="EJ319" s="62"/>
      <c r="EK319" s="62">
        <v>-2</v>
      </c>
      <c r="EL319" s="62"/>
      <c r="EM319" s="62"/>
      <c r="EN319" s="62"/>
      <c r="EO319" s="62"/>
      <c r="EP319" s="62"/>
      <c r="EQ319" s="68">
        <v>25039</v>
      </c>
      <c r="ER319" s="68">
        <v>10166</v>
      </c>
      <c r="ES319" s="68">
        <v>0</v>
      </c>
      <c r="ET319" s="68">
        <v>0</v>
      </c>
      <c r="EU319" s="68">
        <v>0</v>
      </c>
      <c r="EV319" s="68">
        <v>0</v>
      </c>
      <c r="EW319" s="65"/>
      <c r="EX319" s="65"/>
      <c r="EY319" s="65"/>
      <c r="EZ319" s="65"/>
      <c r="FA319" s="65"/>
      <c r="FB319" s="65"/>
      <c r="FC319" s="65"/>
      <c r="FD319" s="65"/>
      <c r="FE319" s="65"/>
      <c r="FF319" s="65"/>
      <c r="FG319" s="65"/>
      <c r="FH319" s="65"/>
      <c r="FI319" s="65"/>
      <c r="FJ319" s="65"/>
      <c r="FK319" s="65"/>
      <c r="FL319" s="65"/>
      <c r="FM319" s="65"/>
      <c r="FN319" s="65" t="s">
        <v>536</v>
      </c>
      <c r="FO319" s="69" t="b">
        <f t="shared" si="4"/>
        <v>1</v>
      </c>
    </row>
    <row r="320" spans="1:171" s="67" customFormat="1" ht="12.75" x14ac:dyDescent="0.2">
      <c r="A320" s="60" t="s">
        <v>437</v>
      </c>
      <c r="B320" s="61">
        <v>51826</v>
      </c>
      <c r="C320" s="62">
        <v>0</v>
      </c>
      <c r="D320" s="62">
        <v>1</v>
      </c>
      <c r="E320" s="63" t="s">
        <v>2102</v>
      </c>
      <c r="F320" s="62" t="s">
        <v>619</v>
      </c>
      <c r="G320" s="62"/>
      <c r="H320" s="62" t="s">
        <v>2103</v>
      </c>
      <c r="I320" s="62">
        <v>2</v>
      </c>
      <c r="J320" s="62" t="s">
        <v>2008</v>
      </c>
      <c r="K320" s="62" t="s">
        <v>447</v>
      </c>
      <c r="L320" s="62" t="s">
        <v>448</v>
      </c>
      <c r="M320" s="62" t="s">
        <v>447</v>
      </c>
      <c r="N320" s="62">
        <v>1</v>
      </c>
      <c r="O320" s="62">
        <v>410</v>
      </c>
      <c r="P320" s="62">
        <v>1</v>
      </c>
      <c r="Q320" s="62" t="s">
        <v>153</v>
      </c>
      <c r="R320" s="62" t="s">
        <v>153</v>
      </c>
      <c r="S320" s="62" t="s">
        <v>2104</v>
      </c>
      <c r="T320" s="62" t="s">
        <v>2105</v>
      </c>
      <c r="U320" s="62" t="s">
        <v>2106</v>
      </c>
      <c r="V320" s="62" t="s">
        <v>2107</v>
      </c>
      <c r="W320" s="62" t="s">
        <v>153</v>
      </c>
      <c r="X320" s="62" t="s">
        <v>2108</v>
      </c>
      <c r="Y320" s="62" t="s">
        <v>546</v>
      </c>
      <c r="Z320" s="60"/>
      <c r="AA320" s="60" t="s">
        <v>452</v>
      </c>
      <c r="AB320" s="60" t="s">
        <v>2102</v>
      </c>
      <c r="AC320" s="60" t="s">
        <v>619</v>
      </c>
      <c r="AD320" s="60" t="s">
        <v>2103</v>
      </c>
      <c r="AE320" s="60" t="s">
        <v>2008</v>
      </c>
      <c r="AF320" s="62">
        <v>1</v>
      </c>
      <c r="AG320" s="62">
        <v>408</v>
      </c>
      <c r="AH320" s="62">
        <v>1</v>
      </c>
      <c r="AI320" s="62">
        <v>1</v>
      </c>
      <c r="AJ320" s="62" t="s">
        <v>153</v>
      </c>
      <c r="AK320" s="62" t="s">
        <v>153</v>
      </c>
      <c r="AL320" s="62" t="s">
        <v>2104</v>
      </c>
      <c r="AM320" s="62" t="s">
        <v>2105</v>
      </c>
      <c r="AN320" s="62" t="s">
        <v>2108</v>
      </c>
      <c r="AO320" s="62" t="s">
        <v>546</v>
      </c>
      <c r="AP320" s="62" t="s">
        <v>2106</v>
      </c>
      <c r="AQ320" s="62" t="s">
        <v>2107</v>
      </c>
      <c r="AR320" s="62" t="s">
        <v>153</v>
      </c>
      <c r="AS320" s="62">
        <v>2015</v>
      </c>
      <c r="AT320" s="62" t="s">
        <v>153</v>
      </c>
      <c r="AU320" s="62" t="s">
        <v>153</v>
      </c>
      <c r="AV320" s="62" t="s">
        <v>153</v>
      </c>
      <c r="AW320" s="62" t="s">
        <v>153</v>
      </c>
      <c r="AX320" s="62" t="s">
        <v>153</v>
      </c>
      <c r="AY320" s="60"/>
      <c r="AZ320" s="60" t="s">
        <v>153</v>
      </c>
      <c r="BA320" s="62">
        <v>3319</v>
      </c>
      <c r="BB320" s="62">
        <v>0</v>
      </c>
      <c r="BC320" s="62"/>
      <c r="BD320" s="62"/>
      <c r="BE320" s="62"/>
      <c r="BF320" s="62"/>
      <c r="BG320" s="62"/>
      <c r="BH320" s="62" t="s">
        <v>532</v>
      </c>
      <c r="BI320" s="62"/>
      <c r="BJ320" s="60">
        <v>0.49019607843137253</v>
      </c>
      <c r="BK320" s="62"/>
      <c r="BL320" s="62"/>
      <c r="BM320" s="62"/>
      <c r="BN320" s="62" t="s">
        <v>99</v>
      </c>
      <c r="BO320" s="62"/>
      <c r="BP320" s="62"/>
      <c r="BQ320" s="62" t="s">
        <v>99</v>
      </c>
      <c r="BR320" s="62"/>
      <c r="BS320" s="62"/>
      <c r="BT320" s="62"/>
      <c r="BU320" s="62"/>
      <c r="BV320" s="62"/>
      <c r="BW320" s="62"/>
      <c r="BX320" s="62"/>
      <c r="BY320" s="62"/>
      <c r="BZ320" s="62"/>
      <c r="CA320" s="62"/>
      <c r="CB320" s="62"/>
      <c r="CC320" s="62"/>
      <c r="CD320" s="62"/>
      <c r="CE320" s="62"/>
      <c r="CF320" s="62" t="s">
        <v>462</v>
      </c>
      <c r="CG320" s="62"/>
      <c r="CH320" s="62"/>
      <c r="CI320" s="62">
        <v>2017</v>
      </c>
      <c r="CJ320" s="62" t="s">
        <v>448</v>
      </c>
      <c r="CK320" s="62" t="s">
        <v>464</v>
      </c>
      <c r="CL320" s="62" t="s">
        <v>464</v>
      </c>
      <c r="CM320" s="62" t="s">
        <v>464</v>
      </c>
      <c r="CN320" s="62" t="s">
        <v>464</v>
      </c>
      <c r="CO320" s="62" t="s">
        <v>465</v>
      </c>
      <c r="CP320" s="62">
        <v>0</v>
      </c>
      <c r="CQ320" s="62">
        <v>0</v>
      </c>
      <c r="CR320" s="62">
        <v>0</v>
      </c>
      <c r="CS320" s="62">
        <v>0</v>
      </c>
      <c r="CT320" s="62">
        <v>0</v>
      </c>
      <c r="CU320" s="62">
        <v>0</v>
      </c>
      <c r="CV320" s="62">
        <v>0</v>
      </c>
      <c r="CW320" s="62">
        <v>0</v>
      </c>
      <c r="CX320" s="62">
        <v>0</v>
      </c>
      <c r="CY320" s="62">
        <v>0</v>
      </c>
      <c r="CZ320" s="62">
        <v>0</v>
      </c>
      <c r="DA320" s="62">
        <v>0</v>
      </c>
      <c r="DB320" s="62">
        <v>0</v>
      </c>
      <c r="DC320" s="62" t="s">
        <v>153</v>
      </c>
      <c r="DD320" s="62" t="s">
        <v>153</v>
      </c>
      <c r="DE320" s="62" t="s">
        <v>153</v>
      </c>
      <c r="DF320" s="62">
        <v>0</v>
      </c>
      <c r="DG320" s="62" t="s">
        <v>465</v>
      </c>
      <c r="DH320" s="62">
        <v>0</v>
      </c>
      <c r="DI320" s="62">
        <v>0</v>
      </c>
      <c r="DJ320" s="62">
        <v>0</v>
      </c>
      <c r="DK320" s="62">
        <v>0</v>
      </c>
      <c r="DL320" s="62">
        <v>0</v>
      </c>
      <c r="DM320" s="62">
        <v>0</v>
      </c>
      <c r="DN320" s="62">
        <v>0</v>
      </c>
      <c r="DO320" s="62">
        <v>0</v>
      </c>
      <c r="DP320" s="62">
        <v>0</v>
      </c>
      <c r="DQ320" s="62">
        <v>0</v>
      </c>
      <c r="DR320" s="62">
        <v>0</v>
      </c>
      <c r="DS320" s="62">
        <v>0</v>
      </c>
      <c r="DT320" s="62">
        <v>0</v>
      </c>
      <c r="DU320" s="62" t="s">
        <v>153</v>
      </c>
      <c r="DV320" s="62" t="s">
        <v>153</v>
      </c>
      <c r="DW320" s="60"/>
      <c r="DX320" s="62">
        <v>0</v>
      </c>
      <c r="DY320" s="62">
        <v>0</v>
      </c>
      <c r="DZ320" s="62">
        <v>0</v>
      </c>
      <c r="EA320" s="62">
        <v>0</v>
      </c>
      <c r="EB320" s="62"/>
      <c r="EC320" s="62"/>
      <c r="ED320" s="62"/>
      <c r="EE320" s="60"/>
      <c r="EF320" s="62"/>
      <c r="EG320" s="62"/>
      <c r="EH320" s="62"/>
      <c r="EI320" s="62"/>
      <c r="EJ320" s="62"/>
      <c r="EK320" s="62"/>
      <c r="EL320" s="62"/>
      <c r="EM320" s="62"/>
      <c r="EN320" s="62"/>
      <c r="EO320" s="62"/>
      <c r="EP320" s="62"/>
      <c r="EQ320" s="68">
        <v>51826</v>
      </c>
      <c r="ER320" s="68">
        <v>3319</v>
      </c>
      <c r="ES320" s="68">
        <v>0</v>
      </c>
      <c r="ET320" s="68">
        <v>0</v>
      </c>
      <c r="EU320" s="68">
        <v>0</v>
      </c>
      <c r="EV320" s="68">
        <v>0</v>
      </c>
      <c r="EW320" s="68">
        <v>0</v>
      </c>
      <c r="EX320" s="68">
        <v>0</v>
      </c>
      <c r="EY320" s="68">
        <v>0</v>
      </c>
      <c r="EZ320" s="68">
        <v>0</v>
      </c>
      <c r="FA320" s="68">
        <v>0</v>
      </c>
      <c r="FB320" s="68">
        <v>0</v>
      </c>
      <c r="FC320" s="68">
        <v>0</v>
      </c>
      <c r="FD320" s="68">
        <v>0</v>
      </c>
      <c r="FE320" s="68">
        <v>0</v>
      </c>
      <c r="FF320" s="68">
        <v>0</v>
      </c>
      <c r="FG320" s="68">
        <v>0</v>
      </c>
      <c r="FH320" s="68">
        <v>0</v>
      </c>
      <c r="FI320" s="68">
        <v>0</v>
      </c>
      <c r="FJ320" s="68">
        <v>0</v>
      </c>
      <c r="FK320" s="68">
        <v>0</v>
      </c>
      <c r="FL320" s="68">
        <v>0</v>
      </c>
      <c r="FM320" s="65"/>
      <c r="FN320" s="65" t="s">
        <v>466</v>
      </c>
      <c r="FO320" s="69" t="b">
        <f t="shared" si="4"/>
        <v>1</v>
      </c>
    </row>
    <row r="321" spans="1:171" s="67" customFormat="1" ht="12.75" x14ac:dyDescent="0.2">
      <c r="A321" s="60" t="s">
        <v>437</v>
      </c>
      <c r="B321" s="61">
        <v>51826</v>
      </c>
      <c r="C321" s="62">
        <v>1</v>
      </c>
      <c r="D321" s="62">
        <v>0</v>
      </c>
      <c r="E321" s="63" t="s">
        <v>2102</v>
      </c>
      <c r="F321" s="62" t="s">
        <v>619</v>
      </c>
      <c r="G321" s="62"/>
      <c r="H321" s="62" t="s">
        <v>2103</v>
      </c>
      <c r="I321" s="62">
        <v>2</v>
      </c>
      <c r="J321" s="62" t="s">
        <v>2008</v>
      </c>
      <c r="K321" s="62" t="s">
        <v>447</v>
      </c>
      <c r="L321" s="62" t="s">
        <v>448</v>
      </c>
      <c r="M321" s="62" t="s">
        <v>447</v>
      </c>
      <c r="N321" s="62">
        <v>1</v>
      </c>
      <c r="O321" s="62">
        <v>410</v>
      </c>
      <c r="P321" s="62">
        <v>1</v>
      </c>
      <c r="Q321" s="62" t="s">
        <v>153</v>
      </c>
      <c r="R321" s="62" t="s">
        <v>153</v>
      </c>
      <c r="S321" s="62" t="s">
        <v>153</v>
      </c>
      <c r="T321" s="62" t="s">
        <v>2105</v>
      </c>
      <c r="U321" s="62" t="s">
        <v>153</v>
      </c>
      <c r="V321" s="62" t="s">
        <v>153</v>
      </c>
      <c r="W321" s="62" t="s">
        <v>153</v>
      </c>
      <c r="X321" s="62" t="s">
        <v>153</v>
      </c>
      <c r="Y321" s="62" t="s">
        <v>153</v>
      </c>
      <c r="Z321" s="60"/>
      <c r="AA321" s="60" t="s">
        <v>452</v>
      </c>
      <c r="AB321" s="60" t="s">
        <v>2102</v>
      </c>
      <c r="AC321" s="60" t="s">
        <v>619</v>
      </c>
      <c r="AD321" s="60" t="s">
        <v>2103</v>
      </c>
      <c r="AE321" s="60" t="s">
        <v>2008</v>
      </c>
      <c r="AF321" s="62">
        <v>1</v>
      </c>
      <c r="AG321" s="62">
        <v>408</v>
      </c>
      <c r="AH321" s="62">
        <v>1</v>
      </c>
      <c r="AI321" s="62">
        <v>0</v>
      </c>
      <c r="AJ321" s="62" t="s">
        <v>153</v>
      </c>
      <c r="AK321" s="62" t="s">
        <v>153</v>
      </c>
      <c r="AL321" s="62" t="s">
        <v>153</v>
      </c>
      <c r="AM321" s="62" t="s">
        <v>2105</v>
      </c>
      <c r="AN321" s="62" t="s">
        <v>153</v>
      </c>
      <c r="AO321" s="62" t="s">
        <v>153</v>
      </c>
      <c r="AP321" s="62" t="s">
        <v>153</v>
      </c>
      <c r="AQ321" s="62" t="s">
        <v>153</v>
      </c>
      <c r="AR321" s="62" t="s">
        <v>153</v>
      </c>
      <c r="AS321" s="62">
        <v>2015</v>
      </c>
      <c r="AT321" s="62" t="s">
        <v>153</v>
      </c>
      <c r="AU321" s="62" t="s">
        <v>153</v>
      </c>
      <c r="AV321" s="62" t="s">
        <v>153</v>
      </c>
      <c r="AW321" s="62" t="s">
        <v>153</v>
      </c>
      <c r="AX321" s="62" t="s">
        <v>153</v>
      </c>
      <c r="AY321" s="60"/>
      <c r="AZ321" s="60" t="s">
        <v>153</v>
      </c>
      <c r="BA321" s="62">
        <v>3319</v>
      </c>
      <c r="BB321" s="62">
        <v>0</v>
      </c>
      <c r="BC321" s="62"/>
      <c r="BD321" s="62"/>
      <c r="BE321" s="62"/>
      <c r="BF321" s="62"/>
      <c r="BG321" s="62"/>
      <c r="BH321" s="62"/>
      <c r="BI321" s="62"/>
      <c r="BJ321" s="60">
        <v>0.49019607843137253</v>
      </c>
      <c r="BK321" s="62"/>
      <c r="BL321" s="62"/>
      <c r="BM321" s="62"/>
      <c r="BN321" s="62" t="s">
        <v>99</v>
      </c>
      <c r="BO321" s="62"/>
      <c r="BP321" s="62"/>
      <c r="BQ321" s="62" t="s">
        <v>99</v>
      </c>
      <c r="BR321" s="62"/>
      <c r="BS321" s="62"/>
      <c r="BT321" s="62"/>
      <c r="BU321" s="62"/>
      <c r="BV321" s="62"/>
      <c r="BW321" s="62"/>
      <c r="BX321" s="62"/>
      <c r="BY321" s="62"/>
      <c r="BZ321" s="62"/>
      <c r="CA321" s="62"/>
      <c r="CB321" s="62"/>
      <c r="CC321" s="62"/>
      <c r="CD321" s="62"/>
      <c r="CE321" s="62"/>
      <c r="CF321" s="62"/>
      <c r="CG321" s="62"/>
      <c r="CH321" s="62"/>
      <c r="CI321" s="62">
        <v>2017</v>
      </c>
      <c r="CJ321" s="62" t="s">
        <v>448</v>
      </c>
      <c r="CK321" s="62" t="s">
        <v>464</v>
      </c>
      <c r="CL321" s="62" t="s">
        <v>464</v>
      </c>
      <c r="CM321" s="62" t="s">
        <v>464</v>
      </c>
      <c r="CN321" s="62" t="s">
        <v>464</v>
      </c>
      <c r="CO321" s="62" t="s">
        <v>465</v>
      </c>
      <c r="CP321" s="62">
        <v>0</v>
      </c>
      <c r="CQ321" s="62">
        <v>0</v>
      </c>
      <c r="CR321" s="62">
        <v>0</v>
      </c>
      <c r="CS321" s="62">
        <v>0</v>
      </c>
      <c r="CT321" s="62">
        <v>0</v>
      </c>
      <c r="CU321" s="62">
        <v>0</v>
      </c>
      <c r="CV321" s="62">
        <v>0</v>
      </c>
      <c r="CW321" s="62">
        <v>0</v>
      </c>
      <c r="CX321" s="62">
        <v>0</v>
      </c>
      <c r="CY321" s="62">
        <v>0</v>
      </c>
      <c r="CZ321" s="62">
        <v>0</v>
      </c>
      <c r="DA321" s="62">
        <v>0</v>
      </c>
      <c r="DB321" s="62">
        <v>0</v>
      </c>
      <c r="DC321" s="62" t="s">
        <v>153</v>
      </c>
      <c r="DD321" s="62" t="s">
        <v>153</v>
      </c>
      <c r="DE321" s="62" t="s">
        <v>153</v>
      </c>
      <c r="DF321" s="62">
        <v>0</v>
      </c>
      <c r="DG321" s="62" t="s">
        <v>465</v>
      </c>
      <c r="DH321" s="62">
        <v>0</v>
      </c>
      <c r="DI321" s="62">
        <v>0</v>
      </c>
      <c r="DJ321" s="62">
        <v>0</v>
      </c>
      <c r="DK321" s="62">
        <v>0</v>
      </c>
      <c r="DL321" s="62">
        <v>0</v>
      </c>
      <c r="DM321" s="62">
        <v>0</v>
      </c>
      <c r="DN321" s="62">
        <v>0</v>
      </c>
      <c r="DO321" s="62">
        <v>0</v>
      </c>
      <c r="DP321" s="62">
        <v>0</v>
      </c>
      <c r="DQ321" s="62">
        <v>0</v>
      </c>
      <c r="DR321" s="62">
        <v>0</v>
      </c>
      <c r="DS321" s="62">
        <v>0</v>
      </c>
      <c r="DT321" s="62">
        <v>0</v>
      </c>
      <c r="DU321" s="62" t="s">
        <v>153</v>
      </c>
      <c r="DV321" s="62" t="s">
        <v>153</v>
      </c>
      <c r="DW321" s="60"/>
      <c r="DX321" s="62">
        <v>0</v>
      </c>
      <c r="DY321" s="62">
        <v>0</v>
      </c>
      <c r="DZ321" s="62">
        <v>0</v>
      </c>
      <c r="EA321" s="62">
        <v>0</v>
      </c>
      <c r="EB321" s="62"/>
      <c r="EC321" s="62"/>
      <c r="ED321" s="62"/>
      <c r="EE321" s="60"/>
      <c r="EF321" s="62"/>
      <c r="EG321" s="62"/>
      <c r="EH321" s="62"/>
      <c r="EI321" s="62"/>
      <c r="EJ321" s="62"/>
      <c r="EK321" s="62"/>
      <c r="EL321" s="62"/>
      <c r="EM321" s="62"/>
      <c r="EN321" s="62"/>
      <c r="EO321" s="62"/>
      <c r="EP321" s="62"/>
      <c r="EQ321" s="68">
        <v>51826</v>
      </c>
      <c r="ER321" s="68">
        <v>3319</v>
      </c>
      <c r="ES321" s="68">
        <v>0</v>
      </c>
      <c r="ET321" s="68">
        <v>0</v>
      </c>
      <c r="EU321" s="68">
        <v>0</v>
      </c>
      <c r="EV321" s="68">
        <v>0</v>
      </c>
      <c r="EW321" s="65"/>
      <c r="EX321" s="65"/>
      <c r="EY321" s="65"/>
      <c r="EZ321" s="65"/>
      <c r="FA321" s="65"/>
      <c r="FB321" s="65"/>
      <c r="FC321" s="65"/>
      <c r="FD321" s="65"/>
      <c r="FE321" s="65"/>
      <c r="FF321" s="65"/>
      <c r="FG321" s="65"/>
      <c r="FH321" s="65"/>
      <c r="FI321" s="65"/>
      <c r="FJ321" s="65"/>
      <c r="FK321" s="65"/>
      <c r="FL321" s="65"/>
      <c r="FM321" s="65"/>
      <c r="FN321" s="65" t="s">
        <v>466</v>
      </c>
      <c r="FO321" s="69" t="b">
        <f t="shared" si="4"/>
        <v>1</v>
      </c>
    </row>
    <row r="322" spans="1:171" s="67" customFormat="1" ht="12.75" x14ac:dyDescent="0.2">
      <c r="A322" s="60" t="s">
        <v>437</v>
      </c>
      <c r="B322" s="61">
        <v>25405</v>
      </c>
      <c r="C322" s="62">
        <v>0</v>
      </c>
      <c r="D322" s="62">
        <v>2</v>
      </c>
      <c r="E322" s="63" t="s">
        <v>2109</v>
      </c>
      <c r="F322" s="62" t="s">
        <v>2110</v>
      </c>
      <c r="G322" s="62"/>
      <c r="H322" s="62" t="s">
        <v>2111</v>
      </c>
      <c r="I322" s="62">
        <v>2</v>
      </c>
      <c r="J322" s="62" t="s">
        <v>2112</v>
      </c>
      <c r="K322" s="62" t="s">
        <v>447</v>
      </c>
      <c r="L322" s="62" t="s">
        <v>448</v>
      </c>
      <c r="M322" s="62" t="s">
        <v>447</v>
      </c>
      <c r="N322" s="62">
        <v>2</v>
      </c>
      <c r="O322" s="62">
        <v>420</v>
      </c>
      <c r="P322" s="62">
        <v>2</v>
      </c>
      <c r="Q322" s="62" t="s">
        <v>153</v>
      </c>
      <c r="R322" s="62" t="s">
        <v>2113</v>
      </c>
      <c r="S322" s="62" t="s">
        <v>2114</v>
      </c>
      <c r="T322" s="62" t="s">
        <v>2115</v>
      </c>
      <c r="U322" s="62" t="s">
        <v>2116</v>
      </c>
      <c r="V322" s="62" t="s">
        <v>2117</v>
      </c>
      <c r="W322" s="62" t="s">
        <v>153</v>
      </c>
      <c r="X322" s="62" t="s">
        <v>2118</v>
      </c>
      <c r="Y322" s="62" t="s">
        <v>546</v>
      </c>
      <c r="Z322" s="60"/>
      <c r="AA322" s="60" t="s">
        <v>452</v>
      </c>
      <c r="AB322" s="60" t="s">
        <v>2109</v>
      </c>
      <c r="AC322" s="60" t="s">
        <v>2110</v>
      </c>
      <c r="AD322" s="60" t="s">
        <v>2111</v>
      </c>
      <c r="AE322" s="60" t="s">
        <v>2112</v>
      </c>
      <c r="AF322" s="62">
        <v>2</v>
      </c>
      <c r="AG322" s="62">
        <v>360</v>
      </c>
      <c r="AH322" s="62">
        <v>3</v>
      </c>
      <c r="AI322" s="62">
        <v>2</v>
      </c>
      <c r="AJ322" s="62" t="s">
        <v>153</v>
      </c>
      <c r="AK322" s="62" t="s">
        <v>2113</v>
      </c>
      <c r="AL322" s="62" t="s">
        <v>2114</v>
      </c>
      <c r="AM322" s="62" t="s">
        <v>2115</v>
      </c>
      <c r="AN322" s="62" t="s">
        <v>2118</v>
      </c>
      <c r="AO322" s="62" t="s">
        <v>546</v>
      </c>
      <c r="AP322" s="62" t="s">
        <v>2116</v>
      </c>
      <c r="AQ322" s="62" t="s">
        <v>2117</v>
      </c>
      <c r="AR322" s="62" t="s">
        <v>153</v>
      </c>
      <c r="AS322" s="62">
        <v>2015</v>
      </c>
      <c r="AT322" s="62" t="s">
        <v>153</v>
      </c>
      <c r="AU322" s="62" t="s">
        <v>153</v>
      </c>
      <c r="AV322" s="62" t="s">
        <v>153</v>
      </c>
      <c r="AW322" s="62" t="s">
        <v>153</v>
      </c>
      <c r="AX322" s="62" t="s">
        <v>153</v>
      </c>
      <c r="AY322" s="60"/>
      <c r="AZ322" s="60" t="s">
        <v>153</v>
      </c>
      <c r="BA322" s="62">
        <v>5106</v>
      </c>
      <c r="BB322" s="62">
        <v>0</v>
      </c>
      <c r="BC322" s="62"/>
      <c r="BD322" s="62"/>
      <c r="BE322" s="62"/>
      <c r="BF322" s="62"/>
      <c r="BG322" s="62"/>
      <c r="BH322" s="62" t="s">
        <v>532</v>
      </c>
      <c r="BI322" s="62"/>
      <c r="BJ322" s="60">
        <v>16.666666666666664</v>
      </c>
      <c r="BK322" s="62"/>
      <c r="BL322" s="62"/>
      <c r="BM322" s="62"/>
      <c r="BN322" s="62" t="s">
        <v>147</v>
      </c>
      <c r="BO322" s="62"/>
      <c r="BP322" s="62"/>
      <c r="BQ322" s="62" t="s">
        <v>147</v>
      </c>
      <c r="BR322" s="62"/>
      <c r="BS322" s="62"/>
      <c r="BT322" s="62"/>
      <c r="BU322" s="62"/>
      <c r="BV322" s="62"/>
      <c r="BW322" s="62"/>
      <c r="BX322" s="62"/>
      <c r="BY322" s="62"/>
      <c r="BZ322" s="62"/>
      <c r="CA322" s="62"/>
      <c r="CB322" s="62"/>
      <c r="CC322" s="62"/>
      <c r="CD322" s="62"/>
      <c r="CE322" s="62"/>
      <c r="CF322" s="62" t="s">
        <v>462</v>
      </c>
      <c r="CG322" s="62"/>
      <c r="CH322" s="62"/>
      <c r="CI322" s="62">
        <v>2017</v>
      </c>
      <c r="CJ322" s="62" t="s">
        <v>448</v>
      </c>
      <c r="CK322" s="62" t="s">
        <v>463</v>
      </c>
      <c r="CL322" s="62" t="s">
        <v>501</v>
      </c>
      <c r="CM322" s="62" t="s">
        <v>464</v>
      </c>
      <c r="CN322" s="62" t="s">
        <v>464</v>
      </c>
      <c r="CO322" s="62" t="s">
        <v>465</v>
      </c>
      <c r="CP322" s="62">
        <v>0</v>
      </c>
      <c r="CQ322" s="62">
        <v>0</v>
      </c>
      <c r="CR322" s="62">
        <v>0</v>
      </c>
      <c r="CS322" s="62">
        <v>0</v>
      </c>
      <c r="CT322" s="62">
        <v>0</v>
      </c>
      <c r="CU322" s="62">
        <v>0</v>
      </c>
      <c r="CV322" s="62">
        <v>0</v>
      </c>
      <c r="CW322" s="62">
        <v>0</v>
      </c>
      <c r="CX322" s="62">
        <v>0</v>
      </c>
      <c r="CY322" s="62">
        <v>0</v>
      </c>
      <c r="CZ322" s="62">
        <v>0</v>
      </c>
      <c r="DA322" s="62">
        <v>0</v>
      </c>
      <c r="DB322" s="62">
        <v>0</v>
      </c>
      <c r="DC322" s="62" t="s">
        <v>153</v>
      </c>
      <c r="DD322" s="62" t="s">
        <v>153</v>
      </c>
      <c r="DE322" s="62" t="s">
        <v>153</v>
      </c>
      <c r="DF322" s="62">
        <v>0</v>
      </c>
      <c r="DG322" s="62" t="s">
        <v>465</v>
      </c>
      <c r="DH322" s="62">
        <v>0</v>
      </c>
      <c r="DI322" s="62">
        <v>0</v>
      </c>
      <c r="DJ322" s="62">
        <v>0</v>
      </c>
      <c r="DK322" s="62">
        <v>0</v>
      </c>
      <c r="DL322" s="62">
        <v>0</v>
      </c>
      <c r="DM322" s="62">
        <v>0</v>
      </c>
      <c r="DN322" s="62">
        <v>0</v>
      </c>
      <c r="DO322" s="62">
        <v>0</v>
      </c>
      <c r="DP322" s="62">
        <v>0</v>
      </c>
      <c r="DQ322" s="62">
        <v>0</v>
      </c>
      <c r="DR322" s="62">
        <v>0</v>
      </c>
      <c r="DS322" s="62">
        <v>0</v>
      </c>
      <c r="DT322" s="62">
        <v>0</v>
      </c>
      <c r="DU322" s="62" t="s">
        <v>153</v>
      </c>
      <c r="DV322" s="62" t="s">
        <v>153</v>
      </c>
      <c r="DW322" s="60"/>
      <c r="DX322" s="62">
        <v>0</v>
      </c>
      <c r="DY322" s="62">
        <v>1</v>
      </c>
      <c r="DZ322" s="62">
        <v>0</v>
      </c>
      <c r="EA322" s="62">
        <v>0</v>
      </c>
      <c r="EB322" s="62"/>
      <c r="EC322" s="62"/>
      <c r="ED322" s="62"/>
      <c r="EE322" s="60"/>
      <c r="EF322" s="62"/>
      <c r="EG322" s="62"/>
      <c r="EH322" s="62"/>
      <c r="EI322" s="62"/>
      <c r="EJ322" s="62"/>
      <c r="EK322" s="62"/>
      <c r="EL322" s="62"/>
      <c r="EM322" s="62"/>
      <c r="EN322" s="62"/>
      <c r="EO322" s="62"/>
      <c r="EP322" s="62"/>
      <c r="EQ322" s="68">
        <v>25405</v>
      </c>
      <c r="ER322" s="68">
        <v>5106</v>
      </c>
      <c r="ES322" s="68">
        <v>0</v>
      </c>
      <c r="ET322" s="68">
        <v>0</v>
      </c>
      <c r="EU322" s="68">
        <v>0</v>
      </c>
      <c r="EV322" s="68">
        <v>0</v>
      </c>
      <c r="EW322" s="68">
        <v>0</v>
      </c>
      <c r="EX322" s="68">
        <v>0</v>
      </c>
      <c r="EY322" s="68">
        <v>0</v>
      </c>
      <c r="EZ322" s="68">
        <v>0</v>
      </c>
      <c r="FA322" s="68">
        <v>0</v>
      </c>
      <c r="FB322" s="68">
        <v>0</v>
      </c>
      <c r="FC322" s="68">
        <v>0</v>
      </c>
      <c r="FD322" s="68">
        <v>0</v>
      </c>
      <c r="FE322" s="68">
        <v>0</v>
      </c>
      <c r="FF322" s="68">
        <v>0</v>
      </c>
      <c r="FG322" s="68">
        <v>0</v>
      </c>
      <c r="FH322" s="68">
        <v>0</v>
      </c>
      <c r="FI322" s="68">
        <v>1</v>
      </c>
      <c r="FJ322" s="68">
        <v>0</v>
      </c>
      <c r="FK322" s="68">
        <v>0</v>
      </c>
      <c r="FL322" s="68">
        <v>0</v>
      </c>
      <c r="FM322" s="65"/>
      <c r="FN322" s="65" t="s">
        <v>466</v>
      </c>
      <c r="FO322" s="69" t="b">
        <f t="shared" ref="FO322:FO363" si="5">IF(EQ322=B322,TRUE,FALSE)</f>
        <v>1</v>
      </c>
    </row>
    <row r="323" spans="1:171" s="67" customFormat="1" ht="12.75" x14ac:dyDescent="0.2">
      <c r="A323" s="60" t="s">
        <v>437</v>
      </c>
      <c r="B323" s="61">
        <v>25405</v>
      </c>
      <c r="C323" s="62">
        <v>1</v>
      </c>
      <c r="D323" s="62">
        <v>0</v>
      </c>
      <c r="E323" s="63" t="s">
        <v>2109</v>
      </c>
      <c r="F323" s="62" t="s">
        <v>2110</v>
      </c>
      <c r="G323" s="62"/>
      <c r="H323" s="62" t="s">
        <v>2111</v>
      </c>
      <c r="I323" s="62">
        <v>2</v>
      </c>
      <c r="J323" s="62" t="s">
        <v>2112</v>
      </c>
      <c r="K323" s="62" t="s">
        <v>447</v>
      </c>
      <c r="L323" s="62" t="s">
        <v>448</v>
      </c>
      <c r="M323" s="62" t="s">
        <v>447</v>
      </c>
      <c r="N323" s="62">
        <v>2</v>
      </c>
      <c r="O323" s="62">
        <v>420</v>
      </c>
      <c r="P323" s="62">
        <v>2</v>
      </c>
      <c r="Q323" s="62" t="s">
        <v>153</v>
      </c>
      <c r="R323" s="62" t="s">
        <v>153</v>
      </c>
      <c r="S323" s="62" t="s">
        <v>153</v>
      </c>
      <c r="T323" s="62" t="s">
        <v>2115</v>
      </c>
      <c r="U323" s="62" t="s">
        <v>153</v>
      </c>
      <c r="V323" s="62" t="s">
        <v>153</v>
      </c>
      <c r="W323" s="62" t="s">
        <v>153</v>
      </c>
      <c r="X323" s="62" t="s">
        <v>153</v>
      </c>
      <c r="Y323" s="62" t="s">
        <v>153</v>
      </c>
      <c r="Z323" s="60"/>
      <c r="AA323" s="60" t="s">
        <v>452</v>
      </c>
      <c r="AB323" s="60" t="s">
        <v>2109</v>
      </c>
      <c r="AC323" s="60" t="s">
        <v>2110</v>
      </c>
      <c r="AD323" s="60" t="s">
        <v>2111</v>
      </c>
      <c r="AE323" s="60" t="s">
        <v>2112</v>
      </c>
      <c r="AF323" s="62">
        <v>2</v>
      </c>
      <c r="AG323" s="62">
        <v>360</v>
      </c>
      <c r="AH323" s="62">
        <v>3</v>
      </c>
      <c r="AI323" s="62">
        <v>0</v>
      </c>
      <c r="AJ323" s="62" t="s">
        <v>153</v>
      </c>
      <c r="AK323" s="62" t="s">
        <v>153</v>
      </c>
      <c r="AL323" s="62" t="s">
        <v>153</v>
      </c>
      <c r="AM323" s="62" t="s">
        <v>2115</v>
      </c>
      <c r="AN323" s="62" t="s">
        <v>153</v>
      </c>
      <c r="AO323" s="62" t="s">
        <v>153</v>
      </c>
      <c r="AP323" s="62" t="s">
        <v>153</v>
      </c>
      <c r="AQ323" s="62" t="s">
        <v>153</v>
      </c>
      <c r="AR323" s="62" t="s">
        <v>153</v>
      </c>
      <c r="AS323" s="62">
        <v>2015</v>
      </c>
      <c r="AT323" s="62" t="s">
        <v>153</v>
      </c>
      <c r="AU323" s="62" t="s">
        <v>153</v>
      </c>
      <c r="AV323" s="62" t="s">
        <v>153</v>
      </c>
      <c r="AW323" s="62" t="s">
        <v>153</v>
      </c>
      <c r="AX323" s="62" t="s">
        <v>153</v>
      </c>
      <c r="AY323" s="60"/>
      <c r="AZ323" s="60" t="s">
        <v>153</v>
      </c>
      <c r="BA323" s="62">
        <v>5106</v>
      </c>
      <c r="BB323" s="62">
        <v>0</v>
      </c>
      <c r="BC323" s="62"/>
      <c r="BD323" s="62"/>
      <c r="BE323" s="62"/>
      <c r="BF323" s="62"/>
      <c r="BG323" s="62"/>
      <c r="BH323" s="62"/>
      <c r="BI323" s="62"/>
      <c r="BJ323" s="60">
        <v>16.666666666666664</v>
      </c>
      <c r="BK323" s="62"/>
      <c r="BL323" s="62"/>
      <c r="BM323" s="62"/>
      <c r="BN323" s="62" t="s">
        <v>147</v>
      </c>
      <c r="BO323" s="62"/>
      <c r="BP323" s="62"/>
      <c r="BQ323" s="62" t="s">
        <v>147</v>
      </c>
      <c r="BR323" s="62"/>
      <c r="BS323" s="62"/>
      <c r="BT323" s="62"/>
      <c r="BU323" s="62"/>
      <c r="BV323" s="62"/>
      <c r="BW323" s="62"/>
      <c r="BX323" s="62"/>
      <c r="BY323" s="62"/>
      <c r="BZ323" s="62"/>
      <c r="CA323" s="62"/>
      <c r="CB323" s="62"/>
      <c r="CC323" s="62"/>
      <c r="CD323" s="62"/>
      <c r="CE323" s="62"/>
      <c r="CF323" s="62"/>
      <c r="CG323" s="62"/>
      <c r="CH323" s="62"/>
      <c r="CI323" s="62">
        <v>2017</v>
      </c>
      <c r="CJ323" s="62" t="s">
        <v>448</v>
      </c>
      <c r="CK323" s="62" t="s">
        <v>463</v>
      </c>
      <c r="CL323" s="62" t="s">
        <v>501</v>
      </c>
      <c r="CM323" s="62" t="s">
        <v>464</v>
      </c>
      <c r="CN323" s="62" t="s">
        <v>464</v>
      </c>
      <c r="CO323" s="62" t="s">
        <v>465</v>
      </c>
      <c r="CP323" s="62">
        <v>0</v>
      </c>
      <c r="CQ323" s="62">
        <v>0</v>
      </c>
      <c r="CR323" s="62">
        <v>0</v>
      </c>
      <c r="CS323" s="62">
        <v>0</v>
      </c>
      <c r="CT323" s="62">
        <v>0</v>
      </c>
      <c r="CU323" s="62">
        <v>0</v>
      </c>
      <c r="CV323" s="62">
        <v>0</v>
      </c>
      <c r="CW323" s="62">
        <v>0</v>
      </c>
      <c r="CX323" s="62">
        <v>0</v>
      </c>
      <c r="CY323" s="62">
        <v>0</v>
      </c>
      <c r="CZ323" s="62">
        <v>0</v>
      </c>
      <c r="DA323" s="62">
        <v>0</v>
      </c>
      <c r="DB323" s="62">
        <v>0</v>
      </c>
      <c r="DC323" s="62" t="s">
        <v>153</v>
      </c>
      <c r="DD323" s="62" t="s">
        <v>153</v>
      </c>
      <c r="DE323" s="62" t="s">
        <v>153</v>
      </c>
      <c r="DF323" s="62">
        <v>0</v>
      </c>
      <c r="DG323" s="62" t="s">
        <v>465</v>
      </c>
      <c r="DH323" s="62">
        <v>0</v>
      </c>
      <c r="DI323" s="62">
        <v>0</v>
      </c>
      <c r="DJ323" s="62">
        <v>0</v>
      </c>
      <c r="DK323" s="62">
        <v>0</v>
      </c>
      <c r="DL323" s="62">
        <v>0</v>
      </c>
      <c r="DM323" s="62">
        <v>0</v>
      </c>
      <c r="DN323" s="62">
        <v>0</v>
      </c>
      <c r="DO323" s="62">
        <v>0</v>
      </c>
      <c r="DP323" s="62">
        <v>0</v>
      </c>
      <c r="DQ323" s="62">
        <v>0</v>
      </c>
      <c r="DR323" s="62">
        <v>0</v>
      </c>
      <c r="DS323" s="62">
        <v>0</v>
      </c>
      <c r="DT323" s="62">
        <v>0</v>
      </c>
      <c r="DU323" s="62" t="s">
        <v>153</v>
      </c>
      <c r="DV323" s="62" t="s">
        <v>153</v>
      </c>
      <c r="DW323" s="60"/>
      <c r="DX323" s="62">
        <v>0</v>
      </c>
      <c r="DY323" s="62">
        <v>1</v>
      </c>
      <c r="DZ323" s="62">
        <v>0</v>
      </c>
      <c r="EA323" s="62">
        <v>0</v>
      </c>
      <c r="EB323" s="62"/>
      <c r="EC323" s="62"/>
      <c r="ED323" s="62"/>
      <c r="EE323" s="60"/>
      <c r="EF323" s="62"/>
      <c r="EG323" s="62"/>
      <c r="EH323" s="62"/>
      <c r="EI323" s="62"/>
      <c r="EJ323" s="62"/>
      <c r="EK323" s="62"/>
      <c r="EL323" s="62"/>
      <c r="EM323" s="62"/>
      <c r="EN323" s="62"/>
      <c r="EO323" s="62"/>
      <c r="EP323" s="62"/>
      <c r="EQ323" s="68">
        <v>25405</v>
      </c>
      <c r="ER323" s="68">
        <v>5106</v>
      </c>
      <c r="ES323" s="68">
        <v>0</v>
      </c>
      <c r="ET323" s="68">
        <v>0</v>
      </c>
      <c r="EU323" s="68">
        <v>0</v>
      </c>
      <c r="EV323" s="68">
        <v>0</v>
      </c>
      <c r="EW323" s="65"/>
      <c r="EX323" s="65"/>
      <c r="EY323" s="65"/>
      <c r="EZ323" s="65"/>
      <c r="FA323" s="65"/>
      <c r="FB323" s="65"/>
      <c r="FC323" s="65"/>
      <c r="FD323" s="65"/>
      <c r="FE323" s="65"/>
      <c r="FF323" s="65"/>
      <c r="FG323" s="65"/>
      <c r="FH323" s="65"/>
      <c r="FI323" s="65"/>
      <c r="FJ323" s="65"/>
      <c r="FK323" s="65"/>
      <c r="FL323" s="65"/>
      <c r="FM323" s="65"/>
      <c r="FN323" s="65" t="s">
        <v>466</v>
      </c>
      <c r="FO323" s="69" t="b">
        <f t="shared" si="5"/>
        <v>1</v>
      </c>
    </row>
    <row r="324" spans="1:171" s="67" customFormat="1" ht="12.75" x14ac:dyDescent="0.2">
      <c r="A324" s="60" t="s">
        <v>437</v>
      </c>
      <c r="B324" s="61">
        <v>70601</v>
      </c>
      <c r="C324" s="62">
        <v>0</v>
      </c>
      <c r="D324" s="62">
        <v>2</v>
      </c>
      <c r="E324" s="63">
        <v>30606294400013</v>
      </c>
      <c r="F324" s="62" t="s">
        <v>2016</v>
      </c>
      <c r="G324" s="62"/>
      <c r="H324" s="62" t="s">
        <v>2119</v>
      </c>
      <c r="I324" s="62">
        <v>2</v>
      </c>
      <c r="J324" s="62" t="s">
        <v>2120</v>
      </c>
      <c r="K324" s="62" t="s">
        <v>447</v>
      </c>
      <c r="L324" s="62" t="s">
        <v>472</v>
      </c>
      <c r="M324" s="62" t="s">
        <v>447</v>
      </c>
      <c r="N324" s="62">
        <v>2</v>
      </c>
      <c r="O324" s="62">
        <v>424</v>
      </c>
      <c r="P324" s="62">
        <v>60</v>
      </c>
      <c r="Q324" s="62" t="s">
        <v>153</v>
      </c>
      <c r="R324" s="62" t="s">
        <v>2121</v>
      </c>
      <c r="S324" s="62" t="s">
        <v>2122</v>
      </c>
      <c r="T324" s="62" t="s">
        <v>2123</v>
      </c>
      <c r="U324" s="62" t="s">
        <v>2124</v>
      </c>
      <c r="V324" s="62" t="s">
        <v>2125</v>
      </c>
      <c r="W324" s="62" t="s">
        <v>153</v>
      </c>
      <c r="X324" s="62" t="s">
        <v>2126</v>
      </c>
      <c r="Y324" s="62" t="s">
        <v>1060</v>
      </c>
      <c r="Z324" s="60"/>
      <c r="AA324" s="60" t="s">
        <v>452</v>
      </c>
      <c r="AB324" s="60" t="s">
        <v>2127</v>
      </c>
      <c r="AC324" s="60" t="s">
        <v>2016</v>
      </c>
      <c r="AD324" s="60" t="s">
        <v>2119</v>
      </c>
      <c r="AE324" s="60" t="s">
        <v>2120</v>
      </c>
      <c r="AF324" s="62">
        <v>1</v>
      </c>
      <c r="AG324" s="62">
        <v>226</v>
      </c>
      <c r="AH324" s="62">
        <v>50</v>
      </c>
      <c r="AI324" s="62">
        <v>1</v>
      </c>
      <c r="AJ324" s="62" t="s">
        <v>153</v>
      </c>
      <c r="AK324" s="62" t="s">
        <v>2121</v>
      </c>
      <c r="AL324" s="62" t="s">
        <v>2122</v>
      </c>
      <c r="AM324" s="62" t="s">
        <v>2123</v>
      </c>
      <c r="AN324" s="62" t="s">
        <v>2128</v>
      </c>
      <c r="AO324" s="62" t="s">
        <v>2129</v>
      </c>
      <c r="AP324" s="62" t="s">
        <v>2130</v>
      </c>
      <c r="AQ324" s="62" t="s">
        <v>2125</v>
      </c>
      <c r="AR324" s="62" t="s">
        <v>153</v>
      </c>
      <c r="AS324" s="62">
        <v>2015</v>
      </c>
      <c r="AT324" s="62" t="s">
        <v>153</v>
      </c>
      <c r="AU324" s="62" t="s">
        <v>153</v>
      </c>
      <c r="AV324" s="62" t="s">
        <v>153</v>
      </c>
      <c r="AW324" s="62" t="s">
        <v>153</v>
      </c>
      <c r="AX324" s="62" t="s">
        <v>153</v>
      </c>
      <c r="AY324" s="60"/>
      <c r="AZ324" s="60" t="s">
        <v>153</v>
      </c>
      <c r="BA324" s="62">
        <v>9923</v>
      </c>
      <c r="BB324" s="62">
        <v>0</v>
      </c>
      <c r="BC324" s="62"/>
      <c r="BD324" s="62"/>
      <c r="BE324" s="62"/>
      <c r="BF324" s="62" t="s">
        <v>500</v>
      </c>
      <c r="BG324" s="62"/>
      <c r="BH324" s="62"/>
      <c r="BI324" s="62"/>
      <c r="BJ324" s="60">
        <v>87.610619469026545</v>
      </c>
      <c r="BK324" s="62"/>
      <c r="BL324" s="62"/>
      <c r="BM324" s="62"/>
      <c r="BN324" s="62" t="s">
        <v>134</v>
      </c>
      <c r="BO324" s="62"/>
      <c r="BP324" s="62"/>
      <c r="BQ324" s="62" t="s">
        <v>134</v>
      </c>
      <c r="BR324" s="62"/>
      <c r="BS324" s="62"/>
      <c r="BT324" s="62"/>
      <c r="BU324" s="62"/>
      <c r="BV324" s="62"/>
      <c r="BW324" s="62"/>
      <c r="BX324" s="62"/>
      <c r="BY324" s="62"/>
      <c r="BZ324" s="62"/>
      <c r="CA324" s="62" t="s">
        <v>534</v>
      </c>
      <c r="CB324" s="62"/>
      <c r="CC324" s="62"/>
      <c r="CD324" s="62"/>
      <c r="CE324" s="62"/>
      <c r="CF324" s="62" t="s">
        <v>462</v>
      </c>
      <c r="CG324" s="62"/>
      <c r="CH324" s="62" t="s">
        <v>535</v>
      </c>
      <c r="CI324" s="62">
        <v>2017</v>
      </c>
      <c r="CJ324" s="62" t="s">
        <v>472</v>
      </c>
      <c r="CK324" s="62" t="s">
        <v>463</v>
      </c>
      <c r="CL324" s="62" t="s">
        <v>463</v>
      </c>
      <c r="CM324" s="62" t="s">
        <v>464</v>
      </c>
      <c r="CN324" s="62" t="s">
        <v>464</v>
      </c>
      <c r="CO324" s="62" t="s">
        <v>465</v>
      </c>
      <c r="CP324" s="62">
        <v>7</v>
      </c>
      <c r="CQ324" s="62">
        <v>0</v>
      </c>
      <c r="CR324" s="62">
        <v>0</v>
      </c>
      <c r="CS324" s="62">
        <v>7</v>
      </c>
      <c r="CT324" s="62">
        <v>0</v>
      </c>
      <c r="CU324" s="62">
        <v>0</v>
      </c>
      <c r="CV324" s="62">
        <v>0</v>
      </c>
      <c r="CW324" s="62">
        <v>0</v>
      </c>
      <c r="CX324" s="62">
        <v>5</v>
      </c>
      <c r="CY324" s="62">
        <v>2</v>
      </c>
      <c r="CZ324" s="62">
        <v>0</v>
      </c>
      <c r="DA324" s="62">
        <v>0</v>
      </c>
      <c r="DB324" s="62">
        <v>0</v>
      </c>
      <c r="DC324" s="62" t="s">
        <v>153</v>
      </c>
      <c r="DD324" s="62" t="s">
        <v>153</v>
      </c>
      <c r="DE324" s="62" t="s">
        <v>153</v>
      </c>
      <c r="DF324" s="62">
        <v>0</v>
      </c>
      <c r="DG324" s="62" t="s">
        <v>465</v>
      </c>
      <c r="DH324" s="62">
        <v>2</v>
      </c>
      <c r="DI324" s="62">
        <v>0</v>
      </c>
      <c r="DJ324" s="62">
        <v>0</v>
      </c>
      <c r="DK324" s="62">
        <v>2</v>
      </c>
      <c r="DL324" s="62">
        <v>0</v>
      </c>
      <c r="DM324" s="62">
        <v>0</v>
      </c>
      <c r="DN324" s="62">
        <v>0</v>
      </c>
      <c r="DO324" s="62">
        <v>0</v>
      </c>
      <c r="DP324" s="62">
        <v>1</v>
      </c>
      <c r="DQ324" s="62">
        <v>1</v>
      </c>
      <c r="DR324" s="62">
        <v>0</v>
      </c>
      <c r="DS324" s="62">
        <v>0</v>
      </c>
      <c r="DT324" s="62">
        <v>0</v>
      </c>
      <c r="DU324" s="62" t="s">
        <v>153</v>
      </c>
      <c r="DV324" s="62" t="s">
        <v>153</v>
      </c>
      <c r="DW324" s="60"/>
      <c r="DX324" s="62">
        <v>0</v>
      </c>
      <c r="DY324" s="62">
        <v>2</v>
      </c>
      <c r="DZ324" s="62">
        <v>0</v>
      </c>
      <c r="EA324" s="62">
        <v>0</v>
      </c>
      <c r="EB324" s="62"/>
      <c r="EC324" s="62"/>
      <c r="ED324" s="62"/>
      <c r="EE324" s="60">
        <v>9.0909090909090917</v>
      </c>
      <c r="EF324" s="62"/>
      <c r="EG324" s="62"/>
      <c r="EH324" s="62"/>
      <c r="EI324" s="62"/>
      <c r="EJ324" s="62"/>
      <c r="EK324" s="62"/>
      <c r="EL324" s="62"/>
      <c r="EM324" s="62"/>
      <c r="EN324" s="62"/>
      <c r="EO324" s="62"/>
      <c r="EP324" s="62"/>
      <c r="EQ324" s="68">
        <v>70601</v>
      </c>
      <c r="ER324" s="68">
        <v>9923</v>
      </c>
      <c r="ES324" s="68">
        <v>0</v>
      </c>
      <c r="ET324" s="68">
        <v>0</v>
      </c>
      <c r="EU324" s="68">
        <v>0</v>
      </c>
      <c r="EV324" s="68">
        <v>0</v>
      </c>
      <c r="EW324" s="68">
        <v>7</v>
      </c>
      <c r="EX324" s="68">
        <v>2</v>
      </c>
      <c r="EY324" s="68">
        <v>0</v>
      </c>
      <c r="EZ324" s="68">
        <v>5</v>
      </c>
      <c r="FA324" s="68">
        <v>0</v>
      </c>
      <c r="FB324" s="68">
        <v>2</v>
      </c>
      <c r="FC324" s="68">
        <v>2</v>
      </c>
      <c r="FD324" s="68">
        <v>0</v>
      </c>
      <c r="FE324" s="68">
        <v>0</v>
      </c>
      <c r="FF324" s="68">
        <v>0</v>
      </c>
      <c r="FG324" s="68">
        <v>0</v>
      </c>
      <c r="FH324" s="68">
        <v>0</v>
      </c>
      <c r="FI324" s="68">
        <v>6</v>
      </c>
      <c r="FJ324" s="68">
        <v>0</v>
      </c>
      <c r="FK324" s="68">
        <v>0</v>
      </c>
      <c r="FL324" s="68">
        <v>0</v>
      </c>
      <c r="FM324" s="65"/>
      <c r="FN324" s="65" t="s">
        <v>536</v>
      </c>
      <c r="FO324" s="69" t="b">
        <f t="shared" si="5"/>
        <v>1</v>
      </c>
    </row>
    <row r="325" spans="1:171" s="67" customFormat="1" ht="12.75" x14ac:dyDescent="0.2">
      <c r="A325" s="60" t="s">
        <v>437</v>
      </c>
      <c r="B325" s="61">
        <v>70601</v>
      </c>
      <c r="C325" s="62">
        <v>1</v>
      </c>
      <c r="D325" s="62">
        <v>0</v>
      </c>
      <c r="E325" s="63" t="s">
        <v>2127</v>
      </c>
      <c r="F325" s="62" t="s">
        <v>2016</v>
      </c>
      <c r="G325" s="62"/>
      <c r="H325" s="62" t="s">
        <v>2119</v>
      </c>
      <c r="I325" s="62">
        <v>2</v>
      </c>
      <c r="J325" s="62" t="s">
        <v>2120</v>
      </c>
      <c r="K325" s="62" t="s">
        <v>447</v>
      </c>
      <c r="L325" s="62" t="s">
        <v>472</v>
      </c>
      <c r="M325" s="62" t="s">
        <v>447</v>
      </c>
      <c r="N325" s="62">
        <v>2</v>
      </c>
      <c r="O325" s="62">
        <v>424</v>
      </c>
      <c r="P325" s="62">
        <v>60</v>
      </c>
      <c r="Q325" s="62" t="s">
        <v>153</v>
      </c>
      <c r="R325" s="62" t="s">
        <v>153</v>
      </c>
      <c r="S325" s="62" t="s">
        <v>153</v>
      </c>
      <c r="T325" s="62" t="s">
        <v>2123</v>
      </c>
      <c r="U325" s="62" t="s">
        <v>153</v>
      </c>
      <c r="V325" s="62" t="s">
        <v>153</v>
      </c>
      <c r="W325" s="62" t="s">
        <v>153</v>
      </c>
      <c r="X325" s="62" t="s">
        <v>153</v>
      </c>
      <c r="Y325" s="62" t="s">
        <v>153</v>
      </c>
      <c r="Z325" s="60"/>
      <c r="AA325" s="60" t="s">
        <v>452</v>
      </c>
      <c r="AB325" s="60" t="s">
        <v>2127</v>
      </c>
      <c r="AC325" s="60" t="s">
        <v>2016</v>
      </c>
      <c r="AD325" s="60" t="s">
        <v>2119</v>
      </c>
      <c r="AE325" s="60" t="s">
        <v>2120</v>
      </c>
      <c r="AF325" s="62">
        <v>1</v>
      </c>
      <c r="AG325" s="62">
        <v>226</v>
      </c>
      <c r="AH325" s="62">
        <v>50</v>
      </c>
      <c r="AI325" s="62">
        <v>0</v>
      </c>
      <c r="AJ325" s="62" t="s">
        <v>153</v>
      </c>
      <c r="AK325" s="62" t="s">
        <v>153</v>
      </c>
      <c r="AL325" s="62" t="s">
        <v>153</v>
      </c>
      <c r="AM325" s="62" t="s">
        <v>2123</v>
      </c>
      <c r="AN325" s="62" t="s">
        <v>153</v>
      </c>
      <c r="AO325" s="62" t="s">
        <v>153</v>
      </c>
      <c r="AP325" s="62" t="s">
        <v>153</v>
      </c>
      <c r="AQ325" s="62" t="s">
        <v>153</v>
      </c>
      <c r="AR325" s="62" t="s">
        <v>153</v>
      </c>
      <c r="AS325" s="62">
        <v>2015</v>
      </c>
      <c r="AT325" s="62" t="s">
        <v>153</v>
      </c>
      <c r="AU325" s="62" t="s">
        <v>153</v>
      </c>
      <c r="AV325" s="62" t="s">
        <v>153</v>
      </c>
      <c r="AW325" s="62" t="s">
        <v>153</v>
      </c>
      <c r="AX325" s="62" t="s">
        <v>153</v>
      </c>
      <c r="AY325" s="60"/>
      <c r="AZ325" s="60" t="s">
        <v>153</v>
      </c>
      <c r="BA325" s="62">
        <v>9923</v>
      </c>
      <c r="BB325" s="62">
        <v>0</v>
      </c>
      <c r="BC325" s="62"/>
      <c r="BD325" s="62"/>
      <c r="BE325" s="62"/>
      <c r="BF325" s="62"/>
      <c r="BG325" s="62"/>
      <c r="BH325" s="62"/>
      <c r="BI325" s="62"/>
      <c r="BJ325" s="60">
        <v>87.610619469026545</v>
      </c>
      <c r="BK325" s="62"/>
      <c r="BL325" s="62"/>
      <c r="BM325" s="62"/>
      <c r="BN325" s="62" t="s">
        <v>134</v>
      </c>
      <c r="BO325" s="62"/>
      <c r="BP325" s="62"/>
      <c r="BQ325" s="62" t="s">
        <v>134</v>
      </c>
      <c r="BR325" s="62"/>
      <c r="BS325" s="62"/>
      <c r="BT325" s="62"/>
      <c r="BU325" s="62"/>
      <c r="BV325" s="62"/>
      <c r="BW325" s="62"/>
      <c r="BX325" s="62"/>
      <c r="BY325" s="62"/>
      <c r="BZ325" s="62"/>
      <c r="CA325" s="62"/>
      <c r="CB325" s="62"/>
      <c r="CC325" s="62"/>
      <c r="CD325" s="62"/>
      <c r="CE325" s="62"/>
      <c r="CF325" s="62"/>
      <c r="CG325" s="62"/>
      <c r="CH325" s="62"/>
      <c r="CI325" s="62">
        <v>2017</v>
      </c>
      <c r="CJ325" s="62" t="s">
        <v>472</v>
      </c>
      <c r="CK325" s="62" t="s">
        <v>463</v>
      </c>
      <c r="CL325" s="62" t="s">
        <v>463</v>
      </c>
      <c r="CM325" s="62" t="s">
        <v>464</v>
      </c>
      <c r="CN325" s="62" t="s">
        <v>464</v>
      </c>
      <c r="CO325" s="62" t="s">
        <v>465</v>
      </c>
      <c r="CP325" s="62">
        <v>7</v>
      </c>
      <c r="CQ325" s="62">
        <v>0</v>
      </c>
      <c r="CR325" s="62">
        <v>0</v>
      </c>
      <c r="CS325" s="62">
        <v>7</v>
      </c>
      <c r="CT325" s="62">
        <v>0</v>
      </c>
      <c r="CU325" s="62">
        <v>0</v>
      </c>
      <c r="CV325" s="62">
        <v>0</v>
      </c>
      <c r="CW325" s="62">
        <v>0</v>
      </c>
      <c r="CX325" s="62">
        <v>5</v>
      </c>
      <c r="CY325" s="62">
        <v>2</v>
      </c>
      <c r="CZ325" s="62">
        <v>0</v>
      </c>
      <c r="DA325" s="62">
        <v>0</v>
      </c>
      <c r="DB325" s="62">
        <v>0</v>
      </c>
      <c r="DC325" s="62" t="s">
        <v>153</v>
      </c>
      <c r="DD325" s="62" t="s">
        <v>153</v>
      </c>
      <c r="DE325" s="62" t="s">
        <v>153</v>
      </c>
      <c r="DF325" s="62">
        <v>0</v>
      </c>
      <c r="DG325" s="62" t="s">
        <v>465</v>
      </c>
      <c r="DH325" s="62">
        <v>2</v>
      </c>
      <c r="DI325" s="62">
        <v>0</v>
      </c>
      <c r="DJ325" s="62">
        <v>0</v>
      </c>
      <c r="DK325" s="62">
        <v>2</v>
      </c>
      <c r="DL325" s="62">
        <v>0</v>
      </c>
      <c r="DM325" s="62">
        <v>0</v>
      </c>
      <c r="DN325" s="62">
        <v>0</v>
      </c>
      <c r="DO325" s="62">
        <v>0</v>
      </c>
      <c r="DP325" s="62">
        <v>1</v>
      </c>
      <c r="DQ325" s="62">
        <v>1</v>
      </c>
      <c r="DR325" s="62">
        <v>0</v>
      </c>
      <c r="DS325" s="62">
        <v>0</v>
      </c>
      <c r="DT325" s="62">
        <v>0</v>
      </c>
      <c r="DU325" s="62" t="s">
        <v>153</v>
      </c>
      <c r="DV325" s="62" t="s">
        <v>153</v>
      </c>
      <c r="DW325" s="60"/>
      <c r="DX325" s="62">
        <v>0</v>
      </c>
      <c r="DY325" s="62">
        <v>2</v>
      </c>
      <c r="DZ325" s="62">
        <v>0</v>
      </c>
      <c r="EA325" s="62">
        <v>0</v>
      </c>
      <c r="EB325" s="62"/>
      <c r="EC325" s="62"/>
      <c r="ED325" s="62"/>
      <c r="EE325" s="60">
        <v>9.0909090909090917</v>
      </c>
      <c r="EF325" s="62"/>
      <c r="EG325" s="62"/>
      <c r="EH325" s="62"/>
      <c r="EI325" s="62"/>
      <c r="EJ325" s="62"/>
      <c r="EK325" s="62"/>
      <c r="EL325" s="62"/>
      <c r="EM325" s="62"/>
      <c r="EN325" s="62"/>
      <c r="EO325" s="62"/>
      <c r="EP325" s="62"/>
      <c r="EQ325" s="68">
        <v>70601</v>
      </c>
      <c r="ER325" s="68">
        <v>9923</v>
      </c>
      <c r="ES325" s="68">
        <v>0</v>
      </c>
      <c r="ET325" s="68">
        <v>0</v>
      </c>
      <c r="EU325" s="68">
        <v>0</v>
      </c>
      <c r="EV325" s="68">
        <v>0</v>
      </c>
      <c r="EW325" s="65"/>
      <c r="EX325" s="65"/>
      <c r="EY325" s="65"/>
      <c r="EZ325" s="65"/>
      <c r="FA325" s="65"/>
      <c r="FB325" s="65"/>
      <c r="FC325" s="65"/>
      <c r="FD325" s="65"/>
      <c r="FE325" s="65"/>
      <c r="FF325" s="65"/>
      <c r="FG325" s="65"/>
      <c r="FH325" s="65"/>
      <c r="FI325" s="65"/>
      <c r="FJ325" s="65"/>
      <c r="FK325" s="65"/>
      <c r="FL325" s="65"/>
      <c r="FM325" s="65"/>
      <c r="FN325" s="65" t="s">
        <v>536</v>
      </c>
      <c r="FO325" s="69" t="b">
        <f t="shared" si="5"/>
        <v>1</v>
      </c>
    </row>
    <row r="326" spans="1:171" s="67" customFormat="1" ht="12.75" x14ac:dyDescent="0.2">
      <c r="A326" s="60" t="s">
        <v>437</v>
      </c>
      <c r="B326" s="61">
        <v>70477</v>
      </c>
      <c r="C326" s="62">
        <v>0</v>
      </c>
      <c r="D326" s="62">
        <v>1</v>
      </c>
      <c r="E326" s="63" t="s">
        <v>2131</v>
      </c>
      <c r="F326" s="62" t="s">
        <v>619</v>
      </c>
      <c r="G326" s="62"/>
      <c r="H326" s="62" t="s">
        <v>2132</v>
      </c>
      <c r="I326" s="62">
        <v>2</v>
      </c>
      <c r="J326" s="62" t="s">
        <v>1454</v>
      </c>
      <c r="K326" s="62" t="s">
        <v>447</v>
      </c>
      <c r="L326" s="62" t="s">
        <v>472</v>
      </c>
      <c r="M326" s="62" t="s">
        <v>447</v>
      </c>
      <c r="N326" s="62">
        <v>1</v>
      </c>
      <c r="O326" s="62">
        <v>425</v>
      </c>
      <c r="P326" s="62">
        <v>3</v>
      </c>
      <c r="Q326" s="62" t="s">
        <v>153</v>
      </c>
      <c r="R326" s="62" t="s">
        <v>153</v>
      </c>
      <c r="S326" s="62" t="s">
        <v>2133</v>
      </c>
      <c r="T326" s="62" t="s">
        <v>2134</v>
      </c>
      <c r="U326" s="62" t="s">
        <v>1457</v>
      </c>
      <c r="V326" s="62" t="s">
        <v>1458</v>
      </c>
      <c r="W326" s="62" t="s">
        <v>1459</v>
      </c>
      <c r="X326" s="62" t="s">
        <v>1460</v>
      </c>
      <c r="Y326" s="62" t="s">
        <v>546</v>
      </c>
      <c r="Z326" s="60"/>
      <c r="AA326" s="60" t="s">
        <v>452</v>
      </c>
      <c r="AB326" s="60" t="s">
        <v>2131</v>
      </c>
      <c r="AC326" s="60" t="s">
        <v>619</v>
      </c>
      <c r="AD326" s="60" t="s">
        <v>2132</v>
      </c>
      <c r="AE326" s="60" t="s">
        <v>1454</v>
      </c>
      <c r="AF326" s="62">
        <v>1</v>
      </c>
      <c r="AG326" s="62">
        <v>395</v>
      </c>
      <c r="AH326" s="62">
        <v>6</v>
      </c>
      <c r="AI326" s="62">
        <v>1</v>
      </c>
      <c r="AJ326" s="62" t="s">
        <v>153</v>
      </c>
      <c r="AK326" s="62" t="s">
        <v>153</v>
      </c>
      <c r="AL326" s="62" t="s">
        <v>2133</v>
      </c>
      <c r="AM326" s="62" t="s">
        <v>2134</v>
      </c>
      <c r="AN326" s="62" t="s">
        <v>1460</v>
      </c>
      <c r="AO326" s="62" t="s">
        <v>546</v>
      </c>
      <c r="AP326" s="62" t="s">
        <v>1457</v>
      </c>
      <c r="AQ326" s="62" t="s">
        <v>1458</v>
      </c>
      <c r="AR326" s="62" t="s">
        <v>1459</v>
      </c>
      <c r="AS326" s="62">
        <v>2015</v>
      </c>
      <c r="AT326" s="62" t="s">
        <v>153</v>
      </c>
      <c r="AU326" s="62" t="s">
        <v>153</v>
      </c>
      <c r="AV326" s="62" t="s">
        <v>153</v>
      </c>
      <c r="AW326" s="62" t="s">
        <v>153</v>
      </c>
      <c r="AX326" s="62" t="s">
        <v>153</v>
      </c>
      <c r="AY326" s="60"/>
      <c r="AZ326" s="60" t="s">
        <v>153</v>
      </c>
      <c r="BA326" s="62">
        <v>10926</v>
      </c>
      <c r="BB326" s="62">
        <v>0</v>
      </c>
      <c r="BC326" s="62"/>
      <c r="BD326" s="62"/>
      <c r="BE326" s="62"/>
      <c r="BF326" s="62"/>
      <c r="BG326" s="62"/>
      <c r="BH326" s="62" t="s">
        <v>532</v>
      </c>
      <c r="BI326" s="62"/>
      <c r="BJ326" s="60">
        <v>7.59493670886076</v>
      </c>
      <c r="BK326" s="62"/>
      <c r="BL326" s="62"/>
      <c r="BM326" s="62"/>
      <c r="BN326" s="62" t="s">
        <v>99</v>
      </c>
      <c r="BO326" s="62"/>
      <c r="BP326" s="62"/>
      <c r="BQ326" s="62" t="s">
        <v>99</v>
      </c>
      <c r="BR326" s="62"/>
      <c r="BS326" s="62"/>
      <c r="BT326" s="62"/>
      <c r="BU326" s="62"/>
      <c r="BV326" s="62"/>
      <c r="BW326" s="62"/>
      <c r="BX326" s="62"/>
      <c r="BY326" s="62"/>
      <c r="BZ326" s="62"/>
      <c r="CA326" s="62"/>
      <c r="CB326" s="62"/>
      <c r="CC326" s="62"/>
      <c r="CD326" s="62"/>
      <c r="CE326" s="62"/>
      <c r="CF326" s="62" t="s">
        <v>462</v>
      </c>
      <c r="CG326" s="62"/>
      <c r="CH326" s="62"/>
      <c r="CI326" s="62">
        <v>2017</v>
      </c>
      <c r="CJ326" s="62" t="s">
        <v>472</v>
      </c>
      <c r="CK326" s="62" t="s">
        <v>463</v>
      </c>
      <c r="CL326" s="62" t="s">
        <v>501</v>
      </c>
      <c r="CM326" s="62" t="s">
        <v>463</v>
      </c>
      <c r="CN326" s="62" t="s">
        <v>464</v>
      </c>
      <c r="CO326" s="62" t="s">
        <v>465</v>
      </c>
      <c r="CP326" s="62">
        <v>0</v>
      </c>
      <c r="CQ326" s="62">
        <v>0</v>
      </c>
      <c r="CR326" s="62">
        <v>0</v>
      </c>
      <c r="CS326" s="62">
        <v>0</v>
      </c>
      <c r="CT326" s="62">
        <v>0</v>
      </c>
      <c r="CU326" s="62">
        <v>0</v>
      </c>
      <c r="CV326" s="62">
        <v>0</v>
      </c>
      <c r="CW326" s="62">
        <v>0</v>
      </c>
      <c r="CX326" s="62">
        <v>0</v>
      </c>
      <c r="CY326" s="62">
        <v>0</v>
      </c>
      <c r="CZ326" s="62">
        <v>0</v>
      </c>
      <c r="DA326" s="62">
        <v>0</v>
      </c>
      <c r="DB326" s="62">
        <v>0</v>
      </c>
      <c r="DC326" s="62" t="s">
        <v>153</v>
      </c>
      <c r="DD326" s="62" t="s">
        <v>153</v>
      </c>
      <c r="DE326" s="62" t="s">
        <v>153</v>
      </c>
      <c r="DF326" s="62">
        <v>0</v>
      </c>
      <c r="DG326" s="62" t="s">
        <v>465</v>
      </c>
      <c r="DH326" s="62">
        <v>0</v>
      </c>
      <c r="DI326" s="62">
        <v>0</v>
      </c>
      <c r="DJ326" s="62">
        <v>0</v>
      </c>
      <c r="DK326" s="62">
        <v>0</v>
      </c>
      <c r="DL326" s="62">
        <v>0</v>
      </c>
      <c r="DM326" s="62">
        <v>0</v>
      </c>
      <c r="DN326" s="62">
        <v>0</v>
      </c>
      <c r="DO326" s="62">
        <v>0</v>
      </c>
      <c r="DP326" s="62">
        <v>0</v>
      </c>
      <c r="DQ326" s="62">
        <v>0</v>
      </c>
      <c r="DR326" s="62">
        <v>0</v>
      </c>
      <c r="DS326" s="62">
        <v>0</v>
      </c>
      <c r="DT326" s="62">
        <v>0</v>
      </c>
      <c r="DU326" s="62" t="s">
        <v>153</v>
      </c>
      <c r="DV326" s="62" t="s">
        <v>153</v>
      </c>
      <c r="DW326" s="60"/>
      <c r="DX326" s="62">
        <v>0</v>
      </c>
      <c r="DY326" s="62">
        <v>3</v>
      </c>
      <c r="DZ326" s="62">
        <v>0</v>
      </c>
      <c r="EA326" s="62">
        <v>0</v>
      </c>
      <c r="EB326" s="62"/>
      <c r="EC326" s="62"/>
      <c r="ED326" s="62"/>
      <c r="EE326" s="60"/>
      <c r="EF326" s="62"/>
      <c r="EG326" s="62"/>
      <c r="EH326" s="62"/>
      <c r="EI326" s="62"/>
      <c r="EJ326" s="62"/>
      <c r="EK326" s="62"/>
      <c r="EL326" s="62"/>
      <c r="EM326" s="62"/>
      <c r="EN326" s="62"/>
      <c r="EO326" s="62"/>
      <c r="EP326" s="62"/>
      <c r="EQ326" s="68">
        <v>70477</v>
      </c>
      <c r="ER326" s="68">
        <v>10926</v>
      </c>
      <c r="ES326" s="68">
        <v>0</v>
      </c>
      <c r="ET326" s="68">
        <v>0</v>
      </c>
      <c r="EU326" s="68">
        <v>0</v>
      </c>
      <c r="EV326" s="68">
        <v>0</v>
      </c>
      <c r="EW326" s="68">
        <v>0</v>
      </c>
      <c r="EX326" s="68">
        <v>0</v>
      </c>
      <c r="EY326" s="68">
        <v>0</v>
      </c>
      <c r="EZ326" s="68">
        <v>0</v>
      </c>
      <c r="FA326" s="68">
        <v>0</v>
      </c>
      <c r="FB326" s="68">
        <v>0</v>
      </c>
      <c r="FC326" s="68">
        <v>0</v>
      </c>
      <c r="FD326" s="68">
        <v>0</v>
      </c>
      <c r="FE326" s="68">
        <v>0</v>
      </c>
      <c r="FF326" s="68">
        <v>0</v>
      </c>
      <c r="FG326" s="68">
        <v>0</v>
      </c>
      <c r="FH326" s="68">
        <v>0</v>
      </c>
      <c r="FI326" s="68">
        <v>0</v>
      </c>
      <c r="FJ326" s="68">
        <v>0</v>
      </c>
      <c r="FK326" s="68">
        <v>0</v>
      </c>
      <c r="FL326" s="68">
        <v>0</v>
      </c>
      <c r="FM326" s="65"/>
      <c r="FN326" s="65" t="s">
        <v>466</v>
      </c>
      <c r="FO326" s="69" t="b">
        <f t="shared" si="5"/>
        <v>1</v>
      </c>
    </row>
    <row r="327" spans="1:171" s="67" customFormat="1" ht="12.75" x14ac:dyDescent="0.2">
      <c r="A327" s="60" t="s">
        <v>437</v>
      </c>
      <c r="B327" s="61">
        <v>70477</v>
      </c>
      <c r="C327" s="62">
        <v>1</v>
      </c>
      <c r="D327" s="62">
        <v>0</v>
      </c>
      <c r="E327" s="63" t="s">
        <v>2131</v>
      </c>
      <c r="F327" s="62" t="s">
        <v>619</v>
      </c>
      <c r="G327" s="62"/>
      <c r="H327" s="62" t="s">
        <v>2132</v>
      </c>
      <c r="I327" s="62">
        <v>2</v>
      </c>
      <c r="J327" s="62" t="s">
        <v>1454</v>
      </c>
      <c r="K327" s="62" t="s">
        <v>447</v>
      </c>
      <c r="L327" s="62" t="s">
        <v>472</v>
      </c>
      <c r="M327" s="62" t="s">
        <v>447</v>
      </c>
      <c r="N327" s="62">
        <v>1</v>
      </c>
      <c r="O327" s="62">
        <v>425</v>
      </c>
      <c r="P327" s="62">
        <v>3</v>
      </c>
      <c r="Q327" s="62" t="s">
        <v>153</v>
      </c>
      <c r="R327" s="62" t="s">
        <v>153</v>
      </c>
      <c r="S327" s="62" t="s">
        <v>153</v>
      </c>
      <c r="T327" s="62" t="s">
        <v>2134</v>
      </c>
      <c r="U327" s="62" t="s">
        <v>153</v>
      </c>
      <c r="V327" s="62" t="s">
        <v>153</v>
      </c>
      <c r="W327" s="62" t="s">
        <v>153</v>
      </c>
      <c r="X327" s="62" t="s">
        <v>153</v>
      </c>
      <c r="Y327" s="62" t="s">
        <v>153</v>
      </c>
      <c r="Z327" s="60"/>
      <c r="AA327" s="60" t="s">
        <v>452</v>
      </c>
      <c r="AB327" s="60" t="s">
        <v>2131</v>
      </c>
      <c r="AC327" s="60" t="s">
        <v>619</v>
      </c>
      <c r="AD327" s="60" t="s">
        <v>2132</v>
      </c>
      <c r="AE327" s="60" t="s">
        <v>1454</v>
      </c>
      <c r="AF327" s="62">
        <v>1</v>
      </c>
      <c r="AG327" s="62">
        <v>395</v>
      </c>
      <c r="AH327" s="62">
        <v>6</v>
      </c>
      <c r="AI327" s="62">
        <v>0</v>
      </c>
      <c r="AJ327" s="62" t="s">
        <v>153</v>
      </c>
      <c r="AK327" s="62" t="s">
        <v>153</v>
      </c>
      <c r="AL327" s="62" t="s">
        <v>153</v>
      </c>
      <c r="AM327" s="62" t="s">
        <v>2134</v>
      </c>
      <c r="AN327" s="62" t="s">
        <v>153</v>
      </c>
      <c r="AO327" s="62" t="s">
        <v>153</v>
      </c>
      <c r="AP327" s="62" t="s">
        <v>153</v>
      </c>
      <c r="AQ327" s="62" t="s">
        <v>153</v>
      </c>
      <c r="AR327" s="62" t="s">
        <v>153</v>
      </c>
      <c r="AS327" s="62">
        <v>2015</v>
      </c>
      <c r="AT327" s="62" t="s">
        <v>153</v>
      </c>
      <c r="AU327" s="62" t="s">
        <v>153</v>
      </c>
      <c r="AV327" s="62" t="s">
        <v>153</v>
      </c>
      <c r="AW327" s="62" t="s">
        <v>153</v>
      </c>
      <c r="AX327" s="62" t="s">
        <v>153</v>
      </c>
      <c r="AY327" s="60"/>
      <c r="AZ327" s="60" t="s">
        <v>153</v>
      </c>
      <c r="BA327" s="62">
        <v>10926</v>
      </c>
      <c r="BB327" s="62">
        <v>0</v>
      </c>
      <c r="BC327" s="62"/>
      <c r="BD327" s="62"/>
      <c r="BE327" s="62"/>
      <c r="BF327" s="62"/>
      <c r="BG327" s="62"/>
      <c r="BH327" s="62"/>
      <c r="BI327" s="62"/>
      <c r="BJ327" s="60">
        <v>7.59493670886076</v>
      </c>
      <c r="BK327" s="62"/>
      <c r="BL327" s="62"/>
      <c r="BM327" s="62"/>
      <c r="BN327" s="62" t="s">
        <v>99</v>
      </c>
      <c r="BO327" s="62"/>
      <c r="BP327" s="62"/>
      <c r="BQ327" s="62" t="s">
        <v>99</v>
      </c>
      <c r="BR327" s="62"/>
      <c r="BS327" s="62"/>
      <c r="BT327" s="62"/>
      <c r="BU327" s="62"/>
      <c r="BV327" s="62"/>
      <c r="BW327" s="62"/>
      <c r="BX327" s="62"/>
      <c r="BY327" s="62"/>
      <c r="BZ327" s="62"/>
      <c r="CA327" s="62"/>
      <c r="CB327" s="62"/>
      <c r="CC327" s="62"/>
      <c r="CD327" s="62"/>
      <c r="CE327" s="62"/>
      <c r="CF327" s="62"/>
      <c r="CG327" s="62"/>
      <c r="CH327" s="62"/>
      <c r="CI327" s="62">
        <v>2017</v>
      </c>
      <c r="CJ327" s="62" t="s">
        <v>472</v>
      </c>
      <c r="CK327" s="62" t="s">
        <v>463</v>
      </c>
      <c r="CL327" s="62" t="s">
        <v>501</v>
      </c>
      <c r="CM327" s="62" t="s">
        <v>463</v>
      </c>
      <c r="CN327" s="62" t="s">
        <v>464</v>
      </c>
      <c r="CO327" s="62" t="s">
        <v>465</v>
      </c>
      <c r="CP327" s="62">
        <v>0</v>
      </c>
      <c r="CQ327" s="62">
        <v>0</v>
      </c>
      <c r="CR327" s="62">
        <v>0</v>
      </c>
      <c r="CS327" s="62">
        <v>0</v>
      </c>
      <c r="CT327" s="62">
        <v>0</v>
      </c>
      <c r="CU327" s="62">
        <v>0</v>
      </c>
      <c r="CV327" s="62">
        <v>0</v>
      </c>
      <c r="CW327" s="62">
        <v>0</v>
      </c>
      <c r="CX327" s="62">
        <v>0</v>
      </c>
      <c r="CY327" s="62">
        <v>0</v>
      </c>
      <c r="CZ327" s="62">
        <v>0</v>
      </c>
      <c r="DA327" s="62">
        <v>0</v>
      </c>
      <c r="DB327" s="62">
        <v>0</v>
      </c>
      <c r="DC327" s="62" t="s">
        <v>153</v>
      </c>
      <c r="DD327" s="62" t="s">
        <v>153</v>
      </c>
      <c r="DE327" s="62" t="s">
        <v>153</v>
      </c>
      <c r="DF327" s="62">
        <v>0</v>
      </c>
      <c r="DG327" s="62" t="s">
        <v>465</v>
      </c>
      <c r="DH327" s="62">
        <v>0</v>
      </c>
      <c r="DI327" s="62">
        <v>0</v>
      </c>
      <c r="DJ327" s="62">
        <v>0</v>
      </c>
      <c r="DK327" s="62">
        <v>0</v>
      </c>
      <c r="DL327" s="62">
        <v>0</v>
      </c>
      <c r="DM327" s="62">
        <v>0</v>
      </c>
      <c r="DN327" s="62">
        <v>0</v>
      </c>
      <c r="DO327" s="62">
        <v>0</v>
      </c>
      <c r="DP327" s="62">
        <v>0</v>
      </c>
      <c r="DQ327" s="62">
        <v>0</v>
      </c>
      <c r="DR327" s="62">
        <v>0</v>
      </c>
      <c r="DS327" s="62">
        <v>0</v>
      </c>
      <c r="DT327" s="62">
        <v>0</v>
      </c>
      <c r="DU327" s="62" t="s">
        <v>153</v>
      </c>
      <c r="DV327" s="62" t="s">
        <v>153</v>
      </c>
      <c r="DW327" s="60"/>
      <c r="DX327" s="62">
        <v>0</v>
      </c>
      <c r="DY327" s="62">
        <v>3</v>
      </c>
      <c r="DZ327" s="62">
        <v>0</v>
      </c>
      <c r="EA327" s="62">
        <v>0</v>
      </c>
      <c r="EB327" s="62"/>
      <c r="EC327" s="62"/>
      <c r="ED327" s="62"/>
      <c r="EE327" s="60"/>
      <c r="EF327" s="62"/>
      <c r="EG327" s="62"/>
      <c r="EH327" s="62"/>
      <c r="EI327" s="62"/>
      <c r="EJ327" s="62"/>
      <c r="EK327" s="62"/>
      <c r="EL327" s="62"/>
      <c r="EM327" s="62"/>
      <c r="EN327" s="62"/>
      <c r="EO327" s="62"/>
      <c r="EP327" s="62"/>
      <c r="EQ327" s="68">
        <v>70477</v>
      </c>
      <c r="ER327" s="68">
        <v>10926</v>
      </c>
      <c r="ES327" s="68">
        <v>0</v>
      </c>
      <c r="ET327" s="68">
        <v>0</v>
      </c>
      <c r="EU327" s="68">
        <v>0</v>
      </c>
      <c r="EV327" s="68">
        <v>0</v>
      </c>
      <c r="EW327" s="65"/>
      <c r="EX327" s="65"/>
      <c r="EY327" s="65"/>
      <c r="EZ327" s="65"/>
      <c r="FA327" s="65"/>
      <c r="FB327" s="65"/>
      <c r="FC327" s="65"/>
      <c r="FD327" s="65"/>
      <c r="FE327" s="65"/>
      <c r="FF327" s="65"/>
      <c r="FG327" s="65"/>
      <c r="FH327" s="65"/>
      <c r="FI327" s="65"/>
      <c r="FJ327" s="65"/>
      <c r="FK327" s="65"/>
      <c r="FL327" s="65"/>
      <c r="FM327" s="65"/>
      <c r="FN327" s="65" t="s">
        <v>466</v>
      </c>
      <c r="FO327" s="69" t="b">
        <f t="shared" si="5"/>
        <v>1</v>
      </c>
    </row>
    <row r="328" spans="1:171" s="67" customFormat="1" ht="12.75" x14ac:dyDescent="0.2">
      <c r="A328" s="60" t="s">
        <v>437</v>
      </c>
      <c r="B328" s="61">
        <v>68785</v>
      </c>
      <c r="C328" s="62">
        <v>0</v>
      </c>
      <c r="D328" s="62">
        <v>1</v>
      </c>
      <c r="E328" s="63" t="s">
        <v>2135</v>
      </c>
      <c r="F328" s="62" t="s">
        <v>935</v>
      </c>
      <c r="G328" s="62"/>
      <c r="H328" s="62" t="s">
        <v>2136</v>
      </c>
      <c r="I328" s="62">
        <v>2</v>
      </c>
      <c r="J328" s="62" t="s">
        <v>2137</v>
      </c>
      <c r="K328" s="62" t="s">
        <v>447</v>
      </c>
      <c r="L328" s="62" t="s">
        <v>472</v>
      </c>
      <c r="M328" s="62" t="s">
        <v>447</v>
      </c>
      <c r="N328" s="62">
        <v>1</v>
      </c>
      <c r="O328" s="62">
        <v>445</v>
      </c>
      <c r="P328" s="62">
        <v>16</v>
      </c>
      <c r="Q328" s="62" t="s">
        <v>153</v>
      </c>
      <c r="R328" s="62" t="s">
        <v>1714</v>
      </c>
      <c r="S328" s="62" t="s">
        <v>2138</v>
      </c>
      <c r="T328" s="62" t="s">
        <v>2139</v>
      </c>
      <c r="U328" s="62" t="s">
        <v>2140</v>
      </c>
      <c r="V328" s="62" t="s">
        <v>2141</v>
      </c>
      <c r="W328" s="62" t="s">
        <v>153</v>
      </c>
      <c r="X328" s="62" t="s">
        <v>2142</v>
      </c>
      <c r="Y328" s="62" t="s">
        <v>546</v>
      </c>
      <c r="Z328" s="60"/>
      <c r="AA328" s="60" t="s">
        <v>452</v>
      </c>
      <c r="AB328" s="60" t="s">
        <v>2135</v>
      </c>
      <c r="AC328" s="60" t="s">
        <v>935</v>
      </c>
      <c r="AD328" s="60" t="s">
        <v>2136</v>
      </c>
      <c r="AE328" s="60" t="s">
        <v>2137</v>
      </c>
      <c r="AF328" s="62">
        <v>1</v>
      </c>
      <c r="AG328" s="62">
        <v>450</v>
      </c>
      <c r="AH328" s="62">
        <v>16</v>
      </c>
      <c r="AI328" s="62">
        <v>1</v>
      </c>
      <c r="AJ328" s="62" t="s">
        <v>153</v>
      </c>
      <c r="AK328" s="62" t="s">
        <v>1714</v>
      </c>
      <c r="AL328" s="62" t="s">
        <v>2138</v>
      </c>
      <c r="AM328" s="62" t="s">
        <v>2139</v>
      </c>
      <c r="AN328" s="62" t="s">
        <v>2142</v>
      </c>
      <c r="AO328" s="62" t="s">
        <v>546</v>
      </c>
      <c r="AP328" s="62" t="s">
        <v>2140</v>
      </c>
      <c r="AQ328" s="62" t="s">
        <v>2141</v>
      </c>
      <c r="AR328" s="62" t="s">
        <v>153</v>
      </c>
      <c r="AS328" s="62">
        <v>2015</v>
      </c>
      <c r="AT328" s="62" t="s">
        <v>153</v>
      </c>
      <c r="AU328" s="62" t="s">
        <v>153</v>
      </c>
      <c r="AV328" s="62" t="s">
        <v>153</v>
      </c>
      <c r="AW328" s="62" t="s">
        <v>439</v>
      </c>
      <c r="AX328" s="62" t="s">
        <v>153</v>
      </c>
      <c r="AY328" s="60"/>
      <c r="AZ328" s="60" t="s">
        <v>153</v>
      </c>
      <c r="BA328" s="62">
        <v>8537</v>
      </c>
      <c r="BB328" s="62">
        <v>0</v>
      </c>
      <c r="BC328" s="62"/>
      <c r="BD328" s="62"/>
      <c r="BE328" s="62"/>
      <c r="BF328" s="62"/>
      <c r="BG328" s="62"/>
      <c r="BH328" s="62" t="s">
        <v>532</v>
      </c>
      <c r="BI328" s="62"/>
      <c r="BJ328" s="60">
        <v>-1.1111111111111112</v>
      </c>
      <c r="BK328" s="62"/>
      <c r="BL328" s="62"/>
      <c r="BM328" s="62"/>
      <c r="BN328" s="62" t="s">
        <v>701</v>
      </c>
      <c r="BO328" s="62"/>
      <c r="BP328" s="62"/>
      <c r="BQ328" s="62" t="s">
        <v>701</v>
      </c>
      <c r="BR328" s="62"/>
      <c r="BS328" s="62"/>
      <c r="BT328" s="62"/>
      <c r="BU328" s="62"/>
      <c r="BV328" s="62"/>
      <c r="BW328" s="62"/>
      <c r="BX328" s="62"/>
      <c r="BY328" s="62"/>
      <c r="BZ328" s="62"/>
      <c r="CA328" s="62"/>
      <c r="CB328" s="62"/>
      <c r="CC328" s="62"/>
      <c r="CD328" s="62"/>
      <c r="CE328" s="62"/>
      <c r="CF328" s="62" t="s">
        <v>462</v>
      </c>
      <c r="CG328" s="62"/>
      <c r="CH328" s="62"/>
      <c r="CI328" s="62">
        <v>2017</v>
      </c>
      <c r="CJ328" s="62" t="s">
        <v>472</v>
      </c>
      <c r="CK328" s="62" t="s">
        <v>464</v>
      </c>
      <c r="CL328" s="62" t="s">
        <v>464</v>
      </c>
      <c r="CM328" s="62" t="s">
        <v>463</v>
      </c>
      <c r="CN328" s="62" t="s">
        <v>464</v>
      </c>
      <c r="CO328" s="62" t="s">
        <v>465</v>
      </c>
      <c r="CP328" s="62">
        <v>0</v>
      </c>
      <c r="CQ328" s="62">
        <v>0</v>
      </c>
      <c r="CR328" s="62">
        <v>0</v>
      </c>
      <c r="CS328" s="62">
        <v>0</v>
      </c>
      <c r="CT328" s="62">
        <v>0</v>
      </c>
      <c r="CU328" s="62">
        <v>0</v>
      </c>
      <c r="CV328" s="62">
        <v>0</v>
      </c>
      <c r="CW328" s="62">
        <v>0</v>
      </c>
      <c r="CX328" s="62">
        <v>0</v>
      </c>
      <c r="CY328" s="62">
        <v>0</v>
      </c>
      <c r="CZ328" s="62">
        <v>0</v>
      </c>
      <c r="DA328" s="62">
        <v>0</v>
      </c>
      <c r="DB328" s="62">
        <v>0</v>
      </c>
      <c r="DC328" s="62" t="s">
        <v>153</v>
      </c>
      <c r="DD328" s="62" t="s">
        <v>153</v>
      </c>
      <c r="DE328" s="62" t="s">
        <v>153</v>
      </c>
      <c r="DF328" s="62">
        <v>0</v>
      </c>
      <c r="DG328" s="62" t="s">
        <v>465</v>
      </c>
      <c r="DH328" s="62">
        <v>0</v>
      </c>
      <c r="DI328" s="62">
        <v>0</v>
      </c>
      <c r="DJ328" s="62">
        <v>0</v>
      </c>
      <c r="DK328" s="62">
        <v>0</v>
      </c>
      <c r="DL328" s="62">
        <v>0</v>
      </c>
      <c r="DM328" s="62">
        <v>0</v>
      </c>
      <c r="DN328" s="62">
        <v>0</v>
      </c>
      <c r="DO328" s="62">
        <v>0</v>
      </c>
      <c r="DP328" s="62">
        <v>0</v>
      </c>
      <c r="DQ328" s="62">
        <v>0</v>
      </c>
      <c r="DR328" s="62">
        <v>0</v>
      </c>
      <c r="DS328" s="62">
        <v>0</v>
      </c>
      <c r="DT328" s="62">
        <v>0</v>
      </c>
      <c r="DU328" s="62" t="s">
        <v>153</v>
      </c>
      <c r="DV328" s="62" t="s">
        <v>153</v>
      </c>
      <c r="DW328" s="60"/>
      <c r="DX328" s="62">
        <v>0</v>
      </c>
      <c r="DY328" s="62">
        <v>1</v>
      </c>
      <c r="DZ328" s="62">
        <v>1</v>
      </c>
      <c r="EA328" s="62">
        <v>0</v>
      </c>
      <c r="EB328" s="62"/>
      <c r="EC328" s="62"/>
      <c r="ED328" s="62"/>
      <c r="EE328" s="60">
        <v>6.666666666666667</v>
      </c>
      <c r="EF328" s="62"/>
      <c r="EG328" s="62"/>
      <c r="EH328" s="62"/>
      <c r="EI328" s="62"/>
      <c r="EJ328" s="62"/>
      <c r="EK328" s="62">
        <v>1</v>
      </c>
      <c r="EL328" s="62"/>
      <c r="EM328" s="62"/>
      <c r="EN328" s="62"/>
      <c r="EO328" s="62"/>
      <c r="EP328" s="62"/>
      <c r="EQ328" s="68">
        <v>68785</v>
      </c>
      <c r="ER328" s="68">
        <v>8537</v>
      </c>
      <c r="ES328" s="68">
        <v>0</v>
      </c>
      <c r="ET328" s="68">
        <v>0</v>
      </c>
      <c r="EU328" s="68">
        <v>0</v>
      </c>
      <c r="EV328" s="68">
        <v>0</v>
      </c>
      <c r="EW328" s="68">
        <v>0</v>
      </c>
      <c r="EX328" s="68">
        <v>0</v>
      </c>
      <c r="EY328" s="68">
        <v>0</v>
      </c>
      <c r="EZ328" s="68">
        <v>0</v>
      </c>
      <c r="FA328" s="68">
        <v>0</v>
      </c>
      <c r="FB328" s="68">
        <v>0</v>
      </c>
      <c r="FC328" s="68">
        <v>0</v>
      </c>
      <c r="FD328" s="68">
        <v>0</v>
      </c>
      <c r="FE328" s="68">
        <v>0</v>
      </c>
      <c r="FF328" s="68">
        <v>0</v>
      </c>
      <c r="FG328" s="68">
        <v>0</v>
      </c>
      <c r="FH328" s="68">
        <v>0</v>
      </c>
      <c r="FI328" s="68">
        <v>1</v>
      </c>
      <c r="FJ328" s="68">
        <v>0</v>
      </c>
      <c r="FK328" s="68">
        <v>0</v>
      </c>
      <c r="FL328" s="68">
        <v>0</v>
      </c>
      <c r="FM328" s="65"/>
      <c r="FN328" s="65" t="s">
        <v>466</v>
      </c>
      <c r="FO328" s="69" t="b">
        <f t="shared" si="5"/>
        <v>1</v>
      </c>
    </row>
    <row r="329" spans="1:171" s="67" customFormat="1" ht="12.75" x14ac:dyDescent="0.2">
      <c r="A329" s="60" t="s">
        <v>437</v>
      </c>
      <c r="B329" s="61">
        <v>68785</v>
      </c>
      <c r="C329" s="62">
        <v>1</v>
      </c>
      <c r="D329" s="62">
        <v>0</v>
      </c>
      <c r="E329" s="63" t="s">
        <v>2135</v>
      </c>
      <c r="F329" s="62" t="s">
        <v>935</v>
      </c>
      <c r="G329" s="62"/>
      <c r="H329" s="62" t="s">
        <v>2136</v>
      </c>
      <c r="I329" s="62">
        <v>2</v>
      </c>
      <c r="J329" s="62" t="s">
        <v>2137</v>
      </c>
      <c r="K329" s="62" t="s">
        <v>447</v>
      </c>
      <c r="L329" s="62" t="s">
        <v>472</v>
      </c>
      <c r="M329" s="62" t="s">
        <v>447</v>
      </c>
      <c r="N329" s="62">
        <v>1</v>
      </c>
      <c r="O329" s="62">
        <v>445</v>
      </c>
      <c r="P329" s="62">
        <v>16</v>
      </c>
      <c r="Q329" s="62" t="s">
        <v>153</v>
      </c>
      <c r="R329" s="62" t="s">
        <v>153</v>
      </c>
      <c r="S329" s="62" t="s">
        <v>153</v>
      </c>
      <c r="T329" s="62" t="s">
        <v>2139</v>
      </c>
      <c r="U329" s="62" t="s">
        <v>153</v>
      </c>
      <c r="V329" s="62" t="s">
        <v>153</v>
      </c>
      <c r="W329" s="62" t="s">
        <v>153</v>
      </c>
      <c r="X329" s="62" t="s">
        <v>153</v>
      </c>
      <c r="Y329" s="62" t="s">
        <v>153</v>
      </c>
      <c r="Z329" s="60"/>
      <c r="AA329" s="60" t="s">
        <v>452</v>
      </c>
      <c r="AB329" s="60" t="s">
        <v>2135</v>
      </c>
      <c r="AC329" s="60" t="s">
        <v>935</v>
      </c>
      <c r="AD329" s="60" t="s">
        <v>2136</v>
      </c>
      <c r="AE329" s="60" t="s">
        <v>2137</v>
      </c>
      <c r="AF329" s="62">
        <v>1</v>
      </c>
      <c r="AG329" s="62">
        <v>450</v>
      </c>
      <c r="AH329" s="62">
        <v>16</v>
      </c>
      <c r="AI329" s="62">
        <v>0</v>
      </c>
      <c r="AJ329" s="62" t="s">
        <v>153</v>
      </c>
      <c r="AK329" s="62" t="s">
        <v>153</v>
      </c>
      <c r="AL329" s="62" t="s">
        <v>153</v>
      </c>
      <c r="AM329" s="62" t="s">
        <v>2139</v>
      </c>
      <c r="AN329" s="62" t="s">
        <v>153</v>
      </c>
      <c r="AO329" s="62" t="s">
        <v>153</v>
      </c>
      <c r="AP329" s="62" t="s">
        <v>153</v>
      </c>
      <c r="AQ329" s="62" t="s">
        <v>153</v>
      </c>
      <c r="AR329" s="62" t="s">
        <v>153</v>
      </c>
      <c r="AS329" s="62">
        <v>2015</v>
      </c>
      <c r="AT329" s="62" t="s">
        <v>153</v>
      </c>
      <c r="AU329" s="62" t="s">
        <v>153</v>
      </c>
      <c r="AV329" s="62" t="s">
        <v>153</v>
      </c>
      <c r="AW329" s="62" t="s">
        <v>439</v>
      </c>
      <c r="AX329" s="62" t="s">
        <v>153</v>
      </c>
      <c r="AY329" s="60"/>
      <c r="AZ329" s="60" t="s">
        <v>153</v>
      </c>
      <c r="BA329" s="62">
        <v>8537</v>
      </c>
      <c r="BB329" s="62">
        <v>0</v>
      </c>
      <c r="BC329" s="62"/>
      <c r="BD329" s="62"/>
      <c r="BE329" s="62"/>
      <c r="BF329" s="62"/>
      <c r="BG329" s="62"/>
      <c r="BH329" s="62"/>
      <c r="BI329" s="62"/>
      <c r="BJ329" s="60">
        <v>-1.1111111111111112</v>
      </c>
      <c r="BK329" s="62"/>
      <c r="BL329" s="62"/>
      <c r="BM329" s="62"/>
      <c r="BN329" s="62" t="s">
        <v>701</v>
      </c>
      <c r="BO329" s="62"/>
      <c r="BP329" s="62"/>
      <c r="BQ329" s="62" t="s">
        <v>701</v>
      </c>
      <c r="BR329" s="62"/>
      <c r="BS329" s="62"/>
      <c r="BT329" s="62"/>
      <c r="BU329" s="62"/>
      <c r="BV329" s="62"/>
      <c r="BW329" s="62"/>
      <c r="BX329" s="62"/>
      <c r="BY329" s="62"/>
      <c r="BZ329" s="62"/>
      <c r="CA329" s="62"/>
      <c r="CB329" s="62"/>
      <c r="CC329" s="62"/>
      <c r="CD329" s="62"/>
      <c r="CE329" s="62"/>
      <c r="CF329" s="62"/>
      <c r="CG329" s="62"/>
      <c r="CH329" s="62"/>
      <c r="CI329" s="62">
        <v>2017</v>
      </c>
      <c r="CJ329" s="62" t="s">
        <v>472</v>
      </c>
      <c r="CK329" s="62" t="s">
        <v>464</v>
      </c>
      <c r="CL329" s="62" t="s">
        <v>464</v>
      </c>
      <c r="CM329" s="62" t="s">
        <v>463</v>
      </c>
      <c r="CN329" s="62" t="s">
        <v>464</v>
      </c>
      <c r="CO329" s="62" t="s">
        <v>465</v>
      </c>
      <c r="CP329" s="62">
        <v>0</v>
      </c>
      <c r="CQ329" s="62">
        <v>0</v>
      </c>
      <c r="CR329" s="62">
        <v>0</v>
      </c>
      <c r="CS329" s="62">
        <v>0</v>
      </c>
      <c r="CT329" s="62">
        <v>0</v>
      </c>
      <c r="CU329" s="62">
        <v>0</v>
      </c>
      <c r="CV329" s="62">
        <v>0</v>
      </c>
      <c r="CW329" s="62">
        <v>0</v>
      </c>
      <c r="CX329" s="62">
        <v>0</v>
      </c>
      <c r="CY329" s="62">
        <v>0</v>
      </c>
      <c r="CZ329" s="62">
        <v>0</v>
      </c>
      <c r="DA329" s="62">
        <v>0</v>
      </c>
      <c r="DB329" s="62">
        <v>0</v>
      </c>
      <c r="DC329" s="62" t="s">
        <v>153</v>
      </c>
      <c r="DD329" s="62" t="s">
        <v>153</v>
      </c>
      <c r="DE329" s="62" t="s">
        <v>153</v>
      </c>
      <c r="DF329" s="62">
        <v>0</v>
      </c>
      <c r="DG329" s="62" t="s">
        <v>465</v>
      </c>
      <c r="DH329" s="62">
        <v>0</v>
      </c>
      <c r="DI329" s="62">
        <v>0</v>
      </c>
      <c r="DJ329" s="62">
        <v>0</v>
      </c>
      <c r="DK329" s="62">
        <v>0</v>
      </c>
      <c r="DL329" s="62">
        <v>0</v>
      </c>
      <c r="DM329" s="62">
        <v>0</v>
      </c>
      <c r="DN329" s="62">
        <v>0</v>
      </c>
      <c r="DO329" s="62">
        <v>0</v>
      </c>
      <c r="DP329" s="62">
        <v>0</v>
      </c>
      <c r="DQ329" s="62">
        <v>0</v>
      </c>
      <c r="DR329" s="62">
        <v>0</v>
      </c>
      <c r="DS329" s="62">
        <v>0</v>
      </c>
      <c r="DT329" s="62">
        <v>0</v>
      </c>
      <c r="DU329" s="62" t="s">
        <v>153</v>
      </c>
      <c r="DV329" s="62" t="s">
        <v>153</v>
      </c>
      <c r="DW329" s="60"/>
      <c r="DX329" s="62">
        <v>0</v>
      </c>
      <c r="DY329" s="62">
        <v>1</v>
      </c>
      <c r="DZ329" s="62">
        <v>1</v>
      </c>
      <c r="EA329" s="62">
        <v>0</v>
      </c>
      <c r="EB329" s="62"/>
      <c r="EC329" s="62"/>
      <c r="ED329" s="62"/>
      <c r="EE329" s="60">
        <v>6.666666666666667</v>
      </c>
      <c r="EF329" s="62"/>
      <c r="EG329" s="62"/>
      <c r="EH329" s="62"/>
      <c r="EI329" s="62"/>
      <c r="EJ329" s="62"/>
      <c r="EK329" s="62">
        <v>1</v>
      </c>
      <c r="EL329" s="62"/>
      <c r="EM329" s="62"/>
      <c r="EN329" s="62"/>
      <c r="EO329" s="62"/>
      <c r="EP329" s="62"/>
      <c r="EQ329" s="68">
        <v>68785</v>
      </c>
      <c r="ER329" s="68">
        <v>8537</v>
      </c>
      <c r="ES329" s="68">
        <v>0</v>
      </c>
      <c r="ET329" s="68">
        <v>0</v>
      </c>
      <c r="EU329" s="68">
        <v>0</v>
      </c>
      <c r="EV329" s="68">
        <v>0</v>
      </c>
      <c r="EW329" s="65"/>
      <c r="EX329" s="65"/>
      <c r="EY329" s="65"/>
      <c r="EZ329" s="65"/>
      <c r="FA329" s="65"/>
      <c r="FB329" s="65"/>
      <c r="FC329" s="65"/>
      <c r="FD329" s="65"/>
      <c r="FE329" s="65"/>
      <c r="FF329" s="65"/>
      <c r="FG329" s="65"/>
      <c r="FH329" s="65"/>
      <c r="FI329" s="65"/>
      <c r="FJ329" s="65"/>
      <c r="FK329" s="65"/>
      <c r="FL329" s="65"/>
      <c r="FM329" s="65"/>
      <c r="FN329" s="65" t="s">
        <v>466</v>
      </c>
      <c r="FO329" s="69" t="b">
        <f t="shared" si="5"/>
        <v>1</v>
      </c>
    </row>
    <row r="330" spans="1:171" s="67" customFormat="1" ht="12.75" x14ac:dyDescent="0.2">
      <c r="A330" s="60" t="s">
        <v>437</v>
      </c>
      <c r="B330" s="61">
        <v>66793</v>
      </c>
      <c r="C330" s="62">
        <v>0</v>
      </c>
      <c r="D330" s="62">
        <v>1</v>
      </c>
      <c r="E330" s="63" t="s">
        <v>2143</v>
      </c>
      <c r="F330" s="62" t="s">
        <v>619</v>
      </c>
      <c r="G330" s="62"/>
      <c r="H330" s="62" t="s">
        <v>2144</v>
      </c>
      <c r="I330" s="62">
        <v>2</v>
      </c>
      <c r="J330" s="62" t="s">
        <v>1454</v>
      </c>
      <c r="K330" s="62" t="s">
        <v>447</v>
      </c>
      <c r="L330" s="62" t="s">
        <v>472</v>
      </c>
      <c r="M330" s="62" t="s">
        <v>447</v>
      </c>
      <c r="N330" s="62">
        <v>1</v>
      </c>
      <c r="O330" s="62">
        <v>450</v>
      </c>
      <c r="P330" s="62">
        <v>2</v>
      </c>
      <c r="Q330" s="62" t="s">
        <v>153</v>
      </c>
      <c r="R330" s="62" t="s">
        <v>153</v>
      </c>
      <c r="S330" s="62" t="s">
        <v>2145</v>
      </c>
      <c r="T330" s="62" t="s">
        <v>2146</v>
      </c>
      <c r="U330" s="62" t="s">
        <v>1457</v>
      </c>
      <c r="V330" s="62" t="s">
        <v>1459</v>
      </c>
      <c r="W330" s="62" t="s">
        <v>1458</v>
      </c>
      <c r="X330" s="62" t="s">
        <v>1460</v>
      </c>
      <c r="Y330" s="62" t="s">
        <v>546</v>
      </c>
      <c r="Z330" s="60"/>
      <c r="AA330" s="60" t="s">
        <v>452</v>
      </c>
      <c r="AB330" s="60" t="s">
        <v>2147</v>
      </c>
      <c r="AC330" s="60" t="s">
        <v>619</v>
      </c>
      <c r="AD330" s="60" t="s">
        <v>2148</v>
      </c>
      <c r="AE330" s="60" t="s">
        <v>1454</v>
      </c>
      <c r="AF330" s="62">
        <v>1</v>
      </c>
      <c r="AG330" s="62">
        <v>500</v>
      </c>
      <c r="AH330" s="62">
        <v>2</v>
      </c>
      <c r="AI330" s="62">
        <v>1</v>
      </c>
      <c r="AJ330" s="62" t="s">
        <v>2149</v>
      </c>
      <c r="AK330" s="62" t="s">
        <v>153</v>
      </c>
      <c r="AL330" s="62" t="s">
        <v>2150</v>
      </c>
      <c r="AM330" s="62" t="s">
        <v>2151</v>
      </c>
      <c r="AN330" s="62" t="s">
        <v>1460</v>
      </c>
      <c r="AO330" s="62" t="s">
        <v>546</v>
      </c>
      <c r="AP330" s="62" t="s">
        <v>1457</v>
      </c>
      <c r="AQ330" s="62" t="s">
        <v>1459</v>
      </c>
      <c r="AR330" s="62" t="s">
        <v>1458</v>
      </c>
      <c r="AS330" s="62">
        <v>2015</v>
      </c>
      <c r="AT330" s="62" t="s">
        <v>153</v>
      </c>
      <c r="AU330" s="62" t="s">
        <v>153</v>
      </c>
      <c r="AV330" s="62" t="s">
        <v>153</v>
      </c>
      <c r="AW330" s="62" t="s">
        <v>153</v>
      </c>
      <c r="AX330" s="62" t="s">
        <v>153</v>
      </c>
      <c r="AY330" s="60"/>
      <c r="AZ330" s="60" t="s">
        <v>153</v>
      </c>
      <c r="BA330" s="62">
        <v>10925</v>
      </c>
      <c r="BB330" s="62">
        <v>0</v>
      </c>
      <c r="BC330" s="62"/>
      <c r="BD330" s="62"/>
      <c r="BE330" s="62"/>
      <c r="BF330" s="62"/>
      <c r="BG330" s="62"/>
      <c r="BH330" s="62" t="s">
        <v>532</v>
      </c>
      <c r="BI330" s="62"/>
      <c r="BJ330" s="60">
        <v>-10</v>
      </c>
      <c r="BK330" s="62"/>
      <c r="BL330" s="62"/>
      <c r="BM330" s="62"/>
      <c r="BN330" s="62" t="s">
        <v>99</v>
      </c>
      <c r="BO330" s="62"/>
      <c r="BP330" s="62"/>
      <c r="BQ330" s="62" t="s">
        <v>99</v>
      </c>
      <c r="BR330" s="62"/>
      <c r="BS330" s="62"/>
      <c r="BT330" s="62"/>
      <c r="BU330" s="62"/>
      <c r="BV330" s="62"/>
      <c r="BW330" s="62"/>
      <c r="BX330" s="62"/>
      <c r="BY330" s="62"/>
      <c r="BZ330" s="62"/>
      <c r="CA330" s="62"/>
      <c r="CB330" s="62"/>
      <c r="CC330" s="62"/>
      <c r="CD330" s="62"/>
      <c r="CE330" s="62"/>
      <c r="CF330" s="62" t="s">
        <v>462</v>
      </c>
      <c r="CG330" s="62"/>
      <c r="CH330" s="62"/>
      <c r="CI330" s="62">
        <v>2017</v>
      </c>
      <c r="CJ330" s="62" t="s">
        <v>472</v>
      </c>
      <c r="CK330" s="62" t="s">
        <v>501</v>
      </c>
      <c r="CL330" s="62" t="s">
        <v>464</v>
      </c>
      <c r="CM330" s="62" t="s">
        <v>463</v>
      </c>
      <c r="CN330" s="62" t="s">
        <v>464</v>
      </c>
      <c r="CO330" s="62" t="s">
        <v>465</v>
      </c>
      <c r="CP330" s="62">
        <v>0</v>
      </c>
      <c r="CQ330" s="62">
        <v>0</v>
      </c>
      <c r="CR330" s="62">
        <v>0</v>
      </c>
      <c r="CS330" s="62">
        <v>0</v>
      </c>
      <c r="CT330" s="62">
        <v>0</v>
      </c>
      <c r="CU330" s="62">
        <v>0</v>
      </c>
      <c r="CV330" s="62">
        <v>0</v>
      </c>
      <c r="CW330" s="62">
        <v>0</v>
      </c>
      <c r="CX330" s="62">
        <v>0</v>
      </c>
      <c r="CY330" s="62">
        <v>0</v>
      </c>
      <c r="CZ330" s="62">
        <v>0</v>
      </c>
      <c r="DA330" s="62">
        <v>0</v>
      </c>
      <c r="DB330" s="62">
        <v>0</v>
      </c>
      <c r="DC330" s="62" t="s">
        <v>153</v>
      </c>
      <c r="DD330" s="62" t="s">
        <v>153</v>
      </c>
      <c r="DE330" s="62" t="s">
        <v>153</v>
      </c>
      <c r="DF330" s="62">
        <v>0</v>
      </c>
      <c r="DG330" s="62" t="s">
        <v>465</v>
      </c>
      <c r="DH330" s="62">
        <v>0</v>
      </c>
      <c r="DI330" s="62">
        <v>0</v>
      </c>
      <c r="DJ330" s="62">
        <v>0</v>
      </c>
      <c r="DK330" s="62">
        <v>0</v>
      </c>
      <c r="DL330" s="62">
        <v>0</v>
      </c>
      <c r="DM330" s="62">
        <v>0</v>
      </c>
      <c r="DN330" s="62">
        <v>0</v>
      </c>
      <c r="DO330" s="62">
        <v>0</v>
      </c>
      <c r="DP330" s="62">
        <v>0</v>
      </c>
      <c r="DQ330" s="62">
        <v>0</v>
      </c>
      <c r="DR330" s="62">
        <v>0</v>
      </c>
      <c r="DS330" s="62">
        <v>0</v>
      </c>
      <c r="DT330" s="62">
        <v>0</v>
      </c>
      <c r="DU330" s="62" t="s">
        <v>153</v>
      </c>
      <c r="DV330" s="62" t="s">
        <v>153</v>
      </c>
      <c r="DW330" s="60"/>
      <c r="DX330" s="62">
        <v>0</v>
      </c>
      <c r="DY330" s="62">
        <v>0</v>
      </c>
      <c r="DZ330" s="62">
        <v>0</v>
      </c>
      <c r="EA330" s="62">
        <v>0</v>
      </c>
      <c r="EB330" s="62"/>
      <c r="EC330" s="62"/>
      <c r="ED330" s="62"/>
      <c r="EE330" s="60"/>
      <c r="EF330" s="62"/>
      <c r="EG330" s="62"/>
      <c r="EH330" s="62"/>
      <c r="EI330" s="62"/>
      <c r="EJ330" s="62"/>
      <c r="EK330" s="62"/>
      <c r="EL330" s="62"/>
      <c r="EM330" s="62"/>
      <c r="EN330" s="62"/>
      <c r="EO330" s="62"/>
      <c r="EP330" s="62"/>
      <c r="EQ330" s="68">
        <v>66793</v>
      </c>
      <c r="ER330" s="68">
        <v>10925</v>
      </c>
      <c r="ES330" s="68">
        <v>0</v>
      </c>
      <c r="ET330" s="68">
        <v>0</v>
      </c>
      <c r="EU330" s="68">
        <v>0</v>
      </c>
      <c r="EV330" s="68">
        <v>0</v>
      </c>
      <c r="EW330" s="68">
        <v>0</v>
      </c>
      <c r="EX330" s="68">
        <v>0</v>
      </c>
      <c r="EY330" s="68">
        <v>0</v>
      </c>
      <c r="EZ330" s="68">
        <v>0</v>
      </c>
      <c r="FA330" s="68">
        <v>0</v>
      </c>
      <c r="FB330" s="68">
        <v>0</v>
      </c>
      <c r="FC330" s="68">
        <v>0</v>
      </c>
      <c r="FD330" s="68">
        <v>0</v>
      </c>
      <c r="FE330" s="68">
        <v>0</v>
      </c>
      <c r="FF330" s="68">
        <v>0</v>
      </c>
      <c r="FG330" s="68">
        <v>0</v>
      </c>
      <c r="FH330" s="68">
        <v>0</v>
      </c>
      <c r="FI330" s="68">
        <v>0</v>
      </c>
      <c r="FJ330" s="68">
        <v>0</v>
      </c>
      <c r="FK330" s="68">
        <v>0</v>
      </c>
      <c r="FL330" s="68">
        <v>0</v>
      </c>
      <c r="FM330" s="65"/>
      <c r="FN330" s="65" t="s">
        <v>466</v>
      </c>
      <c r="FO330" s="69" t="b">
        <f t="shared" si="5"/>
        <v>1</v>
      </c>
    </row>
    <row r="331" spans="1:171" s="67" customFormat="1" ht="12.75" x14ac:dyDescent="0.2">
      <c r="A331" s="60" t="s">
        <v>437</v>
      </c>
      <c r="B331" s="61">
        <v>66793</v>
      </c>
      <c r="C331" s="62">
        <v>1</v>
      </c>
      <c r="D331" s="62">
        <v>0</v>
      </c>
      <c r="E331" s="63" t="s">
        <v>2143</v>
      </c>
      <c r="F331" s="62" t="s">
        <v>619</v>
      </c>
      <c r="G331" s="62"/>
      <c r="H331" s="62" t="s">
        <v>2144</v>
      </c>
      <c r="I331" s="62">
        <v>2</v>
      </c>
      <c r="J331" s="62" t="s">
        <v>1454</v>
      </c>
      <c r="K331" s="62" t="s">
        <v>447</v>
      </c>
      <c r="L331" s="62" t="s">
        <v>472</v>
      </c>
      <c r="M331" s="62" t="s">
        <v>447</v>
      </c>
      <c r="N331" s="62">
        <v>1</v>
      </c>
      <c r="O331" s="62">
        <v>450</v>
      </c>
      <c r="P331" s="62">
        <v>2</v>
      </c>
      <c r="Q331" s="62" t="s">
        <v>153</v>
      </c>
      <c r="R331" s="62" t="s">
        <v>153</v>
      </c>
      <c r="S331" s="62" t="s">
        <v>153</v>
      </c>
      <c r="T331" s="62" t="s">
        <v>2146</v>
      </c>
      <c r="U331" s="62" t="s">
        <v>153</v>
      </c>
      <c r="V331" s="62" t="s">
        <v>153</v>
      </c>
      <c r="W331" s="62" t="s">
        <v>153</v>
      </c>
      <c r="X331" s="62" t="s">
        <v>153</v>
      </c>
      <c r="Y331" s="62" t="s">
        <v>153</v>
      </c>
      <c r="Z331" s="60"/>
      <c r="AA331" s="60" t="s">
        <v>452</v>
      </c>
      <c r="AB331" s="60" t="s">
        <v>2147</v>
      </c>
      <c r="AC331" s="60" t="s">
        <v>619</v>
      </c>
      <c r="AD331" s="60" t="s">
        <v>2148</v>
      </c>
      <c r="AE331" s="60" t="s">
        <v>1454</v>
      </c>
      <c r="AF331" s="62">
        <v>1</v>
      </c>
      <c r="AG331" s="62">
        <v>500</v>
      </c>
      <c r="AH331" s="62">
        <v>2</v>
      </c>
      <c r="AI331" s="62">
        <v>0</v>
      </c>
      <c r="AJ331" s="62" t="s">
        <v>153</v>
      </c>
      <c r="AK331" s="62" t="s">
        <v>153</v>
      </c>
      <c r="AL331" s="62" t="s">
        <v>153</v>
      </c>
      <c r="AM331" s="62" t="s">
        <v>2151</v>
      </c>
      <c r="AN331" s="62" t="s">
        <v>153</v>
      </c>
      <c r="AO331" s="62" t="s">
        <v>153</v>
      </c>
      <c r="AP331" s="62" t="s">
        <v>153</v>
      </c>
      <c r="AQ331" s="62" t="s">
        <v>153</v>
      </c>
      <c r="AR331" s="62" t="s">
        <v>153</v>
      </c>
      <c r="AS331" s="62">
        <v>2015</v>
      </c>
      <c r="AT331" s="62" t="s">
        <v>153</v>
      </c>
      <c r="AU331" s="62" t="s">
        <v>153</v>
      </c>
      <c r="AV331" s="62" t="s">
        <v>153</v>
      </c>
      <c r="AW331" s="62" t="s">
        <v>153</v>
      </c>
      <c r="AX331" s="62" t="s">
        <v>153</v>
      </c>
      <c r="AY331" s="60"/>
      <c r="AZ331" s="60" t="s">
        <v>153</v>
      </c>
      <c r="BA331" s="62">
        <v>10925</v>
      </c>
      <c r="BB331" s="62">
        <v>0</v>
      </c>
      <c r="BC331" s="62"/>
      <c r="BD331" s="62"/>
      <c r="BE331" s="62"/>
      <c r="BF331" s="62"/>
      <c r="BG331" s="62"/>
      <c r="BH331" s="62"/>
      <c r="BI331" s="62"/>
      <c r="BJ331" s="60">
        <v>-10</v>
      </c>
      <c r="BK331" s="62"/>
      <c r="BL331" s="62"/>
      <c r="BM331" s="62"/>
      <c r="BN331" s="62" t="s">
        <v>99</v>
      </c>
      <c r="BO331" s="62"/>
      <c r="BP331" s="62"/>
      <c r="BQ331" s="62" t="s">
        <v>99</v>
      </c>
      <c r="BR331" s="62"/>
      <c r="BS331" s="62"/>
      <c r="BT331" s="62"/>
      <c r="BU331" s="62"/>
      <c r="BV331" s="62"/>
      <c r="BW331" s="62"/>
      <c r="BX331" s="62"/>
      <c r="BY331" s="62"/>
      <c r="BZ331" s="62"/>
      <c r="CA331" s="62"/>
      <c r="CB331" s="62"/>
      <c r="CC331" s="62"/>
      <c r="CD331" s="62"/>
      <c r="CE331" s="62"/>
      <c r="CF331" s="62"/>
      <c r="CG331" s="62"/>
      <c r="CH331" s="62"/>
      <c r="CI331" s="62">
        <v>2017</v>
      </c>
      <c r="CJ331" s="62" t="s">
        <v>472</v>
      </c>
      <c r="CK331" s="62" t="s">
        <v>501</v>
      </c>
      <c r="CL331" s="62" t="s">
        <v>464</v>
      </c>
      <c r="CM331" s="62" t="s">
        <v>463</v>
      </c>
      <c r="CN331" s="62" t="s">
        <v>464</v>
      </c>
      <c r="CO331" s="62" t="s">
        <v>465</v>
      </c>
      <c r="CP331" s="62">
        <v>0</v>
      </c>
      <c r="CQ331" s="62">
        <v>0</v>
      </c>
      <c r="CR331" s="62">
        <v>0</v>
      </c>
      <c r="CS331" s="62">
        <v>0</v>
      </c>
      <c r="CT331" s="62">
        <v>0</v>
      </c>
      <c r="CU331" s="62">
        <v>0</v>
      </c>
      <c r="CV331" s="62">
        <v>0</v>
      </c>
      <c r="CW331" s="62">
        <v>0</v>
      </c>
      <c r="CX331" s="62">
        <v>0</v>
      </c>
      <c r="CY331" s="62">
        <v>0</v>
      </c>
      <c r="CZ331" s="62">
        <v>0</v>
      </c>
      <c r="DA331" s="62">
        <v>0</v>
      </c>
      <c r="DB331" s="62">
        <v>0</v>
      </c>
      <c r="DC331" s="62" t="s">
        <v>153</v>
      </c>
      <c r="DD331" s="62" t="s">
        <v>153</v>
      </c>
      <c r="DE331" s="62" t="s">
        <v>153</v>
      </c>
      <c r="DF331" s="62">
        <v>0</v>
      </c>
      <c r="DG331" s="62" t="s">
        <v>465</v>
      </c>
      <c r="DH331" s="62">
        <v>0</v>
      </c>
      <c r="DI331" s="62">
        <v>0</v>
      </c>
      <c r="DJ331" s="62">
        <v>0</v>
      </c>
      <c r="DK331" s="62">
        <v>0</v>
      </c>
      <c r="DL331" s="62">
        <v>0</v>
      </c>
      <c r="DM331" s="62">
        <v>0</v>
      </c>
      <c r="DN331" s="62">
        <v>0</v>
      </c>
      <c r="DO331" s="62">
        <v>0</v>
      </c>
      <c r="DP331" s="62">
        <v>0</v>
      </c>
      <c r="DQ331" s="62">
        <v>0</v>
      </c>
      <c r="DR331" s="62">
        <v>0</v>
      </c>
      <c r="DS331" s="62">
        <v>0</v>
      </c>
      <c r="DT331" s="62">
        <v>0</v>
      </c>
      <c r="DU331" s="62" t="s">
        <v>153</v>
      </c>
      <c r="DV331" s="62" t="s">
        <v>153</v>
      </c>
      <c r="DW331" s="60"/>
      <c r="DX331" s="62">
        <v>0</v>
      </c>
      <c r="DY331" s="62">
        <v>0</v>
      </c>
      <c r="DZ331" s="62">
        <v>0</v>
      </c>
      <c r="EA331" s="62">
        <v>0</v>
      </c>
      <c r="EB331" s="62"/>
      <c r="EC331" s="62"/>
      <c r="ED331" s="62"/>
      <c r="EE331" s="60"/>
      <c r="EF331" s="62"/>
      <c r="EG331" s="62"/>
      <c r="EH331" s="62"/>
      <c r="EI331" s="62"/>
      <c r="EJ331" s="62"/>
      <c r="EK331" s="62"/>
      <c r="EL331" s="62"/>
      <c r="EM331" s="62"/>
      <c r="EN331" s="62"/>
      <c r="EO331" s="62"/>
      <c r="EP331" s="62"/>
      <c r="EQ331" s="68">
        <v>66793</v>
      </c>
      <c r="ER331" s="68">
        <v>10925</v>
      </c>
      <c r="ES331" s="68">
        <v>0</v>
      </c>
      <c r="ET331" s="68">
        <v>0</v>
      </c>
      <c r="EU331" s="68">
        <v>0</v>
      </c>
      <c r="EV331" s="68">
        <v>0</v>
      </c>
      <c r="EW331" s="65"/>
      <c r="EX331" s="65"/>
      <c r="EY331" s="65"/>
      <c r="EZ331" s="65"/>
      <c r="FA331" s="65"/>
      <c r="FB331" s="65"/>
      <c r="FC331" s="65"/>
      <c r="FD331" s="65"/>
      <c r="FE331" s="65"/>
      <c r="FF331" s="65"/>
      <c r="FG331" s="65"/>
      <c r="FH331" s="65"/>
      <c r="FI331" s="65"/>
      <c r="FJ331" s="65"/>
      <c r="FK331" s="65"/>
      <c r="FL331" s="65"/>
      <c r="FM331" s="65"/>
      <c r="FN331" s="65" t="s">
        <v>466</v>
      </c>
      <c r="FO331" s="69" t="b">
        <f t="shared" si="5"/>
        <v>1</v>
      </c>
    </row>
    <row r="332" spans="1:171" s="67" customFormat="1" ht="12.75" x14ac:dyDescent="0.2">
      <c r="A332" s="60" t="s">
        <v>437</v>
      </c>
      <c r="B332" s="61">
        <v>53681</v>
      </c>
      <c r="C332" s="62">
        <v>0</v>
      </c>
      <c r="D332" s="62">
        <v>1</v>
      </c>
      <c r="E332" s="63" t="s">
        <v>2152</v>
      </c>
      <c r="F332" s="62" t="s">
        <v>619</v>
      </c>
      <c r="G332" s="62"/>
      <c r="H332" s="62" t="s">
        <v>2153</v>
      </c>
      <c r="I332" s="62">
        <v>2</v>
      </c>
      <c r="J332" s="62" t="s">
        <v>2154</v>
      </c>
      <c r="K332" s="62" t="s">
        <v>447</v>
      </c>
      <c r="L332" s="62" t="s">
        <v>448</v>
      </c>
      <c r="M332" s="62" t="s">
        <v>447</v>
      </c>
      <c r="N332" s="62">
        <v>1</v>
      </c>
      <c r="O332" s="62">
        <v>455</v>
      </c>
      <c r="P332" s="62">
        <v>2</v>
      </c>
      <c r="Q332" s="62" t="s">
        <v>153</v>
      </c>
      <c r="R332" s="62" t="s">
        <v>153</v>
      </c>
      <c r="S332" s="62" t="s">
        <v>2155</v>
      </c>
      <c r="T332" s="62" t="s">
        <v>579</v>
      </c>
      <c r="U332" s="62" t="s">
        <v>2156</v>
      </c>
      <c r="V332" s="62" t="s">
        <v>2157</v>
      </c>
      <c r="W332" s="62" t="s">
        <v>153</v>
      </c>
      <c r="X332" s="62" t="s">
        <v>2158</v>
      </c>
      <c r="Y332" s="62" t="s">
        <v>218</v>
      </c>
      <c r="Z332" s="60"/>
      <c r="AA332" s="60" t="s">
        <v>452</v>
      </c>
      <c r="AB332" s="60" t="s">
        <v>2159</v>
      </c>
      <c r="AC332" s="60" t="s">
        <v>619</v>
      </c>
      <c r="AD332" s="60" t="s">
        <v>2153</v>
      </c>
      <c r="AE332" s="60" t="s">
        <v>2154</v>
      </c>
      <c r="AF332" s="62">
        <v>1</v>
      </c>
      <c r="AG332" s="62">
        <v>400</v>
      </c>
      <c r="AH332" s="62">
        <v>4</v>
      </c>
      <c r="AI332" s="62">
        <v>1</v>
      </c>
      <c r="AJ332" s="62" t="s">
        <v>153</v>
      </c>
      <c r="AK332" s="62" t="s">
        <v>153</v>
      </c>
      <c r="AL332" s="62" t="s">
        <v>2160</v>
      </c>
      <c r="AM332" s="62" t="s">
        <v>579</v>
      </c>
      <c r="AN332" s="62" t="s">
        <v>2158</v>
      </c>
      <c r="AO332" s="62" t="s">
        <v>218</v>
      </c>
      <c r="AP332" s="62" t="s">
        <v>2156</v>
      </c>
      <c r="AQ332" s="62" t="s">
        <v>2157</v>
      </c>
      <c r="AR332" s="62" t="s">
        <v>153</v>
      </c>
      <c r="AS332" s="62">
        <v>2015</v>
      </c>
      <c r="AT332" s="62" t="s">
        <v>153</v>
      </c>
      <c r="AU332" s="62" t="s">
        <v>153</v>
      </c>
      <c r="AV332" s="62" t="s">
        <v>153</v>
      </c>
      <c r="AW332" s="62" t="s">
        <v>153</v>
      </c>
      <c r="AX332" s="62" t="s">
        <v>153</v>
      </c>
      <c r="AY332" s="60"/>
      <c r="AZ332" s="60" t="s">
        <v>153</v>
      </c>
      <c r="BA332" s="62">
        <v>5710</v>
      </c>
      <c r="BB332" s="62">
        <v>0</v>
      </c>
      <c r="BC332" s="62"/>
      <c r="BD332" s="62"/>
      <c r="BE332" s="62"/>
      <c r="BF332" s="62"/>
      <c r="BG332" s="62"/>
      <c r="BH332" s="62" t="s">
        <v>532</v>
      </c>
      <c r="BI332" s="62"/>
      <c r="BJ332" s="60">
        <v>13.750000000000002</v>
      </c>
      <c r="BK332" s="62"/>
      <c r="BL332" s="62"/>
      <c r="BM332" s="62"/>
      <c r="BN332" s="62" t="s">
        <v>99</v>
      </c>
      <c r="BO332" s="62"/>
      <c r="BP332" s="62"/>
      <c r="BQ332" s="62" t="s">
        <v>99</v>
      </c>
      <c r="BR332" s="62"/>
      <c r="BS332" s="62"/>
      <c r="BT332" s="62"/>
      <c r="BU332" s="62"/>
      <c r="BV332" s="62"/>
      <c r="BW332" s="62"/>
      <c r="BX332" s="62"/>
      <c r="BY332" s="62"/>
      <c r="BZ332" s="62"/>
      <c r="CA332" s="62"/>
      <c r="CB332" s="62"/>
      <c r="CC332" s="62"/>
      <c r="CD332" s="62"/>
      <c r="CE332" s="62"/>
      <c r="CF332" s="62" t="s">
        <v>462</v>
      </c>
      <c r="CG332" s="62"/>
      <c r="CH332" s="62"/>
      <c r="CI332" s="62">
        <v>2017</v>
      </c>
      <c r="CJ332" s="62" t="s">
        <v>448</v>
      </c>
      <c r="CK332" s="62" t="s">
        <v>464</v>
      </c>
      <c r="CL332" s="62" t="s">
        <v>501</v>
      </c>
      <c r="CM332" s="62" t="s">
        <v>501</v>
      </c>
      <c r="CN332" s="62" t="s">
        <v>501</v>
      </c>
      <c r="CO332" s="62" t="s">
        <v>465</v>
      </c>
      <c r="CP332" s="62">
        <v>0</v>
      </c>
      <c r="CQ332" s="62">
        <v>0</v>
      </c>
      <c r="CR332" s="62">
        <v>0</v>
      </c>
      <c r="CS332" s="62">
        <v>0</v>
      </c>
      <c r="CT332" s="62">
        <v>0</v>
      </c>
      <c r="CU332" s="62">
        <v>0</v>
      </c>
      <c r="CV332" s="62">
        <v>0</v>
      </c>
      <c r="CW332" s="62">
        <v>0</v>
      </c>
      <c r="CX332" s="62">
        <v>0</v>
      </c>
      <c r="CY332" s="62">
        <v>0</v>
      </c>
      <c r="CZ332" s="62">
        <v>0</v>
      </c>
      <c r="DA332" s="62">
        <v>0</v>
      </c>
      <c r="DB332" s="62">
        <v>0</v>
      </c>
      <c r="DC332" s="62" t="s">
        <v>153</v>
      </c>
      <c r="DD332" s="62" t="s">
        <v>153</v>
      </c>
      <c r="DE332" s="62" t="s">
        <v>153</v>
      </c>
      <c r="DF332" s="62">
        <v>0</v>
      </c>
      <c r="DG332" s="62" t="s">
        <v>465</v>
      </c>
      <c r="DH332" s="62">
        <v>0</v>
      </c>
      <c r="DI332" s="62">
        <v>0</v>
      </c>
      <c r="DJ332" s="62">
        <v>0</v>
      </c>
      <c r="DK332" s="62">
        <v>0</v>
      </c>
      <c r="DL332" s="62">
        <v>0</v>
      </c>
      <c r="DM332" s="62">
        <v>0</v>
      </c>
      <c r="DN332" s="62">
        <v>0</v>
      </c>
      <c r="DO332" s="62">
        <v>0</v>
      </c>
      <c r="DP332" s="62">
        <v>0</v>
      </c>
      <c r="DQ332" s="62">
        <v>0</v>
      </c>
      <c r="DR332" s="62">
        <v>0</v>
      </c>
      <c r="DS332" s="62">
        <v>0</v>
      </c>
      <c r="DT332" s="62">
        <v>0</v>
      </c>
      <c r="DU332" s="62" t="s">
        <v>153</v>
      </c>
      <c r="DV332" s="62" t="s">
        <v>153</v>
      </c>
      <c r="DW332" s="60"/>
      <c r="DX332" s="62">
        <v>0</v>
      </c>
      <c r="DY332" s="62">
        <v>2</v>
      </c>
      <c r="DZ332" s="62">
        <v>0</v>
      </c>
      <c r="EA332" s="62">
        <v>0</v>
      </c>
      <c r="EB332" s="62"/>
      <c r="EC332" s="62"/>
      <c r="ED332" s="62"/>
      <c r="EE332" s="60"/>
      <c r="EF332" s="62"/>
      <c r="EG332" s="62"/>
      <c r="EH332" s="62"/>
      <c r="EI332" s="62"/>
      <c r="EJ332" s="62"/>
      <c r="EK332" s="62"/>
      <c r="EL332" s="62"/>
      <c r="EM332" s="62"/>
      <c r="EN332" s="62"/>
      <c r="EO332" s="62"/>
      <c r="EP332" s="62"/>
      <c r="EQ332" s="68">
        <v>53681</v>
      </c>
      <c r="ER332" s="68">
        <v>5710</v>
      </c>
      <c r="ES332" s="68">
        <v>0</v>
      </c>
      <c r="ET332" s="68">
        <v>0</v>
      </c>
      <c r="EU332" s="68">
        <v>0</v>
      </c>
      <c r="EV332" s="68">
        <v>0</v>
      </c>
      <c r="EW332" s="68">
        <v>0</v>
      </c>
      <c r="EX332" s="68">
        <v>0</v>
      </c>
      <c r="EY332" s="68">
        <v>0</v>
      </c>
      <c r="EZ332" s="68">
        <v>0</v>
      </c>
      <c r="FA332" s="68">
        <v>0</v>
      </c>
      <c r="FB332" s="68">
        <v>0</v>
      </c>
      <c r="FC332" s="68">
        <v>0</v>
      </c>
      <c r="FD332" s="68">
        <v>0</v>
      </c>
      <c r="FE332" s="68">
        <v>0</v>
      </c>
      <c r="FF332" s="68">
        <v>0</v>
      </c>
      <c r="FG332" s="68">
        <v>0</v>
      </c>
      <c r="FH332" s="68">
        <v>0</v>
      </c>
      <c r="FI332" s="68">
        <v>14</v>
      </c>
      <c r="FJ332" s="68">
        <v>0</v>
      </c>
      <c r="FK332" s="68">
        <v>0</v>
      </c>
      <c r="FL332" s="68">
        <v>0</v>
      </c>
      <c r="FM332" s="65"/>
      <c r="FN332" s="65" t="s">
        <v>466</v>
      </c>
      <c r="FO332" s="69" t="b">
        <f t="shared" si="5"/>
        <v>1</v>
      </c>
    </row>
    <row r="333" spans="1:171" s="67" customFormat="1" ht="12.75" x14ac:dyDescent="0.2">
      <c r="A333" s="60" t="s">
        <v>437</v>
      </c>
      <c r="B333" s="61">
        <v>53681</v>
      </c>
      <c r="C333" s="62">
        <v>1</v>
      </c>
      <c r="D333" s="62">
        <v>0</v>
      </c>
      <c r="E333" s="63" t="s">
        <v>2152</v>
      </c>
      <c r="F333" s="62" t="s">
        <v>619</v>
      </c>
      <c r="G333" s="62"/>
      <c r="H333" s="62" t="s">
        <v>2153</v>
      </c>
      <c r="I333" s="62">
        <v>2</v>
      </c>
      <c r="J333" s="62" t="s">
        <v>2154</v>
      </c>
      <c r="K333" s="62" t="s">
        <v>447</v>
      </c>
      <c r="L333" s="62" t="s">
        <v>448</v>
      </c>
      <c r="M333" s="62" t="s">
        <v>447</v>
      </c>
      <c r="N333" s="62">
        <v>1</v>
      </c>
      <c r="O333" s="62">
        <v>455</v>
      </c>
      <c r="P333" s="62">
        <v>2</v>
      </c>
      <c r="Q333" s="62" t="s">
        <v>153</v>
      </c>
      <c r="R333" s="62" t="s">
        <v>153</v>
      </c>
      <c r="S333" s="62" t="s">
        <v>153</v>
      </c>
      <c r="T333" s="62" t="s">
        <v>579</v>
      </c>
      <c r="U333" s="62" t="s">
        <v>153</v>
      </c>
      <c r="V333" s="62" t="s">
        <v>153</v>
      </c>
      <c r="W333" s="62" t="s">
        <v>153</v>
      </c>
      <c r="X333" s="62" t="s">
        <v>153</v>
      </c>
      <c r="Y333" s="62" t="s">
        <v>153</v>
      </c>
      <c r="Z333" s="60"/>
      <c r="AA333" s="60" t="s">
        <v>452</v>
      </c>
      <c r="AB333" s="60" t="s">
        <v>2159</v>
      </c>
      <c r="AC333" s="60" t="s">
        <v>619</v>
      </c>
      <c r="AD333" s="60" t="s">
        <v>2153</v>
      </c>
      <c r="AE333" s="60" t="s">
        <v>2154</v>
      </c>
      <c r="AF333" s="62">
        <v>1</v>
      </c>
      <c r="AG333" s="62">
        <v>400</v>
      </c>
      <c r="AH333" s="62">
        <v>4</v>
      </c>
      <c r="AI333" s="62">
        <v>0</v>
      </c>
      <c r="AJ333" s="62" t="s">
        <v>153</v>
      </c>
      <c r="AK333" s="62" t="s">
        <v>153</v>
      </c>
      <c r="AL333" s="62" t="s">
        <v>153</v>
      </c>
      <c r="AM333" s="62" t="s">
        <v>579</v>
      </c>
      <c r="AN333" s="62" t="s">
        <v>153</v>
      </c>
      <c r="AO333" s="62" t="s">
        <v>153</v>
      </c>
      <c r="AP333" s="62" t="s">
        <v>153</v>
      </c>
      <c r="AQ333" s="62" t="s">
        <v>153</v>
      </c>
      <c r="AR333" s="62" t="s">
        <v>153</v>
      </c>
      <c r="AS333" s="62">
        <v>2015</v>
      </c>
      <c r="AT333" s="62" t="s">
        <v>153</v>
      </c>
      <c r="AU333" s="62" t="s">
        <v>153</v>
      </c>
      <c r="AV333" s="62" t="s">
        <v>153</v>
      </c>
      <c r="AW333" s="62" t="s">
        <v>153</v>
      </c>
      <c r="AX333" s="62" t="s">
        <v>153</v>
      </c>
      <c r="AY333" s="60"/>
      <c r="AZ333" s="60" t="s">
        <v>153</v>
      </c>
      <c r="BA333" s="62">
        <v>5710</v>
      </c>
      <c r="BB333" s="62">
        <v>0</v>
      </c>
      <c r="BC333" s="62"/>
      <c r="BD333" s="62"/>
      <c r="BE333" s="62"/>
      <c r="BF333" s="62"/>
      <c r="BG333" s="62"/>
      <c r="BH333" s="62"/>
      <c r="BI333" s="62"/>
      <c r="BJ333" s="60">
        <v>13.750000000000002</v>
      </c>
      <c r="BK333" s="62"/>
      <c r="BL333" s="62"/>
      <c r="BM333" s="62"/>
      <c r="BN333" s="62" t="s">
        <v>99</v>
      </c>
      <c r="BO333" s="62"/>
      <c r="BP333" s="62"/>
      <c r="BQ333" s="62" t="s">
        <v>99</v>
      </c>
      <c r="BR333" s="62"/>
      <c r="BS333" s="62"/>
      <c r="BT333" s="62"/>
      <c r="BU333" s="62"/>
      <c r="BV333" s="62"/>
      <c r="BW333" s="62"/>
      <c r="BX333" s="62"/>
      <c r="BY333" s="62"/>
      <c r="BZ333" s="62"/>
      <c r="CA333" s="62"/>
      <c r="CB333" s="62"/>
      <c r="CC333" s="62"/>
      <c r="CD333" s="62"/>
      <c r="CE333" s="62"/>
      <c r="CF333" s="62"/>
      <c r="CG333" s="62"/>
      <c r="CH333" s="62"/>
      <c r="CI333" s="62">
        <v>2017</v>
      </c>
      <c r="CJ333" s="62" t="s">
        <v>448</v>
      </c>
      <c r="CK333" s="62" t="s">
        <v>464</v>
      </c>
      <c r="CL333" s="62" t="s">
        <v>501</v>
      </c>
      <c r="CM333" s="62" t="s">
        <v>501</v>
      </c>
      <c r="CN333" s="62" t="s">
        <v>501</v>
      </c>
      <c r="CO333" s="62" t="s">
        <v>465</v>
      </c>
      <c r="CP333" s="62">
        <v>0</v>
      </c>
      <c r="CQ333" s="62">
        <v>0</v>
      </c>
      <c r="CR333" s="62">
        <v>0</v>
      </c>
      <c r="CS333" s="62">
        <v>0</v>
      </c>
      <c r="CT333" s="62">
        <v>0</v>
      </c>
      <c r="CU333" s="62">
        <v>0</v>
      </c>
      <c r="CV333" s="62">
        <v>0</v>
      </c>
      <c r="CW333" s="62">
        <v>0</v>
      </c>
      <c r="CX333" s="62">
        <v>0</v>
      </c>
      <c r="CY333" s="62">
        <v>0</v>
      </c>
      <c r="CZ333" s="62">
        <v>0</v>
      </c>
      <c r="DA333" s="62">
        <v>0</v>
      </c>
      <c r="DB333" s="62">
        <v>0</v>
      </c>
      <c r="DC333" s="62" t="s">
        <v>153</v>
      </c>
      <c r="DD333" s="62" t="s">
        <v>153</v>
      </c>
      <c r="DE333" s="62" t="s">
        <v>153</v>
      </c>
      <c r="DF333" s="62">
        <v>0</v>
      </c>
      <c r="DG333" s="62" t="s">
        <v>465</v>
      </c>
      <c r="DH333" s="62">
        <v>0</v>
      </c>
      <c r="DI333" s="62">
        <v>0</v>
      </c>
      <c r="DJ333" s="62">
        <v>0</v>
      </c>
      <c r="DK333" s="62">
        <v>0</v>
      </c>
      <c r="DL333" s="62">
        <v>0</v>
      </c>
      <c r="DM333" s="62">
        <v>0</v>
      </c>
      <c r="DN333" s="62">
        <v>0</v>
      </c>
      <c r="DO333" s="62">
        <v>0</v>
      </c>
      <c r="DP333" s="62">
        <v>0</v>
      </c>
      <c r="DQ333" s="62">
        <v>0</v>
      </c>
      <c r="DR333" s="62">
        <v>0</v>
      </c>
      <c r="DS333" s="62">
        <v>0</v>
      </c>
      <c r="DT333" s="62">
        <v>0</v>
      </c>
      <c r="DU333" s="62" t="s">
        <v>153</v>
      </c>
      <c r="DV333" s="62" t="s">
        <v>153</v>
      </c>
      <c r="DW333" s="60"/>
      <c r="DX333" s="62">
        <v>0</v>
      </c>
      <c r="DY333" s="62">
        <v>2</v>
      </c>
      <c r="DZ333" s="62">
        <v>0</v>
      </c>
      <c r="EA333" s="62">
        <v>0</v>
      </c>
      <c r="EB333" s="62"/>
      <c r="EC333" s="62"/>
      <c r="ED333" s="62"/>
      <c r="EE333" s="60"/>
      <c r="EF333" s="62"/>
      <c r="EG333" s="62"/>
      <c r="EH333" s="62"/>
      <c r="EI333" s="62"/>
      <c r="EJ333" s="62"/>
      <c r="EK333" s="62"/>
      <c r="EL333" s="62"/>
      <c r="EM333" s="62"/>
      <c r="EN333" s="62"/>
      <c r="EO333" s="62"/>
      <c r="EP333" s="62"/>
      <c r="EQ333" s="68">
        <v>53681</v>
      </c>
      <c r="ER333" s="68">
        <v>5710</v>
      </c>
      <c r="ES333" s="68">
        <v>0</v>
      </c>
      <c r="ET333" s="68">
        <v>0</v>
      </c>
      <c r="EU333" s="68">
        <v>0</v>
      </c>
      <c r="EV333" s="68">
        <v>0</v>
      </c>
      <c r="EW333" s="65"/>
      <c r="EX333" s="65"/>
      <c r="EY333" s="65"/>
      <c r="EZ333" s="65"/>
      <c r="FA333" s="65"/>
      <c r="FB333" s="65"/>
      <c r="FC333" s="65"/>
      <c r="FD333" s="65"/>
      <c r="FE333" s="65"/>
      <c r="FF333" s="65"/>
      <c r="FG333" s="65"/>
      <c r="FH333" s="65"/>
      <c r="FI333" s="65"/>
      <c r="FJ333" s="65"/>
      <c r="FK333" s="65"/>
      <c r="FL333" s="65"/>
      <c r="FM333" s="65"/>
      <c r="FN333" s="65" t="s">
        <v>466</v>
      </c>
      <c r="FO333" s="69" t="b">
        <f t="shared" si="5"/>
        <v>1</v>
      </c>
    </row>
    <row r="334" spans="1:171" s="67" customFormat="1" ht="12.75" x14ac:dyDescent="0.2">
      <c r="A334" s="60" t="s">
        <v>437</v>
      </c>
      <c r="B334" s="61">
        <v>7021</v>
      </c>
      <c r="C334" s="62">
        <v>0</v>
      </c>
      <c r="D334" s="62">
        <v>1</v>
      </c>
      <c r="E334" s="63" t="s">
        <v>2161</v>
      </c>
      <c r="F334" s="62" t="s">
        <v>1832</v>
      </c>
      <c r="G334" s="62"/>
      <c r="H334" s="62" t="s">
        <v>2162</v>
      </c>
      <c r="I334" s="62">
        <v>2</v>
      </c>
      <c r="J334" s="62" t="s">
        <v>2163</v>
      </c>
      <c r="K334" s="62" t="s">
        <v>447</v>
      </c>
      <c r="L334" s="62" t="s">
        <v>448</v>
      </c>
      <c r="M334" s="62" t="s">
        <v>447</v>
      </c>
      <c r="N334" s="62">
        <v>1</v>
      </c>
      <c r="O334" s="62">
        <v>460</v>
      </c>
      <c r="P334" s="62">
        <v>44</v>
      </c>
      <c r="Q334" s="62" t="s">
        <v>2164</v>
      </c>
      <c r="R334" s="62" t="s">
        <v>153</v>
      </c>
      <c r="S334" s="62" t="s">
        <v>153</v>
      </c>
      <c r="T334" s="62" t="s">
        <v>2165</v>
      </c>
      <c r="U334" s="62" t="s">
        <v>2166</v>
      </c>
      <c r="V334" s="62" t="s">
        <v>2167</v>
      </c>
      <c r="W334" s="62" t="s">
        <v>153</v>
      </c>
      <c r="X334" s="62" t="s">
        <v>2168</v>
      </c>
      <c r="Y334" s="62" t="s">
        <v>546</v>
      </c>
      <c r="Z334" s="60"/>
      <c r="AA334" s="60" t="s">
        <v>452</v>
      </c>
      <c r="AB334" s="60" t="s">
        <v>2161</v>
      </c>
      <c r="AC334" s="60" t="s">
        <v>1832</v>
      </c>
      <c r="AD334" s="60" t="s">
        <v>2162</v>
      </c>
      <c r="AE334" s="60" t="s">
        <v>2163</v>
      </c>
      <c r="AF334" s="62">
        <v>1</v>
      </c>
      <c r="AG334" s="62">
        <v>478</v>
      </c>
      <c r="AH334" s="62">
        <v>39</v>
      </c>
      <c r="AI334" s="62">
        <v>1</v>
      </c>
      <c r="AJ334" s="62" t="s">
        <v>2164</v>
      </c>
      <c r="AK334" s="62" t="s">
        <v>153</v>
      </c>
      <c r="AL334" s="62" t="s">
        <v>153</v>
      </c>
      <c r="AM334" s="62" t="s">
        <v>2165</v>
      </c>
      <c r="AN334" s="62" t="s">
        <v>2169</v>
      </c>
      <c r="AO334" s="62" t="s">
        <v>238</v>
      </c>
      <c r="AP334" s="62" t="s">
        <v>2170</v>
      </c>
      <c r="AQ334" s="62" t="s">
        <v>2167</v>
      </c>
      <c r="AR334" s="62" t="s">
        <v>153</v>
      </c>
      <c r="AS334" s="62">
        <v>2015</v>
      </c>
      <c r="AT334" s="62" t="s">
        <v>153</v>
      </c>
      <c r="AU334" s="62" t="s">
        <v>153</v>
      </c>
      <c r="AV334" s="62" t="s">
        <v>153</v>
      </c>
      <c r="AW334" s="62" t="s">
        <v>153</v>
      </c>
      <c r="AX334" s="62" t="s">
        <v>439</v>
      </c>
      <c r="AY334" s="60"/>
      <c r="AZ334" s="60" t="s">
        <v>153</v>
      </c>
      <c r="BA334" s="62">
        <v>9696</v>
      </c>
      <c r="BB334" s="62">
        <v>0</v>
      </c>
      <c r="BC334" s="62"/>
      <c r="BD334" s="62"/>
      <c r="BE334" s="62"/>
      <c r="BF334" s="62"/>
      <c r="BG334" s="62"/>
      <c r="BH334" s="62" t="s">
        <v>532</v>
      </c>
      <c r="BI334" s="62"/>
      <c r="BJ334" s="60">
        <v>-3.7656903765690379</v>
      </c>
      <c r="BK334" s="62"/>
      <c r="BL334" s="62"/>
      <c r="BM334" s="62"/>
      <c r="BN334" s="62" t="s">
        <v>1009</v>
      </c>
      <c r="BO334" s="62"/>
      <c r="BP334" s="62"/>
      <c r="BQ334" s="62" t="s">
        <v>1009</v>
      </c>
      <c r="BR334" s="62"/>
      <c r="BS334" s="62"/>
      <c r="BT334" s="62"/>
      <c r="BU334" s="62"/>
      <c r="BV334" s="62"/>
      <c r="BW334" s="62"/>
      <c r="BX334" s="62"/>
      <c r="BY334" s="62"/>
      <c r="BZ334" s="62"/>
      <c r="CA334" s="62" t="s">
        <v>534</v>
      </c>
      <c r="CB334" s="62"/>
      <c r="CC334" s="62"/>
      <c r="CD334" s="62"/>
      <c r="CE334" s="62"/>
      <c r="CF334" s="62" t="s">
        <v>462</v>
      </c>
      <c r="CG334" s="62"/>
      <c r="CH334" s="62" t="s">
        <v>535</v>
      </c>
      <c r="CI334" s="62">
        <v>2017</v>
      </c>
      <c r="CJ334" s="62" t="s">
        <v>448</v>
      </c>
      <c r="CK334" s="62" t="s">
        <v>464</v>
      </c>
      <c r="CL334" s="62" t="s">
        <v>464</v>
      </c>
      <c r="CM334" s="62" t="s">
        <v>501</v>
      </c>
      <c r="CN334" s="62" t="s">
        <v>464</v>
      </c>
      <c r="CO334" s="62" t="s">
        <v>465</v>
      </c>
      <c r="CP334" s="62">
        <v>3</v>
      </c>
      <c r="CQ334" s="62">
        <v>0</v>
      </c>
      <c r="CR334" s="62">
        <v>0</v>
      </c>
      <c r="CS334" s="62">
        <v>3</v>
      </c>
      <c r="CT334" s="62">
        <v>0</v>
      </c>
      <c r="CU334" s="62">
        <v>0</v>
      </c>
      <c r="CV334" s="62">
        <v>0</v>
      </c>
      <c r="CW334" s="62">
        <v>1</v>
      </c>
      <c r="CX334" s="62">
        <v>0</v>
      </c>
      <c r="CY334" s="62">
        <v>0</v>
      </c>
      <c r="CZ334" s="62">
        <v>0</v>
      </c>
      <c r="DA334" s="62">
        <v>2</v>
      </c>
      <c r="DB334" s="62">
        <v>0</v>
      </c>
      <c r="DC334" s="62" t="s">
        <v>153</v>
      </c>
      <c r="DD334" s="62" t="s">
        <v>153</v>
      </c>
      <c r="DE334" s="62" t="s">
        <v>153</v>
      </c>
      <c r="DF334" s="62">
        <v>3</v>
      </c>
      <c r="DG334" s="62" t="s">
        <v>465</v>
      </c>
      <c r="DH334" s="62">
        <v>3</v>
      </c>
      <c r="DI334" s="62">
        <v>0</v>
      </c>
      <c r="DJ334" s="62">
        <v>0</v>
      </c>
      <c r="DK334" s="62">
        <v>3</v>
      </c>
      <c r="DL334" s="62">
        <v>0</v>
      </c>
      <c r="DM334" s="62">
        <v>0</v>
      </c>
      <c r="DN334" s="62">
        <v>0</v>
      </c>
      <c r="DO334" s="62">
        <v>0</v>
      </c>
      <c r="DP334" s="62">
        <v>3</v>
      </c>
      <c r="DQ334" s="62">
        <v>0</v>
      </c>
      <c r="DR334" s="62">
        <v>0</v>
      </c>
      <c r="DS334" s="62">
        <v>0</v>
      </c>
      <c r="DT334" s="62">
        <v>0</v>
      </c>
      <c r="DU334" s="62" t="s">
        <v>153</v>
      </c>
      <c r="DV334" s="62" t="s">
        <v>153</v>
      </c>
      <c r="DW334" s="60"/>
      <c r="DX334" s="62">
        <v>0</v>
      </c>
      <c r="DY334" s="62">
        <v>1</v>
      </c>
      <c r="DZ334" s="62">
        <v>0</v>
      </c>
      <c r="EA334" s="62">
        <v>2</v>
      </c>
      <c r="EB334" s="62"/>
      <c r="EC334" s="62"/>
      <c r="ED334" s="62"/>
      <c r="EE334" s="60"/>
      <c r="EF334" s="62"/>
      <c r="EG334" s="62"/>
      <c r="EH334" s="62"/>
      <c r="EI334" s="62"/>
      <c r="EJ334" s="62"/>
      <c r="EK334" s="62">
        <v>-2</v>
      </c>
      <c r="EL334" s="62"/>
      <c r="EM334" s="62"/>
      <c r="EN334" s="62"/>
      <c r="EO334" s="62"/>
      <c r="EP334" s="62"/>
      <c r="EQ334" s="68">
        <v>7021</v>
      </c>
      <c r="ER334" s="68">
        <v>9696</v>
      </c>
      <c r="ES334" s="68">
        <v>0</v>
      </c>
      <c r="ET334" s="68">
        <v>0</v>
      </c>
      <c r="EU334" s="68">
        <v>0</v>
      </c>
      <c r="EV334" s="68">
        <v>0</v>
      </c>
      <c r="EW334" s="68">
        <v>3</v>
      </c>
      <c r="EX334" s="68">
        <v>1</v>
      </c>
      <c r="EY334" s="68">
        <v>0</v>
      </c>
      <c r="EZ334" s="68">
        <v>0</v>
      </c>
      <c r="FA334" s="68">
        <v>2</v>
      </c>
      <c r="FB334" s="68">
        <v>3</v>
      </c>
      <c r="FC334" s="68">
        <v>3</v>
      </c>
      <c r="FD334" s="68">
        <v>0</v>
      </c>
      <c r="FE334" s="68">
        <v>0</v>
      </c>
      <c r="FF334" s="68">
        <v>0</v>
      </c>
      <c r="FG334" s="68">
        <v>0</v>
      </c>
      <c r="FH334" s="68">
        <v>0</v>
      </c>
      <c r="FI334" s="68">
        <v>1</v>
      </c>
      <c r="FJ334" s="68">
        <v>0</v>
      </c>
      <c r="FK334" s="68">
        <v>0</v>
      </c>
      <c r="FL334" s="68">
        <v>0</v>
      </c>
      <c r="FM334" s="65"/>
      <c r="FN334" s="65" t="s">
        <v>536</v>
      </c>
      <c r="FO334" s="69" t="b">
        <f t="shared" si="5"/>
        <v>1</v>
      </c>
    </row>
    <row r="335" spans="1:171" s="67" customFormat="1" ht="12.75" x14ac:dyDescent="0.2">
      <c r="A335" s="60" t="s">
        <v>437</v>
      </c>
      <c r="B335" s="61">
        <v>7021</v>
      </c>
      <c r="C335" s="62">
        <v>1</v>
      </c>
      <c r="D335" s="62">
        <v>0</v>
      </c>
      <c r="E335" s="63" t="s">
        <v>2161</v>
      </c>
      <c r="F335" s="62" t="s">
        <v>1832</v>
      </c>
      <c r="G335" s="62"/>
      <c r="H335" s="62" t="s">
        <v>2162</v>
      </c>
      <c r="I335" s="62">
        <v>2</v>
      </c>
      <c r="J335" s="62" t="s">
        <v>2163</v>
      </c>
      <c r="K335" s="62" t="s">
        <v>447</v>
      </c>
      <c r="L335" s="62" t="s">
        <v>448</v>
      </c>
      <c r="M335" s="62" t="s">
        <v>447</v>
      </c>
      <c r="N335" s="62">
        <v>1</v>
      </c>
      <c r="O335" s="62">
        <v>460</v>
      </c>
      <c r="P335" s="62">
        <v>44</v>
      </c>
      <c r="Q335" s="62" t="s">
        <v>153</v>
      </c>
      <c r="R335" s="62" t="s">
        <v>153</v>
      </c>
      <c r="S335" s="62" t="s">
        <v>153</v>
      </c>
      <c r="T335" s="62" t="s">
        <v>2165</v>
      </c>
      <c r="U335" s="62" t="s">
        <v>153</v>
      </c>
      <c r="V335" s="62" t="s">
        <v>153</v>
      </c>
      <c r="W335" s="62" t="s">
        <v>153</v>
      </c>
      <c r="X335" s="62" t="s">
        <v>153</v>
      </c>
      <c r="Y335" s="62" t="s">
        <v>153</v>
      </c>
      <c r="Z335" s="60"/>
      <c r="AA335" s="60" t="s">
        <v>452</v>
      </c>
      <c r="AB335" s="60" t="s">
        <v>2161</v>
      </c>
      <c r="AC335" s="60" t="s">
        <v>1832</v>
      </c>
      <c r="AD335" s="60" t="s">
        <v>2162</v>
      </c>
      <c r="AE335" s="60" t="s">
        <v>2163</v>
      </c>
      <c r="AF335" s="62">
        <v>1</v>
      </c>
      <c r="AG335" s="62">
        <v>478</v>
      </c>
      <c r="AH335" s="62">
        <v>39</v>
      </c>
      <c r="AI335" s="62">
        <v>0</v>
      </c>
      <c r="AJ335" s="62" t="s">
        <v>153</v>
      </c>
      <c r="AK335" s="62" t="s">
        <v>153</v>
      </c>
      <c r="AL335" s="62" t="s">
        <v>153</v>
      </c>
      <c r="AM335" s="62" t="s">
        <v>2165</v>
      </c>
      <c r="AN335" s="62" t="s">
        <v>153</v>
      </c>
      <c r="AO335" s="62" t="s">
        <v>153</v>
      </c>
      <c r="AP335" s="62" t="s">
        <v>153</v>
      </c>
      <c r="AQ335" s="62" t="s">
        <v>153</v>
      </c>
      <c r="AR335" s="62" t="s">
        <v>153</v>
      </c>
      <c r="AS335" s="62">
        <v>2015</v>
      </c>
      <c r="AT335" s="62" t="s">
        <v>153</v>
      </c>
      <c r="AU335" s="62" t="s">
        <v>153</v>
      </c>
      <c r="AV335" s="62" t="s">
        <v>153</v>
      </c>
      <c r="AW335" s="62" t="s">
        <v>153</v>
      </c>
      <c r="AX335" s="62" t="s">
        <v>439</v>
      </c>
      <c r="AY335" s="60"/>
      <c r="AZ335" s="60" t="s">
        <v>153</v>
      </c>
      <c r="BA335" s="62">
        <v>9696</v>
      </c>
      <c r="BB335" s="62">
        <v>0</v>
      </c>
      <c r="BC335" s="62"/>
      <c r="BD335" s="62"/>
      <c r="BE335" s="62"/>
      <c r="BF335" s="62"/>
      <c r="BG335" s="62"/>
      <c r="BH335" s="62"/>
      <c r="BI335" s="62"/>
      <c r="BJ335" s="60">
        <v>-3.7656903765690379</v>
      </c>
      <c r="BK335" s="62"/>
      <c r="BL335" s="62"/>
      <c r="BM335" s="62"/>
      <c r="BN335" s="62" t="s">
        <v>1009</v>
      </c>
      <c r="BO335" s="62"/>
      <c r="BP335" s="62"/>
      <c r="BQ335" s="62" t="s">
        <v>1009</v>
      </c>
      <c r="BR335" s="62"/>
      <c r="BS335" s="62"/>
      <c r="BT335" s="62"/>
      <c r="BU335" s="62"/>
      <c r="BV335" s="62"/>
      <c r="BW335" s="62"/>
      <c r="BX335" s="62"/>
      <c r="BY335" s="62"/>
      <c r="BZ335" s="62"/>
      <c r="CA335" s="62"/>
      <c r="CB335" s="62"/>
      <c r="CC335" s="62"/>
      <c r="CD335" s="62"/>
      <c r="CE335" s="62"/>
      <c r="CF335" s="62"/>
      <c r="CG335" s="62"/>
      <c r="CH335" s="62"/>
      <c r="CI335" s="62">
        <v>2017</v>
      </c>
      <c r="CJ335" s="62" t="s">
        <v>448</v>
      </c>
      <c r="CK335" s="62" t="s">
        <v>464</v>
      </c>
      <c r="CL335" s="62" t="s">
        <v>464</v>
      </c>
      <c r="CM335" s="62" t="s">
        <v>501</v>
      </c>
      <c r="CN335" s="62" t="s">
        <v>464</v>
      </c>
      <c r="CO335" s="62" t="s">
        <v>465</v>
      </c>
      <c r="CP335" s="62">
        <v>3</v>
      </c>
      <c r="CQ335" s="62">
        <v>0</v>
      </c>
      <c r="CR335" s="62">
        <v>0</v>
      </c>
      <c r="CS335" s="62">
        <v>3</v>
      </c>
      <c r="CT335" s="62">
        <v>0</v>
      </c>
      <c r="CU335" s="62">
        <v>0</v>
      </c>
      <c r="CV335" s="62">
        <v>0</v>
      </c>
      <c r="CW335" s="62">
        <v>1</v>
      </c>
      <c r="CX335" s="62">
        <v>0</v>
      </c>
      <c r="CY335" s="62">
        <v>0</v>
      </c>
      <c r="CZ335" s="62">
        <v>0</v>
      </c>
      <c r="DA335" s="62">
        <v>2</v>
      </c>
      <c r="DB335" s="62">
        <v>0</v>
      </c>
      <c r="DC335" s="62" t="s">
        <v>153</v>
      </c>
      <c r="DD335" s="62" t="s">
        <v>153</v>
      </c>
      <c r="DE335" s="62" t="s">
        <v>153</v>
      </c>
      <c r="DF335" s="62">
        <v>3</v>
      </c>
      <c r="DG335" s="62" t="s">
        <v>465</v>
      </c>
      <c r="DH335" s="62">
        <v>3</v>
      </c>
      <c r="DI335" s="62">
        <v>0</v>
      </c>
      <c r="DJ335" s="62">
        <v>0</v>
      </c>
      <c r="DK335" s="62">
        <v>3</v>
      </c>
      <c r="DL335" s="62">
        <v>0</v>
      </c>
      <c r="DM335" s="62">
        <v>0</v>
      </c>
      <c r="DN335" s="62">
        <v>0</v>
      </c>
      <c r="DO335" s="62">
        <v>0</v>
      </c>
      <c r="DP335" s="62">
        <v>3</v>
      </c>
      <c r="DQ335" s="62">
        <v>0</v>
      </c>
      <c r="DR335" s="62">
        <v>0</v>
      </c>
      <c r="DS335" s="62">
        <v>0</v>
      </c>
      <c r="DT335" s="62">
        <v>0</v>
      </c>
      <c r="DU335" s="62" t="s">
        <v>153</v>
      </c>
      <c r="DV335" s="62" t="s">
        <v>153</v>
      </c>
      <c r="DW335" s="60"/>
      <c r="DX335" s="62">
        <v>0</v>
      </c>
      <c r="DY335" s="62">
        <v>1</v>
      </c>
      <c r="DZ335" s="62">
        <v>0</v>
      </c>
      <c r="EA335" s="62">
        <v>2</v>
      </c>
      <c r="EB335" s="62"/>
      <c r="EC335" s="62"/>
      <c r="ED335" s="62"/>
      <c r="EE335" s="60"/>
      <c r="EF335" s="62"/>
      <c r="EG335" s="62"/>
      <c r="EH335" s="62"/>
      <c r="EI335" s="62"/>
      <c r="EJ335" s="62"/>
      <c r="EK335" s="62">
        <v>-2</v>
      </c>
      <c r="EL335" s="62"/>
      <c r="EM335" s="62"/>
      <c r="EN335" s="62"/>
      <c r="EO335" s="62"/>
      <c r="EP335" s="62"/>
      <c r="EQ335" s="68">
        <v>7021</v>
      </c>
      <c r="ER335" s="68">
        <v>9696</v>
      </c>
      <c r="ES335" s="68">
        <v>0</v>
      </c>
      <c r="ET335" s="68">
        <v>0</v>
      </c>
      <c r="EU335" s="68">
        <v>0</v>
      </c>
      <c r="EV335" s="68">
        <v>0</v>
      </c>
      <c r="EW335" s="65"/>
      <c r="EX335" s="65"/>
      <c r="EY335" s="65"/>
      <c r="EZ335" s="65"/>
      <c r="FA335" s="65"/>
      <c r="FB335" s="65"/>
      <c r="FC335" s="65"/>
      <c r="FD335" s="65"/>
      <c r="FE335" s="65"/>
      <c r="FF335" s="65"/>
      <c r="FG335" s="65"/>
      <c r="FH335" s="65"/>
      <c r="FI335" s="65"/>
      <c r="FJ335" s="65"/>
      <c r="FK335" s="65"/>
      <c r="FL335" s="65"/>
      <c r="FM335" s="65"/>
      <c r="FN335" s="65" t="s">
        <v>536</v>
      </c>
      <c r="FO335" s="69" t="b">
        <f t="shared" si="5"/>
        <v>1</v>
      </c>
    </row>
    <row r="336" spans="1:171" s="67" customFormat="1" ht="12.75" x14ac:dyDescent="0.2">
      <c r="A336" s="60" t="s">
        <v>437</v>
      </c>
      <c r="B336" s="61">
        <v>12425</v>
      </c>
      <c r="C336" s="62">
        <v>0</v>
      </c>
      <c r="D336" s="62">
        <v>1</v>
      </c>
      <c r="E336" s="63" t="s">
        <v>2171</v>
      </c>
      <c r="F336" s="62" t="s">
        <v>479</v>
      </c>
      <c r="G336" s="62"/>
      <c r="H336" s="62" t="s">
        <v>2172</v>
      </c>
      <c r="I336" s="62">
        <v>2</v>
      </c>
      <c r="J336" s="62" t="s">
        <v>2173</v>
      </c>
      <c r="K336" s="62" t="s">
        <v>447</v>
      </c>
      <c r="L336" s="62" t="s">
        <v>472</v>
      </c>
      <c r="M336" s="62" t="s">
        <v>447</v>
      </c>
      <c r="N336" s="62">
        <v>1</v>
      </c>
      <c r="O336" s="62">
        <v>484</v>
      </c>
      <c r="P336" s="62">
        <v>39</v>
      </c>
      <c r="Q336" s="62" t="s">
        <v>153</v>
      </c>
      <c r="R336" s="62" t="s">
        <v>2174</v>
      </c>
      <c r="S336" s="62" t="s">
        <v>2175</v>
      </c>
      <c r="T336" s="62" t="s">
        <v>2176</v>
      </c>
      <c r="U336" s="62" t="s">
        <v>2177</v>
      </c>
      <c r="V336" s="62" t="s">
        <v>2178</v>
      </c>
      <c r="W336" s="62" t="s">
        <v>153</v>
      </c>
      <c r="X336" s="62" t="s">
        <v>2179</v>
      </c>
      <c r="Y336" s="62" t="s">
        <v>252</v>
      </c>
      <c r="Z336" s="60"/>
      <c r="AA336" s="60" t="s">
        <v>452</v>
      </c>
      <c r="AB336" s="60" t="s">
        <v>2171</v>
      </c>
      <c r="AC336" s="60" t="s">
        <v>479</v>
      </c>
      <c r="AD336" s="60" t="s">
        <v>2172</v>
      </c>
      <c r="AE336" s="60" t="s">
        <v>2173</v>
      </c>
      <c r="AF336" s="62">
        <v>1</v>
      </c>
      <c r="AG336" s="62">
        <v>470</v>
      </c>
      <c r="AH336" s="62">
        <v>42</v>
      </c>
      <c r="AI336" s="62">
        <v>1</v>
      </c>
      <c r="AJ336" s="62" t="s">
        <v>153</v>
      </c>
      <c r="AK336" s="62" t="s">
        <v>2174</v>
      </c>
      <c r="AL336" s="62" t="s">
        <v>2175</v>
      </c>
      <c r="AM336" s="62" t="s">
        <v>2176</v>
      </c>
      <c r="AN336" s="62" t="s">
        <v>2179</v>
      </c>
      <c r="AO336" s="62" t="s">
        <v>252</v>
      </c>
      <c r="AP336" s="62" t="s">
        <v>2177</v>
      </c>
      <c r="AQ336" s="62" t="s">
        <v>2178</v>
      </c>
      <c r="AR336" s="62" t="s">
        <v>153</v>
      </c>
      <c r="AS336" s="62">
        <v>2015</v>
      </c>
      <c r="AT336" s="62" t="s">
        <v>153</v>
      </c>
      <c r="AU336" s="62" t="s">
        <v>153</v>
      </c>
      <c r="AV336" s="62" t="s">
        <v>153</v>
      </c>
      <c r="AW336" s="62" t="s">
        <v>439</v>
      </c>
      <c r="AX336" s="62" t="s">
        <v>153</v>
      </c>
      <c r="AY336" s="60"/>
      <c r="AZ336" s="60" t="s">
        <v>153</v>
      </c>
      <c r="BA336" s="62">
        <v>9786</v>
      </c>
      <c r="BB336" s="62">
        <v>0</v>
      </c>
      <c r="BC336" s="62"/>
      <c r="BD336" s="62"/>
      <c r="BE336" s="62"/>
      <c r="BF336" s="62"/>
      <c r="BG336" s="62"/>
      <c r="BH336" s="62" t="s">
        <v>532</v>
      </c>
      <c r="BI336" s="62"/>
      <c r="BJ336" s="60">
        <v>2.9787234042553195</v>
      </c>
      <c r="BK336" s="62"/>
      <c r="BL336" s="62"/>
      <c r="BM336" s="62"/>
      <c r="BN336" s="62" t="s">
        <v>460</v>
      </c>
      <c r="BO336" s="62"/>
      <c r="BP336" s="62"/>
      <c r="BQ336" s="62" t="s">
        <v>460</v>
      </c>
      <c r="BR336" s="62"/>
      <c r="BS336" s="62"/>
      <c r="BT336" s="62"/>
      <c r="BU336" s="62"/>
      <c r="BV336" s="62"/>
      <c r="BW336" s="62"/>
      <c r="BX336" s="62"/>
      <c r="BY336" s="62"/>
      <c r="BZ336" s="62"/>
      <c r="CA336" s="62"/>
      <c r="CB336" s="62"/>
      <c r="CC336" s="62"/>
      <c r="CD336" s="62"/>
      <c r="CE336" s="62"/>
      <c r="CF336" s="62" t="s">
        <v>462</v>
      </c>
      <c r="CG336" s="62"/>
      <c r="CH336" s="62"/>
      <c r="CI336" s="62">
        <v>2017</v>
      </c>
      <c r="CJ336" s="62" t="s">
        <v>472</v>
      </c>
      <c r="CK336" s="62" t="s">
        <v>464</v>
      </c>
      <c r="CL336" s="62" t="s">
        <v>464</v>
      </c>
      <c r="CM336" s="62" t="s">
        <v>464</v>
      </c>
      <c r="CN336" s="62" t="s">
        <v>464</v>
      </c>
      <c r="CO336" s="62" t="s">
        <v>465</v>
      </c>
      <c r="CP336" s="62">
        <v>1</v>
      </c>
      <c r="CQ336" s="62">
        <v>0</v>
      </c>
      <c r="CR336" s="62">
        <v>1</v>
      </c>
      <c r="CS336" s="62">
        <v>0</v>
      </c>
      <c r="CT336" s="62">
        <v>0</v>
      </c>
      <c r="CU336" s="62">
        <v>0</v>
      </c>
      <c r="CV336" s="62">
        <v>0</v>
      </c>
      <c r="CW336" s="62">
        <v>0</v>
      </c>
      <c r="CX336" s="62">
        <v>0</v>
      </c>
      <c r="CY336" s="62">
        <v>0</v>
      </c>
      <c r="CZ336" s="62">
        <v>1</v>
      </c>
      <c r="DA336" s="62">
        <v>0</v>
      </c>
      <c r="DB336" s="62">
        <v>0</v>
      </c>
      <c r="DC336" s="62" t="s">
        <v>153</v>
      </c>
      <c r="DD336" s="62" t="s">
        <v>153</v>
      </c>
      <c r="DE336" s="62" t="s">
        <v>153</v>
      </c>
      <c r="DF336" s="62">
        <v>0</v>
      </c>
      <c r="DG336" s="62" t="s">
        <v>465</v>
      </c>
      <c r="DH336" s="62">
        <v>0</v>
      </c>
      <c r="DI336" s="62">
        <v>0</v>
      </c>
      <c r="DJ336" s="62">
        <v>0</v>
      </c>
      <c r="DK336" s="62">
        <v>0</v>
      </c>
      <c r="DL336" s="62">
        <v>0</v>
      </c>
      <c r="DM336" s="62">
        <v>0</v>
      </c>
      <c r="DN336" s="62">
        <v>0</v>
      </c>
      <c r="DO336" s="62">
        <v>0</v>
      </c>
      <c r="DP336" s="62">
        <v>0</v>
      </c>
      <c r="DQ336" s="62">
        <v>0</v>
      </c>
      <c r="DR336" s="62">
        <v>0</v>
      </c>
      <c r="DS336" s="62">
        <v>0</v>
      </c>
      <c r="DT336" s="62">
        <v>0</v>
      </c>
      <c r="DU336" s="62" t="s">
        <v>153</v>
      </c>
      <c r="DV336" s="62" t="s">
        <v>153</v>
      </c>
      <c r="DW336" s="60"/>
      <c r="DX336" s="62">
        <v>0</v>
      </c>
      <c r="DY336" s="62">
        <v>4</v>
      </c>
      <c r="DZ336" s="62">
        <v>1</v>
      </c>
      <c r="EA336" s="62">
        <v>0</v>
      </c>
      <c r="EB336" s="62"/>
      <c r="EC336" s="62"/>
      <c r="ED336" s="62"/>
      <c r="EE336" s="60"/>
      <c r="EF336" s="62"/>
      <c r="EG336" s="62"/>
      <c r="EH336" s="62"/>
      <c r="EI336" s="62"/>
      <c r="EJ336" s="62"/>
      <c r="EK336" s="62">
        <v>1</v>
      </c>
      <c r="EL336" s="62"/>
      <c r="EM336" s="62"/>
      <c r="EN336" s="62"/>
      <c r="EO336" s="62"/>
      <c r="EP336" s="62"/>
      <c r="EQ336" s="68">
        <v>12425</v>
      </c>
      <c r="ER336" s="68">
        <v>9786</v>
      </c>
      <c r="ES336" s="68">
        <v>0</v>
      </c>
      <c r="ET336" s="68">
        <v>0</v>
      </c>
      <c r="EU336" s="68">
        <v>0</v>
      </c>
      <c r="EV336" s="68">
        <v>0</v>
      </c>
      <c r="EW336" s="68">
        <v>0</v>
      </c>
      <c r="EX336" s="68">
        <v>0</v>
      </c>
      <c r="EY336" s="68">
        <v>0</v>
      </c>
      <c r="EZ336" s="68">
        <v>0</v>
      </c>
      <c r="FA336" s="68">
        <v>0</v>
      </c>
      <c r="FB336" s="68">
        <v>0</v>
      </c>
      <c r="FC336" s="68">
        <v>0</v>
      </c>
      <c r="FD336" s="68">
        <v>0</v>
      </c>
      <c r="FE336" s="68">
        <v>0</v>
      </c>
      <c r="FF336" s="68">
        <v>0</v>
      </c>
      <c r="FG336" s="68">
        <v>0</v>
      </c>
      <c r="FH336" s="68">
        <v>0</v>
      </c>
      <c r="FI336" s="68">
        <v>0</v>
      </c>
      <c r="FJ336" s="68">
        <v>0</v>
      </c>
      <c r="FK336" s="68">
        <v>0</v>
      </c>
      <c r="FL336" s="68">
        <v>0</v>
      </c>
      <c r="FM336" s="65"/>
      <c r="FN336" s="65" t="s">
        <v>466</v>
      </c>
      <c r="FO336" s="69" t="b">
        <f t="shared" si="5"/>
        <v>1</v>
      </c>
    </row>
    <row r="337" spans="1:171" s="67" customFormat="1" ht="12.75" x14ac:dyDescent="0.2">
      <c r="A337" s="60" t="s">
        <v>437</v>
      </c>
      <c r="B337" s="61">
        <v>12425</v>
      </c>
      <c r="C337" s="62">
        <v>1</v>
      </c>
      <c r="D337" s="62">
        <v>0</v>
      </c>
      <c r="E337" s="63" t="s">
        <v>2171</v>
      </c>
      <c r="F337" s="62" t="s">
        <v>479</v>
      </c>
      <c r="G337" s="62"/>
      <c r="H337" s="62" t="s">
        <v>2172</v>
      </c>
      <c r="I337" s="62">
        <v>2</v>
      </c>
      <c r="J337" s="62" t="s">
        <v>2173</v>
      </c>
      <c r="K337" s="62" t="s">
        <v>447</v>
      </c>
      <c r="L337" s="62" t="s">
        <v>472</v>
      </c>
      <c r="M337" s="62" t="s">
        <v>447</v>
      </c>
      <c r="N337" s="62">
        <v>1</v>
      </c>
      <c r="O337" s="62">
        <v>484</v>
      </c>
      <c r="P337" s="62">
        <v>39</v>
      </c>
      <c r="Q337" s="62" t="s">
        <v>153</v>
      </c>
      <c r="R337" s="62" t="s">
        <v>153</v>
      </c>
      <c r="S337" s="62" t="s">
        <v>153</v>
      </c>
      <c r="T337" s="62" t="s">
        <v>2176</v>
      </c>
      <c r="U337" s="62" t="s">
        <v>153</v>
      </c>
      <c r="V337" s="62" t="s">
        <v>153</v>
      </c>
      <c r="W337" s="62" t="s">
        <v>153</v>
      </c>
      <c r="X337" s="62" t="s">
        <v>153</v>
      </c>
      <c r="Y337" s="62" t="s">
        <v>153</v>
      </c>
      <c r="Z337" s="60"/>
      <c r="AA337" s="60" t="s">
        <v>452</v>
      </c>
      <c r="AB337" s="60" t="s">
        <v>2171</v>
      </c>
      <c r="AC337" s="60" t="s">
        <v>479</v>
      </c>
      <c r="AD337" s="60" t="s">
        <v>2172</v>
      </c>
      <c r="AE337" s="60" t="s">
        <v>2173</v>
      </c>
      <c r="AF337" s="62">
        <v>1</v>
      </c>
      <c r="AG337" s="62">
        <v>470</v>
      </c>
      <c r="AH337" s="62">
        <v>42</v>
      </c>
      <c r="AI337" s="62">
        <v>0</v>
      </c>
      <c r="AJ337" s="62" t="s">
        <v>153</v>
      </c>
      <c r="AK337" s="62" t="s">
        <v>153</v>
      </c>
      <c r="AL337" s="62" t="s">
        <v>153</v>
      </c>
      <c r="AM337" s="62" t="s">
        <v>2176</v>
      </c>
      <c r="AN337" s="62" t="s">
        <v>153</v>
      </c>
      <c r="AO337" s="62" t="s">
        <v>153</v>
      </c>
      <c r="AP337" s="62" t="s">
        <v>153</v>
      </c>
      <c r="AQ337" s="62" t="s">
        <v>153</v>
      </c>
      <c r="AR337" s="62" t="s">
        <v>153</v>
      </c>
      <c r="AS337" s="62">
        <v>2015</v>
      </c>
      <c r="AT337" s="62" t="s">
        <v>153</v>
      </c>
      <c r="AU337" s="62" t="s">
        <v>153</v>
      </c>
      <c r="AV337" s="62" t="s">
        <v>153</v>
      </c>
      <c r="AW337" s="62" t="s">
        <v>439</v>
      </c>
      <c r="AX337" s="62" t="s">
        <v>153</v>
      </c>
      <c r="AY337" s="60"/>
      <c r="AZ337" s="60" t="s">
        <v>153</v>
      </c>
      <c r="BA337" s="62">
        <v>9786</v>
      </c>
      <c r="BB337" s="62">
        <v>0</v>
      </c>
      <c r="BC337" s="62"/>
      <c r="BD337" s="62"/>
      <c r="BE337" s="62"/>
      <c r="BF337" s="62"/>
      <c r="BG337" s="62"/>
      <c r="BH337" s="62"/>
      <c r="BI337" s="62"/>
      <c r="BJ337" s="60">
        <v>2.9787234042553195</v>
      </c>
      <c r="BK337" s="62"/>
      <c r="BL337" s="62"/>
      <c r="BM337" s="62"/>
      <c r="BN337" s="62" t="s">
        <v>460</v>
      </c>
      <c r="BO337" s="62"/>
      <c r="BP337" s="62"/>
      <c r="BQ337" s="62" t="s">
        <v>460</v>
      </c>
      <c r="BR337" s="62"/>
      <c r="BS337" s="62"/>
      <c r="BT337" s="62"/>
      <c r="BU337" s="62"/>
      <c r="BV337" s="62"/>
      <c r="BW337" s="62"/>
      <c r="BX337" s="62"/>
      <c r="BY337" s="62"/>
      <c r="BZ337" s="62"/>
      <c r="CA337" s="62"/>
      <c r="CB337" s="62"/>
      <c r="CC337" s="62"/>
      <c r="CD337" s="62"/>
      <c r="CE337" s="62"/>
      <c r="CF337" s="62"/>
      <c r="CG337" s="62"/>
      <c r="CH337" s="62"/>
      <c r="CI337" s="62">
        <v>2017</v>
      </c>
      <c r="CJ337" s="62" t="s">
        <v>472</v>
      </c>
      <c r="CK337" s="62" t="s">
        <v>464</v>
      </c>
      <c r="CL337" s="62" t="s">
        <v>464</v>
      </c>
      <c r="CM337" s="62" t="s">
        <v>464</v>
      </c>
      <c r="CN337" s="62" t="s">
        <v>464</v>
      </c>
      <c r="CO337" s="62" t="s">
        <v>465</v>
      </c>
      <c r="CP337" s="62">
        <v>1</v>
      </c>
      <c r="CQ337" s="62">
        <v>0</v>
      </c>
      <c r="CR337" s="62">
        <v>1</v>
      </c>
      <c r="CS337" s="62">
        <v>0</v>
      </c>
      <c r="CT337" s="62">
        <v>0</v>
      </c>
      <c r="CU337" s="62">
        <v>0</v>
      </c>
      <c r="CV337" s="62">
        <v>0</v>
      </c>
      <c r="CW337" s="62">
        <v>0</v>
      </c>
      <c r="CX337" s="62">
        <v>0</v>
      </c>
      <c r="CY337" s="62">
        <v>0</v>
      </c>
      <c r="CZ337" s="62">
        <v>1</v>
      </c>
      <c r="DA337" s="62">
        <v>0</v>
      </c>
      <c r="DB337" s="62">
        <v>0</v>
      </c>
      <c r="DC337" s="62" t="s">
        <v>153</v>
      </c>
      <c r="DD337" s="62" t="s">
        <v>153</v>
      </c>
      <c r="DE337" s="62" t="s">
        <v>153</v>
      </c>
      <c r="DF337" s="62">
        <v>0</v>
      </c>
      <c r="DG337" s="62" t="s">
        <v>465</v>
      </c>
      <c r="DH337" s="62">
        <v>0</v>
      </c>
      <c r="DI337" s="62">
        <v>0</v>
      </c>
      <c r="DJ337" s="62">
        <v>0</v>
      </c>
      <c r="DK337" s="62">
        <v>0</v>
      </c>
      <c r="DL337" s="62">
        <v>0</v>
      </c>
      <c r="DM337" s="62">
        <v>0</v>
      </c>
      <c r="DN337" s="62">
        <v>0</v>
      </c>
      <c r="DO337" s="62">
        <v>0</v>
      </c>
      <c r="DP337" s="62">
        <v>0</v>
      </c>
      <c r="DQ337" s="62">
        <v>0</v>
      </c>
      <c r="DR337" s="62">
        <v>0</v>
      </c>
      <c r="DS337" s="62">
        <v>0</v>
      </c>
      <c r="DT337" s="62">
        <v>0</v>
      </c>
      <c r="DU337" s="62" t="s">
        <v>153</v>
      </c>
      <c r="DV337" s="62" t="s">
        <v>153</v>
      </c>
      <c r="DW337" s="60"/>
      <c r="DX337" s="62">
        <v>0</v>
      </c>
      <c r="DY337" s="62">
        <v>4</v>
      </c>
      <c r="DZ337" s="62">
        <v>1</v>
      </c>
      <c r="EA337" s="62">
        <v>0</v>
      </c>
      <c r="EB337" s="62"/>
      <c r="EC337" s="62"/>
      <c r="ED337" s="62"/>
      <c r="EE337" s="60"/>
      <c r="EF337" s="62"/>
      <c r="EG337" s="62"/>
      <c r="EH337" s="62"/>
      <c r="EI337" s="62"/>
      <c r="EJ337" s="62"/>
      <c r="EK337" s="62">
        <v>1</v>
      </c>
      <c r="EL337" s="62"/>
      <c r="EM337" s="62"/>
      <c r="EN337" s="62"/>
      <c r="EO337" s="62"/>
      <c r="EP337" s="62"/>
      <c r="EQ337" s="68">
        <v>12425</v>
      </c>
      <c r="ER337" s="68">
        <v>9786</v>
      </c>
      <c r="ES337" s="68">
        <v>0</v>
      </c>
      <c r="ET337" s="68">
        <v>0</v>
      </c>
      <c r="EU337" s="68">
        <v>0</v>
      </c>
      <c r="EV337" s="68">
        <v>0</v>
      </c>
      <c r="EW337" s="65"/>
      <c r="EX337" s="65"/>
      <c r="EY337" s="65"/>
      <c r="EZ337" s="65"/>
      <c r="FA337" s="65"/>
      <c r="FB337" s="65"/>
      <c r="FC337" s="65"/>
      <c r="FD337" s="65"/>
      <c r="FE337" s="65"/>
      <c r="FF337" s="65"/>
      <c r="FG337" s="65"/>
      <c r="FH337" s="65"/>
      <c r="FI337" s="65"/>
      <c r="FJ337" s="65"/>
      <c r="FK337" s="65"/>
      <c r="FL337" s="65"/>
      <c r="FM337" s="65"/>
      <c r="FN337" s="65" t="s">
        <v>466</v>
      </c>
      <c r="FO337" s="69" t="b">
        <f t="shared" si="5"/>
        <v>1</v>
      </c>
    </row>
    <row r="338" spans="1:171" s="67" customFormat="1" ht="12.75" x14ac:dyDescent="0.2">
      <c r="A338" s="60" t="s">
        <v>437</v>
      </c>
      <c r="B338" s="61">
        <v>1603</v>
      </c>
      <c r="C338" s="62">
        <v>0</v>
      </c>
      <c r="D338" s="62">
        <v>1</v>
      </c>
      <c r="E338" s="63" t="s">
        <v>2180</v>
      </c>
      <c r="F338" s="62" t="s">
        <v>2181</v>
      </c>
      <c r="G338" s="62"/>
      <c r="H338" s="62" t="s">
        <v>2182</v>
      </c>
      <c r="I338" s="62">
        <v>1</v>
      </c>
      <c r="J338" s="62" t="s">
        <v>2183</v>
      </c>
      <c r="K338" s="62" t="s">
        <v>447</v>
      </c>
      <c r="L338" s="62" t="s">
        <v>448</v>
      </c>
      <c r="M338" s="62" t="s">
        <v>447</v>
      </c>
      <c r="N338" s="62">
        <v>1</v>
      </c>
      <c r="O338" s="62">
        <v>518</v>
      </c>
      <c r="P338" s="62">
        <v>81</v>
      </c>
      <c r="Q338" s="62" t="s">
        <v>153</v>
      </c>
      <c r="R338" s="62" t="s">
        <v>2184</v>
      </c>
      <c r="S338" s="62" t="s">
        <v>2185</v>
      </c>
      <c r="T338" s="62" t="s">
        <v>2186</v>
      </c>
      <c r="U338" s="62" t="s">
        <v>2187</v>
      </c>
      <c r="V338" s="62" t="s">
        <v>2188</v>
      </c>
      <c r="W338" s="62" t="s">
        <v>153</v>
      </c>
      <c r="X338" s="62" t="s">
        <v>2189</v>
      </c>
      <c r="Y338" s="62" t="s">
        <v>2190</v>
      </c>
      <c r="Z338" s="60"/>
      <c r="AA338" s="60" t="s">
        <v>452</v>
      </c>
      <c r="AB338" s="60" t="s">
        <v>2180</v>
      </c>
      <c r="AC338" s="60" t="s">
        <v>2181</v>
      </c>
      <c r="AD338" s="60" t="s">
        <v>2182</v>
      </c>
      <c r="AE338" s="60" t="s">
        <v>2183</v>
      </c>
      <c r="AF338" s="62">
        <v>1</v>
      </c>
      <c r="AG338" s="62">
        <v>518</v>
      </c>
      <c r="AH338" s="62">
        <v>81</v>
      </c>
      <c r="AI338" s="62">
        <v>1</v>
      </c>
      <c r="AJ338" s="62" t="s">
        <v>153</v>
      </c>
      <c r="AK338" s="62" t="s">
        <v>2184</v>
      </c>
      <c r="AL338" s="62" t="s">
        <v>2185</v>
      </c>
      <c r="AM338" s="62" t="s">
        <v>2186</v>
      </c>
      <c r="AN338" s="62" t="s">
        <v>2189</v>
      </c>
      <c r="AO338" s="62" t="s">
        <v>2190</v>
      </c>
      <c r="AP338" s="62" t="s">
        <v>2187</v>
      </c>
      <c r="AQ338" s="62" t="s">
        <v>2188</v>
      </c>
      <c r="AR338" s="62" t="s">
        <v>153</v>
      </c>
      <c r="AS338" s="62">
        <v>2015</v>
      </c>
      <c r="AT338" s="62" t="s">
        <v>153</v>
      </c>
      <c r="AU338" s="62" t="s">
        <v>153</v>
      </c>
      <c r="AV338" s="62" t="s">
        <v>153</v>
      </c>
      <c r="AW338" s="62" t="s">
        <v>439</v>
      </c>
      <c r="AX338" s="62" t="s">
        <v>153</v>
      </c>
      <c r="AY338" s="60"/>
      <c r="AZ338" s="60" t="s">
        <v>153</v>
      </c>
      <c r="BA338" s="62">
        <v>10227</v>
      </c>
      <c r="BB338" s="62">
        <v>0</v>
      </c>
      <c r="BC338" s="62"/>
      <c r="BD338" s="62"/>
      <c r="BE338" s="62"/>
      <c r="BF338" s="62"/>
      <c r="BG338" s="62"/>
      <c r="BH338" s="62"/>
      <c r="BI338" s="62"/>
      <c r="BJ338" s="60"/>
      <c r="BK338" s="62"/>
      <c r="BL338" s="62"/>
      <c r="BM338" s="62"/>
      <c r="BN338" s="62" t="s">
        <v>691</v>
      </c>
      <c r="BO338" s="62"/>
      <c r="BP338" s="62"/>
      <c r="BQ338" s="62" t="s">
        <v>691</v>
      </c>
      <c r="BR338" s="62"/>
      <c r="BS338" s="62"/>
      <c r="BT338" s="62"/>
      <c r="BU338" s="62"/>
      <c r="BV338" s="62"/>
      <c r="BW338" s="62"/>
      <c r="BX338" s="62"/>
      <c r="BY338" s="62"/>
      <c r="BZ338" s="62"/>
      <c r="CA338" s="62"/>
      <c r="CB338" s="62"/>
      <c r="CC338" s="62"/>
      <c r="CD338" s="62"/>
      <c r="CE338" s="62"/>
      <c r="CF338" s="62" t="s">
        <v>462</v>
      </c>
      <c r="CG338" s="62"/>
      <c r="CH338" s="62"/>
      <c r="CI338" s="62">
        <v>2017</v>
      </c>
      <c r="CJ338" s="62" t="s">
        <v>448</v>
      </c>
      <c r="CK338" s="62" t="s">
        <v>501</v>
      </c>
      <c r="CL338" s="62" t="s">
        <v>464</v>
      </c>
      <c r="CM338" s="62" t="s">
        <v>501</v>
      </c>
      <c r="CN338" s="62" t="s">
        <v>464</v>
      </c>
      <c r="CO338" s="62" t="s">
        <v>465</v>
      </c>
      <c r="CP338" s="62">
        <v>2</v>
      </c>
      <c r="CQ338" s="62">
        <v>0</v>
      </c>
      <c r="CR338" s="62">
        <v>1</v>
      </c>
      <c r="CS338" s="62">
        <v>1</v>
      </c>
      <c r="CT338" s="62">
        <v>0</v>
      </c>
      <c r="CU338" s="62">
        <v>0</v>
      </c>
      <c r="CV338" s="62">
        <v>0</v>
      </c>
      <c r="CW338" s="62">
        <v>0</v>
      </c>
      <c r="CX338" s="62">
        <v>0</v>
      </c>
      <c r="CY338" s="62">
        <v>0</v>
      </c>
      <c r="CZ338" s="62">
        <v>0</v>
      </c>
      <c r="DA338" s="62">
        <v>2</v>
      </c>
      <c r="DB338" s="62">
        <v>0</v>
      </c>
      <c r="DC338" s="62" t="s">
        <v>153</v>
      </c>
      <c r="DD338" s="62" t="s">
        <v>153</v>
      </c>
      <c r="DE338" s="62" t="s">
        <v>153</v>
      </c>
      <c r="DF338" s="62">
        <v>5</v>
      </c>
      <c r="DG338" s="62" t="s">
        <v>465</v>
      </c>
      <c r="DH338" s="62">
        <v>0</v>
      </c>
      <c r="DI338" s="62">
        <v>0</v>
      </c>
      <c r="DJ338" s="62">
        <v>0</v>
      </c>
      <c r="DK338" s="62">
        <v>0</v>
      </c>
      <c r="DL338" s="62">
        <v>0</v>
      </c>
      <c r="DM338" s="62">
        <v>0</v>
      </c>
      <c r="DN338" s="62">
        <v>0</v>
      </c>
      <c r="DO338" s="62">
        <v>0</v>
      </c>
      <c r="DP338" s="62">
        <v>0</v>
      </c>
      <c r="DQ338" s="62">
        <v>0</v>
      </c>
      <c r="DR338" s="62">
        <v>0</v>
      </c>
      <c r="DS338" s="62">
        <v>0</v>
      </c>
      <c r="DT338" s="62">
        <v>0</v>
      </c>
      <c r="DU338" s="62" t="s">
        <v>153</v>
      </c>
      <c r="DV338" s="62" t="s">
        <v>153</v>
      </c>
      <c r="DW338" s="60"/>
      <c r="DX338" s="62">
        <v>0</v>
      </c>
      <c r="DY338" s="62">
        <v>13</v>
      </c>
      <c r="DZ338" s="62">
        <v>4</v>
      </c>
      <c r="EA338" s="62">
        <v>0</v>
      </c>
      <c r="EB338" s="62"/>
      <c r="EC338" s="62"/>
      <c r="ED338" s="62"/>
      <c r="EE338" s="60">
        <v>8</v>
      </c>
      <c r="EF338" s="62"/>
      <c r="EG338" s="62"/>
      <c r="EH338" s="62"/>
      <c r="EI338" s="62"/>
      <c r="EJ338" s="62"/>
      <c r="EK338" s="62">
        <v>4</v>
      </c>
      <c r="EL338" s="62"/>
      <c r="EM338" s="62"/>
      <c r="EN338" s="62"/>
      <c r="EO338" s="62"/>
      <c r="EP338" s="62"/>
      <c r="EQ338" s="68">
        <v>1603</v>
      </c>
      <c r="ER338" s="68">
        <v>10227</v>
      </c>
      <c r="ES338" s="68">
        <v>0</v>
      </c>
      <c r="ET338" s="68">
        <v>0</v>
      </c>
      <c r="EU338" s="68">
        <v>0</v>
      </c>
      <c r="EV338" s="68">
        <v>0</v>
      </c>
      <c r="EW338" s="68">
        <v>1</v>
      </c>
      <c r="EX338" s="68">
        <v>0</v>
      </c>
      <c r="EY338" s="68">
        <v>1</v>
      </c>
      <c r="EZ338" s="68">
        <v>0</v>
      </c>
      <c r="FA338" s="68">
        <v>0</v>
      </c>
      <c r="FB338" s="68">
        <v>0</v>
      </c>
      <c r="FC338" s="68">
        <v>0</v>
      </c>
      <c r="FD338" s="68">
        <v>0</v>
      </c>
      <c r="FE338" s="68">
        <v>0</v>
      </c>
      <c r="FF338" s="68">
        <v>0</v>
      </c>
      <c r="FG338" s="68">
        <v>0</v>
      </c>
      <c r="FH338" s="68">
        <v>0</v>
      </c>
      <c r="FI338" s="68">
        <v>2</v>
      </c>
      <c r="FJ338" s="68">
        <v>0</v>
      </c>
      <c r="FK338" s="68">
        <v>0</v>
      </c>
      <c r="FL338" s="68">
        <v>0</v>
      </c>
      <c r="FM338" s="65"/>
      <c r="FN338" s="65" t="s">
        <v>466</v>
      </c>
      <c r="FO338" s="69" t="b">
        <f t="shared" si="5"/>
        <v>1</v>
      </c>
    </row>
    <row r="339" spans="1:171" s="67" customFormat="1" ht="12.75" x14ac:dyDescent="0.2">
      <c r="A339" s="60" t="s">
        <v>437</v>
      </c>
      <c r="B339" s="61">
        <v>1603</v>
      </c>
      <c r="C339" s="62">
        <v>1</v>
      </c>
      <c r="D339" s="62">
        <v>0</v>
      </c>
      <c r="E339" s="63" t="s">
        <v>2180</v>
      </c>
      <c r="F339" s="62" t="s">
        <v>2181</v>
      </c>
      <c r="G339" s="62"/>
      <c r="H339" s="62" t="s">
        <v>2182</v>
      </c>
      <c r="I339" s="62">
        <v>1</v>
      </c>
      <c r="J339" s="62" t="s">
        <v>2183</v>
      </c>
      <c r="K339" s="62" t="s">
        <v>447</v>
      </c>
      <c r="L339" s="62" t="s">
        <v>448</v>
      </c>
      <c r="M339" s="62" t="s">
        <v>447</v>
      </c>
      <c r="N339" s="62">
        <v>1</v>
      </c>
      <c r="O339" s="62">
        <v>518</v>
      </c>
      <c r="P339" s="62">
        <v>81</v>
      </c>
      <c r="Q339" s="62" t="s">
        <v>153</v>
      </c>
      <c r="R339" s="62" t="s">
        <v>153</v>
      </c>
      <c r="S339" s="62" t="s">
        <v>153</v>
      </c>
      <c r="T339" s="62" t="s">
        <v>2186</v>
      </c>
      <c r="U339" s="62" t="s">
        <v>153</v>
      </c>
      <c r="V339" s="62" t="s">
        <v>153</v>
      </c>
      <c r="W339" s="62" t="s">
        <v>153</v>
      </c>
      <c r="X339" s="62" t="s">
        <v>153</v>
      </c>
      <c r="Y339" s="62" t="s">
        <v>153</v>
      </c>
      <c r="Z339" s="60"/>
      <c r="AA339" s="60" t="s">
        <v>452</v>
      </c>
      <c r="AB339" s="60" t="s">
        <v>2180</v>
      </c>
      <c r="AC339" s="60" t="s">
        <v>2181</v>
      </c>
      <c r="AD339" s="60" t="s">
        <v>2182</v>
      </c>
      <c r="AE339" s="60" t="s">
        <v>2183</v>
      </c>
      <c r="AF339" s="62">
        <v>1</v>
      </c>
      <c r="AG339" s="62">
        <v>518</v>
      </c>
      <c r="AH339" s="62">
        <v>81</v>
      </c>
      <c r="AI339" s="62">
        <v>0</v>
      </c>
      <c r="AJ339" s="62" t="s">
        <v>153</v>
      </c>
      <c r="AK339" s="62" t="s">
        <v>153</v>
      </c>
      <c r="AL339" s="62" t="s">
        <v>153</v>
      </c>
      <c r="AM339" s="62" t="s">
        <v>2186</v>
      </c>
      <c r="AN339" s="62" t="s">
        <v>153</v>
      </c>
      <c r="AO339" s="62" t="s">
        <v>153</v>
      </c>
      <c r="AP339" s="62" t="s">
        <v>153</v>
      </c>
      <c r="AQ339" s="62" t="s">
        <v>153</v>
      </c>
      <c r="AR339" s="62" t="s">
        <v>153</v>
      </c>
      <c r="AS339" s="62">
        <v>2015</v>
      </c>
      <c r="AT339" s="62" t="s">
        <v>153</v>
      </c>
      <c r="AU339" s="62" t="s">
        <v>153</v>
      </c>
      <c r="AV339" s="62" t="s">
        <v>153</v>
      </c>
      <c r="AW339" s="62" t="s">
        <v>439</v>
      </c>
      <c r="AX339" s="62" t="s">
        <v>153</v>
      </c>
      <c r="AY339" s="60"/>
      <c r="AZ339" s="60" t="s">
        <v>153</v>
      </c>
      <c r="BA339" s="62">
        <v>10227</v>
      </c>
      <c r="BB339" s="62">
        <v>0</v>
      </c>
      <c r="BC339" s="62"/>
      <c r="BD339" s="62"/>
      <c r="BE339" s="62"/>
      <c r="BF339" s="62"/>
      <c r="BG339" s="62"/>
      <c r="BH339" s="62"/>
      <c r="BI339" s="62"/>
      <c r="BJ339" s="60"/>
      <c r="BK339" s="62"/>
      <c r="BL339" s="62"/>
      <c r="BM339" s="62"/>
      <c r="BN339" s="62" t="s">
        <v>691</v>
      </c>
      <c r="BO339" s="62"/>
      <c r="BP339" s="62"/>
      <c r="BQ339" s="62" t="s">
        <v>691</v>
      </c>
      <c r="BR339" s="62"/>
      <c r="BS339" s="62"/>
      <c r="BT339" s="62"/>
      <c r="BU339" s="62"/>
      <c r="BV339" s="62"/>
      <c r="BW339" s="62"/>
      <c r="BX339" s="62"/>
      <c r="BY339" s="62"/>
      <c r="BZ339" s="62"/>
      <c r="CA339" s="62"/>
      <c r="CB339" s="62"/>
      <c r="CC339" s="62"/>
      <c r="CD339" s="62"/>
      <c r="CE339" s="62"/>
      <c r="CF339" s="62"/>
      <c r="CG339" s="62"/>
      <c r="CH339" s="62"/>
      <c r="CI339" s="62">
        <v>2017</v>
      </c>
      <c r="CJ339" s="62" t="s">
        <v>448</v>
      </c>
      <c r="CK339" s="62" t="s">
        <v>501</v>
      </c>
      <c r="CL339" s="62" t="s">
        <v>464</v>
      </c>
      <c r="CM339" s="62" t="s">
        <v>501</v>
      </c>
      <c r="CN339" s="62" t="s">
        <v>464</v>
      </c>
      <c r="CO339" s="62" t="s">
        <v>465</v>
      </c>
      <c r="CP339" s="62">
        <v>2</v>
      </c>
      <c r="CQ339" s="62">
        <v>0</v>
      </c>
      <c r="CR339" s="62">
        <v>1</v>
      </c>
      <c r="CS339" s="62">
        <v>1</v>
      </c>
      <c r="CT339" s="62">
        <v>0</v>
      </c>
      <c r="CU339" s="62">
        <v>0</v>
      </c>
      <c r="CV339" s="62">
        <v>0</v>
      </c>
      <c r="CW339" s="62">
        <v>0</v>
      </c>
      <c r="CX339" s="62">
        <v>0</v>
      </c>
      <c r="CY339" s="62">
        <v>0</v>
      </c>
      <c r="CZ339" s="62">
        <v>0</v>
      </c>
      <c r="DA339" s="62">
        <v>2</v>
      </c>
      <c r="DB339" s="62">
        <v>0</v>
      </c>
      <c r="DC339" s="62" t="s">
        <v>153</v>
      </c>
      <c r="DD339" s="62" t="s">
        <v>153</v>
      </c>
      <c r="DE339" s="62" t="s">
        <v>153</v>
      </c>
      <c r="DF339" s="62">
        <v>5</v>
      </c>
      <c r="DG339" s="62" t="s">
        <v>465</v>
      </c>
      <c r="DH339" s="62">
        <v>0</v>
      </c>
      <c r="DI339" s="62">
        <v>0</v>
      </c>
      <c r="DJ339" s="62">
        <v>0</v>
      </c>
      <c r="DK339" s="62">
        <v>0</v>
      </c>
      <c r="DL339" s="62">
        <v>0</v>
      </c>
      <c r="DM339" s="62">
        <v>0</v>
      </c>
      <c r="DN339" s="62">
        <v>0</v>
      </c>
      <c r="DO339" s="62">
        <v>0</v>
      </c>
      <c r="DP339" s="62">
        <v>0</v>
      </c>
      <c r="DQ339" s="62">
        <v>0</v>
      </c>
      <c r="DR339" s="62">
        <v>0</v>
      </c>
      <c r="DS339" s="62">
        <v>0</v>
      </c>
      <c r="DT339" s="62">
        <v>0</v>
      </c>
      <c r="DU339" s="62" t="s">
        <v>153</v>
      </c>
      <c r="DV339" s="62" t="s">
        <v>153</v>
      </c>
      <c r="DW339" s="60"/>
      <c r="DX339" s="62">
        <v>0</v>
      </c>
      <c r="DY339" s="62">
        <v>13</v>
      </c>
      <c r="DZ339" s="62">
        <v>4</v>
      </c>
      <c r="EA339" s="62">
        <v>0</v>
      </c>
      <c r="EB339" s="62"/>
      <c r="EC339" s="62"/>
      <c r="ED339" s="62"/>
      <c r="EE339" s="60">
        <v>8</v>
      </c>
      <c r="EF339" s="62"/>
      <c r="EG339" s="62"/>
      <c r="EH339" s="62"/>
      <c r="EI339" s="62"/>
      <c r="EJ339" s="62"/>
      <c r="EK339" s="62">
        <v>4</v>
      </c>
      <c r="EL339" s="62"/>
      <c r="EM339" s="62"/>
      <c r="EN339" s="62"/>
      <c r="EO339" s="62"/>
      <c r="EP339" s="62"/>
      <c r="EQ339" s="68">
        <v>1603</v>
      </c>
      <c r="ER339" s="68">
        <v>10227</v>
      </c>
      <c r="ES339" s="68">
        <v>0</v>
      </c>
      <c r="ET339" s="68">
        <v>0</v>
      </c>
      <c r="EU339" s="68">
        <v>0</v>
      </c>
      <c r="EV339" s="68">
        <v>0</v>
      </c>
      <c r="EW339" s="65"/>
      <c r="EX339" s="65"/>
      <c r="EY339" s="65"/>
      <c r="EZ339" s="65"/>
      <c r="FA339" s="65"/>
      <c r="FB339" s="65"/>
      <c r="FC339" s="65"/>
      <c r="FD339" s="65"/>
      <c r="FE339" s="65"/>
      <c r="FF339" s="65"/>
      <c r="FG339" s="65"/>
      <c r="FH339" s="65"/>
      <c r="FI339" s="65"/>
      <c r="FJ339" s="65"/>
      <c r="FK339" s="65"/>
      <c r="FL339" s="65"/>
      <c r="FM339" s="65"/>
      <c r="FN339" s="65" t="s">
        <v>466</v>
      </c>
      <c r="FO339" s="69" t="b">
        <f t="shared" si="5"/>
        <v>1</v>
      </c>
    </row>
    <row r="340" spans="1:171" s="67" customFormat="1" ht="12.75" x14ac:dyDescent="0.2">
      <c r="A340" s="60" t="s">
        <v>437</v>
      </c>
      <c r="B340" s="61">
        <v>10455</v>
      </c>
      <c r="C340" s="62">
        <v>0</v>
      </c>
      <c r="D340" s="62">
        <v>2</v>
      </c>
      <c r="E340" s="63" t="s">
        <v>2191</v>
      </c>
      <c r="F340" s="62" t="s">
        <v>2192</v>
      </c>
      <c r="G340" s="62"/>
      <c r="H340" s="62" t="s">
        <v>2193</v>
      </c>
      <c r="I340" s="62">
        <v>2</v>
      </c>
      <c r="J340" s="62" t="s">
        <v>2194</v>
      </c>
      <c r="K340" s="62" t="s">
        <v>447</v>
      </c>
      <c r="L340" s="62" t="s">
        <v>472</v>
      </c>
      <c r="M340" s="62" t="s">
        <v>447</v>
      </c>
      <c r="N340" s="62">
        <v>2</v>
      </c>
      <c r="O340" s="62">
        <v>555</v>
      </c>
      <c r="P340" s="62">
        <v>41</v>
      </c>
      <c r="Q340" s="62" t="s">
        <v>153</v>
      </c>
      <c r="R340" s="62" t="s">
        <v>153</v>
      </c>
      <c r="S340" s="62" t="s">
        <v>2195</v>
      </c>
      <c r="T340" s="62" t="s">
        <v>2196</v>
      </c>
      <c r="U340" s="62" t="s">
        <v>2197</v>
      </c>
      <c r="V340" s="62" t="s">
        <v>2198</v>
      </c>
      <c r="W340" s="62" t="s">
        <v>2199</v>
      </c>
      <c r="X340" s="62" t="s">
        <v>2200</v>
      </c>
      <c r="Y340" s="62" t="s">
        <v>252</v>
      </c>
      <c r="Z340" s="60"/>
      <c r="AA340" s="60" t="s">
        <v>452</v>
      </c>
      <c r="AB340" s="60" t="s">
        <v>2191</v>
      </c>
      <c r="AC340" s="60" t="s">
        <v>2192</v>
      </c>
      <c r="AD340" s="60" t="s">
        <v>2193</v>
      </c>
      <c r="AE340" s="60" t="s">
        <v>2194</v>
      </c>
      <c r="AF340" s="62">
        <v>2</v>
      </c>
      <c r="AG340" s="62">
        <v>562</v>
      </c>
      <c r="AH340" s="62">
        <v>42</v>
      </c>
      <c r="AI340" s="62">
        <v>2</v>
      </c>
      <c r="AJ340" s="62" t="s">
        <v>153</v>
      </c>
      <c r="AK340" s="62" t="s">
        <v>153</v>
      </c>
      <c r="AL340" s="62" t="s">
        <v>2195</v>
      </c>
      <c r="AM340" s="62" t="s">
        <v>2196</v>
      </c>
      <c r="AN340" s="62" t="s">
        <v>2200</v>
      </c>
      <c r="AO340" s="62" t="s">
        <v>252</v>
      </c>
      <c r="AP340" s="62" t="s">
        <v>2197</v>
      </c>
      <c r="AQ340" s="62" t="s">
        <v>2198</v>
      </c>
      <c r="AR340" s="62" t="s">
        <v>153</v>
      </c>
      <c r="AS340" s="62">
        <v>2015</v>
      </c>
      <c r="AT340" s="62" t="s">
        <v>153</v>
      </c>
      <c r="AU340" s="62" t="s">
        <v>153</v>
      </c>
      <c r="AV340" s="62" t="s">
        <v>153</v>
      </c>
      <c r="AW340" s="62" t="s">
        <v>153</v>
      </c>
      <c r="AX340" s="62" t="s">
        <v>153</v>
      </c>
      <c r="AY340" s="60"/>
      <c r="AZ340" s="60" t="s">
        <v>153</v>
      </c>
      <c r="BA340" s="62">
        <v>9788</v>
      </c>
      <c r="BB340" s="62">
        <v>0</v>
      </c>
      <c r="BC340" s="62"/>
      <c r="BD340" s="62"/>
      <c r="BE340" s="62"/>
      <c r="BF340" s="62"/>
      <c r="BG340" s="62"/>
      <c r="BH340" s="62" t="s">
        <v>532</v>
      </c>
      <c r="BI340" s="62"/>
      <c r="BJ340" s="60">
        <v>-1.2455516014234875</v>
      </c>
      <c r="BK340" s="62"/>
      <c r="BL340" s="62"/>
      <c r="BM340" s="62"/>
      <c r="BN340" s="62" t="s">
        <v>680</v>
      </c>
      <c r="BO340" s="62"/>
      <c r="BP340" s="62"/>
      <c r="BQ340" s="62" t="s">
        <v>680</v>
      </c>
      <c r="BR340" s="62"/>
      <c r="BS340" s="62"/>
      <c r="BT340" s="62"/>
      <c r="BU340" s="62"/>
      <c r="BV340" s="62"/>
      <c r="BW340" s="62"/>
      <c r="BX340" s="62"/>
      <c r="BY340" s="62"/>
      <c r="BZ340" s="62"/>
      <c r="CA340" s="62"/>
      <c r="CB340" s="62"/>
      <c r="CC340" s="62"/>
      <c r="CD340" s="62"/>
      <c r="CE340" s="62" t="s">
        <v>489</v>
      </c>
      <c r="CF340" s="62"/>
      <c r="CG340" s="62"/>
      <c r="CH340" s="62"/>
      <c r="CI340" s="62">
        <v>2017</v>
      </c>
      <c r="CJ340" s="62" t="s">
        <v>472</v>
      </c>
      <c r="CK340" s="62" t="s">
        <v>464</v>
      </c>
      <c r="CL340" s="62" t="s">
        <v>464</v>
      </c>
      <c r="CM340" s="62" t="s">
        <v>464</v>
      </c>
      <c r="CN340" s="62" t="s">
        <v>464</v>
      </c>
      <c r="CO340" s="62" t="s">
        <v>465</v>
      </c>
      <c r="CP340" s="62">
        <v>3</v>
      </c>
      <c r="CQ340" s="62">
        <v>0</v>
      </c>
      <c r="CR340" s="62">
        <v>0</v>
      </c>
      <c r="CS340" s="62">
        <v>3</v>
      </c>
      <c r="CT340" s="62">
        <v>0</v>
      </c>
      <c r="CU340" s="62">
        <v>1</v>
      </c>
      <c r="CV340" s="62">
        <v>0</v>
      </c>
      <c r="CW340" s="62">
        <v>0</v>
      </c>
      <c r="CX340" s="62">
        <v>0</v>
      </c>
      <c r="CY340" s="62">
        <v>0</v>
      </c>
      <c r="CZ340" s="62">
        <v>2</v>
      </c>
      <c r="DA340" s="62">
        <v>0</v>
      </c>
      <c r="DB340" s="62">
        <v>0</v>
      </c>
      <c r="DC340" s="62" t="s">
        <v>153</v>
      </c>
      <c r="DD340" s="62" t="s">
        <v>153</v>
      </c>
      <c r="DE340" s="62" t="s">
        <v>153</v>
      </c>
      <c r="DF340" s="62">
        <v>0</v>
      </c>
      <c r="DG340" s="62" t="s">
        <v>465</v>
      </c>
      <c r="DH340" s="62">
        <v>2</v>
      </c>
      <c r="DI340" s="62">
        <v>0</v>
      </c>
      <c r="DJ340" s="62">
        <v>0</v>
      </c>
      <c r="DK340" s="62">
        <v>2</v>
      </c>
      <c r="DL340" s="62">
        <v>0</v>
      </c>
      <c r="DM340" s="62">
        <v>0</v>
      </c>
      <c r="DN340" s="62">
        <v>0</v>
      </c>
      <c r="DO340" s="62">
        <v>0</v>
      </c>
      <c r="DP340" s="62">
        <v>0</v>
      </c>
      <c r="DQ340" s="62">
        <v>0</v>
      </c>
      <c r="DR340" s="62">
        <v>2</v>
      </c>
      <c r="DS340" s="62">
        <v>0</v>
      </c>
      <c r="DT340" s="62">
        <v>0</v>
      </c>
      <c r="DU340" s="62" t="s">
        <v>153</v>
      </c>
      <c r="DV340" s="62" t="s">
        <v>153</v>
      </c>
      <c r="DW340" s="60"/>
      <c r="DX340" s="62">
        <v>1</v>
      </c>
      <c r="DY340" s="62">
        <v>3</v>
      </c>
      <c r="DZ340" s="62">
        <v>0</v>
      </c>
      <c r="EA340" s="62">
        <v>0</v>
      </c>
      <c r="EB340" s="62"/>
      <c r="EC340" s="62"/>
      <c r="ED340" s="62"/>
      <c r="EE340" s="60">
        <v>-2.3809523809523809</v>
      </c>
      <c r="EF340" s="62"/>
      <c r="EG340" s="62"/>
      <c r="EH340" s="62"/>
      <c r="EI340" s="62"/>
      <c r="EJ340" s="62"/>
      <c r="EK340" s="62"/>
      <c r="EL340" s="62"/>
      <c r="EM340" s="62"/>
      <c r="EN340" s="62"/>
      <c r="EO340" s="62"/>
      <c r="EP340" s="62"/>
      <c r="EQ340" s="68">
        <v>10455</v>
      </c>
      <c r="ER340" s="68">
        <v>9788</v>
      </c>
      <c r="ES340" s="68">
        <v>0</v>
      </c>
      <c r="ET340" s="68">
        <v>0</v>
      </c>
      <c r="EU340" s="68">
        <v>0</v>
      </c>
      <c r="EV340" s="68">
        <v>0</v>
      </c>
      <c r="EW340" s="68">
        <v>3</v>
      </c>
      <c r="EX340" s="68">
        <v>2</v>
      </c>
      <c r="EY340" s="68">
        <v>0</v>
      </c>
      <c r="EZ340" s="68">
        <v>1</v>
      </c>
      <c r="FA340" s="68">
        <v>0</v>
      </c>
      <c r="FB340" s="68">
        <v>2</v>
      </c>
      <c r="FC340" s="68">
        <v>0</v>
      </c>
      <c r="FD340" s="68">
        <v>0</v>
      </c>
      <c r="FE340" s="68">
        <v>2</v>
      </c>
      <c r="FF340" s="68">
        <v>0</v>
      </c>
      <c r="FG340" s="68">
        <v>0</v>
      </c>
      <c r="FH340" s="68">
        <v>0</v>
      </c>
      <c r="FI340" s="68">
        <v>0</v>
      </c>
      <c r="FJ340" s="68">
        <v>0</v>
      </c>
      <c r="FK340" s="68">
        <v>0</v>
      </c>
      <c r="FL340" s="68">
        <v>0</v>
      </c>
      <c r="FM340" s="65"/>
      <c r="FN340" s="65" t="s">
        <v>466</v>
      </c>
      <c r="FO340" s="69" t="b">
        <f t="shared" si="5"/>
        <v>1</v>
      </c>
    </row>
    <row r="341" spans="1:171" s="67" customFormat="1" ht="12.75" x14ac:dyDescent="0.2">
      <c r="A341" s="60" t="s">
        <v>437</v>
      </c>
      <c r="B341" s="61">
        <v>10455</v>
      </c>
      <c r="C341" s="62">
        <v>1</v>
      </c>
      <c r="D341" s="62">
        <v>0</v>
      </c>
      <c r="E341" s="63" t="s">
        <v>2191</v>
      </c>
      <c r="F341" s="62" t="s">
        <v>2192</v>
      </c>
      <c r="G341" s="62"/>
      <c r="H341" s="62" t="s">
        <v>2193</v>
      </c>
      <c r="I341" s="62">
        <v>2</v>
      </c>
      <c r="J341" s="62" t="s">
        <v>2194</v>
      </c>
      <c r="K341" s="62" t="s">
        <v>447</v>
      </c>
      <c r="L341" s="62" t="s">
        <v>472</v>
      </c>
      <c r="M341" s="62" t="s">
        <v>447</v>
      </c>
      <c r="N341" s="62">
        <v>2</v>
      </c>
      <c r="O341" s="62">
        <v>555</v>
      </c>
      <c r="P341" s="62">
        <v>41</v>
      </c>
      <c r="Q341" s="62" t="s">
        <v>153</v>
      </c>
      <c r="R341" s="62" t="s">
        <v>153</v>
      </c>
      <c r="S341" s="62" t="s">
        <v>153</v>
      </c>
      <c r="T341" s="62" t="s">
        <v>2196</v>
      </c>
      <c r="U341" s="62" t="s">
        <v>153</v>
      </c>
      <c r="V341" s="62" t="s">
        <v>153</v>
      </c>
      <c r="W341" s="62" t="s">
        <v>153</v>
      </c>
      <c r="X341" s="62" t="s">
        <v>153</v>
      </c>
      <c r="Y341" s="62" t="s">
        <v>153</v>
      </c>
      <c r="Z341" s="60"/>
      <c r="AA341" s="60" t="s">
        <v>452</v>
      </c>
      <c r="AB341" s="60" t="s">
        <v>2191</v>
      </c>
      <c r="AC341" s="60" t="s">
        <v>2192</v>
      </c>
      <c r="AD341" s="60" t="s">
        <v>2193</v>
      </c>
      <c r="AE341" s="60" t="s">
        <v>2194</v>
      </c>
      <c r="AF341" s="62">
        <v>2</v>
      </c>
      <c r="AG341" s="62">
        <v>562</v>
      </c>
      <c r="AH341" s="62">
        <v>42</v>
      </c>
      <c r="AI341" s="62">
        <v>0</v>
      </c>
      <c r="AJ341" s="62" t="s">
        <v>153</v>
      </c>
      <c r="AK341" s="62" t="s">
        <v>153</v>
      </c>
      <c r="AL341" s="62" t="s">
        <v>153</v>
      </c>
      <c r="AM341" s="62" t="s">
        <v>2196</v>
      </c>
      <c r="AN341" s="62" t="s">
        <v>153</v>
      </c>
      <c r="AO341" s="62" t="s">
        <v>153</v>
      </c>
      <c r="AP341" s="62" t="s">
        <v>153</v>
      </c>
      <c r="AQ341" s="62" t="s">
        <v>153</v>
      </c>
      <c r="AR341" s="62" t="s">
        <v>153</v>
      </c>
      <c r="AS341" s="62">
        <v>2015</v>
      </c>
      <c r="AT341" s="62" t="s">
        <v>153</v>
      </c>
      <c r="AU341" s="62" t="s">
        <v>153</v>
      </c>
      <c r="AV341" s="62" t="s">
        <v>153</v>
      </c>
      <c r="AW341" s="62" t="s">
        <v>153</v>
      </c>
      <c r="AX341" s="62" t="s">
        <v>153</v>
      </c>
      <c r="AY341" s="60"/>
      <c r="AZ341" s="60" t="s">
        <v>153</v>
      </c>
      <c r="BA341" s="62">
        <v>9788</v>
      </c>
      <c r="BB341" s="62">
        <v>0</v>
      </c>
      <c r="BC341" s="62"/>
      <c r="BD341" s="62"/>
      <c r="BE341" s="62"/>
      <c r="BF341" s="62"/>
      <c r="BG341" s="62"/>
      <c r="BH341" s="62"/>
      <c r="BI341" s="62"/>
      <c r="BJ341" s="60">
        <v>-1.2455516014234875</v>
      </c>
      <c r="BK341" s="62"/>
      <c r="BL341" s="62"/>
      <c r="BM341" s="62"/>
      <c r="BN341" s="62" t="s">
        <v>680</v>
      </c>
      <c r="BO341" s="62"/>
      <c r="BP341" s="62"/>
      <c r="BQ341" s="62" t="s">
        <v>680</v>
      </c>
      <c r="BR341" s="62"/>
      <c r="BS341" s="62"/>
      <c r="BT341" s="62"/>
      <c r="BU341" s="62"/>
      <c r="BV341" s="62"/>
      <c r="BW341" s="62"/>
      <c r="BX341" s="62"/>
      <c r="BY341" s="62"/>
      <c r="BZ341" s="62"/>
      <c r="CA341" s="62"/>
      <c r="CB341" s="62"/>
      <c r="CC341" s="62"/>
      <c r="CD341" s="62"/>
      <c r="CE341" s="62"/>
      <c r="CF341" s="62"/>
      <c r="CG341" s="62"/>
      <c r="CH341" s="62"/>
      <c r="CI341" s="62">
        <v>2017</v>
      </c>
      <c r="CJ341" s="62" t="s">
        <v>472</v>
      </c>
      <c r="CK341" s="62" t="s">
        <v>464</v>
      </c>
      <c r="CL341" s="62" t="s">
        <v>464</v>
      </c>
      <c r="CM341" s="62" t="s">
        <v>464</v>
      </c>
      <c r="CN341" s="62" t="s">
        <v>464</v>
      </c>
      <c r="CO341" s="62" t="s">
        <v>465</v>
      </c>
      <c r="CP341" s="62">
        <v>3</v>
      </c>
      <c r="CQ341" s="62">
        <v>0</v>
      </c>
      <c r="CR341" s="62">
        <v>0</v>
      </c>
      <c r="CS341" s="62">
        <v>3</v>
      </c>
      <c r="CT341" s="62">
        <v>0</v>
      </c>
      <c r="CU341" s="62">
        <v>1</v>
      </c>
      <c r="CV341" s="62">
        <v>0</v>
      </c>
      <c r="CW341" s="62">
        <v>0</v>
      </c>
      <c r="CX341" s="62">
        <v>0</v>
      </c>
      <c r="CY341" s="62">
        <v>0</v>
      </c>
      <c r="CZ341" s="62">
        <v>2</v>
      </c>
      <c r="DA341" s="62">
        <v>0</v>
      </c>
      <c r="DB341" s="62">
        <v>0</v>
      </c>
      <c r="DC341" s="62" t="s">
        <v>153</v>
      </c>
      <c r="DD341" s="62" t="s">
        <v>153</v>
      </c>
      <c r="DE341" s="62" t="s">
        <v>153</v>
      </c>
      <c r="DF341" s="62">
        <v>0</v>
      </c>
      <c r="DG341" s="62" t="s">
        <v>465</v>
      </c>
      <c r="DH341" s="62">
        <v>2</v>
      </c>
      <c r="DI341" s="62">
        <v>0</v>
      </c>
      <c r="DJ341" s="62">
        <v>0</v>
      </c>
      <c r="DK341" s="62">
        <v>2</v>
      </c>
      <c r="DL341" s="62">
        <v>0</v>
      </c>
      <c r="DM341" s="62">
        <v>0</v>
      </c>
      <c r="DN341" s="62">
        <v>0</v>
      </c>
      <c r="DO341" s="62">
        <v>0</v>
      </c>
      <c r="DP341" s="62">
        <v>0</v>
      </c>
      <c r="DQ341" s="62">
        <v>0</v>
      </c>
      <c r="DR341" s="62">
        <v>2</v>
      </c>
      <c r="DS341" s="62">
        <v>0</v>
      </c>
      <c r="DT341" s="62">
        <v>0</v>
      </c>
      <c r="DU341" s="62" t="s">
        <v>153</v>
      </c>
      <c r="DV341" s="62" t="s">
        <v>153</v>
      </c>
      <c r="DW341" s="60"/>
      <c r="DX341" s="62">
        <v>1</v>
      </c>
      <c r="DY341" s="62">
        <v>3</v>
      </c>
      <c r="DZ341" s="62">
        <v>0</v>
      </c>
      <c r="EA341" s="62">
        <v>0</v>
      </c>
      <c r="EB341" s="62"/>
      <c r="EC341" s="62"/>
      <c r="ED341" s="62"/>
      <c r="EE341" s="60">
        <v>-2.3809523809523809</v>
      </c>
      <c r="EF341" s="62"/>
      <c r="EG341" s="62"/>
      <c r="EH341" s="62"/>
      <c r="EI341" s="62"/>
      <c r="EJ341" s="62"/>
      <c r="EK341" s="62"/>
      <c r="EL341" s="62"/>
      <c r="EM341" s="62"/>
      <c r="EN341" s="62"/>
      <c r="EO341" s="62"/>
      <c r="EP341" s="62"/>
      <c r="EQ341" s="68">
        <v>10455</v>
      </c>
      <c r="ER341" s="68">
        <v>9788</v>
      </c>
      <c r="ES341" s="68">
        <v>0</v>
      </c>
      <c r="ET341" s="68">
        <v>0</v>
      </c>
      <c r="EU341" s="68">
        <v>0</v>
      </c>
      <c r="EV341" s="68">
        <v>0</v>
      </c>
      <c r="EW341" s="65"/>
      <c r="EX341" s="65"/>
      <c r="EY341" s="65"/>
      <c r="EZ341" s="65"/>
      <c r="FA341" s="65"/>
      <c r="FB341" s="65"/>
      <c r="FC341" s="65"/>
      <c r="FD341" s="65"/>
      <c r="FE341" s="65"/>
      <c r="FF341" s="65"/>
      <c r="FG341" s="65"/>
      <c r="FH341" s="65"/>
      <c r="FI341" s="65"/>
      <c r="FJ341" s="65"/>
      <c r="FK341" s="65"/>
      <c r="FL341" s="65"/>
      <c r="FM341" s="65"/>
      <c r="FN341" s="65" t="s">
        <v>466</v>
      </c>
      <c r="FO341" s="69" t="b">
        <f t="shared" si="5"/>
        <v>1</v>
      </c>
    </row>
    <row r="342" spans="1:171" s="67" customFormat="1" ht="12.75" x14ac:dyDescent="0.2">
      <c r="A342" s="60" t="s">
        <v>437</v>
      </c>
      <c r="B342" s="61">
        <v>33085</v>
      </c>
      <c r="C342" s="62">
        <v>0</v>
      </c>
      <c r="D342" s="62">
        <v>2</v>
      </c>
      <c r="E342" s="63">
        <v>77562405900645</v>
      </c>
      <c r="F342" s="62" t="s">
        <v>2201</v>
      </c>
      <c r="G342" s="62"/>
      <c r="H342" s="62" t="s">
        <v>2202</v>
      </c>
      <c r="I342" s="62">
        <v>2</v>
      </c>
      <c r="J342" s="62" t="s">
        <v>2203</v>
      </c>
      <c r="K342" s="62" t="s">
        <v>447</v>
      </c>
      <c r="L342" s="62" t="s">
        <v>472</v>
      </c>
      <c r="M342" s="62" t="s">
        <v>447</v>
      </c>
      <c r="N342" s="62">
        <v>2</v>
      </c>
      <c r="O342" s="62">
        <v>587</v>
      </c>
      <c r="P342" s="62">
        <v>216</v>
      </c>
      <c r="Q342" s="62" t="s">
        <v>2204</v>
      </c>
      <c r="R342" s="62" t="s">
        <v>153</v>
      </c>
      <c r="S342" s="62" t="s">
        <v>2205</v>
      </c>
      <c r="T342" s="62" t="s">
        <v>2206</v>
      </c>
      <c r="U342" s="62" t="s">
        <v>2207</v>
      </c>
      <c r="V342" s="62" t="s">
        <v>2208</v>
      </c>
      <c r="W342" s="62" t="s">
        <v>153</v>
      </c>
      <c r="X342" s="62" t="s">
        <v>2209</v>
      </c>
      <c r="Y342" s="62" t="s">
        <v>98</v>
      </c>
      <c r="Z342" s="60"/>
      <c r="AA342" s="60" t="s">
        <v>452</v>
      </c>
      <c r="AB342" s="60" t="s">
        <v>2210</v>
      </c>
      <c r="AC342" s="60" t="s">
        <v>2201</v>
      </c>
      <c r="AD342" s="60" t="s">
        <v>2202</v>
      </c>
      <c r="AE342" s="60" t="s">
        <v>2211</v>
      </c>
      <c r="AF342" s="62">
        <v>2</v>
      </c>
      <c r="AG342" s="62">
        <v>566</v>
      </c>
      <c r="AH342" s="62">
        <v>214</v>
      </c>
      <c r="AI342" s="62">
        <v>2</v>
      </c>
      <c r="AJ342" s="62" t="s">
        <v>2204</v>
      </c>
      <c r="AK342" s="62" t="s">
        <v>153</v>
      </c>
      <c r="AL342" s="62" t="s">
        <v>2205</v>
      </c>
      <c r="AM342" s="62" t="s">
        <v>2206</v>
      </c>
      <c r="AN342" s="62" t="s">
        <v>2209</v>
      </c>
      <c r="AO342" s="62" t="s">
        <v>98</v>
      </c>
      <c r="AP342" s="62" t="s">
        <v>2207</v>
      </c>
      <c r="AQ342" s="62" t="s">
        <v>2208</v>
      </c>
      <c r="AR342" s="62" t="s">
        <v>153</v>
      </c>
      <c r="AS342" s="62">
        <v>2015</v>
      </c>
      <c r="AT342" s="62" t="s">
        <v>153</v>
      </c>
      <c r="AU342" s="62" t="s">
        <v>153</v>
      </c>
      <c r="AV342" s="62" t="s">
        <v>153</v>
      </c>
      <c r="AW342" s="62" t="s">
        <v>439</v>
      </c>
      <c r="AX342" s="62" t="s">
        <v>153</v>
      </c>
      <c r="AY342" s="60"/>
      <c r="AZ342" s="60" t="s">
        <v>153</v>
      </c>
      <c r="BA342" s="62">
        <v>10546</v>
      </c>
      <c r="BB342" s="62">
        <v>0</v>
      </c>
      <c r="BC342" s="62"/>
      <c r="BD342" s="62"/>
      <c r="BE342" s="62"/>
      <c r="BF342" s="62"/>
      <c r="BG342" s="62"/>
      <c r="BH342" s="62" t="s">
        <v>532</v>
      </c>
      <c r="BI342" s="62"/>
      <c r="BJ342" s="60">
        <v>3.7102473498233217</v>
      </c>
      <c r="BK342" s="62"/>
      <c r="BL342" s="62"/>
      <c r="BM342" s="62"/>
      <c r="BN342" s="62" t="s">
        <v>460</v>
      </c>
      <c r="BO342" s="62"/>
      <c r="BP342" s="62"/>
      <c r="BQ342" s="62" t="s">
        <v>460</v>
      </c>
      <c r="BR342" s="62"/>
      <c r="BS342" s="62"/>
      <c r="BT342" s="62"/>
      <c r="BU342" s="62" t="s">
        <v>461</v>
      </c>
      <c r="BV342" s="62"/>
      <c r="BW342" s="62"/>
      <c r="BX342" s="62"/>
      <c r="BY342" s="62"/>
      <c r="BZ342" s="62"/>
      <c r="CA342" s="62"/>
      <c r="CB342" s="62"/>
      <c r="CC342" s="62"/>
      <c r="CD342" s="62"/>
      <c r="CE342" s="62"/>
      <c r="CF342" s="62" t="s">
        <v>462</v>
      </c>
      <c r="CG342" s="62"/>
      <c r="CH342" s="62"/>
      <c r="CI342" s="62">
        <v>2017</v>
      </c>
      <c r="CJ342" s="62" t="s">
        <v>472</v>
      </c>
      <c r="CK342" s="62" t="s">
        <v>463</v>
      </c>
      <c r="CL342" s="62" t="s">
        <v>463</v>
      </c>
      <c r="CM342" s="62" t="s">
        <v>501</v>
      </c>
      <c r="CN342" s="62" t="s">
        <v>501</v>
      </c>
      <c r="CO342" s="62" t="s">
        <v>465</v>
      </c>
      <c r="CP342" s="62">
        <v>17</v>
      </c>
      <c r="CQ342" s="62">
        <v>0</v>
      </c>
      <c r="CR342" s="62">
        <v>4</v>
      </c>
      <c r="CS342" s="62">
        <v>13</v>
      </c>
      <c r="CT342" s="62">
        <v>0</v>
      </c>
      <c r="CU342" s="62">
        <v>0</v>
      </c>
      <c r="CV342" s="62">
        <v>1</v>
      </c>
      <c r="CW342" s="62">
        <v>0</v>
      </c>
      <c r="CX342" s="62">
        <v>0</v>
      </c>
      <c r="CY342" s="62">
        <v>1</v>
      </c>
      <c r="CZ342" s="62">
        <v>15</v>
      </c>
      <c r="DA342" s="62">
        <v>0</v>
      </c>
      <c r="DB342" s="62">
        <v>0</v>
      </c>
      <c r="DC342" s="62" t="s">
        <v>2212</v>
      </c>
      <c r="DD342" s="62" t="s">
        <v>153</v>
      </c>
      <c r="DE342" s="62" t="s">
        <v>153</v>
      </c>
      <c r="DF342" s="62">
        <v>0</v>
      </c>
      <c r="DG342" s="62" t="s">
        <v>465</v>
      </c>
      <c r="DH342" s="62">
        <v>11</v>
      </c>
      <c r="DI342" s="62">
        <v>0</v>
      </c>
      <c r="DJ342" s="62">
        <v>0</v>
      </c>
      <c r="DK342" s="62">
        <v>11</v>
      </c>
      <c r="DL342" s="62">
        <v>0</v>
      </c>
      <c r="DM342" s="62">
        <v>0</v>
      </c>
      <c r="DN342" s="62">
        <v>0</v>
      </c>
      <c r="DO342" s="62">
        <v>0</v>
      </c>
      <c r="DP342" s="62">
        <v>0</v>
      </c>
      <c r="DQ342" s="62">
        <v>0</v>
      </c>
      <c r="DR342" s="62">
        <v>11</v>
      </c>
      <c r="DS342" s="62">
        <v>0</v>
      </c>
      <c r="DT342" s="62">
        <v>0</v>
      </c>
      <c r="DU342" s="62" t="s">
        <v>2213</v>
      </c>
      <c r="DV342" s="62" t="s">
        <v>153</v>
      </c>
      <c r="DW342" s="60"/>
      <c r="DX342" s="62">
        <v>0</v>
      </c>
      <c r="DY342" s="62">
        <v>13</v>
      </c>
      <c r="DZ342" s="62">
        <v>5</v>
      </c>
      <c r="EA342" s="62">
        <v>0</v>
      </c>
      <c r="EB342" s="62"/>
      <c r="EC342" s="62"/>
      <c r="ED342" s="62"/>
      <c r="EE342" s="60">
        <v>-0.91743119266055051</v>
      </c>
      <c r="EF342" s="62"/>
      <c r="EG342" s="62"/>
      <c r="EH342" s="62"/>
      <c r="EI342" s="62"/>
      <c r="EJ342" s="62"/>
      <c r="EK342" s="62">
        <v>5</v>
      </c>
      <c r="EL342" s="62"/>
      <c r="EM342" s="62"/>
      <c r="EN342" s="62"/>
      <c r="EO342" s="62"/>
      <c r="EP342" s="62"/>
      <c r="EQ342" s="68">
        <v>33085</v>
      </c>
      <c r="ER342" s="68">
        <v>10546</v>
      </c>
      <c r="ES342" s="68">
        <v>0</v>
      </c>
      <c r="ET342" s="68">
        <v>0</v>
      </c>
      <c r="EU342" s="68">
        <v>0</v>
      </c>
      <c r="EV342" s="68">
        <v>0</v>
      </c>
      <c r="EW342" s="68">
        <v>13</v>
      </c>
      <c r="EX342" s="68">
        <v>0</v>
      </c>
      <c r="EY342" s="68">
        <v>1</v>
      </c>
      <c r="EZ342" s="68">
        <v>1</v>
      </c>
      <c r="FA342" s="68">
        <v>11</v>
      </c>
      <c r="FB342" s="68">
        <v>11</v>
      </c>
      <c r="FC342" s="68">
        <v>0</v>
      </c>
      <c r="FD342" s="68">
        <v>11</v>
      </c>
      <c r="FE342" s="68">
        <v>0</v>
      </c>
      <c r="FF342" s="68">
        <v>0</v>
      </c>
      <c r="FG342" s="68">
        <v>0</v>
      </c>
      <c r="FH342" s="68">
        <v>0</v>
      </c>
      <c r="FI342" s="68">
        <v>1</v>
      </c>
      <c r="FJ342" s="68">
        <v>0</v>
      </c>
      <c r="FK342" s="68">
        <v>0</v>
      </c>
      <c r="FL342" s="68">
        <v>0</v>
      </c>
      <c r="FM342" s="65"/>
      <c r="FN342" s="65" t="s">
        <v>466</v>
      </c>
      <c r="FO342" s="69" t="b">
        <f t="shared" si="5"/>
        <v>1</v>
      </c>
    </row>
    <row r="343" spans="1:171" s="67" customFormat="1" ht="12.75" x14ac:dyDescent="0.2">
      <c r="A343" s="60" t="s">
        <v>437</v>
      </c>
      <c r="B343" s="61">
        <v>33085</v>
      </c>
      <c r="C343" s="62">
        <v>1</v>
      </c>
      <c r="D343" s="62">
        <v>0</v>
      </c>
      <c r="E343" s="63" t="s">
        <v>2210</v>
      </c>
      <c r="F343" s="62" t="s">
        <v>2201</v>
      </c>
      <c r="G343" s="62"/>
      <c r="H343" s="62" t="s">
        <v>2202</v>
      </c>
      <c r="I343" s="62">
        <v>2</v>
      </c>
      <c r="J343" s="62" t="s">
        <v>2203</v>
      </c>
      <c r="K343" s="62" t="s">
        <v>447</v>
      </c>
      <c r="L343" s="62" t="s">
        <v>472</v>
      </c>
      <c r="M343" s="62" t="s">
        <v>447</v>
      </c>
      <c r="N343" s="62">
        <v>2</v>
      </c>
      <c r="O343" s="62">
        <v>587</v>
      </c>
      <c r="P343" s="62">
        <v>216</v>
      </c>
      <c r="Q343" s="62" t="s">
        <v>153</v>
      </c>
      <c r="R343" s="62" t="s">
        <v>153</v>
      </c>
      <c r="S343" s="62" t="s">
        <v>153</v>
      </c>
      <c r="T343" s="62" t="s">
        <v>2206</v>
      </c>
      <c r="U343" s="62" t="s">
        <v>153</v>
      </c>
      <c r="V343" s="62" t="s">
        <v>153</v>
      </c>
      <c r="W343" s="62" t="s">
        <v>153</v>
      </c>
      <c r="X343" s="62" t="s">
        <v>153</v>
      </c>
      <c r="Y343" s="62" t="s">
        <v>153</v>
      </c>
      <c r="Z343" s="60"/>
      <c r="AA343" s="60" t="s">
        <v>452</v>
      </c>
      <c r="AB343" s="60" t="s">
        <v>2210</v>
      </c>
      <c r="AC343" s="60" t="s">
        <v>2201</v>
      </c>
      <c r="AD343" s="60" t="s">
        <v>2202</v>
      </c>
      <c r="AE343" s="60" t="s">
        <v>2211</v>
      </c>
      <c r="AF343" s="62">
        <v>2</v>
      </c>
      <c r="AG343" s="62">
        <v>566</v>
      </c>
      <c r="AH343" s="62">
        <v>214</v>
      </c>
      <c r="AI343" s="62">
        <v>0</v>
      </c>
      <c r="AJ343" s="62" t="s">
        <v>153</v>
      </c>
      <c r="AK343" s="62" t="s">
        <v>153</v>
      </c>
      <c r="AL343" s="62" t="s">
        <v>153</v>
      </c>
      <c r="AM343" s="62" t="s">
        <v>2206</v>
      </c>
      <c r="AN343" s="62" t="s">
        <v>153</v>
      </c>
      <c r="AO343" s="62" t="s">
        <v>153</v>
      </c>
      <c r="AP343" s="62" t="s">
        <v>153</v>
      </c>
      <c r="AQ343" s="62" t="s">
        <v>153</v>
      </c>
      <c r="AR343" s="62" t="s">
        <v>153</v>
      </c>
      <c r="AS343" s="62">
        <v>2015</v>
      </c>
      <c r="AT343" s="62" t="s">
        <v>153</v>
      </c>
      <c r="AU343" s="62" t="s">
        <v>153</v>
      </c>
      <c r="AV343" s="62" t="s">
        <v>153</v>
      </c>
      <c r="AW343" s="62" t="s">
        <v>439</v>
      </c>
      <c r="AX343" s="62" t="s">
        <v>153</v>
      </c>
      <c r="AY343" s="60"/>
      <c r="AZ343" s="60" t="s">
        <v>153</v>
      </c>
      <c r="BA343" s="62">
        <v>10546</v>
      </c>
      <c r="BB343" s="62">
        <v>0</v>
      </c>
      <c r="BC343" s="62"/>
      <c r="BD343" s="62"/>
      <c r="BE343" s="62"/>
      <c r="BF343" s="62"/>
      <c r="BG343" s="62"/>
      <c r="BH343" s="62"/>
      <c r="BI343" s="62"/>
      <c r="BJ343" s="60">
        <v>3.7102473498233217</v>
      </c>
      <c r="BK343" s="62"/>
      <c r="BL343" s="62"/>
      <c r="BM343" s="62"/>
      <c r="BN343" s="62" t="s">
        <v>460</v>
      </c>
      <c r="BO343" s="62"/>
      <c r="BP343" s="62"/>
      <c r="BQ343" s="62" t="s">
        <v>460</v>
      </c>
      <c r="BR343" s="62"/>
      <c r="BS343" s="62"/>
      <c r="BT343" s="62"/>
      <c r="BU343" s="62" t="s">
        <v>461</v>
      </c>
      <c r="BV343" s="62"/>
      <c r="BW343" s="62"/>
      <c r="BX343" s="62"/>
      <c r="BY343" s="62"/>
      <c r="BZ343" s="62"/>
      <c r="CA343" s="62"/>
      <c r="CB343" s="62"/>
      <c r="CC343" s="62"/>
      <c r="CD343" s="62"/>
      <c r="CE343" s="62"/>
      <c r="CF343" s="62"/>
      <c r="CG343" s="62"/>
      <c r="CH343" s="62"/>
      <c r="CI343" s="62">
        <v>2017</v>
      </c>
      <c r="CJ343" s="62" t="s">
        <v>472</v>
      </c>
      <c r="CK343" s="62" t="s">
        <v>463</v>
      </c>
      <c r="CL343" s="62" t="s">
        <v>463</v>
      </c>
      <c r="CM343" s="62" t="s">
        <v>501</v>
      </c>
      <c r="CN343" s="62" t="s">
        <v>501</v>
      </c>
      <c r="CO343" s="62" t="s">
        <v>465</v>
      </c>
      <c r="CP343" s="62">
        <v>17</v>
      </c>
      <c r="CQ343" s="62">
        <v>0</v>
      </c>
      <c r="CR343" s="62">
        <v>4</v>
      </c>
      <c r="CS343" s="62">
        <v>13</v>
      </c>
      <c r="CT343" s="62">
        <v>0</v>
      </c>
      <c r="CU343" s="62">
        <v>0</v>
      </c>
      <c r="CV343" s="62">
        <v>1</v>
      </c>
      <c r="CW343" s="62">
        <v>0</v>
      </c>
      <c r="CX343" s="62">
        <v>0</v>
      </c>
      <c r="CY343" s="62">
        <v>1</v>
      </c>
      <c r="CZ343" s="62">
        <v>15</v>
      </c>
      <c r="DA343" s="62">
        <v>0</v>
      </c>
      <c r="DB343" s="62">
        <v>0</v>
      </c>
      <c r="DC343" s="62" t="s">
        <v>2212</v>
      </c>
      <c r="DD343" s="62" t="s">
        <v>153</v>
      </c>
      <c r="DE343" s="62" t="s">
        <v>153</v>
      </c>
      <c r="DF343" s="62">
        <v>0</v>
      </c>
      <c r="DG343" s="62" t="s">
        <v>465</v>
      </c>
      <c r="DH343" s="62">
        <v>11</v>
      </c>
      <c r="DI343" s="62">
        <v>0</v>
      </c>
      <c r="DJ343" s="62">
        <v>0</v>
      </c>
      <c r="DK343" s="62">
        <v>11</v>
      </c>
      <c r="DL343" s="62">
        <v>0</v>
      </c>
      <c r="DM343" s="62">
        <v>0</v>
      </c>
      <c r="DN343" s="62">
        <v>0</v>
      </c>
      <c r="DO343" s="62">
        <v>0</v>
      </c>
      <c r="DP343" s="62">
        <v>0</v>
      </c>
      <c r="DQ343" s="62">
        <v>0</v>
      </c>
      <c r="DR343" s="62">
        <v>11</v>
      </c>
      <c r="DS343" s="62">
        <v>0</v>
      </c>
      <c r="DT343" s="62">
        <v>0</v>
      </c>
      <c r="DU343" s="62" t="s">
        <v>2213</v>
      </c>
      <c r="DV343" s="62" t="s">
        <v>153</v>
      </c>
      <c r="DW343" s="60"/>
      <c r="DX343" s="62">
        <v>0</v>
      </c>
      <c r="DY343" s="62">
        <v>13</v>
      </c>
      <c r="DZ343" s="62">
        <v>5</v>
      </c>
      <c r="EA343" s="62">
        <v>0</v>
      </c>
      <c r="EB343" s="62"/>
      <c r="EC343" s="62"/>
      <c r="ED343" s="62"/>
      <c r="EE343" s="60">
        <v>-0.91743119266055051</v>
      </c>
      <c r="EF343" s="62"/>
      <c r="EG343" s="62"/>
      <c r="EH343" s="62"/>
      <c r="EI343" s="62"/>
      <c r="EJ343" s="62"/>
      <c r="EK343" s="62">
        <v>5</v>
      </c>
      <c r="EL343" s="62"/>
      <c r="EM343" s="62"/>
      <c r="EN343" s="62"/>
      <c r="EO343" s="62"/>
      <c r="EP343" s="62"/>
      <c r="EQ343" s="68">
        <v>33085</v>
      </c>
      <c r="ER343" s="68">
        <v>10546</v>
      </c>
      <c r="ES343" s="68">
        <v>0</v>
      </c>
      <c r="ET343" s="68">
        <v>0</v>
      </c>
      <c r="EU343" s="68">
        <v>0</v>
      </c>
      <c r="EV343" s="68">
        <v>0</v>
      </c>
      <c r="EW343" s="65"/>
      <c r="EX343" s="65"/>
      <c r="EY343" s="65"/>
      <c r="EZ343" s="65"/>
      <c r="FA343" s="65"/>
      <c r="FB343" s="65"/>
      <c r="FC343" s="65"/>
      <c r="FD343" s="65"/>
      <c r="FE343" s="65"/>
      <c r="FF343" s="65"/>
      <c r="FG343" s="65"/>
      <c r="FH343" s="65"/>
      <c r="FI343" s="65"/>
      <c r="FJ343" s="65"/>
      <c r="FK343" s="65"/>
      <c r="FL343" s="65"/>
      <c r="FM343" s="65"/>
      <c r="FN343" s="65" t="s">
        <v>466</v>
      </c>
      <c r="FO343" s="69" t="b">
        <f t="shared" si="5"/>
        <v>1</v>
      </c>
    </row>
    <row r="344" spans="1:171" s="67" customFormat="1" ht="12.75" x14ac:dyDescent="0.2">
      <c r="A344" s="60" t="s">
        <v>437</v>
      </c>
      <c r="B344" s="61">
        <v>72104</v>
      </c>
      <c r="C344" s="62">
        <v>0</v>
      </c>
      <c r="D344" s="62">
        <v>1</v>
      </c>
      <c r="E344" s="63" t="s">
        <v>2214</v>
      </c>
      <c r="F344" s="62" t="s">
        <v>479</v>
      </c>
      <c r="G344" s="62"/>
      <c r="H344" s="62" t="s">
        <v>2215</v>
      </c>
      <c r="I344" s="62">
        <v>2</v>
      </c>
      <c r="J344" s="62" t="s">
        <v>2216</v>
      </c>
      <c r="K344" s="62" t="s">
        <v>447</v>
      </c>
      <c r="L344" s="62" t="s">
        <v>472</v>
      </c>
      <c r="M344" s="62" t="s">
        <v>447</v>
      </c>
      <c r="N344" s="62">
        <v>1</v>
      </c>
      <c r="O344" s="62">
        <v>600</v>
      </c>
      <c r="P344" s="62">
        <v>34</v>
      </c>
      <c r="Q344" s="62" t="s">
        <v>2216</v>
      </c>
      <c r="R344" s="62" t="s">
        <v>2217</v>
      </c>
      <c r="S344" s="62" t="s">
        <v>2218</v>
      </c>
      <c r="T344" s="62" t="s">
        <v>2219</v>
      </c>
      <c r="U344" s="62" t="s">
        <v>2220</v>
      </c>
      <c r="V344" s="62" t="s">
        <v>2221</v>
      </c>
      <c r="W344" s="62" t="s">
        <v>153</v>
      </c>
      <c r="X344" s="62" t="s">
        <v>2222</v>
      </c>
      <c r="Y344" s="62" t="s">
        <v>252</v>
      </c>
      <c r="Z344" s="60"/>
      <c r="AA344" s="60" t="s">
        <v>452</v>
      </c>
      <c r="AB344" s="60" t="s">
        <v>2214</v>
      </c>
      <c r="AC344" s="60" t="s">
        <v>479</v>
      </c>
      <c r="AD344" s="60" t="s">
        <v>2215</v>
      </c>
      <c r="AE344" s="60" t="s">
        <v>2216</v>
      </c>
      <c r="AF344" s="62">
        <v>1</v>
      </c>
      <c r="AG344" s="62">
        <v>600</v>
      </c>
      <c r="AH344" s="62">
        <v>25</v>
      </c>
      <c r="AI344" s="62">
        <v>1</v>
      </c>
      <c r="AJ344" s="62" t="s">
        <v>2216</v>
      </c>
      <c r="AK344" s="62" t="s">
        <v>2217</v>
      </c>
      <c r="AL344" s="62" t="s">
        <v>2218</v>
      </c>
      <c r="AM344" s="62" t="s">
        <v>2219</v>
      </c>
      <c r="AN344" s="62" t="s">
        <v>2222</v>
      </c>
      <c r="AO344" s="62" t="s">
        <v>252</v>
      </c>
      <c r="AP344" s="62" t="s">
        <v>2220</v>
      </c>
      <c r="AQ344" s="62" t="s">
        <v>2221</v>
      </c>
      <c r="AR344" s="62" t="s">
        <v>153</v>
      </c>
      <c r="AS344" s="62">
        <v>2015</v>
      </c>
      <c r="AT344" s="62" t="s">
        <v>153</v>
      </c>
      <c r="AU344" s="62" t="s">
        <v>153</v>
      </c>
      <c r="AV344" s="62" t="s">
        <v>153</v>
      </c>
      <c r="AW344" s="62" t="s">
        <v>153</v>
      </c>
      <c r="AX344" s="62" t="s">
        <v>439</v>
      </c>
      <c r="AY344" s="60"/>
      <c r="AZ344" s="60" t="s">
        <v>153</v>
      </c>
      <c r="BA344" s="62">
        <v>9212</v>
      </c>
      <c r="BB344" s="62">
        <v>0</v>
      </c>
      <c r="BC344" s="62"/>
      <c r="BD344" s="62"/>
      <c r="BE344" s="62"/>
      <c r="BF344" s="62"/>
      <c r="BG344" s="62"/>
      <c r="BH344" s="62"/>
      <c r="BI344" s="62"/>
      <c r="BJ344" s="60"/>
      <c r="BK344" s="62"/>
      <c r="BL344" s="62"/>
      <c r="BM344" s="62"/>
      <c r="BN344" s="62" t="s">
        <v>460</v>
      </c>
      <c r="BO344" s="62"/>
      <c r="BP344" s="62"/>
      <c r="BQ344" s="62" t="s">
        <v>460</v>
      </c>
      <c r="BR344" s="62"/>
      <c r="BS344" s="62"/>
      <c r="BT344" s="62"/>
      <c r="BU344" s="62"/>
      <c r="BV344" s="62"/>
      <c r="BW344" s="62"/>
      <c r="BX344" s="62"/>
      <c r="BY344" s="62"/>
      <c r="BZ344" s="62"/>
      <c r="CA344" s="62"/>
      <c r="CB344" s="62"/>
      <c r="CC344" s="62"/>
      <c r="CD344" s="62"/>
      <c r="CE344" s="62"/>
      <c r="CF344" s="62" t="s">
        <v>462</v>
      </c>
      <c r="CG344" s="62"/>
      <c r="CH344" s="62"/>
      <c r="CI344" s="62">
        <v>2017</v>
      </c>
      <c r="CJ344" s="62" t="s">
        <v>472</v>
      </c>
      <c r="CK344" s="62" t="s">
        <v>464</v>
      </c>
      <c r="CL344" s="62" t="s">
        <v>463</v>
      </c>
      <c r="CM344" s="62" t="s">
        <v>464</v>
      </c>
      <c r="CN344" s="62" t="s">
        <v>464</v>
      </c>
      <c r="CO344" s="62" t="s">
        <v>465</v>
      </c>
      <c r="CP344" s="62">
        <v>3</v>
      </c>
      <c r="CQ344" s="62">
        <v>1</v>
      </c>
      <c r="CR344" s="62">
        <v>0</v>
      </c>
      <c r="CS344" s="62">
        <v>2</v>
      </c>
      <c r="CT344" s="62">
        <v>0</v>
      </c>
      <c r="CU344" s="62">
        <v>0</v>
      </c>
      <c r="CV344" s="62">
        <v>0</v>
      </c>
      <c r="CW344" s="62">
        <v>0</v>
      </c>
      <c r="CX344" s="62">
        <v>0</v>
      </c>
      <c r="CY344" s="62">
        <v>0</v>
      </c>
      <c r="CZ344" s="62">
        <v>3</v>
      </c>
      <c r="DA344" s="62">
        <v>0</v>
      </c>
      <c r="DB344" s="62">
        <v>0</v>
      </c>
      <c r="DC344" s="62" t="s">
        <v>153</v>
      </c>
      <c r="DD344" s="62" t="s">
        <v>153</v>
      </c>
      <c r="DE344" s="62" t="s">
        <v>153</v>
      </c>
      <c r="DF344" s="62">
        <v>8</v>
      </c>
      <c r="DG344" s="62" t="s">
        <v>465</v>
      </c>
      <c r="DH344" s="62">
        <v>2</v>
      </c>
      <c r="DI344" s="62">
        <v>0</v>
      </c>
      <c r="DJ344" s="62">
        <v>0</v>
      </c>
      <c r="DK344" s="62">
        <v>2</v>
      </c>
      <c r="DL344" s="62">
        <v>0</v>
      </c>
      <c r="DM344" s="62">
        <v>0</v>
      </c>
      <c r="DN344" s="62">
        <v>0</v>
      </c>
      <c r="DO344" s="62">
        <v>0</v>
      </c>
      <c r="DP344" s="62">
        <v>0</v>
      </c>
      <c r="DQ344" s="62">
        <v>0</v>
      </c>
      <c r="DR344" s="62">
        <v>2</v>
      </c>
      <c r="DS344" s="62">
        <v>0</v>
      </c>
      <c r="DT344" s="62">
        <v>0</v>
      </c>
      <c r="DU344" s="62" t="s">
        <v>153</v>
      </c>
      <c r="DV344" s="62" t="s">
        <v>153</v>
      </c>
      <c r="DW344" s="60"/>
      <c r="DX344" s="62">
        <v>0</v>
      </c>
      <c r="DY344" s="62">
        <v>1</v>
      </c>
      <c r="DZ344" s="62">
        <v>0</v>
      </c>
      <c r="EA344" s="62">
        <v>1</v>
      </c>
      <c r="EB344" s="62"/>
      <c r="EC344" s="62"/>
      <c r="ED344" s="62"/>
      <c r="EE344" s="60">
        <v>-2.8571428571428572</v>
      </c>
      <c r="EF344" s="62"/>
      <c r="EG344" s="62"/>
      <c r="EH344" s="62"/>
      <c r="EI344" s="62"/>
      <c r="EJ344" s="62"/>
      <c r="EK344" s="62">
        <v>-1</v>
      </c>
      <c r="EL344" s="62"/>
      <c r="EM344" s="62"/>
      <c r="EN344" s="62"/>
      <c r="EO344" s="62"/>
      <c r="EP344" s="62"/>
      <c r="EQ344" s="68">
        <v>72104</v>
      </c>
      <c r="ER344" s="68">
        <v>9212</v>
      </c>
      <c r="ES344" s="68">
        <v>0</v>
      </c>
      <c r="ET344" s="68">
        <v>0</v>
      </c>
      <c r="EU344" s="68">
        <v>0</v>
      </c>
      <c r="EV344" s="68">
        <v>0</v>
      </c>
      <c r="EW344" s="68">
        <v>2</v>
      </c>
      <c r="EX344" s="68">
        <v>0</v>
      </c>
      <c r="EY344" s="68">
        <v>2</v>
      </c>
      <c r="EZ344" s="68">
        <v>0</v>
      </c>
      <c r="FA344" s="68">
        <v>0</v>
      </c>
      <c r="FB344" s="68">
        <v>2</v>
      </c>
      <c r="FC344" s="68">
        <v>2</v>
      </c>
      <c r="FD344" s="68">
        <v>0</v>
      </c>
      <c r="FE344" s="68">
        <v>0</v>
      </c>
      <c r="FF344" s="68">
        <v>0</v>
      </c>
      <c r="FG344" s="68">
        <v>0</v>
      </c>
      <c r="FH344" s="68">
        <v>0</v>
      </c>
      <c r="FI344" s="68">
        <v>0</v>
      </c>
      <c r="FJ344" s="68">
        <v>0</v>
      </c>
      <c r="FK344" s="68">
        <v>0</v>
      </c>
      <c r="FL344" s="68">
        <v>0</v>
      </c>
      <c r="FM344" s="65"/>
      <c r="FN344" s="65" t="s">
        <v>466</v>
      </c>
      <c r="FO344" s="69" t="b">
        <f t="shared" si="5"/>
        <v>1</v>
      </c>
    </row>
    <row r="345" spans="1:171" s="67" customFormat="1" ht="12.75" x14ac:dyDescent="0.2">
      <c r="A345" s="60" t="s">
        <v>437</v>
      </c>
      <c r="B345" s="61">
        <v>72104</v>
      </c>
      <c r="C345" s="62">
        <v>1</v>
      </c>
      <c r="D345" s="62">
        <v>0</v>
      </c>
      <c r="E345" s="63" t="s">
        <v>2214</v>
      </c>
      <c r="F345" s="62" t="s">
        <v>479</v>
      </c>
      <c r="G345" s="62"/>
      <c r="H345" s="62" t="s">
        <v>2215</v>
      </c>
      <c r="I345" s="62">
        <v>2</v>
      </c>
      <c r="J345" s="62" t="s">
        <v>2216</v>
      </c>
      <c r="K345" s="62" t="s">
        <v>447</v>
      </c>
      <c r="L345" s="62" t="s">
        <v>472</v>
      </c>
      <c r="M345" s="62" t="s">
        <v>447</v>
      </c>
      <c r="N345" s="62">
        <v>1</v>
      </c>
      <c r="O345" s="62">
        <v>600</v>
      </c>
      <c r="P345" s="62">
        <v>34</v>
      </c>
      <c r="Q345" s="62" t="s">
        <v>153</v>
      </c>
      <c r="R345" s="62" t="s">
        <v>153</v>
      </c>
      <c r="S345" s="62" t="s">
        <v>153</v>
      </c>
      <c r="T345" s="62" t="s">
        <v>2219</v>
      </c>
      <c r="U345" s="62" t="s">
        <v>153</v>
      </c>
      <c r="V345" s="62" t="s">
        <v>153</v>
      </c>
      <c r="W345" s="62" t="s">
        <v>153</v>
      </c>
      <c r="X345" s="62" t="s">
        <v>153</v>
      </c>
      <c r="Y345" s="62" t="s">
        <v>153</v>
      </c>
      <c r="Z345" s="60"/>
      <c r="AA345" s="60" t="s">
        <v>452</v>
      </c>
      <c r="AB345" s="60" t="s">
        <v>2214</v>
      </c>
      <c r="AC345" s="60" t="s">
        <v>479</v>
      </c>
      <c r="AD345" s="60" t="s">
        <v>2215</v>
      </c>
      <c r="AE345" s="60" t="s">
        <v>2216</v>
      </c>
      <c r="AF345" s="62">
        <v>1</v>
      </c>
      <c r="AG345" s="62">
        <v>600</v>
      </c>
      <c r="AH345" s="62">
        <v>25</v>
      </c>
      <c r="AI345" s="62">
        <v>0</v>
      </c>
      <c r="AJ345" s="62" t="s">
        <v>153</v>
      </c>
      <c r="AK345" s="62" t="s">
        <v>153</v>
      </c>
      <c r="AL345" s="62" t="s">
        <v>153</v>
      </c>
      <c r="AM345" s="62" t="s">
        <v>2219</v>
      </c>
      <c r="AN345" s="62" t="s">
        <v>153</v>
      </c>
      <c r="AO345" s="62" t="s">
        <v>153</v>
      </c>
      <c r="AP345" s="62" t="s">
        <v>153</v>
      </c>
      <c r="AQ345" s="62" t="s">
        <v>153</v>
      </c>
      <c r="AR345" s="62" t="s">
        <v>153</v>
      </c>
      <c r="AS345" s="62">
        <v>2015</v>
      </c>
      <c r="AT345" s="62" t="s">
        <v>153</v>
      </c>
      <c r="AU345" s="62" t="s">
        <v>153</v>
      </c>
      <c r="AV345" s="62" t="s">
        <v>153</v>
      </c>
      <c r="AW345" s="62" t="s">
        <v>153</v>
      </c>
      <c r="AX345" s="62" t="s">
        <v>439</v>
      </c>
      <c r="AY345" s="60"/>
      <c r="AZ345" s="60" t="s">
        <v>153</v>
      </c>
      <c r="BA345" s="62">
        <v>9212</v>
      </c>
      <c r="BB345" s="62">
        <v>0</v>
      </c>
      <c r="BC345" s="62"/>
      <c r="BD345" s="62"/>
      <c r="BE345" s="62"/>
      <c r="BF345" s="62"/>
      <c r="BG345" s="62"/>
      <c r="BH345" s="62"/>
      <c r="BI345" s="62"/>
      <c r="BJ345" s="60"/>
      <c r="BK345" s="62"/>
      <c r="BL345" s="62"/>
      <c r="BM345" s="62"/>
      <c r="BN345" s="62" t="s">
        <v>460</v>
      </c>
      <c r="BO345" s="62"/>
      <c r="BP345" s="62"/>
      <c r="BQ345" s="62" t="s">
        <v>460</v>
      </c>
      <c r="BR345" s="62"/>
      <c r="BS345" s="62"/>
      <c r="BT345" s="62"/>
      <c r="BU345" s="62"/>
      <c r="BV345" s="62"/>
      <c r="BW345" s="62"/>
      <c r="BX345" s="62"/>
      <c r="BY345" s="62"/>
      <c r="BZ345" s="62"/>
      <c r="CA345" s="62"/>
      <c r="CB345" s="62"/>
      <c r="CC345" s="62"/>
      <c r="CD345" s="62"/>
      <c r="CE345" s="62"/>
      <c r="CF345" s="62"/>
      <c r="CG345" s="62"/>
      <c r="CH345" s="62"/>
      <c r="CI345" s="62">
        <v>2017</v>
      </c>
      <c r="CJ345" s="62" t="s">
        <v>472</v>
      </c>
      <c r="CK345" s="62" t="s">
        <v>464</v>
      </c>
      <c r="CL345" s="62" t="s">
        <v>463</v>
      </c>
      <c r="CM345" s="62" t="s">
        <v>464</v>
      </c>
      <c r="CN345" s="62" t="s">
        <v>464</v>
      </c>
      <c r="CO345" s="62" t="s">
        <v>465</v>
      </c>
      <c r="CP345" s="62">
        <v>3</v>
      </c>
      <c r="CQ345" s="62">
        <v>1</v>
      </c>
      <c r="CR345" s="62">
        <v>0</v>
      </c>
      <c r="CS345" s="62">
        <v>2</v>
      </c>
      <c r="CT345" s="62">
        <v>0</v>
      </c>
      <c r="CU345" s="62">
        <v>0</v>
      </c>
      <c r="CV345" s="62">
        <v>0</v>
      </c>
      <c r="CW345" s="62">
        <v>0</v>
      </c>
      <c r="CX345" s="62">
        <v>0</v>
      </c>
      <c r="CY345" s="62">
        <v>0</v>
      </c>
      <c r="CZ345" s="62">
        <v>3</v>
      </c>
      <c r="DA345" s="62">
        <v>0</v>
      </c>
      <c r="DB345" s="62">
        <v>0</v>
      </c>
      <c r="DC345" s="62" t="s">
        <v>153</v>
      </c>
      <c r="DD345" s="62" t="s">
        <v>153</v>
      </c>
      <c r="DE345" s="62" t="s">
        <v>153</v>
      </c>
      <c r="DF345" s="62">
        <v>8</v>
      </c>
      <c r="DG345" s="62" t="s">
        <v>465</v>
      </c>
      <c r="DH345" s="62">
        <v>2</v>
      </c>
      <c r="DI345" s="62">
        <v>0</v>
      </c>
      <c r="DJ345" s="62">
        <v>0</v>
      </c>
      <c r="DK345" s="62">
        <v>2</v>
      </c>
      <c r="DL345" s="62">
        <v>0</v>
      </c>
      <c r="DM345" s="62">
        <v>0</v>
      </c>
      <c r="DN345" s="62">
        <v>0</v>
      </c>
      <c r="DO345" s="62">
        <v>0</v>
      </c>
      <c r="DP345" s="62">
        <v>0</v>
      </c>
      <c r="DQ345" s="62">
        <v>0</v>
      </c>
      <c r="DR345" s="62">
        <v>2</v>
      </c>
      <c r="DS345" s="62">
        <v>0</v>
      </c>
      <c r="DT345" s="62">
        <v>0</v>
      </c>
      <c r="DU345" s="62" t="s">
        <v>153</v>
      </c>
      <c r="DV345" s="62" t="s">
        <v>153</v>
      </c>
      <c r="DW345" s="60"/>
      <c r="DX345" s="62">
        <v>0</v>
      </c>
      <c r="DY345" s="62">
        <v>1</v>
      </c>
      <c r="DZ345" s="62">
        <v>0</v>
      </c>
      <c r="EA345" s="62">
        <v>1</v>
      </c>
      <c r="EB345" s="62"/>
      <c r="EC345" s="62"/>
      <c r="ED345" s="62"/>
      <c r="EE345" s="60">
        <v>-2.8571428571428572</v>
      </c>
      <c r="EF345" s="62"/>
      <c r="EG345" s="62"/>
      <c r="EH345" s="62"/>
      <c r="EI345" s="62"/>
      <c r="EJ345" s="62"/>
      <c r="EK345" s="62">
        <v>-1</v>
      </c>
      <c r="EL345" s="62"/>
      <c r="EM345" s="62"/>
      <c r="EN345" s="62"/>
      <c r="EO345" s="62"/>
      <c r="EP345" s="62"/>
      <c r="EQ345" s="68">
        <v>72104</v>
      </c>
      <c r="ER345" s="68">
        <v>9212</v>
      </c>
      <c r="ES345" s="68">
        <v>0</v>
      </c>
      <c r="ET345" s="68">
        <v>0</v>
      </c>
      <c r="EU345" s="68">
        <v>0</v>
      </c>
      <c r="EV345" s="68">
        <v>0</v>
      </c>
      <c r="EW345" s="65"/>
      <c r="EX345" s="65"/>
      <c r="EY345" s="65"/>
      <c r="EZ345" s="65"/>
      <c r="FA345" s="65"/>
      <c r="FB345" s="65"/>
      <c r="FC345" s="65"/>
      <c r="FD345" s="65"/>
      <c r="FE345" s="65"/>
      <c r="FF345" s="65"/>
      <c r="FG345" s="65"/>
      <c r="FH345" s="65"/>
      <c r="FI345" s="65"/>
      <c r="FJ345" s="65"/>
      <c r="FK345" s="65"/>
      <c r="FL345" s="65"/>
      <c r="FM345" s="65"/>
      <c r="FN345" s="65" t="s">
        <v>466</v>
      </c>
      <c r="FO345" s="69" t="b">
        <f t="shared" si="5"/>
        <v>1</v>
      </c>
    </row>
    <row r="346" spans="1:171" s="67" customFormat="1" ht="12.75" x14ac:dyDescent="0.2">
      <c r="A346" s="60" t="s">
        <v>437</v>
      </c>
      <c r="B346" s="61">
        <v>29460</v>
      </c>
      <c r="C346" s="62">
        <v>0</v>
      </c>
      <c r="D346" s="62">
        <v>1</v>
      </c>
      <c r="E346" s="63" t="s">
        <v>2223</v>
      </c>
      <c r="F346" s="62" t="s">
        <v>479</v>
      </c>
      <c r="G346" s="62"/>
      <c r="H346" s="62" t="s">
        <v>2224</v>
      </c>
      <c r="I346" s="62">
        <v>2</v>
      </c>
      <c r="J346" s="62" t="s">
        <v>2225</v>
      </c>
      <c r="K346" s="62" t="s">
        <v>447</v>
      </c>
      <c r="L346" s="62" t="s">
        <v>448</v>
      </c>
      <c r="M346" s="62" t="s">
        <v>447</v>
      </c>
      <c r="N346" s="62">
        <v>1</v>
      </c>
      <c r="O346" s="62">
        <v>652</v>
      </c>
      <c r="P346" s="62">
        <v>96</v>
      </c>
      <c r="Q346" s="62" t="s">
        <v>153</v>
      </c>
      <c r="R346" s="62" t="s">
        <v>2226</v>
      </c>
      <c r="S346" s="62" t="s">
        <v>2227</v>
      </c>
      <c r="T346" s="62" t="s">
        <v>2228</v>
      </c>
      <c r="U346" s="62" t="s">
        <v>2229</v>
      </c>
      <c r="V346" s="62" t="s">
        <v>2230</v>
      </c>
      <c r="W346" s="62" t="s">
        <v>2231</v>
      </c>
      <c r="X346" s="62" t="s">
        <v>2232</v>
      </c>
      <c r="Y346" s="62" t="s">
        <v>2233</v>
      </c>
      <c r="Z346" s="60"/>
      <c r="AA346" s="60" t="s">
        <v>452</v>
      </c>
      <c r="AB346" s="60" t="s">
        <v>2223</v>
      </c>
      <c r="AC346" s="60" t="s">
        <v>479</v>
      </c>
      <c r="AD346" s="60" t="s">
        <v>2224</v>
      </c>
      <c r="AE346" s="60" t="s">
        <v>2225</v>
      </c>
      <c r="AF346" s="62">
        <v>1</v>
      </c>
      <c r="AG346" s="62">
        <v>639</v>
      </c>
      <c r="AH346" s="62">
        <v>93</v>
      </c>
      <c r="AI346" s="62">
        <v>1</v>
      </c>
      <c r="AJ346" s="62" t="s">
        <v>153</v>
      </c>
      <c r="AK346" s="62" t="s">
        <v>2226</v>
      </c>
      <c r="AL346" s="62" t="s">
        <v>2227</v>
      </c>
      <c r="AM346" s="62" t="s">
        <v>2228</v>
      </c>
      <c r="AN346" s="62" t="s">
        <v>2232</v>
      </c>
      <c r="AO346" s="62" t="s">
        <v>2233</v>
      </c>
      <c r="AP346" s="62" t="s">
        <v>2229</v>
      </c>
      <c r="AQ346" s="62" t="s">
        <v>2230</v>
      </c>
      <c r="AR346" s="62" t="s">
        <v>153</v>
      </c>
      <c r="AS346" s="62">
        <v>2015</v>
      </c>
      <c r="AT346" s="62" t="s">
        <v>2234</v>
      </c>
      <c r="AU346" s="62" t="s">
        <v>153</v>
      </c>
      <c r="AV346" s="62" t="s">
        <v>153</v>
      </c>
      <c r="AW346" s="62" t="s">
        <v>439</v>
      </c>
      <c r="AX346" s="62" t="s">
        <v>439</v>
      </c>
      <c r="AY346" s="60"/>
      <c r="AZ346" s="60" t="s">
        <v>153</v>
      </c>
      <c r="BA346" s="62">
        <v>10282</v>
      </c>
      <c r="BB346" s="62">
        <v>0</v>
      </c>
      <c r="BC346" s="62"/>
      <c r="BD346" s="62"/>
      <c r="BE346" s="62"/>
      <c r="BF346" s="62"/>
      <c r="BG346" s="62"/>
      <c r="BH346" s="62" t="s">
        <v>532</v>
      </c>
      <c r="BI346" s="62"/>
      <c r="BJ346" s="60">
        <v>2.0344287949921753</v>
      </c>
      <c r="BK346" s="62"/>
      <c r="BL346" s="62"/>
      <c r="BM346" s="62"/>
      <c r="BN346" s="62" t="s">
        <v>460</v>
      </c>
      <c r="BO346" s="62"/>
      <c r="BP346" s="62"/>
      <c r="BQ346" s="62" t="s">
        <v>460</v>
      </c>
      <c r="BR346" s="62"/>
      <c r="BS346" s="62"/>
      <c r="BT346" s="62"/>
      <c r="BU346" s="62"/>
      <c r="BV346" s="62"/>
      <c r="BW346" s="62"/>
      <c r="BX346" s="62"/>
      <c r="BY346" s="62"/>
      <c r="BZ346" s="62"/>
      <c r="CA346" s="62"/>
      <c r="CB346" s="62"/>
      <c r="CC346" s="62"/>
      <c r="CD346" s="62"/>
      <c r="CE346" s="62" t="s">
        <v>489</v>
      </c>
      <c r="CF346" s="62"/>
      <c r="CG346" s="62"/>
      <c r="CH346" s="62"/>
      <c r="CI346" s="62">
        <v>2017</v>
      </c>
      <c r="CJ346" s="62" t="s">
        <v>448</v>
      </c>
      <c r="CK346" s="62" t="s">
        <v>464</v>
      </c>
      <c r="CL346" s="62" t="s">
        <v>464</v>
      </c>
      <c r="CM346" s="62" t="s">
        <v>464</v>
      </c>
      <c r="CN346" s="62" t="s">
        <v>464</v>
      </c>
      <c r="CO346" s="62" t="s">
        <v>465</v>
      </c>
      <c r="CP346" s="62">
        <v>7</v>
      </c>
      <c r="CQ346" s="62">
        <v>1</v>
      </c>
      <c r="CR346" s="62">
        <v>2</v>
      </c>
      <c r="CS346" s="62">
        <v>4</v>
      </c>
      <c r="CT346" s="62">
        <v>0</v>
      </c>
      <c r="CU346" s="62">
        <v>0</v>
      </c>
      <c r="CV346" s="62">
        <v>0</v>
      </c>
      <c r="CW346" s="62">
        <v>0</v>
      </c>
      <c r="CX346" s="62">
        <v>0</v>
      </c>
      <c r="CY346" s="62">
        <v>0</v>
      </c>
      <c r="CZ346" s="62">
        <v>7</v>
      </c>
      <c r="DA346" s="62">
        <v>0</v>
      </c>
      <c r="DB346" s="62">
        <v>0</v>
      </c>
      <c r="DC346" s="62" t="s">
        <v>2235</v>
      </c>
      <c r="DD346" s="62" t="s">
        <v>2236</v>
      </c>
      <c r="DE346" s="62" t="s">
        <v>153</v>
      </c>
      <c r="DF346" s="62">
        <v>0</v>
      </c>
      <c r="DG346" s="62" t="s">
        <v>465</v>
      </c>
      <c r="DH346" s="62">
        <v>8</v>
      </c>
      <c r="DI346" s="62">
        <v>2</v>
      </c>
      <c r="DJ346" s="62">
        <v>2</v>
      </c>
      <c r="DK346" s="62">
        <v>4</v>
      </c>
      <c r="DL346" s="62">
        <v>0</v>
      </c>
      <c r="DM346" s="62">
        <v>0</v>
      </c>
      <c r="DN346" s="62">
        <v>0</v>
      </c>
      <c r="DO346" s="62">
        <v>0</v>
      </c>
      <c r="DP346" s="62">
        <v>0</v>
      </c>
      <c r="DQ346" s="62">
        <v>0</v>
      </c>
      <c r="DR346" s="62">
        <v>8</v>
      </c>
      <c r="DS346" s="62">
        <v>0</v>
      </c>
      <c r="DT346" s="62">
        <v>0</v>
      </c>
      <c r="DU346" s="62" t="s">
        <v>2237</v>
      </c>
      <c r="DV346" s="62" t="s">
        <v>2238</v>
      </c>
      <c r="DW346" s="60"/>
      <c r="DX346" s="62">
        <v>0</v>
      </c>
      <c r="DY346" s="62">
        <v>12</v>
      </c>
      <c r="DZ346" s="62">
        <v>3</v>
      </c>
      <c r="EA346" s="62">
        <v>1</v>
      </c>
      <c r="EB346" s="62"/>
      <c r="EC346" s="62"/>
      <c r="ED346" s="62"/>
      <c r="EE346" s="60">
        <v>9.0909090909090917</v>
      </c>
      <c r="EF346" s="62"/>
      <c r="EG346" s="62"/>
      <c r="EH346" s="62"/>
      <c r="EI346" s="62"/>
      <c r="EJ346" s="62"/>
      <c r="EK346" s="62">
        <v>2</v>
      </c>
      <c r="EL346" s="62"/>
      <c r="EM346" s="62"/>
      <c r="EN346" s="62"/>
      <c r="EO346" s="62"/>
      <c r="EP346" s="62"/>
      <c r="EQ346" s="68">
        <v>29460</v>
      </c>
      <c r="ER346" s="68">
        <v>10282</v>
      </c>
      <c r="ES346" s="68">
        <v>0</v>
      </c>
      <c r="ET346" s="68">
        <v>0</v>
      </c>
      <c r="EU346" s="68">
        <v>0</v>
      </c>
      <c r="EV346" s="68">
        <v>0</v>
      </c>
      <c r="EW346" s="68">
        <v>4</v>
      </c>
      <c r="EX346" s="68">
        <v>2</v>
      </c>
      <c r="EY346" s="68">
        <v>0</v>
      </c>
      <c r="EZ346" s="68">
        <v>1</v>
      </c>
      <c r="FA346" s="68">
        <v>1</v>
      </c>
      <c r="FB346" s="68">
        <v>4</v>
      </c>
      <c r="FC346" s="68">
        <v>2</v>
      </c>
      <c r="FD346" s="68">
        <v>2</v>
      </c>
      <c r="FE346" s="68">
        <v>0</v>
      </c>
      <c r="FF346" s="68">
        <v>0</v>
      </c>
      <c r="FG346" s="68">
        <v>0</v>
      </c>
      <c r="FH346" s="68">
        <v>0</v>
      </c>
      <c r="FI346" s="68">
        <v>0</v>
      </c>
      <c r="FJ346" s="68">
        <v>0</v>
      </c>
      <c r="FK346" s="68">
        <v>0</v>
      </c>
      <c r="FL346" s="68">
        <v>0</v>
      </c>
      <c r="FM346" s="65"/>
      <c r="FN346" s="65" t="s">
        <v>466</v>
      </c>
      <c r="FO346" s="69" t="b">
        <f t="shared" si="5"/>
        <v>1</v>
      </c>
    </row>
    <row r="347" spans="1:171" s="67" customFormat="1" ht="12.75" x14ac:dyDescent="0.2">
      <c r="A347" s="60" t="s">
        <v>437</v>
      </c>
      <c r="B347" s="61">
        <v>29460</v>
      </c>
      <c r="C347" s="62">
        <v>1</v>
      </c>
      <c r="D347" s="62">
        <v>0</v>
      </c>
      <c r="E347" s="63" t="s">
        <v>2223</v>
      </c>
      <c r="F347" s="62" t="s">
        <v>479</v>
      </c>
      <c r="G347" s="62"/>
      <c r="H347" s="62" t="s">
        <v>2224</v>
      </c>
      <c r="I347" s="62">
        <v>2</v>
      </c>
      <c r="J347" s="62" t="s">
        <v>2225</v>
      </c>
      <c r="K347" s="62" t="s">
        <v>447</v>
      </c>
      <c r="L347" s="62" t="s">
        <v>448</v>
      </c>
      <c r="M347" s="62" t="s">
        <v>447</v>
      </c>
      <c r="N347" s="62">
        <v>1</v>
      </c>
      <c r="O347" s="62">
        <v>652</v>
      </c>
      <c r="P347" s="62">
        <v>96</v>
      </c>
      <c r="Q347" s="62" t="s">
        <v>153</v>
      </c>
      <c r="R347" s="62" t="s">
        <v>153</v>
      </c>
      <c r="S347" s="62" t="s">
        <v>153</v>
      </c>
      <c r="T347" s="62" t="s">
        <v>2228</v>
      </c>
      <c r="U347" s="62" t="s">
        <v>153</v>
      </c>
      <c r="V347" s="62" t="s">
        <v>153</v>
      </c>
      <c r="W347" s="62" t="s">
        <v>153</v>
      </c>
      <c r="X347" s="62" t="s">
        <v>153</v>
      </c>
      <c r="Y347" s="62" t="s">
        <v>153</v>
      </c>
      <c r="Z347" s="60"/>
      <c r="AA347" s="60" t="s">
        <v>452</v>
      </c>
      <c r="AB347" s="60" t="s">
        <v>2223</v>
      </c>
      <c r="AC347" s="60" t="s">
        <v>479</v>
      </c>
      <c r="AD347" s="60" t="s">
        <v>2224</v>
      </c>
      <c r="AE347" s="60" t="s">
        <v>2225</v>
      </c>
      <c r="AF347" s="62">
        <v>1</v>
      </c>
      <c r="AG347" s="62">
        <v>639</v>
      </c>
      <c r="AH347" s="62">
        <v>93</v>
      </c>
      <c r="AI347" s="62">
        <v>0</v>
      </c>
      <c r="AJ347" s="62" t="s">
        <v>153</v>
      </c>
      <c r="AK347" s="62" t="s">
        <v>153</v>
      </c>
      <c r="AL347" s="62" t="s">
        <v>153</v>
      </c>
      <c r="AM347" s="62" t="s">
        <v>2228</v>
      </c>
      <c r="AN347" s="62" t="s">
        <v>153</v>
      </c>
      <c r="AO347" s="62" t="s">
        <v>153</v>
      </c>
      <c r="AP347" s="62" t="s">
        <v>153</v>
      </c>
      <c r="AQ347" s="62" t="s">
        <v>153</v>
      </c>
      <c r="AR347" s="62" t="s">
        <v>153</v>
      </c>
      <c r="AS347" s="62">
        <v>2015</v>
      </c>
      <c r="AT347" s="62" t="s">
        <v>2234</v>
      </c>
      <c r="AU347" s="62" t="s">
        <v>153</v>
      </c>
      <c r="AV347" s="62" t="s">
        <v>153</v>
      </c>
      <c r="AW347" s="62" t="s">
        <v>439</v>
      </c>
      <c r="AX347" s="62" t="s">
        <v>439</v>
      </c>
      <c r="AY347" s="60"/>
      <c r="AZ347" s="60" t="s">
        <v>153</v>
      </c>
      <c r="BA347" s="62">
        <v>10282</v>
      </c>
      <c r="BB347" s="62">
        <v>0</v>
      </c>
      <c r="BC347" s="62"/>
      <c r="BD347" s="62"/>
      <c r="BE347" s="62"/>
      <c r="BF347" s="62"/>
      <c r="BG347" s="62"/>
      <c r="BH347" s="62"/>
      <c r="BI347" s="62"/>
      <c r="BJ347" s="60">
        <v>2.0344287949921753</v>
      </c>
      <c r="BK347" s="62"/>
      <c r="BL347" s="62"/>
      <c r="BM347" s="62"/>
      <c r="BN347" s="62" t="s">
        <v>460</v>
      </c>
      <c r="BO347" s="62"/>
      <c r="BP347" s="62"/>
      <c r="BQ347" s="62" t="s">
        <v>460</v>
      </c>
      <c r="BR347" s="62"/>
      <c r="BS347" s="62"/>
      <c r="BT347" s="62"/>
      <c r="BU347" s="62"/>
      <c r="BV347" s="62"/>
      <c r="BW347" s="62"/>
      <c r="BX347" s="62"/>
      <c r="BY347" s="62"/>
      <c r="BZ347" s="62"/>
      <c r="CA347" s="62"/>
      <c r="CB347" s="62"/>
      <c r="CC347" s="62"/>
      <c r="CD347" s="62"/>
      <c r="CE347" s="62"/>
      <c r="CF347" s="62"/>
      <c r="CG347" s="62"/>
      <c r="CH347" s="62"/>
      <c r="CI347" s="62">
        <v>2017</v>
      </c>
      <c r="CJ347" s="62" t="s">
        <v>448</v>
      </c>
      <c r="CK347" s="62" t="s">
        <v>464</v>
      </c>
      <c r="CL347" s="62" t="s">
        <v>464</v>
      </c>
      <c r="CM347" s="62" t="s">
        <v>464</v>
      </c>
      <c r="CN347" s="62" t="s">
        <v>464</v>
      </c>
      <c r="CO347" s="62" t="s">
        <v>465</v>
      </c>
      <c r="CP347" s="62">
        <v>7</v>
      </c>
      <c r="CQ347" s="62">
        <v>1</v>
      </c>
      <c r="CR347" s="62">
        <v>2</v>
      </c>
      <c r="CS347" s="62">
        <v>4</v>
      </c>
      <c r="CT347" s="62">
        <v>0</v>
      </c>
      <c r="CU347" s="62">
        <v>0</v>
      </c>
      <c r="CV347" s="62">
        <v>0</v>
      </c>
      <c r="CW347" s="62">
        <v>0</v>
      </c>
      <c r="CX347" s="62">
        <v>0</v>
      </c>
      <c r="CY347" s="62">
        <v>0</v>
      </c>
      <c r="CZ347" s="62">
        <v>7</v>
      </c>
      <c r="DA347" s="62">
        <v>0</v>
      </c>
      <c r="DB347" s="62">
        <v>0</v>
      </c>
      <c r="DC347" s="62" t="s">
        <v>2235</v>
      </c>
      <c r="DD347" s="62" t="s">
        <v>2236</v>
      </c>
      <c r="DE347" s="62" t="s">
        <v>153</v>
      </c>
      <c r="DF347" s="62">
        <v>0</v>
      </c>
      <c r="DG347" s="62" t="s">
        <v>465</v>
      </c>
      <c r="DH347" s="62">
        <v>8</v>
      </c>
      <c r="DI347" s="62">
        <v>2</v>
      </c>
      <c r="DJ347" s="62">
        <v>2</v>
      </c>
      <c r="DK347" s="62">
        <v>4</v>
      </c>
      <c r="DL347" s="62">
        <v>0</v>
      </c>
      <c r="DM347" s="62">
        <v>0</v>
      </c>
      <c r="DN347" s="62">
        <v>0</v>
      </c>
      <c r="DO347" s="62">
        <v>0</v>
      </c>
      <c r="DP347" s="62">
        <v>0</v>
      </c>
      <c r="DQ347" s="62">
        <v>0</v>
      </c>
      <c r="DR347" s="62">
        <v>8</v>
      </c>
      <c r="DS347" s="62">
        <v>0</v>
      </c>
      <c r="DT347" s="62">
        <v>0</v>
      </c>
      <c r="DU347" s="62" t="s">
        <v>2237</v>
      </c>
      <c r="DV347" s="62" t="s">
        <v>2238</v>
      </c>
      <c r="DW347" s="60"/>
      <c r="DX347" s="62">
        <v>0</v>
      </c>
      <c r="DY347" s="62">
        <v>12</v>
      </c>
      <c r="DZ347" s="62">
        <v>3</v>
      </c>
      <c r="EA347" s="62">
        <v>1</v>
      </c>
      <c r="EB347" s="62"/>
      <c r="EC347" s="62"/>
      <c r="ED347" s="62"/>
      <c r="EE347" s="60">
        <v>9.0909090909090917</v>
      </c>
      <c r="EF347" s="62"/>
      <c r="EG347" s="62"/>
      <c r="EH347" s="62"/>
      <c r="EI347" s="62"/>
      <c r="EJ347" s="62"/>
      <c r="EK347" s="62">
        <v>2</v>
      </c>
      <c r="EL347" s="62"/>
      <c r="EM347" s="62"/>
      <c r="EN347" s="62"/>
      <c r="EO347" s="62"/>
      <c r="EP347" s="62"/>
      <c r="EQ347" s="68">
        <v>29460</v>
      </c>
      <c r="ER347" s="68">
        <v>10282</v>
      </c>
      <c r="ES347" s="68">
        <v>0</v>
      </c>
      <c r="ET347" s="68">
        <v>0</v>
      </c>
      <c r="EU347" s="68">
        <v>0</v>
      </c>
      <c r="EV347" s="68">
        <v>0</v>
      </c>
      <c r="EW347" s="65"/>
      <c r="EX347" s="65"/>
      <c r="EY347" s="65"/>
      <c r="EZ347" s="65"/>
      <c r="FA347" s="65"/>
      <c r="FB347" s="65"/>
      <c r="FC347" s="65"/>
      <c r="FD347" s="65"/>
      <c r="FE347" s="65"/>
      <c r="FF347" s="65"/>
      <c r="FG347" s="65"/>
      <c r="FH347" s="65"/>
      <c r="FI347" s="65"/>
      <c r="FJ347" s="65"/>
      <c r="FK347" s="65"/>
      <c r="FL347" s="65"/>
      <c r="FM347" s="65"/>
      <c r="FN347" s="65" t="s">
        <v>466</v>
      </c>
      <c r="FO347" s="69" t="b">
        <f t="shared" si="5"/>
        <v>1</v>
      </c>
    </row>
    <row r="348" spans="1:171" s="67" customFormat="1" ht="12.75" x14ac:dyDescent="0.2">
      <c r="A348" s="60" t="s">
        <v>437</v>
      </c>
      <c r="B348" s="61">
        <v>12367</v>
      </c>
      <c r="C348" s="62">
        <v>0</v>
      </c>
      <c r="D348" s="62">
        <v>1</v>
      </c>
      <c r="E348" s="63" t="s">
        <v>2239</v>
      </c>
      <c r="F348" s="62" t="s">
        <v>2240</v>
      </c>
      <c r="G348" s="62"/>
      <c r="H348" s="62" t="s">
        <v>2241</v>
      </c>
      <c r="I348" s="62">
        <v>2</v>
      </c>
      <c r="J348" s="62" t="s">
        <v>2242</v>
      </c>
      <c r="K348" s="62" t="s">
        <v>447</v>
      </c>
      <c r="L348" s="62" t="s">
        <v>448</v>
      </c>
      <c r="M348" s="62" t="s">
        <v>447</v>
      </c>
      <c r="N348" s="62">
        <v>1</v>
      </c>
      <c r="O348" s="62">
        <v>665</v>
      </c>
      <c r="P348" s="62">
        <v>48</v>
      </c>
      <c r="Q348" s="62" t="s">
        <v>2243</v>
      </c>
      <c r="R348" s="62" t="s">
        <v>2244</v>
      </c>
      <c r="S348" s="62" t="s">
        <v>153</v>
      </c>
      <c r="T348" s="62" t="s">
        <v>2245</v>
      </c>
      <c r="U348" s="62" t="s">
        <v>2246</v>
      </c>
      <c r="V348" s="62" t="s">
        <v>2247</v>
      </c>
      <c r="W348" s="62" t="s">
        <v>153</v>
      </c>
      <c r="X348" s="62" t="s">
        <v>2248</v>
      </c>
      <c r="Y348" s="62" t="s">
        <v>546</v>
      </c>
      <c r="Z348" s="60"/>
      <c r="AA348" s="60" t="s">
        <v>452</v>
      </c>
      <c r="AB348" s="60" t="s">
        <v>2239</v>
      </c>
      <c r="AC348" s="60" t="s">
        <v>2240</v>
      </c>
      <c r="AD348" s="60" t="s">
        <v>2241</v>
      </c>
      <c r="AE348" s="60" t="s">
        <v>2242</v>
      </c>
      <c r="AF348" s="62">
        <v>1</v>
      </c>
      <c r="AG348" s="62">
        <v>665</v>
      </c>
      <c r="AH348" s="62">
        <v>48</v>
      </c>
      <c r="AI348" s="62">
        <v>1</v>
      </c>
      <c r="AJ348" s="62" t="s">
        <v>2243</v>
      </c>
      <c r="AK348" s="62" t="s">
        <v>2244</v>
      </c>
      <c r="AL348" s="62" t="s">
        <v>153</v>
      </c>
      <c r="AM348" s="62" t="s">
        <v>2245</v>
      </c>
      <c r="AN348" s="62" t="s">
        <v>2249</v>
      </c>
      <c r="AO348" s="62" t="s">
        <v>546</v>
      </c>
      <c r="AP348" s="62" t="s">
        <v>2250</v>
      </c>
      <c r="AQ348" s="62" t="s">
        <v>2247</v>
      </c>
      <c r="AR348" s="62" t="s">
        <v>153</v>
      </c>
      <c r="AS348" s="62">
        <v>2015</v>
      </c>
      <c r="AT348" s="62" t="s">
        <v>153</v>
      </c>
      <c r="AU348" s="62" t="s">
        <v>153</v>
      </c>
      <c r="AV348" s="62" t="s">
        <v>153</v>
      </c>
      <c r="AW348" s="62" t="s">
        <v>153</v>
      </c>
      <c r="AX348" s="62" t="s">
        <v>439</v>
      </c>
      <c r="AY348" s="60"/>
      <c r="AZ348" s="60" t="s">
        <v>153</v>
      </c>
      <c r="BA348" s="62">
        <v>9896</v>
      </c>
      <c r="BB348" s="62">
        <v>0</v>
      </c>
      <c r="BC348" s="62"/>
      <c r="BD348" s="62"/>
      <c r="BE348" s="62"/>
      <c r="BF348" s="62"/>
      <c r="BG348" s="62"/>
      <c r="BH348" s="62"/>
      <c r="BI348" s="62"/>
      <c r="BJ348" s="60"/>
      <c r="BK348" s="62"/>
      <c r="BL348" s="62"/>
      <c r="BM348" s="62"/>
      <c r="BN348" s="62" t="s">
        <v>1009</v>
      </c>
      <c r="BO348" s="62"/>
      <c r="BP348" s="62"/>
      <c r="BQ348" s="62" t="s">
        <v>1009</v>
      </c>
      <c r="BR348" s="62"/>
      <c r="BS348" s="62"/>
      <c r="BT348" s="62"/>
      <c r="BU348" s="62"/>
      <c r="BV348" s="62"/>
      <c r="BW348" s="62"/>
      <c r="BX348" s="62"/>
      <c r="BY348" s="62"/>
      <c r="BZ348" s="62"/>
      <c r="CA348" s="62" t="s">
        <v>534</v>
      </c>
      <c r="CB348" s="62"/>
      <c r="CC348" s="62"/>
      <c r="CD348" s="62"/>
      <c r="CE348" s="62"/>
      <c r="CF348" s="62" t="s">
        <v>462</v>
      </c>
      <c r="CG348" s="62"/>
      <c r="CH348" s="62"/>
      <c r="CI348" s="62">
        <v>2017</v>
      </c>
      <c r="CJ348" s="62" t="s">
        <v>448</v>
      </c>
      <c r="CK348" s="62" t="s">
        <v>464</v>
      </c>
      <c r="CL348" s="62" t="s">
        <v>464</v>
      </c>
      <c r="CM348" s="62" t="s">
        <v>501</v>
      </c>
      <c r="CN348" s="62" t="s">
        <v>464</v>
      </c>
      <c r="CO348" s="62" t="s">
        <v>465</v>
      </c>
      <c r="CP348" s="62">
        <v>3</v>
      </c>
      <c r="CQ348" s="62">
        <v>1</v>
      </c>
      <c r="CR348" s="62">
        <v>1</v>
      </c>
      <c r="CS348" s="62">
        <v>1</v>
      </c>
      <c r="CT348" s="62">
        <v>0</v>
      </c>
      <c r="CU348" s="62">
        <v>0</v>
      </c>
      <c r="CV348" s="62">
        <v>2</v>
      </c>
      <c r="CW348" s="62">
        <v>1</v>
      </c>
      <c r="CX348" s="62">
        <v>0</v>
      </c>
      <c r="CY348" s="62">
        <v>0</v>
      </c>
      <c r="CZ348" s="62">
        <v>0</v>
      </c>
      <c r="DA348" s="62">
        <v>0</v>
      </c>
      <c r="DB348" s="62">
        <v>0</v>
      </c>
      <c r="DC348" s="62" t="s">
        <v>153</v>
      </c>
      <c r="DD348" s="62" t="s">
        <v>153</v>
      </c>
      <c r="DE348" s="62" t="s">
        <v>153</v>
      </c>
      <c r="DF348" s="62">
        <v>0</v>
      </c>
      <c r="DG348" s="62" t="s">
        <v>465</v>
      </c>
      <c r="DH348" s="62">
        <v>1</v>
      </c>
      <c r="DI348" s="62">
        <v>0</v>
      </c>
      <c r="DJ348" s="62">
        <v>1</v>
      </c>
      <c r="DK348" s="62">
        <v>0</v>
      </c>
      <c r="DL348" s="62">
        <v>0</v>
      </c>
      <c r="DM348" s="62">
        <v>0</v>
      </c>
      <c r="DN348" s="62">
        <v>0</v>
      </c>
      <c r="DO348" s="62">
        <v>0</v>
      </c>
      <c r="DP348" s="62">
        <v>1</v>
      </c>
      <c r="DQ348" s="62">
        <v>0</v>
      </c>
      <c r="DR348" s="62">
        <v>0</v>
      </c>
      <c r="DS348" s="62">
        <v>0</v>
      </c>
      <c r="DT348" s="62">
        <v>0</v>
      </c>
      <c r="DU348" s="62" t="s">
        <v>153</v>
      </c>
      <c r="DV348" s="62" t="s">
        <v>153</v>
      </c>
      <c r="DW348" s="60"/>
      <c r="DX348" s="62">
        <v>1</v>
      </c>
      <c r="DY348" s="62">
        <v>2</v>
      </c>
      <c r="DZ348" s="62">
        <v>0</v>
      </c>
      <c r="EA348" s="62">
        <v>1</v>
      </c>
      <c r="EB348" s="62"/>
      <c r="EC348" s="62"/>
      <c r="ED348" s="62"/>
      <c r="EE348" s="60">
        <v>-2.0408163265306123</v>
      </c>
      <c r="EF348" s="62"/>
      <c r="EG348" s="62"/>
      <c r="EH348" s="62"/>
      <c r="EI348" s="62"/>
      <c r="EJ348" s="62"/>
      <c r="EK348" s="62">
        <v>-1</v>
      </c>
      <c r="EL348" s="62"/>
      <c r="EM348" s="62"/>
      <c r="EN348" s="62"/>
      <c r="EO348" s="62"/>
      <c r="EP348" s="62"/>
      <c r="EQ348" s="68">
        <v>12367</v>
      </c>
      <c r="ER348" s="68">
        <v>9896</v>
      </c>
      <c r="ES348" s="68">
        <v>0</v>
      </c>
      <c r="ET348" s="68">
        <v>0</v>
      </c>
      <c r="EU348" s="68">
        <v>0</v>
      </c>
      <c r="EV348" s="68">
        <v>0</v>
      </c>
      <c r="EW348" s="68">
        <v>1</v>
      </c>
      <c r="EX348" s="68">
        <v>1</v>
      </c>
      <c r="EY348" s="68">
        <v>0</v>
      </c>
      <c r="EZ348" s="68">
        <v>0</v>
      </c>
      <c r="FA348" s="68">
        <v>0</v>
      </c>
      <c r="FB348" s="68">
        <v>0</v>
      </c>
      <c r="FC348" s="68">
        <v>0</v>
      </c>
      <c r="FD348" s="68">
        <v>0</v>
      </c>
      <c r="FE348" s="68">
        <v>0</v>
      </c>
      <c r="FF348" s="68">
        <v>0</v>
      </c>
      <c r="FG348" s="68">
        <v>0</v>
      </c>
      <c r="FH348" s="68">
        <v>0</v>
      </c>
      <c r="FI348" s="68">
        <v>5</v>
      </c>
      <c r="FJ348" s="68">
        <v>1</v>
      </c>
      <c r="FK348" s="68">
        <v>0</v>
      </c>
      <c r="FL348" s="68">
        <v>0</v>
      </c>
      <c r="FM348" s="65"/>
      <c r="FN348" s="65" t="s">
        <v>536</v>
      </c>
      <c r="FO348" s="69" t="b">
        <f t="shared" si="5"/>
        <v>1</v>
      </c>
    </row>
    <row r="349" spans="1:171" s="67" customFormat="1" ht="0.75" customHeight="1" x14ac:dyDescent="0.2">
      <c r="A349" s="60" t="s">
        <v>437</v>
      </c>
      <c r="B349" s="61">
        <v>12367</v>
      </c>
      <c r="C349" s="62">
        <v>1</v>
      </c>
      <c r="D349" s="62">
        <v>0</v>
      </c>
      <c r="E349" s="63" t="s">
        <v>2239</v>
      </c>
      <c r="F349" s="62" t="s">
        <v>2240</v>
      </c>
      <c r="G349" s="62"/>
      <c r="H349" s="62" t="s">
        <v>2241</v>
      </c>
      <c r="I349" s="62">
        <v>2</v>
      </c>
      <c r="J349" s="62" t="s">
        <v>2242</v>
      </c>
      <c r="K349" s="62" t="s">
        <v>447</v>
      </c>
      <c r="L349" s="62" t="s">
        <v>448</v>
      </c>
      <c r="M349" s="62" t="s">
        <v>447</v>
      </c>
      <c r="N349" s="62">
        <v>1</v>
      </c>
      <c r="O349" s="62">
        <v>665</v>
      </c>
      <c r="P349" s="62">
        <v>48</v>
      </c>
      <c r="Q349" s="62" t="s">
        <v>153</v>
      </c>
      <c r="R349" s="62" t="s">
        <v>153</v>
      </c>
      <c r="S349" s="62" t="s">
        <v>153</v>
      </c>
      <c r="T349" s="62" t="s">
        <v>2245</v>
      </c>
      <c r="U349" s="62" t="s">
        <v>153</v>
      </c>
      <c r="V349" s="62" t="s">
        <v>153</v>
      </c>
      <c r="W349" s="62" t="s">
        <v>153</v>
      </c>
      <c r="X349" s="62" t="s">
        <v>153</v>
      </c>
      <c r="Y349" s="62" t="s">
        <v>153</v>
      </c>
      <c r="Z349" s="60"/>
      <c r="AA349" s="60" t="s">
        <v>452</v>
      </c>
      <c r="AB349" s="60" t="s">
        <v>2239</v>
      </c>
      <c r="AC349" s="60" t="s">
        <v>2240</v>
      </c>
      <c r="AD349" s="60" t="s">
        <v>2241</v>
      </c>
      <c r="AE349" s="60" t="s">
        <v>2242</v>
      </c>
      <c r="AF349" s="62">
        <v>1</v>
      </c>
      <c r="AG349" s="62">
        <v>665</v>
      </c>
      <c r="AH349" s="62">
        <v>48</v>
      </c>
      <c r="AI349" s="62">
        <v>0</v>
      </c>
      <c r="AJ349" s="62" t="s">
        <v>153</v>
      </c>
      <c r="AK349" s="62" t="s">
        <v>153</v>
      </c>
      <c r="AL349" s="62" t="s">
        <v>153</v>
      </c>
      <c r="AM349" s="62" t="s">
        <v>2245</v>
      </c>
      <c r="AN349" s="62" t="s">
        <v>153</v>
      </c>
      <c r="AO349" s="62" t="s">
        <v>153</v>
      </c>
      <c r="AP349" s="62" t="s">
        <v>153</v>
      </c>
      <c r="AQ349" s="62" t="s">
        <v>153</v>
      </c>
      <c r="AR349" s="62" t="s">
        <v>153</v>
      </c>
      <c r="AS349" s="62">
        <v>2015</v>
      </c>
      <c r="AT349" s="62" t="s">
        <v>153</v>
      </c>
      <c r="AU349" s="62" t="s">
        <v>153</v>
      </c>
      <c r="AV349" s="62" t="s">
        <v>153</v>
      </c>
      <c r="AW349" s="62" t="s">
        <v>153</v>
      </c>
      <c r="AX349" s="62" t="s">
        <v>439</v>
      </c>
      <c r="AY349" s="60"/>
      <c r="AZ349" s="60" t="s">
        <v>153</v>
      </c>
      <c r="BA349" s="62">
        <v>9896</v>
      </c>
      <c r="BB349" s="62">
        <v>0</v>
      </c>
      <c r="BC349" s="62"/>
      <c r="BD349" s="62"/>
      <c r="BE349" s="62"/>
      <c r="BF349" s="62"/>
      <c r="BG349" s="62"/>
      <c r="BH349" s="62"/>
      <c r="BI349" s="62"/>
      <c r="BJ349" s="60"/>
      <c r="BK349" s="62"/>
      <c r="BL349" s="62"/>
      <c r="BM349" s="62"/>
      <c r="BN349" s="62" t="s">
        <v>1009</v>
      </c>
      <c r="BO349" s="62"/>
      <c r="BP349" s="62"/>
      <c r="BQ349" s="62" t="s">
        <v>1009</v>
      </c>
      <c r="BR349" s="62"/>
      <c r="BS349" s="62"/>
      <c r="BT349" s="62"/>
      <c r="BU349" s="62"/>
      <c r="BV349" s="62"/>
      <c r="BW349" s="62"/>
      <c r="BX349" s="62"/>
      <c r="BY349" s="62"/>
      <c r="BZ349" s="62"/>
      <c r="CA349" s="62"/>
      <c r="CB349" s="62"/>
      <c r="CC349" s="62"/>
      <c r="CD349" s="62"/>
      <c r="CE349" s="62"/>
      <c r="CF349" s="62"/>
      <c r="CG349" s="62"/>
      <c r="CH349" s="62"/>
      <c r="CI349" s="62">
        <v>2017</v>
      </c>
      <c r="CJ349" s="62" t="s">
        <v>448</v>
      </c>
      <c r="CK349" s="62" t="s">
        <v>464</v>
      </c>
      <c r="CL349" s="62" t="s">
        <v>464</v>
      </c>
      <c r="CM349" s="62" t="s">
        <v>501</v>
      </c>
      <c r="CN349" s="62" t="s">
        <v>464</v>
      </c>
      <c r="CO349" s="62" t="s">
        <v>465</v>
      </c>
      <c r="CP349" s="62">
        <v>3</v>
      </c>
      <c r="CQ349" s="62">
        <v>1</v>
      </c>
      <c r="CR349" s="62">
        <v>1</v>
      </c>
      <c r="CS349" s="62">
        <v>1</v>
      </c>
      <c r="CT349" s="62">
        <v>0</v>
      </c>
      <c r="CU349" s="62">
        <v>0</v>
      </c>
      <c r="CV349" s="62">
        <v>2</v>
      </c>
      <c r="CW349" s="62">
        <v>1</v>
      </c>
      <c r="CX349" s="62">
        <v>0</v>
      </c>
      <c r="CY349" s="62">
        <v>0</v>
      </c>
      <c r="CZ349" s="62">
        <v>0</v>
      </c>
      <c r="DA349" s="62">
        <v>0</v>
      </c>
      <c r="DB349" s="62">
        <v>0</v>
      </c>
      <c r="DC349" s="62" t="s">
        <v>153</v>
      </c>
      <c r="DD349" s="62" t="s">
        <v>153</v>
      </c>
      <c r="DE349" s="62" t="s">
        <v>153</v>
      </c>
      <c r="DF349" s="62">
        <v>0</v>
      </c>
      <c r="DG349" s="62" t="s">
        <v>465</v>
      </c>
      <c r="DH349" s="62">
        <v>1</v>
      </c>
      <c r="DI349" s="62">
        <v>0</v>
      </c>
      <c r="DJ349" s="62">
        <v>1</v>
      </c>
      <c r="DK349" s="62">
        <v>0</v>
      </c>
      <c r="DL349" s="62">
        <v>0</v>
      </c>
      <c r="DM349" s="62">
        <v>0</v>
      </c>
      <c r="DN349" s="62">
        <v>0</v>
      </c>
      <c r="DO349" s="62">
        <v>0</v>
      </c>
      <c r="DP349" s="62">
        <v>1</v>
      </c>
      <c r="DQ349" s="62">
        <v>0</v>
      </c>
      <c r="DR349" s="62">
        <v>0</v>
      </c>
      <c r="DS349" s="62">
        <v>0</v>
      </c>
      <c r="DT349" s="62">
        <v>0</v>
      </c>
      <c r="DU349" s="62" t="s">
        <v>153</v>
      </c>
      <c r="DV349" s="62" t="s">
        <v>153</v>
      </c>
      <c r="DW349" s="60"/>
      <c r="DX349" s="62">
        <v>1</v>
      </c>
      <c r="DY349" s="62">
        <v>2</v>
      </c>
      <c r="DZ349" s="62">
        <v>0</v>
      </c>
      <c r="EA349" s="62">
        <v>1</v>
      </c>
      <c r="EB349" s="62"/>
      <c r="EC349" s="62"/>
      <c r="ED349" s="62"/>
      <c r="EE349" s="60">
        <v>-2.0408163265306123</v>
      </c>
      <c r="EF349" s="62"/>
      <c r="EG349" s="62"/>
      <c r="EH349" s="62"/>
      <c r="EI349" s="62"/>
      <c r="EJ349" s="62"/>
      <c r="EK349" s="62">
        <v>-1</v>
      </c>
      <c r="EL349" s="62"/>
      <c r="EM349" s="62"/>
      <c r="EN349" s="62"/>
      <c r="EO349" s="62"/>
      <c r="EP349" s="62"/>
      <c r="EQ349" s="68">
        <v>12367</v>
      </c>
      <c r="ER349" s="68">
        <v>9896</v>
      </c>
      <c r="ES349" s="68">
        <v>0</v>
      </c>
      <c r="ET349" s="68">
        <v>0</v>
      </c>
      <c r="EU349" s="68">
        <v>0</v>
      </c>
      <c r="EV349" s="68">
        <v>0</v>
      </c>
      <c r="EW349" s="65"/>
      <c r="EX349" s="65"/>
      <c r="EY349" s="65"/>
      <c r="EZ349" s="65"/>
      <c r="FA349" s="65"/>
      <c r="FB349" s="65"/>
      <c r="FC349" s="65"/>
      <c r="FD349" s="65"/>
      <c r="FE349" s="65"/>
      <c r="FF349" s="65"/>
      <c r="FG349" s="65"/>
      <c r="FH349" s="65"/>
      <c r="FI349" s="65"/>
      <c r="FJ349" s="65"/>
      <c r="FK349" s="65"/>
      <c r="FL349" s="65"/>
      <c r="FM349" s="65"/>
      <c r="FN349" s="65" t="s">
        <v>536</v>
      </c>
      <c r="FO349" s="69" t="b">
        <f t="shared" si="5"/>
        <v>1</v>
      </c>
    </row>
    <row r="350" spans="1:171" s="67" customFormat="1" ht="12.75" x14ac:dyDescent="0.2">
      <c r="A350" s="60" t="s">
        <v>437</v>
      </c>
      <c r="B350" s="61">
        <v>63102</v>
      </c>
      <c r="C350" s="62">
        <v>0</v>
      </c>
      <c r="D350" s="62">
        <v>2</v>
      </c>
      <c r="E350" s="63">
        <v>50163916500015</v>
      </c>
      <c r="F350" s="62" t="s">
        <v>1138</v>
      </c>
      <c r="G350" s="62"/>
      <c r="H350" s="62">
        <v>95230</v>
      </c>
      <c r="I350" s="62">
        <v>2</v>
      </c>
      <c r="J350" s="62" t="s">
        <v>2251</v>
      </c>
      <c r="K350" s="62" t="s">
        <v>447</v>
      </c>
      <c r="L350" s="62" t="s">
        <v>472</v>
      </c>
      <c r="M350" s="62" t="s">
        <v>447</v>
      </c>
      <c r="N350" s="62">
        <v>2</v>
      </c>
      <c r="O350" s="62">
        <v>670</v>
      </c>
      <c r="P350" s="62">
        <v>81</v>
      </c>
      <c r="Q350" s="62" t="s">
        <v>153</v>
      </c>
      <c r="R350" s="62" t="s">
        <v>153</v>
      </c>
      <c r="S350" s="62" t="s">
        <v>2252</v>
      </c>
      <c r="T350" s="62" t="s">
        <v>2253</v>
      </c>
      <c r="U350" s="62" t="s">
        <v>2254</v>
      </c>
      <c r="V350" s="62" t="s">
        <v>2255</v>
      </c>
      <c r="W350" s="62" t="s">
        <v>153</v>
      </c>
      <c r="X350" s="62" t="s">
        <v>2256</v>
      </c>
      <c r="Y350" s="62" t="s">
        <v>98</v>
      </c>
      <c r="Z350" s="60"/>
      <c r="AA350" s="60" t="s">
        <v>452</v>
      </c>
      <c r="AB350" s="60" t="s">
        <v>2257</v>
      </c>
      <c r="AC350" s="60" t="s">
        <v>1138</v>
      </c>
      <c r="AD350" s="60" t="s">
        <v>2258</v>
      </c>
      <c r="AE350" s="60" t="s">
        <v>2251</v>
      </c>
      <c r="AF350" s="62">
        <v>1</v>
      </c>
      <c r="AG350" s="62">
        <v>732</v>
      </c>
      <c r="AH350" s="62">
        <v>100</v>
      </c>
      <c r="AI350" s="62">
        <v>1</v>
      </c>
      <c r="AJ350" s="62" t="s">
        <v>153</v>
      </c>
      <c r="AK350" s="62" t="s">
        <v>153</v>
      </c>
      <c r="AL350" s="62" t="s">
        <v>2252</v>
      </c>
      <c r="AM350" s="62" t="s">
        <v>2253</v>
      </c>
      <c r="AN350" s="62" t="s">
        <v>2256</v>
      </c>
      <c r="AO350" s="62" t="s">
        <v>98</v>
      </c>
      <c r="AP350" s="62" t="s">
        <v>2254</v>
      </c>
      <c r="AQ350" s="62" t="s">
        <v>2255</v>
      </c>
      <c r="AR350" s="62" t="s">
        <v>153</v>
      </c>
      <c r="AS350" s="62">
        <v>2015</v>
      </c>
      <c r="AT350" s="62" t="s">
        <v>153</v>
      </c>
      <c r="AU350" s="62" t="s">
        <v>153</v>
      </c>
      <c r="AV350" s="62" t="s">
        <v>153</v>
      </c>
      <c r="AW350" s="62" t="s">
        <v>439</v>
      </c>
      <c r="AX350" s="62" t="s">
        <v>153</v>
      </c>
      <c r="AY350" s="60"/>
      <c r="AZ350" s="60" t="s">
        <v>153</v>
      </c>
      <c r="BA350" s="62">
        <v>10852</v>
      </c>
      <c r="BB350" s="62">
        <v>0</v>
      </c>
      <c r="BC350" s="62"/>
      <c r="BD350" s="62"/>
      <c r="BE350" s="62"/>
      <c r="BF350" s="62" t="s">
        <v>500</v>
      </c>
      <c r="BG350" s="62" t="s">
        <v>607</v>
      </c>
      <c r="BH350" s="62"/>
      <c r="BI350" s="62"/>
      <c r="BJ350" s="60">
        <v>-8.4699453551912569</v>
      </c>
      <c r="BK350" s="62"/>
      <c r="BL350" s="62"/>
      <c r="BM350" s="62"/>
      <c r="BN350" s="62" t="s">
        <v>1149</v>
      </c>
      <c r="BO350" s="62"/>
      <c r="BP350" s="62"/>
      <c r="BQ350" s="62" t="s">
        <v>1149</v>
      </c>
      <c r="BR350" s="62"/>
      <c r="BS350" s="62"/>
      <c r="BT350" s="62"/>
      <c r="BU350" s="62"/>
      <c r="BV350" s="62"/>
      <c r="BW350" s="62"/>
      <c r="BX350" s="62"/>
      <c r="BY350" s="62"/>
      <c r="BZ350" s="62"/>
      <c r="CA350" s="62"/>
      <c r="CB350" s="62"/>
      <c r="CC350" s="62"/>
      <c r="CD350" s="62"/>
      <c r="CE350" s="62"/>
      <c r="CF350" s="62" t="s">
        <v>462</v>
      </c>
      <c r="CG350" s="62"/>
      <c r="CH350" s="62"/>
      <c r="CI350" s="62">
        <v>2017</v>
      </c>
      <c r="CJ350" s="62" t="s">
        <v>472</v>
      </c>
      <c r="CK350" s="62" t="s">
        <v>501</v>
      </c>
      <c r="CL350" s="62" t="s">
        <v>501</v>
      </c>
      <c r="CM350" s="62" t="s">
        <v>501</v>
      </c>
      <c r="CN350" s="62" t="s">
        <v>501</v>
      </c>
      <c r="CO350" s="62" t="s">
        <v>465</v>
      </c>
      <c r="CP350" s="62">
        <v>7</v>
      </c>
      <c r="CQ350" s="62">
        <v>0</v>
      </c>
      <c r="CR350" s="62">
        <v>2</v>
      </c>
      <c r="CS350" s="62">
        <v>5</v>
      </c>
      <c r="CT350" s="62">
        <v>0</v>
      </c>
      <c r="CU350" s="62">
        <v>0</v>
      </c>
      <c r="CV350" s="62">
        <v>1</v>
      </c>
      <c r="CW350" s="62">
        <v>0</v>
      </c>
      <c r="CX350" s="62">
        <v>6</v>
      </c>
      <c r="CY350" s="62">
        <v>0</v>
      </c>
      <c r="CZ350" s="62">
        <v>0</v>
      </c>
      <c r="DA350" s="62">
        <v>0</v>
      </c>
      <c r="DB350" s="62">
        <v>0</v>
      </c>
      <c r="DC350" s="62" t="s">
        <v>153</v>
      </c>
      <c r="DD350" s="62" t="s">
        <v>153</v>
      </c>
      <c r="DE350" s="62" t="s">
        <v>153</v>
      </c>
      <c r="DF350" s="62">
        <v>0</v>
      </c>
      <c r="DG350" s="62" t="s">
        <v>465</v>
      </c>
      <c r="DH350" s="62">
        <v>2</v>
      </c>
      <c r="DI350" s="62">
        <v>0</v>
      </c>
      <c r="DJ350" s="62">
        <v>0</v>
      </c>
      <c r="DK350" s="62">
        <v>2</v>
      </c>
      <c r="DL350" s="62">
        <v>0</v>
      </c>
      <c r="DM350" s="62">
        <v>0</v>
      </c>
      <c r="DN350" s="62">
        <v>0</v>
      </c>
      <c r="DO350" s="62">
        <v>0</v>
      </c>
      <c r="DP350" s="62">
        <v>2</v>
      </c>
      <c r="DQ350" s="62">
        <v>0</v>
      </c>
      <c r="DR350" s="62">
        <v>0</v>
      </c>
      <c r="DS350" s="62">
        <v>0</v>
      </c>
      <c r="DT350" s="62">
        <v>0</v>
      </c>
      <c r="DU350" s="62" t="s">
        <v>153</v>
      </c>
      <c r="DV350" s="62" t="s">
        <v>153</v>
      </c>
      <c r="DW350" s="60"/>
      <c r="DX350" s="62">
        <v>0</v>
      </c>
      <c r="DY350" s="62">
        <v>9</v>
      </c>
      <c r="DZ350" s="62">
        <v>1</v>
      </c>
      <c r="EA350" s="62">
        <v>0</v>
      </c>
      <c r="EB350" s="62"/>
      <c r="EC350" s="62"/>
      <c r="ED350" s="62"/>
      <c r="EE350" s="60">
        <v>-17.346938775510203</v>
      </c>
      <c r="EF350" s="62"/>
      <c r="EG350" s="62"/>
      <c r="EH350" s="62"/>
      <c r="EI350" s="62"/>
      <c r="EJ350" s="62"/>
      <c r="EK350" s="62">
        <v>1</v>
      </c>
      <c r="EL350" s="62"/>
      <c r="EM350" s="62"/>
      <c r="EN350" s="62"/>
      <c r="EO350" s="62"/>
      <c r="EP350" s="62"/>
      <c r="EQ350" s="68">
        <v>63102</v>
      </c>
      <c r="ER350" s="68">
        <v>10852</v>
      </c>
      <c r="ES350" s="68">
        <v>0</v>
      </c>
      <c r="ET350" s="68">
        <v>0</v>
      </c>
      <c r="EU350" s="68">
        <v>0</v>
      </c>
      <c r="EV350" s="68">
        <v>0</v>
      </c>
      <c r="EW350" s="68">
        <v>5</v>
      </c>
      <c r="EX350" s="68">
        <v>1</v>
      </c>
      <c r="EY350" s="68">
        <v>2</v>
      </c>
      <c r="EZ350" s="68">
        <v>0</v>
      </c>
      <c r="FA350" s="68">
        <v>2</v>
      </c>
      <c r="FB350" s="68">
        <v>2</v>
      </c>
      <c r="FC350" s="68">
        <v>0</v>
      </c>
      <c r="FD350" s="68">
        <v>0</v>
      </c>
      <c r="FE350" s="68">
        <v>2</v>
      </c>
      <c r="FF350" s="68">
        <v>0</v>
      </c>
      <c r="FG350" s="68">
        <v>0</v>
      </c>
      <c r="FH350" s="68">
        <v>0</v>
      </c>
      <c r="FI350" s="68">
        <v>0</v>
      </c>
      <c r="FJ350" s="68">
        <v>0</v>
      </c>
      <c r="FK350" s="68">
        <v>0</v>
      </c>
      <c r="FL350" s="68">
        <v>0</v>
      </c>
      <c r="FM350" s="65"/>
      <c r="FN350" s="65" t="s">
        <v>466</v>
      </c>
      <c r="FO350" s="69" t="b">
        <f t="shared" si="5"/>
        <v>1</v>
      </c>
    </row>
    <row r="351" spans="1:171" s="67" customFormat="1" ht="12.75" x14ac:dyDescent="0.2">
      <c r="A351" s="60" t="s">
        <v>437</v>
      </c>
      <c r="B351" s="61">
        <v>63102</v>
      </c>
      <c r="C351" s="62">
        <v>1</v>
      </c>
      <c r="D351" s="62">
        <v>0</v>
      </c>
      <c r="E351" s="63" t="s">
        <v>2257</v>
      </c>
      <c r="F351" s="62" t="s">
        <v>1138</v>
      </c>
      <c r="G351" s="62"/>
      <c r="H351" s="62" t="s">
        <v>2258</v>
      </c>
      <c r="I351" s="62">
        <v>2</v>
      </c>
      <c r="J351" s="62" t="s">
        <v>2251</v>
      </c>
      <c r="K351" s="62" t="s">
        <v>447</v>
      </c>
      <c r="L351" s="62" t="s">
        <v>472</v>
      </c>
      <c r="M351" s="62" t="s">
        <v>447</v>
      </c>
      <c r="N351" s="62">
        <v>2</v>
      </c>
      <c r="O351" s="62">
        <v>670</v>
      </c>
      <c r="P351" s="62">
        <v>81</v>
      </c>
      <c r="Q351" s="62" t="s">
        <v>153</v>
      </c>
      <c r="R351" s="62" t="s">
        <v>153</v>
      </c>
      <c r="S351" s="62" t="s">
        <v>153</v>
      </c>
      <c r="T351" s="62" t="s">
        <v>2253</v>
      </c>
      <c r="U351" s="62" t="s">
        <v>153</v>
      </c>
      <c r="V351" s="62" t="s">
        <v>153</v>
      </c>
      <c r="W351" s="62" t="s">
        <v>153</v>
      </c>
      <c r="X351" s="62" t="s">
        <v>153</v>
      </c>
      <c r="Y351" s="62" t="s">
        <v>153</v>
      </c>
      <c r="Z351" s="60"/>
      <c r="AA351" s="60" t="s">
        <v>452</v>
      </c>
      <c r="AB351" s="60" t="s">
        <v>2257</v>
      </c>
      <c r="AC351" s="60" t="s">
        <v>1138</v>
      </c>
      <c r="AD351" s="60" t="s">
        <v>2258</v>
      </c>
      <c r="AE351" s="60" t="s">
        <v>2251</v>
      </c>
      <c r="AF351" s="62">
        <v>1</v>
      </c>
      <c r="AG351" s="62">
        <v>732</v>
      </c>
      <c r="AH351" s="62">
        <v>100</v>
      </c>
      <c r="AI351" s="62">
        <v>0</v>
      </c>
      <c r="AJ351" s="62" t="s">
        <v>153</v>
      </c>
      <c r="AK351" s="62" t="s">
        <v>153</v>
      </c>
      <c r="AL351" s="62" t="s">
        <v>153</v>
      </c>
      <c r="AM351" s="62" t="s">
        <v>2253</v>
      </c>
      <c r="AN351" s="62" t="s">
        <v>153</v>
      </c>
      <c r="AO351" s="62" t="s">
        <v>153</v>
      </c>
      <c r="AP351" s="62" t="s">
        <v>153</v>
      </c>
      <c r="AQ351" s="62" t="s">
        <v>153</v>
      </c>
      <c r="AR351" s="62" t="s">
        <v>153</v>
      </c>
      <c r="AS351" s="62">
        <v>2015</v>
      </c>
      <c r="AT351" s="62" t="s">
        <v>153</v>
      </c>
      <c r="AU351" s="62" t="s">
        <v>153</v>
      </c>
      <c r="AV351" s="62" t="s">
        <v>153</v>
      </c>
      <c r="AW351" s="62" t="s">
        <v>439</v>
      </c>
      <c r="AX351" s="62" t="s">
        <v>153</v>
      </c>
      <c r="AY351" s="60"/>
      <c r="AZ351" s="60" t="s">
        <v>153</v>
      </c>
      <c r="BA351" s="62">
        <v>10852</v>
      </c>
      <c r="BB351" s="62">
        <v>0</v>
      </c>
      <c r="BC351" s="62"/>
      <c r="BD351" s="62"/>
      <c r="BE351" s="62"/>
      <c r="BF351" s="62"/>
      <c r="BG351" s="62"/>
      <c r="BH351" s="62"/>
      <c r="BI351" s="62"/>
      <c r="BJ351" s="60">
        <v>-8.4699453551912569</v>
      </c>
      <c r="BK351" s="62"/>
      <c r="BL351" s="62"/>
      <c r="BM351" s="62"/>
      <c r="BN351" s="62" t="s">
        <v>1149</v>
      </c>
      <c r="BO351" s="62"/>
      <c r="BP351" s="62"/>
      <c r="BQ351" s="62" t="s">
        <v>1149</v>
      </c>
      <c r="BR351" s="62"/>
      <c r="BS351" s="62"/>
      <c r="BT351" s="62"/>
      <c r="BU351" s="62"/>
      <c r="BV351" s="62"/>
      <c r="BW351" s="62"/>
      <c r="BX351" s="62"/>
      <c r="BY351" s="62"/>
      <c r="BZ351" s="62"/>
      <c r="CA351" s="62"/>
      <c r="CB351" s="62"/>
      <c r="CC351" s="62"/>
      <c r="CD351" s="62"/>
      <c r="CE351" s="62"/>
      <c r="CF351" s="62"/>
      <c r="CG351" s="62"/>
      <c r="CH351" s="62"/>
      <c r="CI351" s="62">
        <v>2017</v>
      </c>
      <c r="CJ351" s="62" t="s">
        <v>472</v>
      </c>
      <c r="CK351" s="62" t="s">
        <v>501</v>
      </c>
      <c r="CL351" s="62" t="s">
        <v>501</v>
      </c>
      <c r="CM351" s="62" t="s">
        <v>501</v>
      </c>
      <c r="CN351" s="62" t="s">
        <v>501</v>
      </c>
      <c r="CO351" s="62" t="s">
        <v>465</v>
      </c>
      <c r="CP351" s="62">
        <v>7</v>
      </c>
      <c r="CQ351" s="62">
        <v>0</v>
      </c>
      <c r="CR351" s="62">
        <v>2</v>
      </c>
      <c r="CS351" s="62">
        <v>5</v>
      </c>
      <c r="CT351" s="62">
        <v>0</v>
      </c>
      <c r="CU351" s="62">
        <v>0</v>
      </c>
      <c r="CV351" s="62">
        <v>1</v>
      </c>
      <c r="CW351" s="62">
        <v>0</v>
      </c>
      <c r="CX351" s="62">
        <v>6</v>
      </c>
      <c r="CY351" s="62">
        <v>0</v>
      </c>
      <c r="CZ351" s="62">
        <v>0</v>
      </c>
      <c r="DA351" s="62">
        <v>0</v>
      </c>
      <c r="DB351" s="62">
        <v>0</v>
      </c>
      <c r="DC351" s="62" t="s">
        <v>153</v>
      </c>
      <c r="DD351" s="62" t="s">
        <v>153</v>
      </c>
      <c r="DE351" s="62" t="s">
        <v>153</v>
      </c>
      <c r="DF351" s="62">
        <v>0</v>
      </c>
      <c r="DG351" s="62" t="s">
        <v>465</v>
      </c>
      <c r="DH351" s="62">
        <v>2</v>
      </c>
      <c r="DI351" s="62">
        <v>0</v>
      </c>
      <c r="DJ351" s="62">
        <v>0</v>
      </c>
      <c r="DK351" s="62">
        <v>2</v>
      </c>
      <c r="DL351" s="62">
        <v>0</v>
      </c>
      <c r="DM351" s="62">
        <v>0</v>
      </c>
      <c r="DN351" s="62">
        <v>0</v>
      </c>
      <c r="DO351" s="62">
        <v>0</v>
      </c>
      <c r="DP351" s="62">
        <v>2</v>
      </c>
      <c r="DQ351" s="62">
        <v>0</v>
      </c>
      <c r="DR351" s="62">
        <v>0</v>
      </c>
      <c r="DS351" s="62">
        <v>0</v>
      </c>
      <c r="DT351" s="62">
        <v>0</v>
      </c>
      <c r="DU351" s="62" t="s">
        <v>153</v>
      </c>
      <c r="DV351" s="62" t="s">
        <v>153</v>
      </c>
      <c r="DW351" s="60"/>
      <c r="DX351" s="62">
        <v>0</v>
      </c>
      <c r="DY351" s="62">
        <v>9</v>
      </c>
      <c r="DZ351" s="62">
        <v>1</v>
      </c>
      <c r="EA351" s="62">
        <v>0</v>
      </c>
      <c r="EB351" s="62"/>
      <c r="EC351" s="62"/>
      <c r="ED351" s="62"/>
      <c r="EE351" s="60">
        <v>-17.346938775510203</v>
      </c>
      <c r="EF351" s="62"/>
      <c r="EG351" s="62"/>
      <c r="EH351" s="62"/>
      <c r="EI351" s="62"/>
      <c r="EJ351" s="62"/>
      <c r="EK351" s="62">
        <v>1</v>
      </c>
      <c r="EL351" s="62"/>
      <c r="EM351" s="62"/>
      <c r="EN351" s="62"/>
      <c r="EO351" s="62"/>
      <c r="EP351" s="62"/>
      <c r="EQ351" s="68">
        <v>63102</v>
      </c>
      <c r="ER351" s="68">
        <v>10852</v>
      </c>
      <c r="ES351" s="68">
        <v>0</v>
      </c>
      <c r="ET351" s="68">
        <v>0</v>
      </c>
      <c r="EU351" s="68">
        <v>0</v>
      </c>
      <c r="EV351" s="68">
        <v>0</v>
      </c>
      <c r="EW351" s="65"/>
      <c r="EX351" s="65"/>
      <c r="EY351" s="65"/>
      <c r="EZ351" s="65"/>
      <c r="FA351" s="65"/>
      <c r="FB351" s="65"/>
      <c r="FC351" s="65"/>
      <c r="FD351" s="65"/>
      <c r="FE351" s="65"/>
      <c r="FF351" s="65"/>
      <c r="FG351" s="65"/>
      <c r="FH351" s="65"/>
      <c r="FI351" s="65"/>
      <c r="FJ351" s="65"/>
      <c r="FK351" s="65"/>
      <c r="FL351" s="65"/>
      <c r="FM351" s="65"/>
      <c r="FN351" s="65" t="s">
        <v>466</v>
      </c>
      <c r="FO351" s="69" t="b">
        <f t="shared" si="5"/>
        <v>1</v>
      </c>
    </row>
    <row r="352" spans="1:171" s="67" customFormat="1" ht="12.75" x14ac:dyDescent="0.2">
      <c r="A352" s="60" t="s">
        <v>437</v>
      </c>
      <c r="B352" s="61">
        <v>56301</v>
      </c>
      <c r="C352" s="62">
        <v>0</v>
      </c>
      <c r="D352" s="62">
        <v>1</v>
      </c>
      <c r="E352" s="63" t="s">
        <v>2259</v>
      </c>
      <c r="F352" s="62" t="s">
        <v>2260</v>
      </c>
      <c r="G352" s="62"/>
      <c r="H352" s="62" t="s">
        <v>2261</v>
      </c>
      <c r="I352" s="62">
        <v>2</v>
      </c>
      <c r="J352" s="62" t="s">
        <v>2262</v>
      </c>
      <c r="K352" s="62" t="s">
        <v>447</v>
      </c>
      <c r="L352" s="62" t="s">
        <v>448</v>
      </c>
      <c r="M352" s="62" t="s">
        <v>447</v>
      </c>
      <c r="N352" s="62">
        <v>1</v>
      </c>
      <c r="O352" s="62">
        <v>675</v>
      </c>
      <c r="P352" s="62">
        <v>94</v>
      </c>
      <c r="Q352" s="62" t="s">
        <v>153</v>
      </c>
      <c r="R352" s="62" t="s">
        <v>153</v>
      </c>
      <c r="S352" s="62" t="s">
        <v>2263</v>
      </c>
      <c r="T352" s="62" t="s">
        <v>2264</v>
      </c>
      <c r="U352" s="62" t="s">
        <v>2265</v>
      </c>
      <c r="V352" s="62" t="s">
        <v>2266</v>
      </c>
      <c r="W352" s="62" t="s">
        <v>153</v>
      </c>
      <c r="X352" s="62" t="s">
        <v>2267</v>
      </c>
      <c r="Y352" s="62" t="s">
        <v>1355</v>
      </c>
      <c r="Z352" s="60"/>
      <c r="AA352" s="60" t="s">
        <v>452</v>
      </c>
      <c r="AB352" s="60" t="s">
        <v>2259</v>
      </c>
      <c r="AC352" s="60" t="s">
        <v>2260</v>
      </c>
      <c r="AD352" s="60" t="s">
        <v>2261</v>
      </c>
      <c r="AE352" s="60" t="s">
        <v>2262</v>
      </c>
      <c r="AF352" s="62">
        <v>1</v>
      </c>
      <c r="AG352" s="62">
        <v>690</v>
      </c>
      <c r="AH352" s="62">
        <v>93</v>
      </c>
      <c r="AI352" s="62">
        <v>1</v>
      </c>
      <c r="AJ352" s="62" t="s">
        <v>153</v>
      </c>
      <c r="AK352" s="62" t="s">
        <v>153</v>
      </c>
      <c r="AL352" s="62" t="s">
        <v>2263</v>
      </c>
      <c r="AM352" s="62" t="s">
        <v>2264</v>
      </c>
      <c r="AN352" s="62" t="s">
        <v>2267</v>
      </c>
      <c r="AO352" s="62" t="s">
        <v>1355</v>
      </c>
      <c r="AP352" s="62" t="s">
        <v>2265</v>
      </c>
      <c r="AQ352" s="62" t="s">
        <v>2266</v>
      </c>
      <c r="AR352" s="62" t="s">
        <v>153</v>
      </c>
      <c r="AS352" s="62">
        <v>2015</v>
      </c>
      <c r="AT352" s="62" t="s">
        <v>153</v>
      </c>
      <c r="AU352" s="62" t="s">
        <v>153</v>
      </c>
      <c r="AV352" s="62" t="s">
        <v>153</v>
      </c>
      <c r="AW352" s="62" t="s">
        <v>439</v>
      </c>
      <c r="AX352" s="62" t="s">
        <v>439</v>
      </c>
      <c r="AY352" s="60"/>
      <c r="AZ352" s="60" t="s">
        <v>153</v>
      </c>
      <c r="BA352" s="62">
        <v>10283</v>
      </c>
      <c r="BB352" s="62">
        <v>0</v>
      </c>
      <c r="BC352" s="62"/>
      <c r="BD352" s="62"/>
      <c r="BE352" s="62"/>
      <c r="BF352" s="62"/>
      <c r="BG352" s="62"/>
      <c r="BH352" s="62" t="s">
        <v>532</v>
      </c>
      <c r="BI352" s="62"/>
      <c r="BJ352" s="60">
        <v>-2.1739130434782608</v>
      </c>
      <c r="BK352" s="62"/>
      <c r="BL352" s="62"/>
      <c r="BM352" s="62"/>
      <c r="BN352" s="62" t="s">
        <v>159</v>
      </c>
      <c r="BO352" s="62"/>
      <c r="BP352" s="62"/>
      <c r="BQ352" s="62" t="s">
        <v>159</v>
      </c>
      <c r="BR352" s="62"/>
      <c r="BS352" s="62"/>
      <c r="BT352" s="62"/>
      <c r="BU352" s="62"/>
      <c r="BV352" s="62"/>
      <c r="BW352" s="62"/>
      <c r="BX352" s="62"/>
      <c r="BY352" s="62"/>
      <c r="BZ352" s="62"/>
      <c r="CA352" s="62"/>
      <c r="CB352" s="62"/>
      <c r="CC352" s="62"/>
      <c r="CD352" s="62"/>
      <c r="CE352" s="62"/>
      <c r="CF352" s="62" t="s">
        <v>462</v>
      </c>
      <c r="CG352" s="62"/>
      <c r="CH352" s="62"/>
      <c r="CI352" s="62">
        <v>2017</v>
      </c>
      <c r="CJ352" s="62" t="s">
        <v>448</v>
      </c>
      <c r="CK352" s="62" t="s">
        <v>501</v>
      </c>
      <c r="CL352" s="62" t="s">
        <v>501</v>
      </c>
      <c r="CM352" s="62" t="s">
        <v>501</v>
      </c>
      <c r="CN352" s="62" t="s">
        <v>501</v>
      </c>
      <c r="CO352" s="62" t="s">
        <v>465</v>
      </c>
      <c r="CP352" s="62">
        <v>2</v>
      </c>
      <c r="CQ352" s="62">
        <v>2</v>
      </c>
      <c r="CR352" s="62">
        <v>0</v>
      </c>
      <c r="CS352" s="62">
        <v>0</v>
      </c>
      <c r="CT352" s="62">
        <v>0</v>
      </c>
      <c r="CU352" s="62">
        <v>0</v>
      </c>
      <c r="CV352" s="62">
        <v>0</v>
      </c>
      <c r="CW352" s="62">
        <v>2</v>
      </c>
      <c r="CX352" s="62">
        <v>0</v>
      </c>
      <c r="CY352" s="62">
        <v>0</v>
      </c>
      <c r="CZ352" s="62">
        <v>0</v>
      </c>
      <c r="DA352" s="62">
        <v>0</v>
      </c>
      <c r="DB352" s="62">
        <v>0</v>
      </c>
      <c r="DC352" s="62" t="s">
        <v>153</v>
      </c>
      <c r="DD352" s="62" t="s">
        <v>153</v>
      </c>
      <c r="DE352" s="62" t="s">
        <v>153</v>
      </c>
      <c r="DF352" s="62">
        <v>2</v>
      </c>
      <c r="DG352" s="62" t="s">
        <v>465</v>
      </c>
      <c r="DH352" s="62">
        <v>0</v>
      </c>
      <c r="DI352" s="62">
        <v>0</v>
      </c>
      <c r="DJ352" s="62">
        <v>0</v>
      </c>
      <c r="DK352" s="62">
        <v>0</v>
      </c>
      <c r="DL352" s="62">
        <v>0</v>
      </c>
      <c r="DM352" s="62">
        <v>0</v>
      </c>
      <c r="DN352" s="62">
        <v>0</v>
      </c>
      <c r="DO352" s="62">
        <v>0</v>
      </c>
      <c r="DP352" s="62">
        <v>0</v>
      </c>
      <c r="DQ352" s="62">
        <v>0</v>
      </c>
      <c r="DR352" s="62">
        <v>0</v>
      </c>
      <c r="DS352" s="62">
        <v>0</v>
      </c>
      <c r="DT352" s="62">
        <v>0</v>
      </c>
      <c r="DU352" s="62" t="s">
        <v>153</v>
      </c>
      <c r="DV352" s="62" t="s">
        <v>153</v>
      </c>
      <c r="DW352" s="60"/>
      <c r="DX352" s="62">
        <v>0</v>
      </c>
      <c r="DY352" s="62">
        <v>3</v>
      </c>
      <c r="DZ352" s="62">
        <v>1</v>
      </c>
      <c r="EA352" s="62">
        <v>1</v>
      </c>
      <c r="EB352" s="62"/>
      <c r="EC352" s="62"/>
      <c r="ED352" s="62"/>
      <c r="EE352" s="60"/>
      <c r="EF352" s="62"/>
      <c r="EG352" s="62"/>
      <c r="EH352" s="62"/>
      <c r="EI352" s="62"/>
      <c r="EJ352" s="62"/>
      <c r="EK352" s="62"/>
      <c r="EL352" s="62"/>
      <c r="EM352" s="62"/>
      <c r="EN352" s="62"/>
      <c r="EO352" s="62"/>
      <c r="EP352" s="62"/>
      <c r="EQ352" s="68">
        <v>56301</v>
      </c>
      <c r="ER352" s="68">
        <v>10283</v>
      </c>
      <c r="ES352" s="68">
        <v>0</v>
      </c>
      <c r="ET352" s="68">
        <v>0</v>
      </c>
      <c r="EU352" s="68">
        <v>0</v>
      </c>
      <c r="EV352" s="68">
        <v>0</v>
      </c>
      <c r="EW352" s="68">
        <v>0</v>
      </c>
      <c r="EX352" s="68">
        <v>0</v>
      </c>
      <c r="EY352" s="68">
        <v>0</v>
      </c>
      <c r="EZ352" s="68">
        <v>0</v>
      </c>
      <c r="FA352" s="68">
        <v>0</v>
      </c>
      <c r="FB352" s="68">
        <v>0</v>
      </c>
      <c r="FC352" s="68">
        <v>0</v>
      </c>
      <c r="FD352" s="68">
        <v>0</v>
      </c>
      <c r="FE352" s="68">
        <v>0</v>
      </c>
      <c r="FF352" s="68">
        <v>0</v>
      </c>
      <c r="FG352" s="68">
        <v>0</v>
      </c>
      <c r="FH352" s="68">
        <v>0</v>
      </c>
      <c r="FI352" s="68">
        <v>8</v>
      </c>
      <c r="FJ352" s="68">
        <v>0</v>
      </c>
      <c r="FK352" s="68">
        <v>0</v>
      </c>
      <c r="FL352" s="68">
        <v>0</v>
      </c>
      <c r="FM352" s="65"/>
      <c r="FN352" s="65" t="s">
        <v>466</v>
      </c>
      <c r="FO352" s="69" t="b">
        <f t="shared" si="5"/>
        <v>1</v>
      </c>
    </row>
    <row r="353" spans="1:171" s="67" customFormat="1" ht="12.75" x14ac:dyDescent="0.2">
      <c r="A353" s="60" t="s">
        <v>437</v>
      </c>
      <c r="B353" s="61">
        <v>56301</v>
      </c>
      <c r="C353" s="62">
        <v>1</v>
      </c>
      <c r="D353" s="62">
        <v>0</v>
      </c>
      <c r="E353" s="63" t="s">
        <v>2259</v>
      </c>
      <c r="F353" s="62" t="s">
        <v>2260</v>
      </c>
      <c r="G353" s="62"/>
      <c r="H353" s="62" t="s">
        <v>2261</v>
      </c>
      <c r="I353" s="62">
        <v>2</v>
      </c>
      <c r="J353" s="62" t="s">
        <v>2262</v>
      </c>
      <c r="K353" s="62" t="s">
        <v>447</v>
      </c>
      <c r="L353" s="62" t="s">
        <v>448</v>
      </c>
      <c r="M353" s="62" t="s">
        <v>447</v>
      </c>
      <c r="N353" s="62">
        <v>1</v>
      </c>
      <c r="O353" s="62">
        <v>675</v>
      </c>
      <c r="P353" s="62">
        <v>94</v>
      </c>
      <c r="Q353" s="62" t="s">
        <v>153</v>
      </c>
      <c r="R353" s="62" t="s">
        <v>153</v>
      </c>
      <c r="S353" s="62" t="s">
        <v>153</v>
      </c>
      <c r="T353" s="62" t="s">
        <v>2264</v>
      </c>
      <c r="U353" s="62" t="s">
        <v>153</v>
      </c>
      <c r="V353" s="62" t="s">
        <v>153</v>
      </c>
      <c r="W353" s="62" t="s">
        <v>153</v>
      </c>
      <c r="X353" s="62" t="s">
        <v>153</v>
      </c>
      <c r="Y353" s="62" t="s">
        <v>153</v>
      </c>
      <c r="Z353" s="60"/>
      <c r="AA353" s="60" t="s">
        <v>452</v>
      </c>
      <c r="AB353" s="60" t="s">
        <v>2259</v>
      </c>
      <c r="AC353" s="60" t="s">
        <v>2260</v>
      </c>
      <c r="AD353" s="60" t="s">
        <v>2261</v>
      </c>
      <c r="AE353" s="60" t="s">
        <v>2262</v>
      </c>
      <c r="AF353" s="62">
        <v>1</v>
      </c>
      <c r="AG353" s="62">
        <v>690</v>
      </c>
      <c r="AH353" s="62">
        <v>93</v>
      </c>
      <c r="AI353" s="62">
        <v>0</v>
      </c>
      <c r="AJ353" s="62" t="s">
        <v>153</v>
      </c>
      <c r="AK353" s="62" t="s">
        <v>153</v>
      </c>
      <c r="AL353" s="62" t="s">
        <v>153</v>
      </c>
      <c r="AM353" s="62" t="s">
        <v>2264</v>
      </c>
      <c r="AN353" s="62" t="s">
        <v>153</v>
      </c>
      <c r="AO353" s="62" t="s">
        <v>153</v>
      </c>
      <c r="AP353" s="62" t="s">
        <v>153</v>
      </c>
      <c r="AQ353" s="62" t="s">
        <v>153</v>
      </c>
      <c r="AR353" s="62" t="s">
        <v>153</v>
      </c>
      <c r="AS353" s="62">
        <v>2015</v>
      </c>
      <c r="AT353" s="62" t="s">
        <v>153</v>
      </c>
      <c r="AU353" s="62" t="s">
        <v>153</v>
      </c>
      <c r="AV353" s="62" t="s">
        <v>153</v>
      </c>
      <c r="AW353" s="62" t="s">
        <v>439</v>
      </c>
      <c r="AX353" s="62" t="s">
        <v>439</v>
      </c>
      <c r="AY353" s="60"/>
      <c r="AZ353" s="60" t="s">
        <v>153</v>
      </c>
      <c r="BA353" s="62">
        <v>10283</v>
      </c>
      <c r="BB353" s="62">
        <v>0</v>
      </c>
      <c r="BC353" s="62"/>
      <c r="BD353" s="62"/>
      <c r="BE353" s="62"/>
      <c r="BF353" s="62"/>
      <c r="BG353" s="62"/>
      <c r="BH353" s="62"/>
      <c r="BI353" s="62"/>
      <c r="BJ353" s="60">
        <v>-2.1739130434782608</v>
      </c>
      <c r="BK353" s="62"/>
      <c r="BL353" s="62"/>
      <c r="BM353" s="62"/>
      <c r="BN353" s="62" t="s">
        <v>159</v>
      </c>
      <c r="BO353" s="62"/>
      <c r="BP353" s="62"/>
      <c r="BQ353" s="62" t="s">
        <v>159</v>
      </c>
      <c r="BR353" s="62"/>
      <c r="BS353" s="62"/>
      <c r="BT353" s="62"/>
      <c r="BU353" s="62"/>
      <c r="BV353" s="62"/>
      <c r="BW353" s="62"/>
      <c r="BX353" s="62"/>
      <c r="BY353" s="62"/>
      <c r="BZ353" s="62"/>
      <c r="CA353" s="62"/>
      <c r="CB353" s="62"/>
      <c r="CC353" s="62"/>
      <c r="CD353" s="62"/>
      <c r="CE353" s="62"/>
      <c r="CF353" s="62"/>
      <c r="CG353" s="62"/>
      <c r="CH353" s="62"/>
      <c r="CI353" s="62">
        <v>2017</v>
      </c>
      <c r="CJ353" s="62" t="s">
        <v>448</v>
      </c>
      <c r="CK353" s="62" t="s">
        <v>501</v>
      </c>
      <c r="CL353" s="62" t="s">
        <v>501</v>
      </c>
      <c r="CM353" s="62" t="s">
        <v>501</v>
      </c>
      <c r="CN353" s="62" t="s">
        <v>501</v>
      </c>
      <c r="CO353" s="62" t="s">
        <v>465</v>
      </c>
      <c r="CP353" s="62">
        <v>2</v>
      </c>
      <c r="CQ353" s="62">
        <v>2</v>
      </c>
      <c r="CR353" s="62">
        <v>0</v>
      </c>
      <c r="CS353" s="62">
        <v>0</v>
      </c>
      <c r="CT353" s="62">
        <v>0</v>
      </c>
      <c r="CU353" s="62">
        <v>0</v>
      </c>
      <c r="CV353" s="62">
        <v>0</v>
      </c>
      <c r="CW353" s="62">
        <v>2</v>
      </c>
      <c r="CX353" s="62">
        <v>0</v>
      </c>
      <c r="CY353" s="62">
        <v>0</v>
      </c>
      <c r="CZ353" s="62">
        <v>0</v>
      </c>
      <c r="DA353" s="62">
        <v>0</v>
      </c>
      <c r="DB353" s="62">
        <v>0</v>
      </c>
      <c r="DC353" s="62" t="s">
        <v>153</v>
      </c>
      <c r="DD353" s="62" t="s">
        <v>153</v>
      </c>
      <c r="DE353" s="62" t="s">
        <v>153</v>
      </c>
      <c r="DF353" s="62">
        <v>2</v>
      </c>
      <c r="DG353" s="62" t="s">
        <v>465</v>
      </c>
      <c r="DH353" s="62">
        <v>0</v>
      </c>
      <c r="DI353" s="62">
        <v>0</v>
      </c>
      <c r="DJ353" s="62">
        <v>0</v>
      </c>
      <c r="DK353" s="62">
        <v>0</v>
      </c>
      <c r="DL353" s="62">
        <v>0</v>
      </c>
      <c r="DM353" s="62">
        <v>0</v>
      </c>
      <c r="DN353" s="62">
        <v>0</v>
      </c>
      <c r="DO353" s="62">
        <v>0</v>
      </c>
      <c r="DP353" s="62">
        <v>0</v>
      </c>
      <c r="DQ353" s="62">
        <v>0</v>
      </c>
      <c r="DR353" s="62">
        <v>0</v>
      </c>
      <c r="DS353" s="62">
        <v>0</v>
      </c>
      <c r="DT353" s="62">
        <v>0</v>
      </c>
      <c r="DU353" s="62" t="s">
        <v>153</v>
      </c>
      <c r="DV353" s="62" t="s">
        <v>153</v>
      </c>
      <c r="DW353" s="60"/>
      <c r="DX353" s="62">
        <v>0</v>
      </c>
      <c r="DY353" s="62">
        <v>3</v>
      </c>
      <c r="DZ353" s="62">
        <v>1</v>
      </c>
      <c r="EA353" s="62">
        <v>1</v>
      </c>
      <c r="EB353" s="62"/>
      <c r="EC353" s="62"/>
      <c r="ED353" s="62"/>
      <c r="EE353" s="60"/>
      <c r="EF353" s="62"/>
      <c r="EG353" s="62"/>
      <c r="EH353" s="62"/>
      <c r="EI353" s="62"/>
      <c r="EJ353" s="62"/>
      <c r="EK353" s="62"/>
      <c r="EL353" s="62"/>
      <c r="EM353" s="62"/>
      <c r="EN353" s="62"/>
      <c r="EO353" s="62"/>
      <c r="EP353" s="62"/>
      <c r="EQ353" s="68">
        <v>56301</v>
      </c>
      <c r="ER353" s="68">
        <v>10283</v>
      </c>
      <c r="ES353" s="68">
        <v>0</v>
      </c>
      <c r="ET353" s="68">
        <v>0</v>
      </c>
      <c r="EU353" s="68">
        <v>0</v>
      </c>
      <c r="EV353" s="68">
        <v>0</v>
      </c>
      <c r="EW353" s="65"/>
      <c r="EX353" s="65"/>
      <c r="EY353" s="65"/>
      <c r="EZ353" s="65"/>
      <c r="FA353" s="65"/>
      <c r="FB353" s="65"/>
      <c r="FC353" s="65"/>
      <c r="FD353" s="65"/>
      <c r="FE353" s="65"/>
      <c r="FF353" s="65"/>
      <c r="FG353" s="65"/>
      <c r="FH353" s="65"/>
      <c r="FI353" s="65"/>
      <c r="FJ353" s="65"/>
      <c r="FK353" s="65"/>
      <c r="FL353" s="65"/>
      <c r="FM353" s="65"/>
      <c r="FN353" s="65" t="s">
        <v>466</v>
      </c>
      <c r="FO353" s="69" t="b">
        <f t="shared" si="5"/>
        <v>1</v>
      </c>
    </row>
    <row r="354" spans="1:171" s="67" customFormat="1" ht="12.75" x14ac:dyDescent="0.2">
      <c r="A354" s="60" t="s">
        <v>437</v>
      </c>
      <c r="B354" s="61">
        <v>65492</v>
      </c>
      <c r="C354" s="62">
        <v>0</v>
      </c>
      <c r="D354" s="62">
        <v>1</v>
      </c>
      <c r="E354" s="63" t="s">
        <v>2268</v>
      </c>
      <c r="F354" s="62" t="s">
        <v>982</v>
      </c>
      <c r="G354" s="62"/>
      <c r="H354" s="62" t="s">
        <v>2269</v>
      </c>
      <c r="I354" s="62">
        <v>2</v>
      </c>
      <c r="J354" s="62" t="s">
        <v>2270</v>
      </c>
      <c r="K354" s="62" t="s">
        <v>447</v>
      </c>
      <c r="L354" s="62" t="s">
        <v>472</v>
      </c>
      <c r="M354" s="62" t="s">
        <v>447</v>
      </c>
      <c r="N354" s="62">
        <v>1</v>
      </c>
      <c r="O354" s="62">
        <v>864</v>
      </c>
      <c r="P354" s="62">
        <v>146</v>
      </c>
      <c r="Q354" s="62" t="s">
        <v>153</v>
      </c>
      <c r="R354" s="62" t="s">
        <v>2271</v>
      </c>
      <c r="S354" s="62" t="s">
        <v>2272</v>
      </c>
      <c r="T354" s="62" t="s">
        <v>987</v>
      </c>
      <c r="U354" s="62" t="s">
        <v>2273</v>
      </c>
      <c r="V354" s="62" t="s">
        <v>2274</v>
      </c>
      <c r="W354" s="62" t="s">
        <v>153</v>
      </c>
      <c r="X354" s="62" t="s">
        <v>2275</v>
      </c>
      <c r="Y354" s="62" t="s">
        <v>2276</v>
      </c>
      <c r="Z354" s="60"/>
      <c r="AA354" s="60" t="s">
        <v>452</v>
      </c>
      <c r="AB354" s="60" t="s">
        <v>2277</v>
      </c>
      <c r="AC354" s="60" t="s">
        <v>982</v>
      </c>
      <c r="AD354" s="60" t="s">
        <v>2278</v>
      </c>
      <c r="AE354" s="60" t="s">
        <v>2279</v>
      </c>
      <c r="AF354" s="62">
        <v>1</v>
      </c>
      <c r="AG354" s="62">
        <v>574</v>
      </c>
      <c r="AH354" s="62">
        <v>98</v>
      </c>
      <c r="AI354" s="62">
        <v>1</v>
      </c>
      <c r="AJ354" s="62" t="s">
        <v>2280</v>
      </c>
      <c r="AK354" s="62" t="s">
        <v>153</v>
      </c>
      <c r="AL354" s="62" t="s">
        <v>2281</v>
      </c>
      <c r="AM354" s="62" t="s">
        <v>2282</v>
      </c>
      <c r="AN354" s="62" t="s">
        <v>2283</v>
      </c>
      <c r="AO354" s="62" t="s">
        <v>546</v>
      </c>
      <c r="AP354" s="62" t="s">
        <v>2284</v>
      </c>
      <c r="AQ354" s="62" t="s">
        <v>2274</v>
      </c>
      <c r="AR354" s="62" t="s">
        <v>153</v>
      </c>
      <c r="AS354" s="62">
        <v>2014</v>
      </c>
      <c r="AT354" s="62" t="s">
        <v>2285</v>
      </c>
      <c r="AU354" s="62" t="s">
        <v>1200</v>
      </c>
      <c r="AV354" s="62" t="s">
        <v>153</v>
      </c>
      <c r="AW354" s="62" t="s">
        <v>439</v>
      </c>
      <c r="AX354" s="62" t="s">
        <v>439</v>
      </c>
      <c r="AY354" s="60"/>
      <c r="AZ354" s="60" t="s">
        <v>153</v>
      </c>
      <c r="BA354" s="62">
        <v>10302</v>
      </c>
      <c r="BB354" s="62">
        <v>0</v>
      </c>
      <c r="BC354" s="62"/>
      <c r="BD354" s="62"/>
      <c r="BE354" s="62"/>
      <c r="BF354" s="62"/>
      <c r="BG354" s="62"/>
      <c r="BH354" s="62" t="s">
        <v>532</v>
      </c>
      <c r="BI354" s="62"/>
      <c r="BJ354" s="60">
        <v>50.522648083623686</v>
      </c>
      <c r="BK354" s="62"/>
      <c r="BL354" s="62"/>
      <c r="BM354" s="62"/>
      <c r="BN354" s="62" t="s">
        <v>147</v>
      </c>
      <c r="BO354" s="62"/>
      <c r="BP354" s="62"/>
      <c r="BQ354" s="62" t="s">
        <v>147</v>
      </c>
      <c r="BR354" s="62"/>
      <c r="BS354" s="62"/>
      <c r="BT354" s="62"/>
      <c r="BU354" s="62"/>
      <c r="BV354" s="62"/>
      <c r="BW354" s="62"/>
      <c r="BX354" s="62"/>
      <c r="BY354" s="62"/>
      <c r="BZ354" s="62"/>
      <c r="CA354" s="62" t="s">
        <v>534</v>
      </c>
      <c r="CB354" s="62"/>
      <c r="CC354" s="62"/>
      <c r="CD354" s="62"/>
      <c r="CE354" s="62"/>
      <c r="CF354" s="62" t="s">
        <v>462</v>
      </c>
      <c r="CG354" s="62"/>
      <c r="CH354" s="62" t="s">
        <v>535</v>
      </c>
      <c r="CI354" s="62">
        <v>2017</v>
      </c>
      <c r="CJ354" s="62" t="s">
        <v>472</v>
      </c>
      <c r="CK354" s="62" t="s">
        <v>501</v>
      </c>
      <c r="CL354" s="62" t="s">
        <v>463</v>
      </c>
      <c r="CM354" s="62" t="s">
        <v>501</v>
      </c>
      <c r="CN354" s="62" t="s">
        <v>464</v>
      </c>
      <c r="CO354" s="62" t="s">
        <v>465</v>
      </c>
      <c r="CP354" s="62">
        <v>10</v>
      </c>
      <c r="CQ354" s="62">
        <v>1</v>
      </c>
      <c r="CR354" s="62">
        <v>1</v>
      </c>
      <c r="CS354" s="62">
        <v>8</v>
      </c>
      <c r="CT354" s="62">
        <v>0</v>
      </c>
      <c r="CU354" s="62">
        <v>0</v>
      </c>
      <c r="CV354" s="62">
        <v>2</v>
      </c>
      <c r="CW354" s="62">
        <v>0</v>
      </c>
      <c r="CX354" s="62">
        <v>0</v>
      </c>
      <c r="CY354" s="62">
        <v>2</v>
      </c>
      <c r="CZ354" s="62">
        <v>0</v>
      </c>
      <c r="DA354" s="62">
        <v>3</v>
      </c>
      <c r="DB354" s="62">
        <v>3</v>
      </c>
      <c r="DC354" s="62" t="s">
        <v>153</v>
      </c>
      <c r="DD354" s="62" t="s">
        <v>153</v>
      </c>
      <c r="DE354" s="62" t="s">
        <v>153</v>
      </c>
      <c r="DF354" s="62">
        <v>2</v>
      </c>
      <c r="DG354" s="62" t="s">
        <v>465</v>
      </c>
      <c r="DH354" s="62">
        <v>5</v>
      </c>
      <c r="DI354" s="62">
        <v>3</v>
      </c>
      <c r="DJ354" s="62">
        <v>1</v>
      </c>
      <c r="DK354" s="62">
        <v>1</v>
      </c>
      <c r="DL354" s="62">
        <v>0</v>
      </c>
      <c r="DM354" s="62">
        <v>1</v>
      </c>
      <c r="DN354" s="62">
        <v>0</v>
      </c>
      <c r="DO354" s="62">
        <v>0</v>
      </c>
      <c r="DP354" s="62">
        <v>0</v>
      </c>
      <c r="DQ354" s="62">
        <v>1</v>
      </c>
      <c r="DR354" s="62">
        <v>0</v>
      </c>
      <c r="DS354" s="62">
        <v>0</v>
      </c>
      <c r="DT354" s="62">
        <v>3</v>
      </c>
      <c r="DU354" s="62" t="s">
        <v>153</v>
      </c>
      <c r="DV354" s="62" t="s">
        <v>153</v>
      </c>
      <c r="DW354" s="60"/>
      <c r="DX354" s="62">
        <v>3</v>
      </c>
      <c r="DY354" s="62">
        <v>8</v>
      </c>
      <c r="DZ354" s="62">
        <v>3</v>
      </c>
      <c r="EA354" s="62">
        <v>2</v>
      </c>
      <c r="EB354" s="62"/>
      <c r="EC354" s="62"/>
      <c r="ED354" s="62"/>
      <c r="EE354" s="60">
        <v>43.137254901960787</v>
      </c>
      <c r="EF354" s="62"/>
      <c r="EG354" s="62"/>
      <c r="EH354" s="62"/>
      <c r="EI354" s="62"/>
      <c r="EJ354" s="62"/>
      <c r="EK354" s="62">
        <v>1</v>
      </c>
      <c r="EL354" s="62"/>
      <c r="EM354" s="62"/>
      <c r="EN354" s="62"/>
      <c r="EO354" s="62"/>
      <c r="EP354" s="62"/>
      <c r="EQ354" s="68">
        <v>65492</v>
      </c>
      <c r="ER354" s="68">
        <v>10302</v>
      </c>
      <c r="ES354" s="68">
        <v>0</v>
      </c>
      <c r="ET354" s="68">
        <v>0</v>
      </c>
      <c r="EU354" s="68">
        <v>0</v>
      </c>
      <c r="EV354" s="68">
        <v>0</v>
      </c>
      <c r="EW354" s="68">
        <v>8</v>
      </c>
      <c r="EX354" s="68">
        <v>3</v>
      </c>
      <c r="EY354" s="68">
        <v>2</v>
      </c>
      <c r="EZ354" s="68">
        <v>1</v>
      </c>
      <c r="FA354" s="68">
        <v>2</v>
      </c>
      <c r="FB354" s="68">
        <v>1</v>
      </c>
      <c r="FC354" s="68">
        <v>1</v>
      </c>
      <c r="FD354" s="68">
        <v>0</v>
      </c>
      <c r="FE354" s="68">
        <v>0</v>
      </c>
      <c r="FF354" s="68">
        <v>0</v>
      </c>
      <c r="FG354" s="68">
        <v>0</v>
      </c>
      <c r="FH354" s="68">
        <v>0</v>
      </c>
      <c r="FI354" s="68">
        <v>22</v>
      </c>
      <c r="FJ354" s="68">
        <v>2</v>
      </c>
      <c r="FK354" s="68">
        <v>0</v>
      </c>
      <c r="FL354" s="68">
        <v>0</v>
      </c>
      <c r="FM354" s="65"/>
      <c r="FN354" s="65" t="s">
        <v>536</v>
      </c>
      <c r="FO354" s="69" t="b">
        <f t="shared" si="5"/>
        <v>1</v>
      </c>
    </row>
    <row r="355" spans="1:171" s="67" customFormat="1" ht="12.75" x14ac:dyDescent="0.2">
      <c r="A355" s="60" t="s">
        <v>437</v>
      </c>
      <c r="B355" s="61">
        <v>65492</v>
      </c>
      <c r="C355" s="62">
        <v>1</v>
      </c>
      <c r="D355" s="62">
        <v>0</v>
      </c>
      <c r="E355" s="63" t="s">
        <v>2268</v>
      </c>
      <c r="F355" s="62" t="s">
        <v>982</v>
      </c>
      <c r="G355" s="62"/>
      <c r="H355" s="62" t="s">
        <v>2269</v>
      </c>
      <c r="I355" s="62">
        <v>2</v>
      </c>
      <c r="J355" s="62" t="s">
        <v>2270</v>
      </c>
      <c r="K355" s="62" t="s">
        <v>447</v>
      </c>
      <c r="L355" s="62" t="s">
        <v>472</v>
      </c>
      <c r="M355" s="62" t="s">
        <v>447</v>
      </c>
      <c r="N355" s="62">
        <v>1</v>
      </c>
      <c r="O355" s="62">
        <v>864</v>
      </c>
      <c r="P355" s="62">
        <v>146</v>
      </c>
      <c r="Q355" s="62" t="s">
        <v>153</v>
      </c>
      <c r="R355" s="62" t="s">
        <v>153</v>
      </c>
      <c r="S355" s="62" t="s">
        <v>153</v>
      </c>
      <c r="T355" s="62" t="s">
        <v>987</v>
      </c>
      <c r="U355" s="62" t="s">
        <v>153</v>
      </c>
      <c r="V355" s="62" t="s">
        <v>153</v>
      </c>
      <c r="W355" s="62" t="s">
        <v>153</v>
      </c>
      <c r="X355" s="62" t="s">
        <v>153</v>
      </c>
      <c r="Y355" s="62" t="s">
        <v>153</v>
      </c>
      <c r="Z355" s="60"/>
      <c r="AA355" s="60" t="s">
        <v>452</v>
      </c>
      <c r="AB355" s="60" t="s">
        <v>2277</v>
      </c>
      <c r="AC355" s="60" t="s">
        <v>982</v>
      </c>
      <c r="AD355" s="60" t="s">
        <v>2278</v>
      </c>
      <c r="AE355" s="60" t="s">
        <v>2279</v>
      </c>
      <c r="AF355" s="62">
        <v>1</v>
      </c>
      <c r="AG355" s="62">
        <v>574</v>
      </c>
      <c r="AH355" s="62">
        <v>98</v>
      </c>
      <c r="AI355" s="62">
        <v>0</v>
      </c>
      <c r="AJ355" s="62" t="s">
        <v>153</v>
      </c>
      <c r="AK355" s="62" t="s">
        <v>153</v>
      </c>
      <c r="AL355" s="62" t="s">
        <v>153</v>
      </c>
      <c r="AM355" s="62" t="s">
        <v>2282</v>
      </c>
      <c r="AN355" s="62" t="s">
        <v>153</v>
      </c>
      <c r="AO355" s="62" t="s">
        <v>153</v>
      </c>
      <c r="AP355" s="62" t="s">
        <v>153</v>
      </c>
      <c r="AQ355" s="62" t="s">
        <v>153</v>
      </c>
      <c r="AR355" s="62" t="s">
        <v>153</v>
      </c>
      <c r="AS355" s="62">
        <v>2014</v>
      </c>
      <c r="AT355" s="62" t="s">
        <v>2285</v>
      </c>
      <c r="AU355" s="62" t="s">
        <v>1200</v>
      </c>
      <c r="AV355" s="62" t="s">
        <v>153</v>
      </c>
      <c r="AW355" s="62" t="s">
        <v>439</v>
      </c>
      <c r="AX355" s="62" t="s">
        <v>439</v>
      </c>
      <c r="AY355" s="60"/>
      <c r="AZ355" s="60" t="s">
        <v>153</v>
      </c>
      <c r="BA355" s="62">
        <v>10302</v>
      </c>
      <c r="BB355" s="62">
        <v>0</v>
      </c>
      <c r="BC355" s="62"/>
      <c r="BD355" s="62"/>
      <c r="BE355" s="62"/>
      <c r="BF355" s="62"/>
      <c r="BG355" s="62"/>
      <c r="BH355" s="62"/>
      <c r="BI355" s="62"/>
      <c r="BJ355" s="60">
        <v>50.522648083623686</v>
      </c>
      <c r="BK355" s="62"/>
      <c r="BL355" s="62"/>
      <c r="BM355" s="62"/>
      <c r="BN355" s="62" t="s">
        <v>147</v>
      </c>
      <c r="BO355" s="62"/>
      <c r="BP355" s="62"/>
      <c r="BQ355" s="62" t="s">
        <v>147</v>
      </c>
      <c r="BR355" s="62"/>
      <c r="BS355" s="62"/>
      <c r="BT355" s="62"/>
      <c r="BU355" s="62"/>
      <c r="BV355" s="62"/>
      <c r="BW355" s="62"/>
      <c r="BX355" s="62"/>
      <c r="BY355" s="62"/>
      <c r="BZ355" s="62"/>
      <c r="CA355" s="62"/>
      <c r="CB355" s="62"/>
      <c r="CC355" s="62"/>
      <c r="CD355" s="62"/>
      <c r="CE355" s="62"/>
      <c r="CF355" s="62"/>
      <c r="CG355" s="62"/>
      <c r="CH355" s="62"/>
      <c r="CI355" s="62">
        <v>2017</v>
      </c>
      <c r="CJ355" s="62" t="s">
        <v>472</v>
      </c>
      <c r="CK355" s="62" t="s">
        <v>501</v>
      </c>
      <c r="CL355" s="62" t="s">
        <v>463</v>
      </c>
      <c r="CM355" s="62" t="s">
        <v>501</v>
      </c>
      <c r="CN355" s="62" t="s">
        <v>464</v>
      </c>
      <c r="CO355" s="62" t="s">
        <v>465</v>
      </c>
      <c r="CP355" s="62">
        <v>10</v>
      </c>
      <c r="CQ355" s="62">
        <v>1</v>
      </c>
      <c r="CR355" s="62">
        <v>1</v>
      </c>
      <c r="CS355" s="62">
        <v>8</v>
      </c>
      <c r="CT355" s="62">
        <v>0</v>
      </c>
      <c r="CU355" s="62">
        <v>0</v>
      </c>
      <c r="CV355" s="62">
        <v>2</v>
      </c>
      <c r="CW355" s="62">
        <v>0</v>
      </c>
      <c r="CX355" s="62">
        <v>0</v>
      </c>
      <c r="CY355" s="62">
        <v>2</v>
      </c>
      <c r="CZ355" s="62">
        <v>0</v>
      </c>
      <c r="DA355" s="62">
        <v>3</v>
      </c>
      <c r="DB355" s="62">
        <v>3</v>
      </c>
      <c r="DC355" s="62" t="s">
        <v>153</v>
      </c>
      <c r="DD355" s="62" t="s">
        <v>153</v>
      </c>
      <c r="DE355" s="62" t="s">
        <v>153</v>
      </c>
      <c r="DF355" s="62">
        <v>2</v>
      </c>
      <c r="DG355" s="62" t="s">
        <v>465</v>
      </c>
      <c r="DH355" s="62">
        <v>5</v>
      </c>
      <c r="DI355" s="62">
        <v>3</v>
      </c>
      <c r="DJ355" s="62">
        <v>1</v>
      </c>
      <c r="DK355" s="62">
        <v>1</v>
      </c>
      <c r="DL355" s="62">
        <v>0</v>
      </c>
      <c r="DM355" s="62">
        <v>1</v>
      </c>
      <c r="DN355" s="62">
        <v>0</v>
      </c>
      <c r="DO355" s="62">
        <v>0</v>
      </c>
      <c r="DP355" s="62">
        <v>0</v>
      </c>
      <c r="DQ355" s="62">
        <v>1</v>
      </c>
      <c r="DR355" s="62">
        <v>0</v>
      </c>
      <c r="DS355" s="62">
        <v>0</v>
      </c>
      <c r="DT355" s="62">
        <v>3</v>
      </c>
      <c r="DU355" s="62" t="s">
        <v>153</v>
      </c>
      <c r="DV355" s="62" t="s">
        <v>153</v>
      </c>
      <c r="DW355" s="60"/>
      <c r="DX355" s="62">
        <v>3</v>
      </c>
      <c r="DY355" s="62">
        <v>8</v>
      </c>
      <c r="DZ355" s="62">
        <v>3</v>
      </c>
      <c r="EA355" s="62">
        <v>2</v>
      </c>
      <c r="EB355" s="62"/>
      <c r="EC355" s="62"/>
      <c r="ED355" s="62"/>
      <c r="EE355" s="60">
        <v>43.137254901960787</v>
      </c>
      <c r="EF355" s="62"/>
      <c r="EG355" s="62"/>
      <c r="EH355" s="62"/>
      <c r="EI355" s="62"/>
      <c r="EJ355" s="62"/>
      <c r="EK355" s="62">
        <v>1</v>
      </c>
      <c r="EL355" s="62"/>
      <c r="EM355" s="62"/>
      <c r="EN355" s="62"/>
      <c r="EO355" s="62"/>
      <c r="EP355" s="62"/>
      <c r="EQ355" s="68">
        <v>65492</v>
      </c>
      <c r="ER355" s="68">
        <v>10302</v>
      </c>
      <c r="ES355" s="68">
        <v>0</v>
      </c>
      <c r="ET355" s="68">
        <v>0</v>
      </c>
      <c r="EU355" s="68">
        <v>0</v>
      </c>
      <c r="EV355" s="68">
        <v>0</v>
      </c>
      <c r="EW355" s="65"/>
      <c r="EX355" s="65"/>
      <c r="EY355" s="65"/>
      <c r="EZ355" s="65"/>
      <c r="FA355" s="65"/>
      <c r="FB355" s="65"/>
      <c r="FC355" s="65"/>
      <c r="FD355" s="65"/>
      <c r="FE355" s="65"/>
      <c r="FF355" s="65"/>
      <c r="FG355" s="65"/>
      <c r="FH355" s="65"/>
      <c r="FI355" s="65"/>
      <c r="FJ355" s="65"/>
      <c r="FK355" s="65"/>
      <c r="FL355" s="65"/>
      <c r="FM355" s="65"/>
      <c r="FN355" s="65" t="s">
        <v>536</v>
      </c>
      <c r="FO355" s="69" t="b">
        <f t="shared" si="5"/>
        <v>1</v>
      </c>
    </row>
    <row r="356" spans="1:171" s="67" customFormat="1" ht="12.75" x14ac:dyDescent="0.2">
      <c r="A356" s="60" t="s">
        <v>437</v>
      </c>
      <c r="B356" s="61">
        <v>32357</v>
      </c>
      <c r="C356" s="62">
        <v>0</v>
      </c>
      <c r="D356" s="62">
        <v>2</v>
      </c>
      <c r="E356" s="63" t="s">
        <v>2286</v>
      </c>
      <c r="F356" s="62" t="s">
        <v>2287</v>
      </c>
      <c r="G356" s="62"/>
      <c r="H356" s="62" t="s">
        <v>2288</v>
      </c>
      <c r="I356" s="62">
        <v>2</v>
      </c>
      <c r="J356" s="62" t="s">
        <v>2289</v>
      </c>
      <c r="K356" s="62" t="s">
        <v>447</v>
      </c>
      <c r="L356" s="62" t="s">
        <v>448</v>
      </c>
      <c r="M356" s="62" t="s">
        <v>447</v>
      </c>
      <c r="N356" s="62">
        <v>2</v>
      </c>
      <c r="O356" s="62">
        <v>875</v>
      </c>
      <c r="P356" s="62">
        <v>55</v>
      </c>
      <c r="Q356" s="62" t="s">
        <v>153</v>
      </c>
      <c r="R356" s="62" t="s">
        <v>153</v>
      </c>
      <c r="S356" s="62" t="s">
        <v>2290</v>
      </c>
      <c r="T356" s="62" t="s">
        <v>2291</v>
      </c>
      <c r="U356" s="62" t="s">
        <v>2292</v>
      </c>
      <c r="V356" s="62" t="s">
        <v>2293</v>
      </c>
      <c r="W356" s="62" t="s">
        <v>153</v>
      </c>
      <c r="X356" s="62" t="s">
        <v>2294</v>
      </c>
      <c r="Y356" s="62" t="s">
        <v>252</v>
      </c>
      <c r="Z356" s="60"/>
      <c r="AA356" s="60" t="s">
        <v>452</v>
      </c>
      <c r="AB356" s="60" t="s">
        <v>2286</v>
      </c>
      <c r="AC356" s="60" t="s">
        <v>2287</v>
      </c>
      <c r="AD356" s="60" t="s">
        <v>2288</v>
      </c>
      <c r="AE356" s="60" t="s">
        <v>2289</v>
      </c>
      <c r="AF356" s="62">
        <v>2</v>
      </c>
      <c r="AG356" s="62">
        <v>850</v>
      </c>
      <c r="AH356" s="62">
        <v>44</v>
      </c>
      <c r="AI356" s="62">
        <v>2</v>
      </c>
      <c r="AJ356" s="62" t="s">
        <v>153</v>
      </c>
      <c r="AK356" s="62" t="s">
        <v>153</v>
      </c>
      <c r="AL356" s="62" t="s">
        <v>2290</v>
      </c>
      <c r="AM356" s="62" t="s">
        <v>2291</v>
      </c>
      <c r="AN356" s="62" t="s">
        <v>2295</v>
      </c>
      <c r="AO356" s="62" t="s">
        <v>1355</v>
      </c>
      <c r="AP356" s="62" t="s">
        <v>2296</v>
      </c>
      <c r="AQ356" s="62" t="s">
        <v>2293</v>
      </c>
      <c r="AR356" s="62" t="s">
        <v>153</v>
      </c>
      <c r="AS356" s="62">
        <v>2015</v>
      </c>
      <c r="AT356" s="62" t="s">
        <v>2297</v>
      </c>
      <c r="AU356" s="62" t="s">
        <v>153</v>
      </c>
      <c r="AV356" s="62" t="s">
        <v>153</v>
      </c>
      <c r="AW356" s="62" t="s">
        <v>439</v>
      </c>
      <c r="AX356" s="62" t="s">
        <v>439</v>
      </c>
      <c r="AY356" s="60"/>
      <c r="AZ356" s="60" t="s">
        <v>153</v>
      </c>
      <c r="BA356" s="62">
        <v>9827</v>
      </c>
      <c r="BB356" s="62">
        <v>0</v>
      </c>
      <c r="BC356" s="62"/>
      <c r="BD356" s="62"/>
      <c r="BE356" s="62"/>
      <c r="BF356" s="62"/>
      <c r="BG356" s="62"/>
      <c r="BH356" s="62" t="s">
        <v>532</v>
      </c>
      <c r="BI356" s="62"/>
      <c r="BJ356" s="60">
        <v>2.9411764705882351</v>
      </c>
      <c r="BK356" s="62"/>
      <c r="BL356" s="62"/>
      <c r="BM356" s="62"/>
      <c r="BN356" s="62" t="s">
        <v>460</v>
      </c>
      <c r="BO356" s="62"/>
      <c r="BP356" s="62"/>
      <c r="BQ356" s="62" t="s">
        <v>460</v>
      </c>
      <c r="BR356" s="62"/>
      <c r="BS356" s="62"/>
      <c r="BT356" s="62"/>
      <c r="BU356" s="62"/>
      <c r="BV356" s="62"/>
      <c r="BW356" s="62"/>
      <c r="BX356" s="62"/>
      <c r="BY356" s="62"/>
      <c r="BZ356" s="62"/>
      <c r="CA356" s="62" t="s">
        <v>534</v>
      </c>
      <c r="CB356" s="62"/>
      <c r="CC356" s="62"/>
      <c r="CD356" s="62"/>
      <c r="CE356" s="62"/>
      <c r="CF356" s="62" t="s">
        <v>462</v>
      </c>
      <c r="CG356" s="62"/>
      <c r="CH356" s="62" t="s">
        <v>535</v>
      </c>
      <c r="CI356" s="62">
        <v>2017</v>
      </c>
      <c r="CJ356" s="62" t="s">
        <v>448</v>
      </c>
      <c r="CK356" s="62" t="s">
        <v>464</v>
      </c>
      <c r="CL356" s="62" t="s">
        <v>464</v>
      </c>
      <c r="CM356" s="62" t="s">
        <v>463</v>
      </c>
      <c r="CN356" s="62" t="s">
        <v>464</v>
      </c>
      <c r="CO356" s="62" t="s">
        <v>465</v>
      </c>
      <c r="CP356" s="62">
        <v>3</v>
      </c>
      <c r="CQ356" s="62">
        <v>1</v>
      </c>
      <c r="CR356" s="62">
        <v>0</v>
      </c>
      <c r="CS356" s="62">
        <v>2</v>
      </c>
      <c r="CT356" s="62">
        <v>0</v>
      </c>
      <c r="CU356" s="62">
        <v>0</v>
      </c>
      <c r="CV356" s="62">
        <v>0</v>
      </c>
      <c r="CW356" s="62">
        <v>0</v>
      </c>
      <c r="CX356" s="62">
        <v>0</v>
      </c>
      <c r="CY356" s="62">
        <v>0</v>
      </c>
      <c r="CZ356" s="62">
        <v>3</v>
      </c>
      <c r="DA356" s="62">
        <v>0</v>
      </c>
      <c r="DB356" s="62">
        <v>0</v>
      </c>
      <c r="DC356" s="62" t="s">
        <v>2298</v>
      </c>
      <c r="DD356" s="62" t="s">
        <v>2299</v>
      </c>
      <c r="DE356" s="62" t="s">
        <v>2300</v>
      </c>
      <c r="DF356" s="62">
        <v>1</v>
      </c>
      <c r="DG356" s="62" t="s">
        <v>465</v>
      </c>
      <c r="DH356" s="62">
        <v>1</v>
      </c>
      <c r="DI356" s="62">
        <v>0</v>
      </c>
      <c r="DJ356" s="62">
        <v>1</v>
      </c>
      <c r="DK356" s="62">
        <v>0</v>
      </c>
      <c r="DL356" s="62">
        <v>0</v>
      </c>
      <c r="DM356" s="62">
        <v>0</v>
      </c>
      <c r="DN356" s="62">
        <v>0</v>
      </c>
      <c r="DO356" s="62">
        <v>0</v>
      </c>
      <c r="DP356" s="62">
        <v>0</v>
      </c>
      <c r="DQ356" s="62">
        <v>0</v>
      </c>
      <c r="DR356" s="62">
        <v>1</v>
      </c>
      <c r="DS356" s="62">
        <v>0</v>
      </c>
      <c r="DT356" s="62">
        <v>0</v>
      </c>
      <c r="DU356" s="62" t="s">
        <v>2301</v>
      </c>
      <c r="DV356" s="62" t="s">
        <v>153</v>
      </c>
      <c r="DW356" s="60"/>
      <c r="DX356" s="62">
        <v>0</v>
      </c>
      <c r="DY356" s="62">
        <v>2</v>
      </c>
      <c r="DZ356" s="62">
        <v>1</v>
      </c>
      <c r="EA356" s="62">
        <v>1</v>
      </c>
      <c r="EB356" s="62"/>
      <c r="EC356" s="62"/>
      <c r="ED356" s="62"/>
      <c r="EE356" s="60">
        <v>19.565217391304348</v>
      </c>
      <c r="EF356" s="62"/>
      <c r="EG356" s="62"/>
      <c r="EH356" s="62"/>
      <c r="EI356" s="62"/>
      <c r="EJ356" s="62"/>
      <c r="EK356" s="62"/>
      <c r="EL356" s="62"/>
      <c r="EM356" s="62"/>
      <c r="EN356" s="62"/>
      <c r="EO356" s="62"/>
      <c r="EP356" s="62"/>
      <c r="EQ356" s="68">
        <v>32357</v>
      </c>
      <c r="ER356" s="68">
        <v>9827</v>
      </c>
      <c r="ES356" s="68">
        <v>0</v>
      </c>
      <c r="ET356" s="68">
        <v>0</v>
      </c>
      <c r="EU356" s="68">
        <v>0</v>
      </c>
      <c r="EV356" s="68">
        <v>0</v>
      </c>
      <c r="EW356" s="68">
        <v>2</v>
      </c>
      <c r="EX356" s="68">
        <v>2</v>
      </c>
      <c r="EY356" s="68">
        <v>0</v>
      </c>
      <c r="EZ356" s="68">
        <v>0</v>
      </c>
      <c r="FA356" s="68">
        <v>0</v>
      </c>
      <c r="FB356" s="68">
        <v>0</v>
      </c>
      <c r="FC356" s="68">
        <v>0</v>
      </c>
      <c r="FD356" s="68">
        <v>0</v>
      </c>
      <c r="FE356" s="68">
        <v>0</v>
      </c>
      <c r="FF356" s="68">
        <v>0</v>
      </c>
      <c r="FG356" s="68">
        <v>0</v>
      </c>
      <c r="FH356" s="68">
        <v>0</v>
      </c>
      <c r="FI356" s="68">
        <v>0</v>
      </c>
      <c r="FJ356" s="68">
        <v>0</v>
      </c>
      <c r="FK356" s="68">
        <v>0</v>
      </c>
      <c r="FL356" s="68">
        <v>0</v>
      </c>
      <c r="FM356" s="65"/>
      <c r="FN356" s="65" t="s">
        <v>536</v>
      </c>
      <c r="FO356" s="69" t="b">
        <f t="shared" si="5"/>
        <v>1</v>
      </c>
    </row>
    <row r="357" spans="1:171" s="67" customFormat="1" ht="12.75" x14ac:dyDescent="0.2">
      <c r="A357" s="60" t="s">
        <v>437</v>
      </c>
      <c r="B357" s="61">
        <v>32357</v>
      </c>
      <c r="C357" s="62">
        <v>1</v>
      </c>
      <c r="D357" s="62">
        <v>0</v>
      </c>
      <c r="E357" s="63" t="s">
        <v>2286</v>
      </c>
      <c r="F357" s="62" t="s">
        <v>2287</v>
      </c>
      <c r="G357" s="62"/>
      <c r="H357" s="62" t="s">
        <v>2288</v>
      </c>
      <c r="I357" s="62">
        <v>2</v>
      </c>
      <c r="J357" s="62" t="s">
        <v>2289</v>
      </c>
      <c r="K357" s="62" t="s">
        <v>447</v>
      </c>
      <c r="L357" s="62" t="s">
        <v>448</v>
      </c>
      <c r="M357" s="62" t="s">
        <v>447</v>
      </c>
      <c r="N357" s="62">
        <v>2</v>
      </c>
      <c r="O357" s="62">
        <v>875</v>
      </c>
      <c r="P357" s="62">
        <v>55</v>
      </c>
      <c r="Q357" s="62" t="s">
        <v>153</v>
      </c>
      <c r="R357" s="62" t="s">
        <v>153</v>
      </c>
      <c r="S357" s="62" t="s">
        <v>153</v>
      </c>
      <c r="T357" s="62" t="s">
        <v>2291</v>
      </c>
      <c r="U357" s="62" t="s">
        <v>153</v>
      </c>
      <c r="V357" s="62" t="s">
        <v>153</v>
      </c>
      <c r="W357" s="62" t="s">
        <v>153</v>
      </c>
      <c r="X357" s="62" t="s">
        <v>153</v>
      </c>
      <c r="Y357" s="62" t="s">
        <v>153</v>
      </c>
      <c r="Z357" s="60"/>
      <c r="AA357" s="60" t="s">
        <v>452</v>
      </c>
      <c r="AB357" s="60" t="s">
        <v>2286</v>
      </c>
      <c r="AC357" s="60" t="s">
        <v>2287</v>
      </c>
      <c r="AD357" s="60" t="s">
        <v>2288</v>
      </c>
      <c r="AE357" s="60" t="s">
        <v>2289</v>
      </c>
      <c r="AF357" s="62">
        <v>2</v>
      </c>
      <c r="AG357" s="62">
        <v>850</v>
      </c>
      <c r="AH357" s="62">
        <v>44</v>
      </c>
      <c r="AI357" s="62">
        <v>0</v>
      </c>
      <c r="AJ357" s="62" t="s">
        <v>153</v>
      </c>
      <c r="AK357" s="62" t="s">
        <v>153</v>
      </c>
      <c r="AL357" s="62" t="s">
        <v>153</v>
      </c>
      <c r="AM357" s="62" t="s">
        <v>2291</v>
      </c>
      <c r="AN357" s="62" t="s">
        <v>153</v>
      </c>
      <c r="AO357" s="62" t="s">
        <v>153</v>
      </c>
      <c r="AP357" s="62" t="s">
        <v>153</v>
      </c>
      <c r="AQ357" s="62" t="s">
        <v>153</v>
      </c>
      <c r="AR357" s="62" t="s">
        <v>153</v>
      </c>
      <c r="AS357" s="62">
        <v>2015</v>
      </c>
      <c r="AT357" s="62" t="s">
        <v>2297</v>
      </c>
      <c r="AU357" s="62" t="s">
        <v>153</v>
      </c>
      <c r="AV357" s="62" t="s">
        <v>153</v>
      </c>
      <c r="AW357" s="62" t="s">
        <v>439</v>
      </c>
      <c r="AX357" s="62" t="s">
        <v>439</v>
      </c>
      <c r="AY357" s="60"/>
      <c r="AZ357" s="60" t="s">
        <v>153</v>
      </c>
      <c r="BA357" s="62">
        <v>9827</v>
      </c>
      <c r="BB357" s="62">
        <v>0</v>
      </c>
      <c r="BC357" s="62"/>
      <c r="BD357" s="62"/>
      <c r="BE357" s="62"/>
      <c r="BF357" s="62"/>
      <c r="BG357" s="62"/>
      <c r="BH357" s="62"/>
      <c r="BI357" s="62"/>
      <c r="BJ357" s="60">
        <v>2.9411764705882351</v>
      </c>
      <c r="BK357" s="62"/>
      <c r="BL357" s="62"/>
      <c r="BM357" s="62"/>
      <c r="BN357" s="62" t="s">
        <v>460</v>
      </c>
      <c r="BO357" s="62"/>
      <c r="BP357" s="62"/>
      <c r="BQ357" s="62" t="s">
        <v>460</v>
      </c>
      <c r="BR357" s="62"/>
      <c r="BS357" s="62"/>
      <c r="BT357" s="62"/>
      <c r="BU357" s="62"/>
      <c r="BV357" s="62"/>
      <c r="BW357" s="62"/>
      <c r="BX357" s="62"/>
      <c r="BY357" s="62"/>
      <c r="BZ357" s="62"/>
      <c r="CA357" s="62"/>
      <c r="CB357" s="62"/>
      <c r="CC357" s="62"/>
      <c r="CD357" s="62"/>
      <c r="CE357" s="62"/>
      <c r="CF357" s="62"/>
      <c r="CG357" s="62"/>
      <c r="CH357" s="62"/>
      <c r="CI357" s="62">
        <v>2017</v>
      </c>
      <c r="CJ357" s="62" t="s">
        <v>448</v>
      </c>
      <c r="CK357" s="62" t="s">
        <v>464</v>
      </c>
      <c r="CL357" s="62" t="s">
        <v>464</v>
      </c>
      <c r="CM357" s="62" t="s">
        <v>463</v>
      </c>
      <c r="CN357" s="62" t="s">
        <v>464</v>
      </c>
      <c r="CO357" s="62" t="s">
        <v>465</v>
      </c>
      <c r="CP357" s="62">
        <v>3</v>
      </c>
      <c r="CQ357" s="62">
        <v>1</v>
      </c>
      <c r="CR357" s="62">
        <v>0</v>
      </c>
      <c r="CS357" s="62">
        <v>2</v>
      </c>
      <c r="CT357" s="62">
        <v>0</v>
      </c>
      <c r="CU357" s="62">
        <v>0</v>
      </c>
      <c r="CV357" s="62">
        <v>0</v>
      </c>
      <c r="CW357" s="62">
        <v>0</v>
      </c>
      <c r="CX357" s="62">
        <v>0</v>
      </c>
      <c r="CY357" s="62">
        <v>0</v>
      </c>
      <c r="CZ357" s="62">
        <v>3</v>
      </c>
      <c r="DA357" s="62">
        <v>0</v>
      </c>
      <c r="DB357" s="62">
        <v>0</v>
      </c>
      <c r="DC357" s="62" t="s">
        <v>2298</v>
      </c>
      <c r="DD357" s="62" t="s">
        <v>2299</v>
      </c>
      <c r="DE357" s="62" t="s">
        <v>2300</v>
      </c>
      <c r="DF357" s="62">
        <v>1</v>
      </c>
      <c r="DG357" s="62" t="s">
        <v>465</v>
      </c>
      <c r="DH357" s="62">
        <v>1</v>
      </c>
      <c r="DI357" s="62">
        <v>0</v>
      </c>
      <c r="DJ357" s="62">
        <v>1</v>
      </c>
      <c r="DK357" s="62">
        <v>0</v>
      </c>
      <c r="DL357" s="62">
        <v>0</v>
      </c>
      <c r="DM357" s="62">
        <v>0</v>
      </c>
      <c r="DN357" s="62">
        <v>0</v>
      </c>
      <c r="DO357" s="62">
        <v>0</v>
      </c>
      <c r="DP357" s="62">
        <v>0</v>
      </c>
      <c r="DQ357" s="62">
        <v>0</v>
      </c>
      <c r="DR357" s="62">
        <v>1</v>
      </c>
      <c r="DS357" s="62">
        <v>0</v>
      </c>
      <c r="DT357" s="62">
        <v>0</v>
      </c>
      <c r="DU357" s="62" t="s">
        <v>2301</v>
      </c>
      <c r="DV357" s="62" t="s">
        <v>153</v>
      </c>
      <c r="DW357" s="60"/>
      <c r="DX357" s="62">
        <v>0</v>
      </c>
      <c r="DY357" s="62">
        <v>2</v>
      </c>
      <c r="DZ357" s="62">
        <v>1</v>
      </c>
      <c r="EA357" s="62">
        <v>1</v>
      </c>
      <c r="EB357" s="62"/>
      <c r="EC357" s="62"/>
      <c r="ED357" s="62"/>
      <c r="EE357" s="60">
        <v>19.565217391304348</v>
      </c>
      <c r="EF357" s="62"/>
      <c r="EG357" s="62"/>
      <c r="EH357" s="62"/>
      <c r="EI357" s="62"/>
      <c r="EJ357" s="62"/>
      <c r="EK357" s="62"/>
      <c r="EL357" s="62"/>
      <c r="EM357" s="62"/>
      <c r="EN357" s="62"/>
      <c r="EO357" s="62"/>
      <c r="EP357" s="62"/>
      <c r="EQ357" s="68">
        <v>32357</v>
      </c>
      <c r="ER357" s="68">
        <v>9827</v>
      </c>
      <c r="ES357" s="68">
        <v>0</v>
      </c>
      <c r="ET357" s="68">
        <v>0</v>
      </c>
      <c r="EU357" s="68">
        <v>0</v>
      </c>
      <c r="EV357" s="68">
        <v>0</v>
      </c>
      <c r="EW357" s="65"/>
      <c r="EX357" s="65"/>
      <c r="EY357" s="65"/>
      <c r="EZ357" s="65"/>
      <c r="FA357" s="65"/>
      <c r="FB357" s="65"/>
      <c r="FC357" s="65"/>
      <c r="FD357" s="65"/>
      <c r="FE357" s="65"/>
      <c r="FF357" s="65"/>
      <c r="FG357" s="65"/>
      <c r="FH357" s="65"/>
      <c r="FI357" s="65"/>
      <c r="FJ357" s="65"/>
      <c r="FK357" s="65"/>
      <c r="FL357" s="65"/>
      <c r="FM357" s="65"/>
      <c r="FN357" s="65" t="s">
        <v>536</v>
      </c>
      <c r="FO357" s="69" t="b">
        <f t="shared" si="5"/>
        <v>1</v>
      </c>
    </row>
    <row r="358" spans="1:171" s="67" customFormat="1" ht="12.75" x14ac:dyDescent="0.2">
      <c r="A358" s="60" t="s">
        <v>437</v>
      </c>
      <c r="B358" s="61">
        <v>70038</v>
      </c>
      <c r="C358" s="62">
        <v>0</v>
      </c>
      <c r="D358" s="62">
        <v>1</v>
      </c>
      <c r="E358" s="63" t="s">
        <v>2302</v>
      </c>
      <c r="F358" s="62" t="s">
        <v>2303</v>
      </c>
      <c r="G358" s="62"/>
      <c r="H358" s="62" t="s">
        <v>2304</v>
      </c>
      <c r="I358" s="62">
        <v>2</v>
      </c>
      <c r="J358" s="62" t="s">
        <v>2305</v>
      </c>
      <c r="K358" s="62" t="s">
        <v>447</v>
      </c>
      <c r="L358" s="62" t="s">
        <v>472</v>
      </c>
      <c r="M358" s="62" t="s">
        <v>447</v>
      </c>
      <c r="N358" s="62">
        <v>1</v>
      </c>
      <c r="O358" s="62">
        <v>1162</v>
      </c>
      <c r="P358" s="62">
        <v>20</v>
      </c>
      <c r="Q358" s="62" t="s">
        <v>153</v>
      </c>
      <c r="R358" s="62" t="s">
        <v>153</v>
      </c>
      <c r="S358" s="62" t="s">
        <v>2306</v>
      </c>
      <c r="T358" s="62" t="s">
        <v>2307</v>
      </c>
      <c r="U358" s="62" t="s">
        <v>2308</v>
      </c>
      <c r="V358" s="62" t="s">
        <v>2309</v>
      </c>
      <c r="W358" s="62" t="s">
        <v>153</v>
      </c>
      <c r="X358" s="62" t="s">
        <v>2310</v>
      </c>
      <c r="Y358" s="62" t="s">
        <v>2311</v>
      </c>
      <c r="Z358" s="60"/>
      <c r="AA358" s="60" t="s">
        <v>452</v>
      </c>
      <c r="AB358" s="60" t="s">
        <v>2302</v>
      </c>
      <c r="AC358" s="60" t="s">
        <v>2303</v>
      </c>
      <c r="AD358" s="60" t="s">
        <v>2304</v>
      </c>
      <c r="AE358" s="60" t="s">
        <v>2305</v>
      </c>
      <c r="AF358" s="62">
        <v>1</v>
      </c>
      <c r="AG358" s="62">
        <v>1133</v>
      </c>
      <c r="AH358" s="62">
        <v>18</v>
      </c>
      <c r="AI358" s="62">
        <v>1</v>
      </c>
      <c r="AJ358" s="62" t="s">
        <v>153</v>
      </c>
      <c r="AK358" s="62" t="s">
        <v>153</v>
      </c>
      <c r="AL358" s="62" t="s">
        <v>2306</v>
      </c>
      <c r="AM358" s="62" t="s">
        <v>2307</v>
      </c>
      <c r="AN358" s="62" t="s">
        <v>2310</v>
      </c>
      <c r="AO358" s="62" t="s">
        <v>2311</v>
      </c>
      <c r="AP358" s="62" t="s">
        <v>2308</v>
      </c>
      <c r="AQ358" s="62" t="s">
        <v>2309</v>
      </c>
      <c r="AR358" s="62" t="s">
        <v>153</v>
      </c>
      <c r="AS358" s="62">
        <v>2015</v>
      </c>
      <c r="AT358" s="62" t="s">
        <v>153</v>
      </c>
      <c r="AU358" s="62" t="s">
        <v>153</v>
      </c>
      <c r="AV358" s="62" t="s">
        <v>153</v>
      </c>
      <c r="AW358" s="62" t="s">
        <v>439</v>
      </c>
      <c r="AX358" s="62" t="s">
        <v>153</v>
      </c>
      <c r="AY358" s="60"/>
      <c r="AZ358" s="60" t="s">
        <v>153</v>
      </c>
      <c r="BA358" s="62">
        <v>8738</v>
      </c>
      <c r="BB358" s="62">
        <v>0</v>
      </c>
      <c r="BC358" s="62"/>
      <c r="BD358" s="62"/>
      <c r="BE358" s="62"/>
      <c r="BF358" s="62"/>
      <c r="BG358" s="62"/>
      <c r="BH358" s="62" t="s">
        <v>532</v>
      </c>
      <c r="BI358" s="62"/>
      <c r="BJ358" s="60">
        <v>2.5595763459841132</v>
      </c>
      <c r="BK358" s="62"/>
      <c r="BL358" s="62"/>
      <c r="BM358" s="62"/>
      <c r="BN358" s="62" t="s">
        <v>147</v>
      </c>
      <c r="BO358" s="62"/>
      <c r="BP358" s="62"/>
      <c r="BQ358" s="62" t="s">
        <v>147</v>
      </c>
      <c r="BR358" s="62"/>
      <c r="BS358" s="62"/>
      <c r="BT358" s="62"/>
      <c r="BU358" s="62"/>
      <c r="BV358" s="62"/>
      <c r="BW358" s="62"/>
      <c r="BX358" s="62"/>
      <c r="BY358" s="62"/>
      <c r="BZ358" s="62"/>
      <c r="CA358" s="62"/>
      <c r="CB358" s="62"/>
      <c r="CC358" s="62"/>
      <c r="CD358" s="62"/>
      <c r="CE358" s="62"/>
      <c r="CF358" s="62" t="s">
        <v>462</v>
      </c>
      <c r="CG358" s="62"/>
      <c r="CH358" s="62"/>
      <c r="CI358" s="62">
        <v>2017</v>
      </c>
      <c r="CJ358" s="62" t="s">
        <v>472</v>
      </c>
      <c r="CK358" s="62" t="s">
        <v>463</v>
      </c>
      <c r="CL358" s="62" t="s">
        <v>463</v>
      </c>
      <c r="CM358" s="62" t="s">
        <v>463</v>
      </c>
      <c r="CN358" s="62" t="s">
        <v>464</v>
      </c>
      <c r="CO358" s="62" t="s">
        <v>465</v>
      </c>
      <c r="CP358" s="62">
        <v>0</v>
      </c>
      <c r="CQ358" s="62">
        <v>0</v>
      </c>
      <c r="CR358" s="62">
        <v>0</v>
      </c>
      <c r="CS358" s="62">
        <v>0</v>
      </c>
      <c r="CT358" s="62">
        <v>0</v>
      </c>
      <c r="CU358" s="62">
        <v>0</v>
      </c>
      <c r="CV358" s="62">
        <v>0</v>
      </c>
      <c r="CW358" s="62">
        <v>0</v>
      </c>
      <c r="CX358" s="62">
        <v>0</v>
      </c>
      <c r="CY358" s="62">
        <v>0</v>
      </c>
      <c r="CZ358" s="62">
        <v>0</v>
      </c>
      <c r="DA358" s="62">
        <v>0</v>
      </c>
      <c r="DB358" s="62">
        <v>0</v>
      </c>
      <c r="DC358" s="62" t="s">
        <v>153</v>
      </c>
      <c r="DD358" s="62" t="s">
        <v>153</v>
      </c>
      <c r="DE358" s="62" t="s">
        <v>153</v>
      </c>
      <c r="DF358" s="62">
        <v>2</v>
      </c>
      <c r="DG358" s="62" t="s">
        <v>465</v>
      </c>
      <c r="DH358" s="62">
        <v>0</v>
      </c>
      <c r="DI358" s="62">
        <v>0</v>
      </c>
      <c r="DJ358" s="62">
        <v>0</v>
      </c>
      <c r="DK358" s="62">
        <v>0</v>
      </c>
      <c r="DL358" s="62">
        <v>0</v>
      </c>
      <c r="DM358" s="62">
        <v>0</v>
      </c>
      <c r="DN358" s="62">
        <v>0</v>
      </c>
      <c r="DO358" s="62">
        <v>0</v>
      </c>
      <c r="DP358" s="62">
        <v>0</v>
      </c>
      <c r="DQ358" s="62">
        <v>0</v>
      </c>
      <c r="DR358" s="62">
        <v>0</v>
      </c>
      <c r="DS358" s="62">
        <v>0</v>
      </c>
      <c r="DT358" s="62">
        <v>0</v>
      </c>
      <c r="DU358" s="62" t="s">
        <v>153</v>
      </c>
      <c r="DV358" s="62" t="s">
        <v>153</v>
      </c>
      <c r="DW358" s="60"/>
      <c r="DX358" s="62">
        <v>0</v>
      </c>
      <c r="DY358" s="62">
        <v>1</v>
      </c>
      <c r="DZ358" s="62">
        <v>1</v>
      </c>
      <c r="EA358" s="62">
        <v>0</v>
      </c>
      <c r="EB358" s="62"/>
      <c r="EC358" s="62"/>
      <c r="ED358" s="62"/>
      <c r="EE358" s="60">
        <v>5.2631578947368416</v>
      </c>
      <c r="EF358" s="62"/>
      <c r="EG358" s="62"/>
      <c r="EH358" s="62"/>
      <c r="EI358" s="62"/>
      <c r="EJ358" s="62"/>
      <c r="EK358" s="62">
        <v>1</v>
      </c>
      <c r="EL358" s="62"/>
      <c r="EM358" s="62"/>
      <c r="EN358" s="62"/>
      <c r="EO358" s="62"/>
      <c r="EP358" s="62"/>
      <c r="EQ358" s="68">
        <v>70038</v>
      </c>
      <c r="ER358" s="68">
        <v>8738</v>
      </c>
      <c r="ES358" s="68">
        <v>0</v>
      </c>
      <c r="ET358" s="68">
        <v>0</v>
      </c>
      <c r="EU358" s="68">
        <v>0</v>
      </c>
      <c r="EV358" s="68">
        <v>0</v>
      </c>
      <c r="EW358" s="68">
        <v>0</v>
      </c>
      <c r="EX358" s="68">
        <v>0</v>
      </c>
      <c r="EY358" s="68">
        <v>0</v>
      </c>
      <c r="EZ358" s="68">
        <v>0</v>
      </c>
      <c r="FA358" s="68">
        <v>0</v>
      </c>
      <c r="FB358" s="68">
        <v>0</v>
      </c>
      <c r="FC358" s="68">
        <v>0</v>
      </c>
      <c r="FD358" s="68">
        <v>0</v>
      </c>
      <c r="FE358" s="68">
        <v>0</v>
      </c>
      <c r="FF358" s="68">
        <v>0</v>
      </c>
      <c r="FG358" s="68">
        <v>0</v>
      </c>
      <c r="FH358" s="68">
        <v>0</v>
      </c>
      <c r="FI358" s="68">
        <v>2</v>
      </c>
      <c r="FJ358" s="68">
        <v>0</v>
      </c>
      <c r="FK358" s="68">
        <v>0</v>
      </c>
      <c r="FL358" s="68">
        <v>0</v>
      </c>
      <c r="FM358" s="65"/>
      <c r="FN358" s="65" t="s">
        <v>466</v>
      </c>
      <c r="FO358" s="69" t="b">
        <f t="shared" si="5"/>
        <v>1</v>
      </c>
    </row>
    <row r="359" spans="1:171" s="67" customFormat="1" ht="12.75" x14ac:dyDescent="0.2">
      <c r="A359" s="60" t="s">
        <v>437</v>
      </c>
      <c r="B359" s="61">
        <v>70038</v>
      </c>
      <c r="C359" s="62">
        <v>1</v>
      </c>
      <c r="D359" s="62">
        <v>0</v>
      </c>
      <c r="E359" s="63" t="s">
        <v>2302</v>
      </c>
      <c r="F359" s="62" t="s">
        <v>2303</v>
      </c>
      <c r="G359" s="62"/>
      <c r="H359" s="62" t="s">
        <v>2304</v>
      </c>
      <c r="I359" s="62">
        <v>2</v>
      </c>
      <c r="J359" s="62" t="s">
        <v>2305</v>
      </c>
      <c r="K359" s="62" t="s">
        <v>447</v>
      </c>
      <c r="L359" s="62" t="s">
        <v>472</v>
      </c>
      <c r="M359" s="62" t="s">
        <v>447</v>
      </c>
      <c r="N359" s="62">
        <v>1</v>
      </c>
      <c r="O359" s="62">
        <v>1162</v>
      </c>
      <c r="P359" s="62">
        <v>20</v>
      </c>
      <c r="Q359" s="62" t="s">
        <v>153</v>
      </c>
      <c r="R359" s="62" t="s">
        <v>153</v>
      </c>
      <c r="S359" s="62" t="s">
        <v>153</v>
      </c>
      <c r="T359" s="62" t="s">
        <v>2307</v>
      </c>
      <c r="U359" s="62" t="s">
        <v>153</v>
      </c>
      <c r="V359" s="62" t="s">
        <v>153</v>
      </c>
      <c r="W359" s="62" t="s">
        <v>153</v>
      </c>
      <c r="X359" s="62" t="s">
        <v>153</v>
      </c>
      <c r="Y359" s="62" t="s">
        <v>153</v>
      </c>
      <c r="Z359" s="60"/>
      <c r="AA359" s="60" t="s">
        <v>452</v>
      </c>
      <c r="AB359" s="60" t="s">
        <v>2302</v>
      </c>
      <c r="AC359" s="60" t="s">
        <v>2303</v>
      </c>
      <c r="AD359" s="60" t="s">
        <v>2304</v>
      </c>
      <c r="AE359" s="60" t="s">
        <v>2305</v>
      </c>
      <c r="AF359" s="62">
        <v>1</v>
      </c>
      <c r="AG359" s="62">
        <v>1133</v>
      </c>
      <c r="AH359" s="62">
        <v>18</v>
      </c>
      <c r="AI359" s="62">
        <v>0</v>
      </c>
      <c r="AJ359" s="62" t="s">
        <v>153</v>
      </c>
      <c r="AK359" s="62" t="s">
        <v>153</v>
      </c>
      <c r="AL359" s="62" t="s">
        <v>153</v>
      </c>
      <c r="AM359" s="62" t="s">
        <v>2307</v>
      </c>
      <c r="AN359" s="62" t="s">
        <v>153</v>
      </c>
      <c r="AO359" s="62" t="s">
        <v>153</v>
      </c>
      <c r="AP359" s="62" t="s">
        <v>153</v>
      </c>
      <c r="AQ359" s="62" t="s">
        <v>153</v>
      </c>
      <c r="AR359" s="62" t="s">
        <v>153</v>
      </c>
      <c r="AS359" s="62">
        <v>2015</v>
      </c>
      <c r="AT359" s="62" t="s">
        <v>153</v>
      </c>
      <c r="AU359" s="62" t="s">
        <v>153</v>
      </c>
      <c r="AV359" s="62" t="s">
        <v>153</v>
      </c>
      <c r="AW359" s="62" t="s">
        <v>439</v>
      </c>
      <c r="AX359" s="62" t="s">
        <v>153</v>
      </c>
      <c r="AY359" s="60"/>
      <c r="AZ359" s="60" t="s">
        <v>153</v>
      </c>
      <c r="BA359" s="62">
        <v>8738</v>
      </c>
      <c r="BB359" s="62">
        <v>0</v>
      </c>
      <c r="BC359" s="62"/>
      <c r="BD359" s="62"/>
      <c r="BE359" s="62"/>
      <c r="BF359" s="62"/>
      <c r="BG359" s="62"/>
      <c r="BH359" s="62"/>
      <c r="BI359" s="62"/>
      <c r="BJ359" s="60">
        <v>2.5595763459841132</v>
      </c>
      <c r="BK359" s="62"/>
      <c r="BL359" s="62"/>
      <c r="BM359" s="62"/>
      <c r="BN359" s="62" t="s">
        <v>147</v>
      </c>
      <c r="BO359" s="62"/>
      <c r="BP359" s="62"/>
      <c r="BQ359" s="62" t="s">
        <v>147</v>
      </c>
      <c r="BR359" s="62"/>
      <c r="BS359" s="62"/>
      <c r="BT359" s="62"/>
      <c r="BU359" s="62"/>
      <c r="BV359" s="62"/>
      <c r="BW359" s="62"/>
      <c r="BX359" s="62"/>
      <c r="BY359" s="62"/>
      <c r="BZ359" s="62"/>
      <c r="CA359" s="62"/>
      <c r="CB359" s="62"/>
      <c r="CC359" s="62"/>
      <c r="CD359" s="62"/>
      <c r="CE359" s="62"/>
      <c r="CF359" s="62"/>
      <c r="CG359" s="62"/>
      <c r="CH359" s="62"/>
      <c r="CI359" s="62">
        <v>2017</v>
      </c>
      <c r="CJ359" s="62" t="s">
        <v>472</v>
      </c>
      <c r="CK359" s="62" t="s">
        <v>463</v>
      </c>
      <c r="CL359" s="62" t="s">
        <v>463</v>
      </c>
      <c r="CM359" s="62" t="s">
        <v>463</v>
      </c>
      <c r="CN359" s="62" t="s">
        <v>464</v>
      </c>
      <c r="CO359" s="62" t="s">
        <v>465</v>
      </c>
      <c r="CP359" s="62">
        <v>0</v>
      </c>
      <c r="CQ359" s="62">
        <v>0</v>
      </c>
      <c r="CR359" s="62">
        <v>0</v>
      </c>
      <c r="CS359" s="62">
        <v>0</v>
      </c>
      <c r="CT359" s="62">
        <v>0</v>
      </c>
      <c r="CU359" s="62">
        <v>0</v>
      </c>
      <c r="CV359" s="62">
        <v>0</v>
      </c>
      <c r="CW359" s="62">
        <v>0</v>
      </c>
      <c r="CX359" s="62">
        <v>0</v>
      </c>
      <c r="CY359" s="62">
        <v>0</v>
      </c>
      <c r="CZ359" s="62">
        <v>0</v>
      </c>
      <c r="DA359" s="62">
        <v>0</v>
      </c>
      <c r="DB359" s="62">
        <v>0</v>
      </c>
      <c r="DC359" s="62" t="s">
        <v>153</v>
      </c>
      <c r="DD359" s="62" t="s">
        <v>153</v>
      </c>
      <c r="DE359" s="62" t="s">
        <v>153</v>
      </c>
      <c r="DF359" s="62">
        <v>2</v>
      </c>
      <c r="DG359" s="62" t="s">
        <v>465</v>
      </c>
      <c r="DH359" s="62">
        <v>0</v>
      </c>
      <c r="DI359" s="62">
        <v>0</v>
      </c>
      <c r="DJ359" s="62">
        <v>0</v>
      </c>
      <c r="DK359" s="62">
        <v>0</v>
      </c>
      <c r="DL359" s="62">
        <v>0</v>
      </c>
      <c r="DM359" s="62">
        <v>0</v>
      </c>
      <c r="DN359" s="62">
        <v>0</v>
      </c>
      <c r="DO359" s="62">
        <v>0</v>
      </c>
      <c r="DP359" s="62">
        <v>0</v>
      </c>
      <c r="DQ359" s="62">
        <v>0</v>
      </c>
      <c r="DR359" s="62">
        <v>0</v>
      </c>
      <c r="DS359" s="62">
        <v>0</v>
      </c>
      <c r="DT359" s="62">
        <v>0</v>
      </c>
      <c r="DU359" s="62" t="s">
        <v>153</v>
      </c>
      <c r="DV359" s="62" t="s">
        <v>153</v>
      </c>
      <c r="DW359" s="60"/>
      <c r="DX359" s="62">
        <v>0</v>
      </c>
      <c r="DY359" s="62">
        <v>1</v>
      </c>
      <c r="DZ359" s="62">
        <v>1</v>
      </c>
      <c r="EA359" s="62">
        <v>0</v>
      </c>
      <c r="EB359" s="62"/>
      <c r="EC359" s="62"/>
      <c r="ED359" s="62"/>
      <c r="EE359" s="60">
        <v>5.2631578947368416</v>
      </c>
      <c r="EF359" s="62"/>
      <c r="EG359" s="62"/>
      <c r="EH359" s="62"/>
      <c r="EI359" s="62"/>
      <c r="EJ359" s="62"/>
      <c r="EK359" s="62">
        <v>1</v>
      </c>
      <c r="EL359" s="62"/>
      <c r="EM359" s="62"/>
      <c r="EN359" s="62"/>
      <c r="EO359" s="62"/>
      <c r="EP359" s="62"/>
      <c r="EQ359" s="68">
        <v>70038</v>
      </c>
      <c r="ER359" s="68">
        <v>8738</v>
      </c>
      <c r="ES359" s="68">
        <v>0</v>
      </c>
      <c r="ET359" s="68">
        <v>0</v>
      </c>
      <c r="EU359" s="68">
        <v>0</v>
      </c>
      <c r="EV359" s="68">
        <v>0</v>
      </c>
      <c r="EW359" s="65"/>
      <c r="EX359" s="65"/>
      <c r="EY359" s="65"/>
      <c r="EZ359" s="65"/>
      <c r="FA359" s="65"/>
      <c r="FB359" s="65"/>
      <c r="FC359" s="65"/>
      <c r="FD359" s="65"/>
      <c r="FE359" s="65"/>
      <c r="FF359" s="65"/>
      <c r="FG359" s="65"/>
      <c r="FH359" s="65"/>
      <c r="FI359" s="65"/>
      <c r="FJ359" s="65"/>
      <c r="FK359" s="65"/>
      <c r="FL359" s="65"/>
      <c r="FM359" s="65"/>
      <c r="FN359" s="65" t="s">
        <v>466</v>
      </c>
      <c r="FO359" s="69" t="b">
        <f t="shared" si="5"/>
        <v>1</v>
      </c>
    </row>
    <row r="360" spans="1:171" s="67" customFormat="1" ht="12.75" x14ac:dyDescent="0.2">
      <c r="A360" s="60" t="s">
        <v>437</v>
      </c>
      <c r="B360" s="61">
        <v>11597</v>
      </c>
      <c r="C360" s="62">
        <v>0</v>
      </c>
      <c r="D360" s="62">
        <v>1</v>
      </c>
      <c r="E360" s="63">
        <v>43324099100011</v>
      </c>
      <c r="F360" s="62" t="s">
        <v>865</v>
      </c>
      <c r="G360" s="62"/>
      <c r="H360" s="62" t="s">
        <v>2312</v>
      </c>
      <c r="I360" s="62">
        <v>2</v>
      </c>
      <c r="J360" s="62" t="s">
        <v>2313</v>
      </c>
      <c r="K360" s="62" t="s">
        <v>447</v>
      </c>
      <c r="L360" s="62" t="s">
        <v>448</v>
      </c>
      <c r="M360" s="62" t="s">
        <v>447</v>
      </c>
      <c r="N360" s="62">
        <v>1</v>
      </c>
      <c r="O360" s="62">
        <v>1855</v>
      </c>
      <c r="P360" s="62">
        <v>466</v>
      </c>
      <c r="Q360" s="62" t="s">
        <v>153</v>
      </c>
      <c r="R360" s="62" t="s">
        <v>2314</v>
      </c>
      <c r="S360" s="62" t="s">
        <v>2315</v>
      </c>
      <c r="T360" s="62" t="s">
        <v>2316</v>
      </c>
      <c r="U360" s="62" t="s">
        <v>2317</v>
      </c>
      <c r="V360" s="62" t="s">
        <v>2318</v>
      </c>
      <c r="W360" s="62" t="s">
        <v>153</v>
      </c>
      <c r="X360" s="62" t="s">
        <v>2319</v>
      </c>
      <c r="Y360" s="62" t="s">
        <v>0</v>
      </c>
      <c r="Z360" s="60"/>
      <c r="AA360" s="60" t="s">
        <v>452</v>
      </c>
      <c r="AB360" s="60" t="s">
        <v>2320</v>
      </c>
      <c r="AC360" s="60" t="s">
        <v>865</v>
      </c>
      <c r="AD360" s="60" t="s">
        <v>2312</v>
      </c>
      <c r="AE360" s="60" t="s">
        <v>2313</v>
      </c>
      <c r="AF360" s="62">
        <v>2</v>
      </c>
      <c r="AG360" s="62">
        <v>1784</v>
      </c>
      <c r="AH360" s="62">
        <v>435</v>
      </c>
      <c r="AI360" s="62">
        <v>2</v>
      </c>
      <c r="AJ360" s="62" t="s">
        <v>153</v>
      </c>
      <c r="AK360" s="62" t="s">
        <v>2314</v>
      </c>
      <c r="AL360" s="62" t="s">
        <v>2315</v>
      </c>
      <c r="AM360" s="62" t="s">
        <v>2316</v>
      </c>
      <c r="AN360" s="62" t="s">
        <v>2319</v>
      </c>
      <c r="AO360" s="62" t="s">
        <v>0</v>
      </c>
      <c r="AP360" s="62" t="s">
        <v>2321</v>
      </c>
      <c r="AQ360" s="62" t="s">
        <v>2318</v>
      </c>
      <c r="AR360" s="62" t="s">
        <v>153</v>
      </c>
      <c r="AS360" s="62">
        <v>2015</v>
      </c>
      <c r="AT360" s="62" t="s">
        <v>2322</v>
      </c>
      <c r="AU360" s="62" t="s">
        <v>153</v>
      </c>
      <c r="AV360" s="62" t="s">
        <v>153</v>
      </c>
      <c r="AW360" s="62" t="s">
        <v>439</v>
      </c>
      <c r="AX360" s="62" t="s">
        <v>153</v>
      </c>
      <c r="AY360" s="60"/>
      <c r="AZ360" s="60" t="s">
        <v>153</v>
      </c>
      <c r="BA360" s="62">
        <v>10641</v>
      </c>
      <c r="BB360" s="62">
        <v>0</v>
      </c>
      <c r="BC360" s="62"/>
      <c r="BD360" s="62"/>
      <c r="BE360" s="62"/>
      <c r="BF360" s="62" t="s">
        <v>500</v>
      </c>
      <c r="BG360" s="62" t="s">
        <v>607</v>
      </c>
      <c r="BH360" s="62"/>
      <c r="BI360" s="62"/>
      <c r="BJ360" s="60">
        <v>3.9798206278026904</v>
      </c>
      <c r="BK360" s="62"/>
      <c r="BL360" s="62"/>
      <c r="BM360" s="62"/>
      <c r="BN360" s="62" t="s">
        <v>873</v>
      </c>
      <c r="BO360" s="62"/>
      <c r="BP360" s="62"/>
      <c r="BQ360" s="62" t="s">
        <v>873</v>
      </c>
      <c r="BR360" s="62"/>
      <c r="BS360" s="62"/>
      <c r="BT360" s="62"/>
      <c r="BU360" s="62"/>
      <c r="BV360" s="62"/>
      <c r="BW360" s="62"/>
      <c r="BX360" s="62"/>
      <c r="BY360" s="62"/>
      <c r="BZ360" s="62"/>
      <c r="CA360" s="62" t="s">
        <v>534</v>
      </c>
      <c r="CB360" s="62"/>
      <c r="CC360" s="62"/>
      <c r="CD360" s="62"/>
      <c r="CE360" s="62"/>
      <c r="CF360" s="62" t="s">
        <v>462</v>
      </c>
      <c r="CG360" s="62"/>
      <c r="CH360" s="62"/>
      <c r="CI360" s="62">
        <v>2017</v>
      </c>
      <c r="CJ360" s="62" t="s">
        <v>448</v>
      </c>
      <c r="CK360" s="62" t="s">
        <v>463</v>
      </c>
      <c r="CL360" s="62" t="s">
        <v>463</v>
      </c>
      <c r="CM360" s="62" t="s">
        <v>463</v>
      </c>
      <c r="CN360" s="62" t="s">
        <v>463</v>
      </c>
      <c r="CO360" s="62" t="s">
        <v>465</v>
      </c>
      <c r="CP360" s="62">
        <v>22</v>
      </c>
      <c r="CQ360" s="62">
        <v>0</v>
      </c>
      <c r="CR360" s="62">
        <v>1</v>
      </c>
      <c r="CS360" s="62">
        <v>21</v>
      </c>
      <c r="CT360" s="62">
        <v>0</v>
      </c>
      <c r="CU360" s="62">
        <v>5</v>
      </c>
      <c r="CV360" s="62">
        <v>1</v>
      </c>
      <c r="CW360" s="62">
        <v>2</v>
      </c>
      <c r="CX360" s="62">
        <v>0</v>
      </c>
      <c r="CY360" s="62">
        <v>0</v>
      </c>
      <c r="CZ360" s="62">
        <v>7</v>
      </c>
      <c r="DA360" s="62">
        <v>2</v>
      </c>
      <c r="DB360" s="62">
        <v>5</v>
      </c>
      <c r="DC360" s="62" t="s">
        <v>153</v>
      </c>
      <c r="DD360" s="62" t="s">
        <v>153</v>
      </c>
      <c r="DE360" s="62" t="s">
        <v>153</v>
      </c>
      <c r="DF360" s="62">
        <v>13</v>
      </c>
      <c r="DG360" s="62" t="s">
        <v>465</v>
      </c>
      <c r="DH360" s="62">
        <v>50</v>
      </c>
      <c r="DI360" s="62">
        <v>0</v>
      </c>
      <c r="DJ360" s="62">
        <v>0</v>
      </c>
      <c r="DK360" s="62">
        <v>50</v>
      </c>
      <c r="DL360" s="62">
        <v>2</v>
      </c>
      <c r="DM360" s="62">
        <v>2</v>
      </c>
      <c r="DN360" s="62">
        <v>4</v>
      </c>
      <c r="DO360" s="62">
        <v>1</v>
      </c>
      <c r="DP360" s="62">
        <v>0</v>
      </c>
      <c r="DQ360" s="62">
        <v>1</v>
      </c>
      <c r="DR360" s="62">
        <v>14</v>
      </c>
      <c r="DS360" s="62">
        <v>6</v>
      </c>
      <c r="DT360" s="62">
        <v>20</v>
      </c>
      <c r="DU360" s="62" t="s">
        <v>153</v>
      </c>
      <c r="DV360" s="62" t="s">
        <v>153</v>
      </c>
      <c r="DW360" s="60"/>
      <c r="DX360" s="62">
        <v>0</v>
      </c>
      <c r="DY360" s="62">
        <v>9</v>
      </c>
      <c r="DZ360" s="62">
        <v>5</v>
      </c>
      <c r="EA360" s="62">
        <v>0</v>
      </c>
      <c r="EB360" s="62"/>
      <c r="EC360" s="62"/>
      <c r="ED360" s="62"/>
      <c r="EE360" s="60">
        <v>1.0845986984815619</v>
      </c>
      <c r="EF360" s="62"/>
      <c r="EG360" s="62"/>
      <c r="EH360" s="62"/>
      <c r="EI360" s="62"/>
      <c r="EJ360" s="62"/>
      <c r="EK360" s="62">
        <v>5</v>
      </c>
      <c r="EL360" s="62"/>
      <c r="EM360" s="62"/>
      <c r="EN360" s="62"/>
      <c r="EO360" s="62"/>
      <c r="EP360" s="62"/>
      <c r="EQ360" s="68">
        <v>11597</v>
      </c>
      <c r="ER360" s="68">
        <v>10641</v>
      </c>
      <c r="ES360" s="68">
        <v>0</v>
      </c>
      <c r="ET360" s="68">
        <v>0</v>
      </c>
      <c r="EU360" s="68">
        <v>0</v>
      </c>
      <c r="EV360" s="68">
        <v>0</v>
      </c>
      <c r="EW360" s="68">
        <v>21</v>
      </c>
      <c r="EX360" s="68">
        <v>6</v>
      </c>
      <c r="EY360" s="68">
        <v>5</v>
      </c>
      <c r="EZ360" s="68">
        <v>7</v>
      </c>
      <c r="FA360" s="68">
        <v>3</v>
      </c>
      <c r="FB360" s="68">
        <v>50</v>
      </c>
      <c r="FC360" s="68">
        <v>48</v>
      </c>
      <c r="FD360" s="68">
        <v>0</v>
      </c>
      <c r="FE360" s="68">
        <v>0</v>
      </c>
      <c r="FF360" s="68">
        <v>2</v>
      </c>
      <c r="FG360" s="68">
        <v>0</v>
      </c>
      <c r="FH360" s="68">
        <v>0</v>
      </c>
      <c r="FI360" s="68">
        <v>5</v>
      </c>
      <c r="FJ360" s="68">
        <v>0</v>
      </c>
      <c r="FK360" s="68">
        <v>0</v>
      </c>
      <c r="FL360" s="68">
        <v>0</v>
      </c>
      <c r="FM360" s="65"/>
      <c r="FN360" s="65" t="s">
        <v>466</v>
      </c>
      <c r="FO360" s="69" t="b">
        <f t="shared" si="5"/>
        <v>1</v>
      </c>
    </row>
    <row r="361" spans="1:171" s="67" customFormat="1" ht="12.75" x14ac:dyDescent="0.2">
      <c r="A361" s="60" t="s">
        <v>437</v>
      </c>
      <c r="B361" s="61">
        <v>11597</v>
      </c>
      <c r="C361" s="62">
        <v>1</v>
      </c>
      <c r="D361" s="62">
        <v>0</v>
      </c>
      <c r="E361" s="63" t="s">
        <v>2320</v>
      </c>
      <c r="F361" s="62" t="s">
        <v>865</v>
      </c>
      <c r="G361" s="62"/>
      <c r="H361" s="62" t="s">
        <v>2312</v>
      </c>
      <c r="I361" s="62">
        <v>2</v>
      </c>
      <c r="J361" s="62" t="s">
        <v>2313</v>
      </c>
      <c r="K361" s="62" t="s">
        <v>447</v>
      </c>
      <c r="L361" s="62" t="s">
        <v>448</v>
      </c>
      <c r="M361" s="62" t="s">
        <v>447</v>
      </c>
      <c r="N361" s="62">
        <v>1</v>
      </c>
      <c r="O361" s="62">
        <v>1855</v>
      </c>
      <c r="P361" s="62">
        <v>466</v>
      </c>
      <c r="Q361" s="62" t="s">
        <v>153</v>
      </c>
      <c r="R361" s="62" t="s">
        <v>153</v>
      </c>
      <c r="S361" s="62" t="s">
        <v>153</v>
      </c>
      <c r="T361" s="62" t="s">
        <v>2316</v>
      </c>
      <c r="U361" s="62" t="s">
        <v>153</v>
      </c>
      <c r="V361" s="62" t="s">
        <v>153</v>
      </c>
      <c r="W361" s="62" t="s">
        <v>153</v>
      </c>
      <c r="X361" s="62" t="s">
        <v>153</v>
      </c>
      <c r="Y361" s="62" t="s">
        <v>153</v>
      </c>
      <c r="Z361" s="60"/>
      <c r="AA361" s="60" t="s">
        <v>452</v>
      </c>
      <c r="AB361" s="60" t="s">
        <v>2320</v>
      </c>
      <c r="AC361" s="60" t="s">
        <v>865</v>
      </c>
      <c r="AD361" s="60" t="s">
        <v>2312</v>
      </c>
      <c r="AE361" s="60" t="s">
        <v>2313</v>
      </c>
      <c r="AF361" s="62">
        <v>2</v>
      </c>
      <c r="AG361" s="62">
        <v>1784</v>
      </c>
      <c r="AH361" s="62">
        <v>435</v>
      </c>
      <c r="AI361" s="62">
        <v>0</v>
      </c>
      <c r="AJ361" s="62" t="s">
        <v>153</v>
      </c>
      <c r="AK361" s="62" t="s">
        <v>153</v>
      </c>
      <c r="AL361" s="62" t="s">
        <v>153</v>
      </c>
      <c r="AM361" s="62" t="s">
        <v>2316</v>
      </c>
      <c r="AN361" s="62" t="s">
        <v>153</v>
      </c>
      <c r="AO361" s="62" t="s">
        <v>153</v>
      </c>
      <c r="AP361" s="62" t="s">
        <v>153</v>
      </c>
      <c r="AQ361" s="62" t="s">
        <v>153</v>
      </c>
      <c r="AR361" s="62" t="s">
        <v>153</v>
      </c>
      <c r="AS361" s="62">
        <v>2015</v>
      </c>
      <c r="AT361" s="62" t="s">
        <v>2322</v>
      </c>
      <c r="AU361" s="62" t="s">
        <v>153</v>
      </c>
      <c r="AV361" s="62" t="s">
        <v>153</v>
      </c>
      <c r="AW361" s="62" t="s">
        <v>439</v>
      </c>
      <c r="AX361" s="62" t="s">
        <v>153</v>
      </c>
      <c r="AY361" s="60"/>
      <c r="AZ361" s="60" t="s">
        <v>153</v>
      </c>
      <c r="BA361" s="62">
        <v>10641</v>
      </c>
      <c r="BB361" s="62">
        <v>0</v>
      </c>
      <c r="BC361" s="62"/>
      <c r="BD361" s="62"/>
      <c r="BE361" s="62"/>
      <c r="BF361" s="62"/>
      <c r="BG361" s="62"/>
      <c r="BH361" s="62"/>
      <c r="BI361" s="62"/>
      <c r="BJ361" s="60">
        <v>3.9798206278026904</v>
      </c>
      <c r="BK361" s="62"/>
      <c r="BL361" s="62"/>
      <c r="BM361" s="62"/>
      <c r="BN361" s="62" t="s">
        <v>873</v>
      </c>
      <c r="BO361" s="62"/>
      <c r="BP361" s="62"/>
      <c r="BQ361" s="62" t="s">
        <v>873</v>
      </c>
      <c r="BR361" s="62"/>
      <c r="BS361" s="62"/>
      <c r="BT361" s="62"/>
      <c r="BU361" s="62"/>
      <c r="BV361" s="62"/>
      <c r="BW361" s="62"/>
      <c r="BX361" s="62"/>
      <c r="BY361" s="62"/>
      <c r="BZ361" s="62"/>
      <c r="CA361" s="62"/>
      <c r="CB361" s="62"/>
      <c r="CC361" s="62"/>
      <c r="CD361" s="62"/>
      <c r="CE361" s="62"/>
      <c r="CF361" s="62"/>
      <c r="CG361" s="62"/>
      <c r="CH361" s="62"/>
      <c r="CI361" s="62">
        <v>2017</v>
      </c>
      <c r="CJ361" s="62" t="s">
        <v>448</v>
      </c>
      <c r="CK361" s="62" t="s">
        <v>463</v>
      </c>
      <c r="CL361" s="62" t="s">
        <v>463</v>
      </c>
      <c r="CM361" s="62" t="s">
        <v>463</v>
      </c>
      <c r="CN361" s="62" t="s">
        <v>463</v>
      </c>
      <c r="CO361" s="62" t="s">
        <v>465</v>
      </c>
      <c r="CP361" s="62">
        <v>22</v>
      </c>
      <c r="CQ361" s="62">
        <v>0</v>
      </c>
      <c r="CR361" s="62">
        <v>1</v>
      </c>
      <c r="CS361" s="62">
        <v>21</v>
      </c>
      <c r="CT361" s="62">
        <v>0</v>
      </c>
      <c r="CU361" s="62">
        <v>5</v>
      </c>
      <c r="CV361" s="62">
        <v>1</v>
      </c>
      <c r="CW361" s="62">
        <v>2</v>
      </c>
      <c r="CX361" s="62">
        <v>0</v>
      </c>
      <c r="CY361" s="62">
        <v>0</v>
      </c>
      <c r="CZ361" s="62">
        <v>7</v>
      </c>
      <c r="DA361" s="62">
        <v>2</v>
      </c>
      <c r="DB361" s="62">
        <v>5</v>
      </c>
      <c r="DC361" s="62" t="s">
        <v>153</v>
      </c>
      <c r="DD361" s="62" t="s">
        <v>153</v>
      </c>
      <c r="DE361" s="62" t="s">
        <v>153</v>
      </c>
      <c r="DF361" s="62">
        <v>13</v>
      </c>
      <c r="DG361" s="62" t="s">
        <v>465</v>
      </c>
      <c r="DH361" s="62">
        <v>50</v>
      </c>
      <c r="DI361" s="62">
        <v>0</v>
      </c>
      <c r="DJ361" s="62">
        <v>0</v>
      </c>
      <c r="DK361" s="62">
        <v>50</v>
      </c>
      <c r="DL361" s="62">
        <v>2</v>
      </c>
      <c r="DM361" s="62">
        <v>2</v>
      </c>
      <c r="DN361" s="62">
        <v>4</v>
      </c>
      <c r="DO361" s="62">
        <v>1</v>
      </c>
      <c r="DP361" s="62">
        <v>0</v>
      </c>
      <c r="DQ361" s="62">
        <v>1</v>
      </c>
      <c r="DR361" s="62">
        <v>14</v>
      </c>
      <c r="DS361" s="62">
        <v>6</v>
      </c>
      <c r="DT361" s="62">
        <v>20</v>
      </c>
      <c r="DU361" s="62" t="s">
        <v>153</v>
      </c>
      <c r="DV361" s="62" t="s">
        <v>153</v>
      </c>
      <c r="DW361" s="60"/>
      <c r="DX361" s="62">
        <v>0</v>
      </c>
      <c r="DY361" s="62">
        <v>9</v>
      </c>
      <c r="DZ361" s="62">
        <v>5</v>
      </c>
      <c r="EA361" s="62">
        <v>0</v>
      </c>
      <c r="EB361" s="62"/>
      <c r="EC361" s="62"/>
      <c r="ED361" s="62"/>
      <c r="EE361" s="60">
        <v>1.0845986984815619</v>
      </c>
      <c r="EF361" s="62"/>
      <c r="EG361" s="62"/>
      <c r="EH361" s="62"/>
      <c r="EI361" s="62"/>
      <c r="EJ361" s="62"/>
      <c r="EK361" s="62">
        <v>5</v>
      </c>
      <c r="EL361" s="62"/>
      <c r="EM361" s="62"/>
      <c r="EN361" s="62"/>
      <c r="EO361" s="62"/>
      <c r="EP361" s="62"/>
      <c r="EQ361" s="68">
        <v>11597</v>
      </c>
      <c r="ER361" s="68">
        <v>10641</v>
      </c>
      <c r="ES361" s="68">
        <v>0</v>
      </c>
      <c r="ET361" s="68">
        <v>0</v>
      </c>
      <c r="EU361" s="68">
        <v>0</v>
      </c>
      <c r="EV361" s="68">
        <v>0</v>
      </c>
      <c r="EW361" s="65"/>
      <c r="EX361" s="65"/>
      <c r="EY361" s="65"/>
      <c r="EZ361" s="65"/>
      <c r="FA361" s="65"/>
      <c r="FB361" s="65"/>
      <c r="FC361" s="65"/>
      <c r="FD361" s="65"/>
      <c r="FE361" s="65"/>
      <c r="FF361" s="65"/>
      <c r="FG361" s="65"/>
      <c r="FH361" s="65"/>
      <c r="FI361" s="65"/>
      <c r="FJ361" s="65"/>
      <c r="FK361" s="65"/>
      <c r="FL361" s="65"/>
      <c r="FM361" s="65"/>
      <c r="FN361" s="65" t="s">
        <v>466</v>
      </c>
      <c r="FO361" s="69" t="b">
        <f t="shared" si="5"/>
        <v>1</v>
      </c>
    </row>
    <row r="362" spans="1:171" s="67" customFormat="1" ht="12.75" x14ac:dyDescent="0.2">
      <c r="A362" s="60" t="s">
        <v>437</v>
      </c>
      <c r="B362" s="61">
        <v>70040</v>
      </c>
      <c r="C362" s="62">
        <v>0</v>
      </c>
      <c r="D362" s="62">
        <v>1</v>
      </c>
      <c r="E362" s="63" t="s">
        <v>2323</v>
      </c>
      <c r="F362" s="62" t="s">
        <v>935</v>
      </c>
      <c r="G362" s="62"/>
      <c r="H362" s="62" t="s">
        <v>2324</v>
      </c>
      <c r="I362" s="62">
        <v>2</v>
      </c>
      <c r="J362" s="62" t="s">
        <v>2325</v>
      </c>
      <c r="K362" s="62" t="s">
        <v>447</v>
      </c>
      <c r="L362" s="62" t="s">
        <v>472</v>
      </c>
      <c r="M362" s="62" t="s">
        <v>447</v>
      </c>
      <c r="N362" s="62">
        <v>1</v>
      </c>
      <c r="O362" s="62">
        <v>2103</v>
      </c>
      <c r="P362" s="62">
        <v>141</v>
      </c>
      <c r="Q362" s="62" t="s">
        <v>1270</v>
      </c>
      <c r="R362" s="62" t="s">
        <v>2326</v>
      </c>
      <c r="S362" s="62" t="s">
        <v>2327</v>
      </c>
      <c r="T362" s="62" t="s">
        <v>2328</v>
      </c>
      <c r="U362" s="62" t="s">
        <v>2329</v>
      </c>
      <c r="V362" s="62" t="s">
        <v>2330</v>
      </c>
      <c r="W362" s="62" t="s">
        <v>153</v>
      </c>
      <c r="X362" s="62" t="s">
        <v>2331</v>
      </c>
      <c r="Y362" s="62" t="s">
        <v>1871</v>
      </c>
      <c r="Z362" s="60"/>
      <c r="AA362" s="60" t="s">
        <v>452</v>
      </c>
      <c r="AB362" s="60" t="s">
        <v>2323</v>
      </c>
      <c r="AC362" s="60" t="s">
        <v>935</v>
      </c>
      <c r="AD362" s="60" t="s">
        <v>2324</v>
      </c>
      <c r="AE362" s="60" t="s">
        <v>2325</v>
      </c>
      <c r="AF362" s="62">
        <v>1</v>
      </c>
      <c r="AG362" s="62">
        <v>2013</v>
      </c>
      <c r="AH362" s="62">
        <v>134</v>
      </c>
      <c r="AI362" s="62">
        <v>1</v>
      </c>
      <c r="AJ362" s="62" t="s">
        <v>1270</v>
      </c>
      <c r="AK362" s="62" t="s">
        <v>2326</v>
      </c>
      <c r="AL362" s="62" t="s">
        <v>2327</v>
      </c>
      <c r="AM362" s="62" t="s">
        <v>2328</v>
      </c>
      <c r="AN362" s="62" t="s">
        <v>2331</v>
      </c>
      <c r="AO362" s="62" t="s">
        <v>1871</v>
      </c>
      <c r="AP362" s="62" t="s">
        <v>2329</v>
      </c>
      <c r="AQ362" s="62" t="s">
        <v>2330</v>
      </c>
      <c r="AR362" s="62" t="s">
        <v>153</v>
      </c>
      <c r="AS362" s="62">
        <v>2015</v>
      </c>
      <c r="AT362" s="62" t="s">
        <v>153</v>
      </c>
      <c r="AU362" s="62" t="s">
        <v>153</v>
      </c>
      <c r="AV362" s="62" t="s">
        <v>153</v>
      </c>
      <c r="AW362" s="62" t="s">
        <v>439</v>
      </c>
      <c r="AX362" s="62" t="s">
        <v>439</v>
      </c>
      <c r="AY362" s="60"/>
      <c r="AZ362" s="60" t="s">
        <v>153</v>
      </c>
      <c r="BA362" s="62">
        <v>10433</v>
      </c>
      <c r="BB362" s="62">
        <v>0</v>
      </c>
      <c r="BC362" s="62"/>
      <c r="BD362" s="62"/>
      <c r="BE362" s="62"/>
      <c r="BF362" s="62"/>
      <c r="BG362" s="62"/>
      <c r="BH362" s="62" t="s">
        <v>532</v>
      </c>
      <c r="BI362" s="62"/>
      <c r="BJ362" s="60">
        <v>4.4709388971684056</v>
      </c>
      <c r="BK362" s="62"/>
      <c r="BL362" s="62"/>
      <c r="BM362" s="62"/>
      <c r="BN362" s="62" t="s">
        <v>701</v>
      </c>
      <c r="BO362" s="62"/>
      <c r="BP362" s="62"/>
      <c r="BQ362" s="62" t="s">
        <v>701</v>
      </c>
      <c r="BR362" s="62"/>
      <c r="BS362" s="62"/>
      <c r="BT362" s="62"/>
      <c r="BU362" s="62"/>
      <c r="BV362" s="62"/>
      <c r="BW362" s="62"/>
      <c r="BX362" s="62"/>
      <c r="BY362" s="62"/>
      <c r="BZ362" s="62"/>
      <c r="CA362" s="62"/>
      <c r="CB362" s="62"/>
      <c r="CC362" s="62"/>
      <c r="CD362" s="62"/>
      <c r="CE362" s="62"/>
      <c r="CF362" s="62" t="s">
        <v>462</v>
      </c>
      <c r="CG362" s="62"/>
      <c r="CH362" s="62"/>
      <c r="CI362" s="62">
        <v>2017</v>
      </c>
      <c r="CJ362" s="62" t="s">
        <v>472</v>
      </c>
      <c r="CK362" s="62" t="s">
        <v>463</v>
      </c>
      <c r="CL362" s="62" t="s">
        <v>463</v>
      </c>
      <c r="CM362" s="62" t="s">
        <v>463</v>
      </c>
      <c r="CN362" s="62" t="s">
        <v>463</v>
      </c>
      <c r="CO362" s="62" t="s">
        <v>465</v>
      </c>
      <c r="CP362" s="62">
        <v>13</v>
      </c>
      <c r="CQ362" s="62">
        <v>0</v>
      </c>
      <c r="CR362" s="62">
        <v>5</v>
      </c>
      <c r="CS362" s="62">
        <v>8</v>
      </c>
      <c r="CT362" s="62">
        <v>0</v>
      </c>
      <c r="CU362" s="62">
        <v>2</v>
      </c>
      <c r="CV362" s="62">
        <v>2</v>
      </c>
      <c r="CW362" s="62">
        <v>1</v>
      </c>
      <c r="CX362" s="62">
        <v>2</v>
      </c>
      <c r="CY362" s="62">
        <v>0</v>
      </c>
      <c r="CZ362" s="62">
        <v>0</v>
      </c>
      <c r="DA362" s="62">
        <v>4</v>
      </c>
      <c r="DB362" s="62">
        <v>2</v>
      </c>
      <c r="DC362" s="62" t="s">
        <v>153</v>
      </c>
      <c r="DD362" s="62" t="s">
        <v>153</v>
      </c>
      <c r="DE362" s="62" t="s">
        <v>153</v>
      </c>
      <c r="DF362" s="62">
        <v>0</v>
      </c>
      <c r="DG362" s="62" t="s">
        <v>465</v>
      </c>
      <c r="DH362" s="62">
        <v>3</v>
      </c>
      <c r="DI362" s="62">
        <v>0</v>
      </c>
      <c r="DJ362" s="62">
        <v>1</v>
      </c>
      <c r="DK362" s="62">
        <v>2</v>
      </c>
      <c r="DL362" s="62">
        <v>0</v>
      </c>
      <c r="DM362" s="62">
        <v>1</v>
      </c>
      <c r="DN362" s="62">
        <v>0</v>
      </c>
      <c r="DO362" s="62">
        <v>1</v>
      </c>
      <c r="DP362" s="62">
        <v>0</v>
      </c>
      <c r="DQ362" s="62">
        <v>0</v>
      </c>
      <c r="DR362" s="62">
        <v>0</v>
      </c>
      <c r="DS362" s="62">
        <v>0</v>
      </c>
      <c r="DT362" s="62">
        <v>1</v>
      </c>
      <c r="DU362" s="62" t="s">
        <v>153</v>
      </c>
      <c r="DV362" s="62" t="s">
        <v>153</v>
      </c>
      <c r="DW362" s="60"/>
      <c r="DX362" s="62">
        <v>0</v>
      </c>
      <c r="DY362" s="62">
        <v>5</v>
      </c>
      <c r="DZ362" s="62">
        <v>4</v>
      </c>
      <c r="EA362" s="62">
        <v>4</v>
      </c>
      <c r="EB362" s="62"/>
      <c r="EC362" s="62"/>
      <c r="ED362" s="62"/>
      <c r="EE362" s="60">
        <v>-0.70422535211267612</v>
      </c>
      <c r="EF362" s="62"/>
      <c r="EG362" s="62"/>
      <c r="EH362" s="62"/>
      <c r="EI362" s="62"/>
      <c r="EJ362" s="62"/>
      <c r="EK362" s="62"/>
      <c r="EL362" s="62"/>
      <c r="EM362" s="62"/>
      <c r="EN362" s="62"/>
      <c r="EO362" s="62"/>
      <c r="EP362" s="62"/>
      <c r="EQ362" s="68">
        <v>70040</v>
      </c>
      <c r="ER362" s="68">
        <v>10433</v>
      </c>
      <c r="ES362" s="68">
        <v>0</v>
      </c>
      <c r="ET362" s="68">
        <v>0</v>
      </c>
      <c r="EU362" s="68">
        <v>0</v>
      </c>
      <c r="EV362" s="68">
        <v>0</v>
      </c>
      <c r="EW362" s="68">
        <v>8</v>
      </c>
      <c r="EX362" s="68">
        <v>8</v>
      </c>
      <c r="EY362" s="68">
        <v>0</v>
      </c>
      <c r="EZ362" s="68">
        <v>0</v>
      </c>
      <c r="FA362" s="68">
        <v>0</v>
      </c>
      <c r="FB362" s="68">
        <v>2</v>
      </c>
      <c r="FC362" s="68">
        <v>2</v>
      </c>
      <c r="FD362" s="68">
        <v>0</v>
      </c>
      <c r="FE362" s="68">
        <v>0</v>
      </c>
      <c r="FF362" s="68">
        <v>0</v>
      </c>
      <c r="FG362" s="68">
        <v>0</v>
      </c>
      <c r="FH362" s="68">
        <v>0</v>
      </c>
      <c r="FI362" s="68">
        <v>9</v>
      </c>
      <c r="FJ362" s="68">
        <v>0</v>
      </c>
      <c r="FK362" s="68">
        <v>0</v>
      </c>
      <c r="FL362" s="68">
        <v>0</v>
      </c>
      <c r="FM362" s="65"/>
      <c r="FN362" s="65" t="s">
        <v>466</v>
      </c>
      <c r="FO362" s="69" t="b">
        <f t="shared" si="5"/>
        <v>1</v>
      </c>
    </row>
    <row r="363" spans="1:171" s="67" customFormat="1" ht="12.75" x14ac:dyDescent="0.2">
      <c r="A363" s="60" t="s">
        <v>437</v>
      </c>
      <c r="B363" s="61">
        <v>70040</v>
      </c>
      <c r="C363" s="62">
        <v>1</v>
      </c>
      <c r="D363" s="62">
        <v>0</v>
      </c>
      <c r="E363" s="63" t="s">
        <v>2323</v>
      </c>
      <c r="F363" s="62" t="s">
        <v>935</v>
      </c>
      <c r="G363" s="62"/>
      <c r="H363" s="62" t="s">
        <v>2324</v>
      </c>
      <c r="I363" s="62">
        <v>2</v>
      </c>
      <c r="J363" s="62" t="s">
        <v>2325</v>
      </c>
      <c r="K363" s="62" t="s">
        <v>447</v>
      </c>
      <c r="L363" s="62" t="s">
        <v>472</v>
      </c>
      <c r="M363" s="62" t="s">
        <v>447</v>
      </c>
      <c r="N363" s="62">
        <v>1</v>
      </c>
      <c r="O363" s="62">
        <v>2103</v>
      </c>
      <c r="P363" s="62">
        <v>141</v>
      </c>
      <c r="Q363" s="62" t="s">
        <v>153</v>
      </c>
      <c r="R363" s="62" t="s">
        <v>153</v>
      </c>
      <c r="S363" s="62" t="s">
        <v>153</v>
      </c>
      <c r="T363" s="62" t="s">
        <v>2328</v>
      </c>
      <c r="U363" s="62" t="s">
        <v>153</v>
      </c>
      <c r="V363" s="62" t="s">
        <v>153</v>
      </c>
      <c r="W363" s="62" t="s">
        <v>153</v>
      </c>
      <c r="X363" s="62" t="s">
        <v>153</v>
      </c>
      <c r="Y363" s="62" t="s">
        <v>153</v>
      </c>
      <c r="Z363" s="60"/>
      <c r="AA363" s="60" t="s">
        <v>452</v>
      </c>
      <c r="AB363" s="60" t="s">
        <v>2323</v>
      </c>
      <c r="AC363" s="60" t="s">
        <v>935</v>
      </c>
      <c r="AD363" s="60" t="s">
        <v>2324</v>
      </c>
      <c r="AE363" s="60" t="s">
        <v>2325</v>
      </c>
      <c r="AF363" s="62">
        <v>1</v>
      </c>
      <c r="AG363" s="62">
        <v>2013</v>
      </c>
      <c r="AH363" s="62">
        <v>134</v>
      </c>
      <c r="AI363" s="62">
        <v>0</v>
      </c>
      <c r="AJ363" s="62" t="s">
        <v>153</v>
      </c>
      <c r="AK363" s="62" t="s">
        <v>153</v>
      </c>
      <c r="AL363" s="62" t="s">
        <v>153</v>
      </c>
      <c r="AM363" s="62" t="s">
        <v>2328</v>
      </c>
      <c r="AN363" s="62" t="s">
        <v>153</v>
      </c>
      <c r="AO363" s="62" t="s">
        <v>153</v>
      </c>
      <c r="AP363" s="62" t="s">
        <v>153</v>
      </c>
      <c r="AQ363" s="62" t="s">
        <v>153</v>
      </c>
      <c r="AR363" s="62" t="s">
        <v>153</v>
      </c>
      <c r="AS363" s="62">
        <v>2015</v>
      </c>
      <c r="AT363" s="62" t="s">
        <v>153</v>
      </c>
      <c r="AU363" s="62" t="s">
        <v>153</v>
      </c>
      <c r="AV363" s="62" t="s">
        <v>153</v>
      </c>
      <c r="AW363" s="62" t="s">
        <v>439</v>
      </c>
      <c r="AX363" s="62" t="s">
        <v>439</v>
      </c>
      <c r="AY363" s="60"/>
      <c r="AZ363" s="60" t="s">
        <v>153</v>
      </c>
      <c r="BA363" s="62">
        <v>10433</v>
      </c>
      <c r="BB363" s="62">
        <v>0</v>
      </c>
      <c r="BC363" s="62"/>
      <c r="BD363" s="62"/>
      <c r="BE363" s="62"/>
      <c r="BF363" s="62"/>
      <c r="BG363" s="62"/>
      <c r="BH363" s="62"/>
      <c r="BI363" s="62"/>
      <c r="BJ363" s="60">
        <v>4.4709388971684056</v>
      </c>
      <c r="BK363" s="62"/>
      <c r="BL363" s="62"/>
      <c r="BM363" s="62"/>
      <c r="BN363" s="62" t="s">
        <v>701</v>
      </c>
      <c r="BO363" s="62"/>
      <c r="BP363" s="62"/>
      <c r="BQ363" s="62" t="s">
        <v>701</v>
      </c>
      <c r="BR363" s="62"/>
      <c r="BS363" s="62"/>
      <c r="BT363" s="62"/>
      <c r="BU363" s="62"/>
      <c r="BV363" s="62"/>
      <c r="BW363" s="62"/>
      <c r="BX363" s="62"/>
      <c r="BY363" s="62"/>
      <c r="BZ363" s="62"/>
      <c r="CA363" s="62"/>
      <c r="CB363" s="62"/>
      <c r="CC363" s="62"/>
      <c r="CD363" s="62"/>
      <c r="CE363" s="62"/>
      <c r="CF363" s="62"/>
      <c r="CG363" s="62"/>
      <c r="CH363" s="62"/>
      <c r="CI363" s="62">
        <v>2017</v>
      </c>
      <c r="CJ363" s="62" t="s">
        <v>472</v>
      </c>
      <c r="CK363" s="62" t="s">
        <v>463</v>
      </c>
      <c r="CL363" s="62" t="s">
        <v>463</v>
      </c>
      <c r="CM363" s="62" t="s">
        <v>463</v>
      </c>
      <c r="CN363" s="62" t="s">
        <v>463</v>
      </c>
      <c r="CO363" s="62" t="s">
        <v>465</v>
      </c>
      <c r="CP363" s="62">
        <v>13</v>
      </c>
      <c r="CQ363" s="62">
        <v>0</v>
      </c>
      <c r="CR363" s="62">
        <v>5</v>
      </c>
      <c r="CS363" s="62">
        <v>8</v>
      </c>
      <c r="CT363" s="62">
        <v>0</v>
      </c>
      <c r="CU363" s="62">
        <v>2</v>
      </c>
      <c r="CV363" s="62">
        <v>2</v>
      </c>
      <c r="CW363" s="62">
        <v>1</v>
      </c>
      <c r="CX363" s="62">
        <v>2</v>
      </c>
      <c r="CY363" s="62">
        <v>0</v>
      </c>
      <c r="CZ363" s="62">
        <v>0</v>
      </c>
      <c r="DA363" s="62">
        <v>4</v>
      </c>
      <c r="DB363" s="62">
        <v>2</v>
      </c>
      <c r="DC363" s="62" t="s">
        <v>153</v>
      </c>
      <c r="DD363" s="62" t="s">
        <v>153</v>
      </c>
      <c r="DE363" s="62" t="s">
        <v>153</v>
      </c>
      <c r="DF363" s="62">
        <v>0</v>
      </c>
      <c r="DG363" s="62" t="s">
        <v>465</v>
      </c>
      <c r="DH363" s="62">
        <v>3</v>
      </c>
      <c r="DI363" s="62">
        <v>0</v>
      </c>
      <c r="DJ363" s="62">
        <v>1</v>
      </c>
      <c r="DK363" s="62">
        <v>2</v>
      </c>
      <c r="DL363" s="62">
        <v>0</v>
      </c>
      <c r="DM363" s="62">
        <v>1</v>
      </c>
      <c r="DN363" s="62">
        <v>0</v>
      </c>
      <c r="DO363" s="62">
        <v>1</v>
      </c>
      <c r="DP363" s="62">
        <v>0</v>
      </c>
      <c r="DQ363" s="62">
        <v>0</v>
      </c>
      <c r="DR363" s="62">
        <v>0</v>
      </c>
      <c r="DS363" s="62">
        <v>0</v>
      </c>
      <c r="DT363" s="62">
        <v>1</v>
      </c>
      <c r="DU363" s="62" t="s">
        <v>153</v>
      </c>
      <c r="DV363" s="62" t="s">
        <v>153</v>
      </c>
      <c r="DW363" s="60"/>
      <c r="DX363" s="62">
        <v>0</v>
      </c>
      <c r="DY363" s="62">
        <v>5</v>
      </c>
      <c r="DZ363" s="62">
        <v>4</v>
      </c>
      <c r="EA363" s="62">
        <v>4</v>
      </c>
      <c r="EB363" s="62"/>
      <c r="EC363" s="62"/>
      <c r="ED363" s="62"/>
      <c r="EE363" s="60">
        <v>-0.70422535211267612</v>
      </c>
      <c r="EF363" s="62"/>
      <c r="EG363" s="62"/>
      <c r="EH363" s="62"/>
      <c r="EI363" s="62"/>
      <c r="EJ363" s="62"/>
      <c r="EK363" s="62"/>
      <c r="EL363" s="62"/>
      <c r="EM363" s="62"/>
      <c r="EN363" s="62"/>
      <c r="EO363" s="62"/>
      <c r="EP363" s="62"/>
      <c r="EQ363" s="68">
        <v>70040</v>
      </c>
      <c r="ER363" s="68">
        <v>10433</v>
      </c>
      <c r="ES363" s="68">
        <v>0</v>
      </c>
      <c r="ET363" s="68">
        <v>0</v>
      </c>
      <c r="EU363" s="68">
        <v>0</v>
      </c>
      <c r="EV363" s="68">
        <v>0</v>
      </c>
      <c r="EW363" s="65"/>
      <c r="EX363" s="65"/>
      <c r="EY363" s="65"/>
      <c r="EZ363" s="65"/>
      <c r="FA363" s="65"/>
      <c r="FB363" s="65"/>
      <c r="FC363" s="65"/>
      <c r="FD363" s="65"/>
      <c r="FE363" s="65"/>
      <c r="FF363" s="65"/>
      <c r="FG363" s="65"/>
      <c r="FH363" s="65"/>
      <c r="FI363" s="65"/>
      <c r="FJ363" s="65"/>
      <c r="FK363" s="65"/>
      <c r="FL363" s="65"/>
      <c r="FM363" s="65"/>
      <c r="FN363" s="65" t="s">
        <v>466</v>
      </c>
      <c r="FO363" s="69" t="b">
        <f t="shared" si="5"/>
        <v>1</v>
      </c>
    </row>
  </sheetData>
  <autoFilter ref="A1:EC1"/>
  <pageMargins left="0.7" right="0.7" top="0.75" bottom="0.75" header="0.3" footer="0.3"/>
  <pageSetup paperSize="9" orientation="portrait" horizontalDpi="4294967292" verticalDpi="4294967292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Q766"/>
  <sheetViews>
    <sheetView tabSelected="1" topLeftCell="A6" workbookViewId="0">
      <selection activeCell="I38" sqref="I38"/>
    </sheetView>
  </sheetViews>
  <sheetFormatPr baseColWidth="10" defaultColWidth="9.140625" defaultRowHeight="12.75" x14ac:dyDescent="0.2"/>
  <cols>
    <col min="1" max="4" width="11" customWidth="1"/>
    <col min="5" max="5" width="17.7109375" customWidth="1"/>
    <col min="6" max="9" width="11" customWidth="1"/>
    <col min="10" max="10" width="38" customWidth="1"/>
    <col min="11" max="16" width="11" customWidth="1"/>
    <col min="17" max="17" width="38" customWidth="1"/>
    <col min="18" max="18" width="21" customWidth="1"/>
    <col min="19" max="19" width="40" customWidth="1"/>
    <col min="20" max="20" width="26" customWidth="1"/>
    <col min="21" max="21" width="40" customWidth="1"/>
    <col min="22" max="23" width="14" customWidth="1"/>
    <col min="24" max="24" width="28" customWidth="1"/>
    <col min="25" max="25" width="40" customWidth="1"/>
    <col min="26" max="27" width="11" customWidth="1"/>
    <col min="28" max="28" width="14" customWidth="1"/>
    <col min="29" max="29" width="13" customWidth="1"/>
    <col min="30" max="30" width="14" customWidth="1"/>
    <col min="31" max="31" width="38" customWidth="1"/>
    <col min="32" max="32" width="15" customWidth="1"/>
    <col min="33" max="34" width="11" customWidth="1"/>
    <col min="35" max="35" width="12" customWidth="1"/>
    <col min="36" max="36" width="38" customWidth="1"/>
    <col min="37" max="37" width="21" customWidth="1"/>
    <col min="38" max="38" width="40" customWidth="1"/>
    <col min="39" max="39" width="26" customWidth="1"/>
    <col min="40" max="40" width="28" customWidth="1"/>
    <col min="41" max="41" width="30" customWidth="1"/>
    <col min="42" max="42" width="40" customWidth="1"/>
    <col min="43" max="44" width="14" customWidth="1"/>
    <col min="45" max="45" width="12" customWidth="1"/>
    <col min="46" max="46" width="40" customWidth="1"/>
    <col min="47" max="47" width="11" customWidth="1"/>
    <col min="48" max="48" width="40" customWidth="1"/>
    <col min="49" max="50" width="27" customWidth="1"/>
    <col min="51" max="51" width="13" customWidth="1"/>
    <col min="52" max="52" width="17" customWidth="1"/>
    <col min="53" max="54" width="11" customWidth="1"/>
    <col min="55" max="56" width="18" customWidth="1"/>
    <col min="57" max="57" width="25" customWidth="1"/>
    <col min="58" max="61" width="40" customWidth="1"/>
    <col min="62" max="62" width="26" customWidth="1"/>
    <col min="63" max="63" width="40" customWidth="1"/>
    <col min="64" max="64" width="24" customWidth="1"/>
    <col min="65" max="65" width="36" customWidth="1"/>
    <col min="66" max="66" width="40" customWidth="1"/>
    <col min="67" max="68" width="14" customWidth="1"/>
    <col min="69" max="69" width="40" customWidth="1"/>
    <col min="70" max="70" width="17" customWidth="1"/>
    <col min="71" max="72" width="14" customWidth="1"/>
    <col min="73" max="73" width="40" customWidth="1"/>
    <col min="74" max="74" width="14" customWidth="1"/>
    <col min="75" max="75" width="18" customWidth="1"/>
    <col min="76" max="77" width="40" customWidth="1"/>
    <col min="78" max="78" width="22.42578125" customWidth="1"/>
    <col min="79" max="79" width="18" customWidth="1"/>
    <col min="80" max="80" width="15" customWidth="1"/>
    <col min="81" max="81" width="25" customWidth="1"/>
    <col min="82" max="82" width="14" customWidth="1"/>
    <col min="83" max="83" width="17" customWidth="1"/>
    <col min="84" max="84" width="40" customWidth="1"/>
    <col min="85" max="85" width="33" customWidth="1"/>
    <col min="86" max="86" width="36" customWidth="1"/>
    <col min="87" max="106" width="11" customWidth="1"/>
    <col min="107" max="107" width="40" customWidth="1"/>
    <col min="108" max="108" width="28" customWidth="1"/>
    <col min="109" max="109" width="22" customWidth="1"/>
    <col min="110" max="124" width="11" customWidth="1"/>
    <col min="125" max="125" width="37" customWidth="1"/>
    <col min="126" max="126" width="22" customWidth="1"/>
    <col min="127" max="127" width="12" customWidth="1"/>
    <col min="128" max="131" width="11" customWidth="1"/>
    <col min="132" max="132" width="13" customWidth="1"/>
    <col min="133" max="134" width="40" customWidth="1"/>
    <col min="135" max="135" width="17" customWidth="1"/>
    <col min="136" max="139" width="40" customWidth="1"/>
    <col min="140" max="140" width="30" customWidth="1"/>
    <col min="141" max="141" width="17" customWidth="1"/>
    <col min="142" max="143" width="40" customWidth="1"/>
    <col min="144" max="145" width="18" customWidth="1"/>
    <col min="146" max="146" width="11" customWidth="1"/>
    <col min="257" max="260" width="11" customWidth="1"/>
    <col min="261" max="261" width="14" customWidth="1"/>
    <col min="262" max="265" width="11" customWidth="1"/>
    <col min="266" max="266" width="38" customWidth="1"/>
    <col min="267" max="272" width="11" customWidth="1"/>
    <col min="273" max="273" width="38" customWidth="1"/>
    <col min="274" max="274" width="21" customWidth="1"/>
    <col min="275" max="275" width="40" customWidth="1"/>
    <col min="276" max="276" width="26" customWidth="1"/>
    <col min="277" max="277" width="40" customWidth="1"/>
    <col min="278" max="279" width="14" customWidth="1"/>
    <col min="280" max="280" width="28" customWidth="1"/>
    <col min="281" max="281" width="40" customWidth="1"/>
    <col min="282" max="283" width="11" customWidth="1"/>
    <col min="284" max="284" width="14" customWidth="1"/>
    <col min="285" max="285" width="13" customWidth="1"/>
    <col min="286" max="286" width="14" customWidth="1"/>
    <col min="287" max="287" width="38" customWidth="1"/>
    <col min="288" max="288" width="15" customWidth="1"/>
    <col min="289" max="290" width="11" customWidth="1"/>
    <col min="291" max="291" width="12" customWidth="1"/>
    <col min="292" max="292" width="38" customWidth="1"/>
    <col min="293" max="293" width="21" customWidth="1"/>
    <col min="294" max="294" width="40" customWidth="1"/>
    <col min="295" max="295" width="26" customWidth="1"/>
    <col min="296" max="296" width="28" customWidth="1"/>
    <col min="297" max="297" width="30" customWidth="1"/>
    <col min="298" max="298" width="40" customWidth="1"/>
    <col min="299" max="300" width="14" customWidth="1"/>
    <col min="301" max="301" width="12" customWidth="1"/>
    <col min="302" max="302" width="40" customWidth="1"/>
    <col min="303" max="303" width="11" customWidth="1"/>
    <col min="304" max="304" width="40" customWidth="1"/>
    <col min="305" max="306" width="27" customWidth="1"/>
    <col min="307" max="307" width="13" customWidth="1"/>
    <col min="308" max="308" width="17" customWidth="1"/>
    <col min="309" max="310" width="11" customWidth="1"/>
    <col min="311" max="312" width="18" customWidth="1"/>
    <col min="313" max="313" width="25" customWidth="1"/>
    <col min="314" max="317" width="40" customWidth="1"/>
    <col min="318" max="318" width="26" customWidth="1"/>
    <col min="319" max="319" width="40" customWidth="1"/>
    <col min="320" max="320" width="24" customWidth="1"/>
    <col min="321" max="321" width="36" customWidth="1"/>
    <col min="322" max="322" width="40" customWidth="1"/>
    <col min="323" max="324" width="14" customWidth="1"/>
    <col min="325" max="325" width="40" customWidth="1"/>
    <col min="326" max="326" width="17" customWidth="1"/>
    <col min="327" max="328" width="14" customWidth="1"/>
    <col min="329" max="329" width="40" customWidth="1"/>
    <col min="330" max="330" width="14" customWidth="1"/>
    <col min="331" max="331" width="18" customWidth="1"/>
    <col min="332" max="333" width="40" customWidth="1"/>
    <col min="334" max="334" width="14" customWidth="1"/>
    <col min="335" max="335" width="18" customWidth="1"/>
    <col min="336" max="336" width="15" customWidth="1"/>
    <col min="337" max="337" width="25" customWidth="1"/>
    <col min="338" max="338" width="14" customWidth="1"/>
    <col min="339" max="339" width="17" customWidth="1"/>
    <col min="340" max="340" width="40" customWidth="1"/>
    <col min="341" max="341" width="33" customWidth="1"/>
    <col min="342" max="342" width="36" customWidth="1"/>
    <col min="343" max="362" width="11" customWidth="1"/>
    <col min="363" max="363" width="40" customWidth="1"/>
    <col min="364" max="364" width="28" customWidth="1"/>
    <col min="365" max="365" width="22" customWidth="1"/>
    <col min="366" max="380" width="11" customWidth="1"/>
    <col min="381" max="381" width="37" customWidth="1"/>
    <col min="382" max="382" width="22" customWidth="1"/>
    <col min="383" max="383" width="12" customWidth="1"/>
    <col min="384" max="387" width="11" customWidth="1"/>
    <col min="388" max="388" width="13" customWidth="1"/>
    <col min="389" max="390" width="40" customWidth="1"/>
    <col min="391" max="391" width="17" customWidth="1"/>
    <col min="392" max="395" width="40" customWidth="1"/>
    <col min="396" max="396" width="30" customWidth="1"/>
    <col min="397" max="397" width="17" customWidth="1"/>
    <col min="398" max="399" width="40" customWidth="1"/>
    <col min="400" max="401" width="18" customWidth="1"/>
    <col min="402" max="402" width="11" customWidth="1"/>
    <col min="513" max="516" width="11" customWidth="1"/>
    <col min="517" max="517" width="14" customWidth="1"/>
    <col min="518" max="521" width="11" customWidth="1"/>
    <col min="522" max="522" width="38" customWidth="1"/>
    <col min="523" max="528" width="11" customWidth="1"/>
    <col min="529" max="529" width="38" customWidth="1"/>
    <col min="530" max="530" width="21" customWidth="1"/>
    <col min="531" max="531" width="40" customWidth="1"/>
    <col min="532" max="532" width="26" customWidth="1"/>
    <col min="533" max="533" width="40" customWidth="1"/>
    <col min="534" max="535" width="14" customWidth="1"/>
    <col min="536" max="536" width="28" customWidth="1"/>
    <col min="537" max="537" width="40" customWidth="1"/>
    <col min="538" max="539" width="11" customWidth="1"/>
    <col min="540" max="540" width="14" customWidth="1"/>
    <col min="541" max="541" width="13" customWidth="1"/>
    <col min="542" max="542" width="14" customWidth="1"/>
    <col min="543" max="543" width="38" customWidth="1"/>
    <col min="544" max="544" width="15" customWidth="1"/>
    <col min="545" max="546" width="11" customWidth="1"/>
    <col min="547" max="547" width="12" customWidth="1"/>
    <col min="548" max="548" width="38" customWidth="1"/>
    <col min="549" max="549" width="21" customWidth="1"/>
    <col min="550" max="550" width="40" customWidth="1"/>
    <col min="551" max="551" width="26" customWidth="1"/>
    <col min="552" max="552" width="28" customWidth="1"/>
    <col min="553" max="553" width="30" customWidth="1"/>
    <col min="554" max="554" width="40" customWidth="1"/>
    <col min="555" max="556" width="14" customWidth="1"/>
    <col min="557" max="557" width="12" customWidth="1"/>
    <col min="558" max="558" width="40" customWidth="1"/>
    <col min="559" max="559" width="11" customWidth="1"/>
    <col min="560" max="560" width="40" customWidth="1"/>
    <col min="561" max="562" width="27" customWidth="1"/>
    <col min="563" max="563" width="13" customWidth="1"/>
    <col min="564" max="564" width="17" customWidth="1"/>
    <col min="565" max="566" width="11" customWidth="1"/>
    <col min="567" max="568" width="18" customWidth="1"/>
    <col min="569" max="569" width="25" customWidth="1"/>
    <col min="570" max="573" width="40" customWidth="1"/>
    <col min="574" max="574" width="26" customWidth="1"/>
    <col min="575" max="575" width="40" customWidth="1"/>
    <col min="576" max="576" width="24" customWidth="1"/>
    <col min="577" max="577" width="36" customWidth="1"/>
    <col min="578" max="578" width="40" customWidth="1"/>
    <col min="579" max="580" width="14" customWidth="1"/>
    <col min="581" max="581" width="40" customWidth="1"/>
    <col min="582" max="582" width="17" customWidth="1"/>
    <col min="583" max="584" width="14" customWidth="1"/>
    <col min="585" max="585" width="40" customWidth="1"/>
    <col min="586" max="586" width="14" customWidth="1"/>
    <col min="587" max="587" width="18" customWidth="1"/>
    <col min="588" max="589" width="40" customWidth="1"/>
    <col min="590" max="590" width="14" customWidth="1"/>
    <col min="591" max="591" width="18" customWidth="1"/>
    <col min="592" max="592" width="15" customWidth="1"/>
    <col min="593" max="593" width="25" customWidth="1"/>
    <col min="594" max="594" width="14" customWidth="1"/>
    <col min="595" max="595" width="17" customWidth="1"/>
    <col min="596" max="596" width="40" customWidth="1"/>
    <col min="597" max="597" width="33" customWidth="1"/>
    <col min="598" max="598" width="36" customWidth="1"/>
    <col min="599" max="618" width="11" customWidth="1"/>
    <col min="619" max="619" width="40" customWidth="1"/>
    <col min="620" max="620" width="28" customWidth="1"/>
    <col min="621" max="621" width="22" customWidth="1"/>
    <col min="622" max="636" width="11" customWidth="1"/>
    <col min="637" max="637" width="37" customWidth="1"/>
    <col min="638" max="638" width="22" customWidth="1"/>
    <col min="639" max="639" width="12" customWidth="1"/>
    <col min="640" max="643" width="11" customWidth="1"/>
    <col min="644" max="644" width="13" customWidth="1"/>
    <col min="645" max="646" width="40" customWidth="1"/>
    <col min="647" max="647" width="17" customWidth="1"/>
    <col min="648" max="651" width="40" customWidth="1"/>
    <col min="652" max="652" width="30" customWidth="1"/>
    <col min="653" max="653" width="17" customWidth="1"/>
    <col min="654" max="655" width="40" customWidth="1"/>
    <col min="656" max="657" width="18" customWidth="1"/>
    <col min="658" max="658" width="11" customWidth="1"/>
    <col min="769" max="772" width="11" customWidth="1"/>
    <col min="773" max="773" width="14" customWidth="1"/>
    <col min="774" max="777" width="11" customWidth="1"/>
    <col min="778" max="778" width="38" customWidth="1"/>
    <col min="779" max="784" width="11" customWidth="1"/>
    <col min="785" max="785" width="38" customWidth="1"/>
    <col min="786" max="786" width="21" customWidth="1"/>
    <col min="787" max="787" width="40" customWidth="1"/>
    <col min="788" max="788" width="26" customWidth="1"/>
    <col min="789" max="789" width="40" customWidth="1"/>
    <col min="790" max="791" width="14" customWidth="1"/>
    <col min="792" max="792" width="28" customWidth="1"/>
    <col min="793" max="793" width="40" customWidth="1"/>
    <col min="794" max="795" width="11" customWidth="1"/>
    <col min="796" max="796" width="14" customWidth="1"/>
    <col min="797" max="797" width="13" customWidth="1"/>
    <col min="798" max="798" width="14" customWidth="1"/>
    <col min="799" max="799" width="38" customWidth="1"/>
    <col min="800" max="800" width="15" customWidth="1"/>
    <col min="801" max="802" width="11" customWidth="1"/>
    <col min="803" max="803" width="12" customWidth="1"/>
    <col min="804" max="804" width="38" customWidth="1"/>
    <col min="805" max="805" width="21" customWidth="1"/>
    <col min="806" max="806" width="40" customWidth="1"/>
    <col min="807" max="807" width="26" customWidth="1"/>
    <col min="808" max="808" width="28" customWidth="1"/>
    <col min="809" max="809" width="30" customWidth="1"/>
    <col min="810" max="810" width="40" customWidth="1"/>
    <col min="811" max="812" width="14" customWidth="1"/>
    <col min="813" max="813" width="12" customWidth="1"/>
    <col min="814" max="814" width="40" customWidth="1"/>
    <col min="815" max="815" width="11" customWidth="1"/>
    <col min="816" max="816" width="40" customWidth="1"/>
    <col min="817" max="818" width="27" customWidth="1"/>
    <col min="819" max="819" width="13" customWidth="1"/>
    <col min="820" max="820" width="17" customWidth="1"/>
    <col min="821" max="822" width="11" customWidth="1"/>
    <col min="823" max="824" width="18" customWidth="1"/>
    <col min="825" max="825" width="25" customWidth="1"/>
    <col min="826" max="829" width="40" customWidth="1"/>
    <col min="830" max="830" width="26" customWidth="1"/>
    <col min="831" max="831" width="40" customWidth="1"/>
    <col min="832" max="832" width="24" customWidth="1"/>
    <col min="833" max="833" width="36" customWidth="1"/>
    <col min="834" max="834" width="40" customWidth="1"/>
    <col min="835" max="836" width="14" customWidth="1"/>
    <col min="837" max="837" width="40" customWidth="1"/>
    <col min="838" max="838" width="17" customWidth="1"/>
    <col min="839" max="840" width="14" customWidth="1"/>
    <col min="841" max="841" width="40" customWidth="1"/>
    <col min="842" max="842" width="14" customWidth="1"/>
    <col min="843" max="843" width="18" customWidth="1"/>
    <col min="844" max="845" width="40" customWidth="1"/>
    <col min="846" max="846" width="14" customWidth="1"/>
    <col min="847" max="847" width="18" customWidth="1"/>
    <col min="848" max="848" width="15" customWidth="1"/>
    <col min="849" max="849" width="25" customWidth="1"/>
    <col min="850" max="850" width="14" customWidth="1"/>
    <col min="851" max="851" width="17" customWidth="1"/>
    <col min="852" max="852" width="40" customWidth="1"/>
    <col min="853" max="853" width="33" customWidth="1"/>
    <col min="854" max="854" width="36" customWidth="1"/>
    <col min="855" max="874" width="11" customWidth="1"/>
    <col min="875" max="875" width="40" customWidth="1"/>
    <col min="876" max="876" width="28" customWidth="1"/>
    <col min="877" max="877" width="22" customWidth="1"/>
    <col min="878" max="892" width="11" customWidth="1"/>
    <col min="893" max="893" width="37" customWidth="1"/>
    <col min="894" max="894" width="22" customWidth="1"/>
    <col min="895" max="895" width="12" customWidth="1"/>
    <col min="896" max="899" width="11" customWidth="1"/>
    <col min="900" max="900" width="13" customWidth="1"/>
    <col min="901" max="902" width="40" customWidth="1"/>
    <col min="903" max="903" width="17" customWidth="1"/>
    <col min="904" max="907" width="40" customWidth="1"/>
    <col min="908" max="908" width="30" customWidth="1"/>
    <col min="909" max="909" width="17" customWidth="1"/>
    <col min="910" max="911" width="40" customWidth="1"/>
    <col min="912" max="913" width="18" customWidth="1"/>
    <col min="914" max="914" width="11" customWidth="1"/>
    <col min="1025" max="1028" width="11" customWidth="1"/>
    <col min="1029" max="1029" width="14" customWidth="1"/>
    <col min="1030" max="1033" width="11" customWidth="1"/>
    <col min="1034" max="1034" width="38" customWidth="1"/>
    <col min="1035" max="1040" width="11" customWidth="1"/>
    <col min="1041" max="1041" width="38" customWidth="1"/>
    <col min="1042" max="1042" width="21" customWidth="1"/>
    <col min="1043" max="1043" width="40" customWidth="1"/>
    <col min="1044" max="1044" width="26" customWidth="1"/>
    <col min="1045" max="1045" width="40" customWidth="1"/>
    <col min="1046" max="1047" width="14" customWidth="1"/>
    <col min="1048" max="1048" width="28" customWidth="1"/>
    <col min="1049" max="1049" width="40" customWidth="1"/>
    <col min="1050" max="1051" width="11" customWidth="1"/>
    <col min="1052" max="1052" width="14" customWidth="1"/>
    <col min="1053" max="1053" width="13" customWidth="1"/>
    <col min="1054" max="1054" width="14" customWidth="1"/>
    <col min="1055" max="1055" width="38" customWidth="1"/>
    <col min="1056" max="1056" width="15" customWidth="1"/>
    <col min="1057" max="1058" width="11" customWidth="1"/>
    <col min="1059" max="1059" width="12" customWidth="1"/>
    <col min="1060" max="1060" width="38" customWidth="1"/>
    <col min="1061" max="1061" width="21" customWidth="1"/>
    <col min="1062" max="1062" width="40" customWidth="1"/>
    <col min="1063" max="1063" width="26" customWidth="1"/>
    <col min="1064" max="1064" width="28" customWidth="1"/>
    <col min="1065" max="1065" width="30" customWidth="1"/>
    <col min="1066" max="1066" width="40" customWidth="1"/>
    <col min="1067" max="1068" width="14" customWidth="1"/>
    <col min="1069" max="1069" width="12" customWidth="1"/>
    <col min="1070" max="1070" width="40" customWidth="1"/>
    <col min="1071" max="1071" width="11" customWidth="1"/>
    <col min="1072" max="1072" width="40" customWidth="1"/>
    <col min="1073" max="1074" width="27" customWidth="1"/>
    <col min="1075" max="1075" width="13" customWidth="1"/>
    <col min="1076" max="1076" width="17" customWidth="1"/>
    <col min="1077" max="1078" width="11" customWidth="1"/>
    <col min="1079" max="1080" width="18" customWidth="1"/>
    <col min="1081" max="1081" width="25" customWidth="1"/>
    <col min="1082" max="1085" width="40" customWidth="1"/>
    <col min="1086" max="1086" width="26" customWidth="1"/>
    <col min="1087" max="1087" width="40" customWidth="1"/>
    <col min="1088" max="1088" width="24" customWidth="1"/>
    <col min="1089" max="1089" width="36" customWidth="1"/>
    <col min="1090" max="1090" width="40" customWidth="1"/>
    <col min="1091" max="1092" width="14" customWidth="1"/>
    <col min="1093" max="1093" width="40" customWidth="1"/>
    <col min="1094" max="1094" width="17" customWidth="1"/>
    <col min="1095" max="1096" width="14" customWidth="1"/>
    <col min="1097" max="1097" width="40" customWidth="1"/>
    <col min="1098" max="1098" width="14" customWidth="1"/>
    <col min="1099" max="1099" width="18" customWidth="1"/>
    <col min="1100" max="1101" width="40" customWidth="1"/>
    <col min="1102" max="1102" width="14" customWidth="1"/>
    <col min="1103" max="1103" width="18" customWidth="1"/>
    <col min="1104" max="1104" width="15" customWidth="1"/>
    <col min="1105" max="1105" width="25" customWidth="1"/>
    <col min="1106" max="1106" width="14" customWidth="1"/>
    <col min="1107" max="1107" width="17" customWidth="1"/>
    <col min="1108" max="1108" width="40" customWidth="1"/>
    <col min="1109" max="1109" width="33" customWidth="1"/>
    <col min="1110" max="1110" width="36" customWidth="1"/>
    <col min="1111" max="1130" width="11" customWidth="1"/>
    <col min="1131" max="1131" width="40" customWidth="1"/>
    <col min="1132" max="1132" width="28" customWidth="1"/>
    <col min="1133" max="1133" width="22" customWidth="1"/>
    <col min="1134" max="1148" width="11" customWidth="1"/>
    <col min="1149" max="1149" width="37" customWidth="1"/>
    <col min="1150" max="1150" width="22" customWidth="1"/>
    <col min="1151" max="1151" width="12" customWidth="1"/>
    <col min="1152" max="1155" width="11" customWidth="1"/>
    <col min="1156" max="1156" width="13" customWidth="1"/>
    <col min="1157" max="1158" width="40" customWidth="1"/>
    <col min="1159" max="1159" width="17" customWidth="1"/>
    <col min="1160" max="1163" width="40" customWidth="1"/>
    <col min="1164" max="1164" width="30" customWidth="1"/>
    <col min="1165" max="1165" width="17" customWidth="1"/>
    <col min="1166" max="1167" width="40" customWidth="1"/>
    <col min="1168" max="1169" width="18" customWidth="1"/>
    <col min="1170" max="1170" width="11" customWidth="1"/>
    <col min="1281" max="1284" width="11" customWidth="1"/>
    <col min="1285" max="1285" width="14" customWidth="1"/>
    <col min="1286" max="1289" width="11" customWidth="1"/>
    <col min="1290" max="1290" width="38" customWidth="1"/>
    <col min="1291" max="1296" width="11" customWidth="1"/>
    <col min="1297" max="1297" width="38" customWidth="1"/>
    <col min="1298" max="1298" width="21" customWidth="1"/>
    <col min="1299" max="1299" width="40" customWidth="1"/>
    <col min="1300" max="1300" width="26" customWidth="1"/>
    <col min="1301" max="1301" width="40" customWidth="1"/>
    <col min="1302" max="1303" width="14" customWidth="1"/>
    <col min="1304" max="1304" width="28" customWidth="1"/>
    <col min="1305" max="1305" width="40" customWidth="1"/>
    <col min="1306" max="1307" width="11" customWidth="1"/>
    <col min="1308" max="1308" width="14" customWidth="1"/>
    <col min="1309" max="1309" width="13" customWidth="1"/>
    <col min="1310" max="1310" width="14" customWidth="1"/>
    <col min="1311" max="1311" width="38" customWidth="1"/>
    <col min="1312" max="1312" width="15" customWidth="1"/>
    <col min="1313" max="1314" width="11" customWidth="1"/>
    <col min="1315" max="1315" width="12" customWidth="1"/>
    <col min="1316" max="1316" width="38" customWidth="1"/>
    <col min="1317" max="1317" width="21" customWidth="1"/>
    <col min="1318" max="1318" width="40" customWidth="1"/>
    <col min="1319" max="1319" width="26" customWidth="1"/>
    <col min="1320" max="1320" width="28" customWidth="1"/>
    <col min="1321" max="1321" width="30" customWidth="1"/>
    <col min="1322" max="1322" width="40" customWidth="1"/>
    <col min="1323" max="1324" width="14" customWidth="1"/>
    <col min="1325" max="1325" width="12" customWidth="1"/>
    <col min="1326" max="1326" width="40" customWidth="1"/>
    <col min="1327" max="1327" width="11" customWidth="1"/>
    <col min="1328" max="1328" width="40" customWidth="1"/>
    <col min="1329" max="1330" width="27" customWidth="1"/>
    <col min="1331" max="1331" width="13" customWidth="1"/>
    <col min="1332" max="1332" width="17" customWidth="1"/>
    <col min="1333" max="1334" width="11" customWidth="1"/>
    <col min="1335" max="1336" width="18" customWidth="1"/>
    <col min="1337" max="1337" width="25" customWidth="1"/>
    <col min="1338" max="1341" width="40" customWidth="1"/>
    <col min="1342" max="1342" width="26" customWidth="1"/>
    <col min="1343" max="1343" width="40" customWidth="1"/>
    <col min="1344" max="1344" width="24" customWidth="1"/>
    <col min="1345" max="1345" width="36" customWidth="1"/>
    <col min="1346" max="1346" width="40" customWidth="1"/>
    <col min="1347" max="1348" width="14" customWidth="1"/>
    <col min="1349" max="1349" width="40" customWidth="1"/>
    <col min="1350" max="1350" width="17" customWidth="1"/>
    <col min="1351" max="1352" width="14" customWidth="1"/>
    <col min="1353" max="1353" width="40" customWidth="1"/>
    <col min="1354" max="1354" width="14" customWidth="1"/>
    <col min="1355" max="1355" width="18" customWidth="1"/>
    <col min="1356" max="1357" width="40" customWidth="1"/>
    <col min="1358" max="1358" width="14" customWidth="1"/>
    <col min="1359" max="1359" width="18" customWidth="1"/>
    <col min="1360" max="1360" width="15" customWidth="1"/>
    <col min="1361" max="1361" width="25" customWidth="1"/>
    <col min="1362" max="1362" width="14" customWidth="1"/>
    <col min="1363" max="1363" width="17" customWidth="1"/>
    <col min="1364" max="1364" width="40" customWidth="1"/>
    <col min="1365" max="1365" width="33" customWidth="1"/>
    <col min="1366" max="1366" width="36" customWidth="1"/>
    <col min="1367" max="1386" width="11" customWidth="1"/>
    <col min="1387" max="1387" width="40" customWidth="1"/>
    <col min="1388" max="1388" width="28" customWidth="1"/>
    <col min="1389" max="1389" width="22" customWidth="1"/>
    <col min="1390" max="1404" width="11" customWidth="1"/>
    <col min="1405" max="1405" width="37" customWidth="1"/>
    <col min="1406" max="1406" width="22" customWidth="1"/>
    <col min="1407" max="1407" width="12" customWidth="1"/>
    <col min="1408" max="1411" width="11" customWidth="1"/>
    <col min="1412" max="1412" width="13" customWidth="1"/>
    <col min="1413" max="1414" width="40" customWidth="1"/>
    <col min="1415" max="1415" width="17" customWidth="1"/>
    <col min="1416" max="1419" width="40" customWidth="1"/>
    <col min="1420" max="1420" width="30" customWidth="1"/>
    <col min="1421" max="1421" width="17" customWidth="1"/>
    <col min="1422" max="1423" width="40" customWidth="1"/>
    <col min="1424" max="1425" width="18" customWidth="1"/>
    <col min="1426" max="1426" width="11" customWidth="1"/>
    <col min="1537" max="1540" width="11" customWidth="1"/>
    <col min="1541" max="1541" width="14" customWidth="1"/>
    <col min="1542" max="1545" width="11" customWidth="1"/>
    <col min="1546" max="1546" width="38" customWidth="1"/>
    <col min="1547" max="1552" width="11" customWidth="1"/>
    <col min="1553" max="1553" width="38" customWidth="1"/>
    <col min="1554" max="1554" width="21" customWidth="1"/>
    <col min="1555" max="1555" width="40" customWidth="1"/>
    <col min="1556" max="1556" width="26" customWidth="1"/>
    <col min="1557" max="1557" width="40" customWidth="1"/>
    <col min="1558" max="1559" width="14" customWidth="1"/>
    <col min="1560" max="1560" width="28" customWidth="1"/>
    <col min="1561" max="1561" width="40" customWidth="1"/>
    <col min="1562" max="1563" width="11" customWidth="1"/>
    <col min="1564" max="1564" width="14" customWidth="1"/>
    <col min="1565" max="1565" width="13" customWidth="1"/>
    <col min="1566" max="1566" width="14" customWidth="1"/>
    <col min="1567" max="1567" width="38" customWidth="1"/>
    <col min="1568" max="1568" width="15" customWidth="1"/>
    <col min="1569" max="1570" width="11" customWidth="1"/>
    <col min="1571" max="1571" width="12" customWidth="1"/>
    <col min="1572" max="1572" width="38" customWidth="1"/>
    <col min="1573" max="1573" width="21" customWidth="1"/>
    <col min="1574" max="1574" width="40" customWidth="1"/>
    <col min="1575" max="1575" width="26" customWidth="1"/>
    <col min="1576" max="1576" width="28" customWidth="1"/>
    <col min="1577" max="1577" width="30" customWidth="1"/>
    <col min="1578" max="1578" width="40" customWidth="1"/>
    <col min="1579" max="1580" width="14" customWidth="1"/>
    <col min="1581" max="1581" width="12" customWidth="1"/>
    <col min="1582" max="1582" width="40" customWidth="1"/>
    <col min="1583" max="1583" width="11" customWidth="1"/>
    <col min="1584" max="1584" width="40" customWidth="1"/>
    <col min="1585" max="1586" width="27" customWidth="1"/>
    <col min="1587" max="1587" width="13" customWidth="1"/>
    <col min="1588" max="1588" width="17" customWidth="1"/>
    <col min="1589" max="1590" width="11" customWidth="1"/>
    <col min="1591" max="1592" width="18" customWidth="1"/>
    <col min="1593" max="1593" width="25" customWidth="1"/>
    <col min="1594" max="1597" width="40" customWidth="1"/>
    <col min="1598" max="1598" width="26" customWidth="1"/>
    <col min="1599" max="1599" width="40" customWidth="1"/>
    <col min="1600" max="1600" width="24" customWidth="1"/>
    <col min="1601" max="1601" width="36" customWidth="1"/>
    <col min="1602" max="1602" width="40" customWidth="1"/>
    <col min="1603" max="1604" width="14" customWidth="1"/>
    <col min="1605" max="1605" width="40" customWidth="1"/>
    <col min="1606" max="1606" width="17" customWidth="1"/>
    <col min="1607" max="1608" width="14" customWidth="1"/>
    <col min="1609" max="1609" width="40" customWidth="1"/>
    <col min="1610" max="1610" width="14" customWidth="1"/>
    <col min="1611" max="1611" width="18" customWidth="1"/>
    <col min="1612" max="1613" width="40" customWidth="1"/>
    <col min="1614" max="1614" width="14" customWidth="1"/>
    <col min="1615" max="1615" width="18" customWidth="1"/>
    <col min="1616" max="1616" width="15" customWidth="1"/>
    <col min="1617" max="1617" width="25" customWidth="1"/>
    <col min="1618" max="1618" width="14" customWidth="1"/>
    <col min="1619" max="1619" width="17" customWidth="1"/>
    <col min="1620" max="1620" width="40" customWidth="1"/>
    <col min="1621" max="1621" width="33" customWidth="1"/>
    <col min="1622" max="1622" width="36" customWidth="1"/>
    <col min="1623" max="1642" width="11" customWidth="1"/>
    <col min="1643" max="1643" width="40" customWidth="1"/>
    <col min="1644" max="1644" width="28" customWidth="1"/>
    <col min="1645" max="1645" width="22" customWidth="1"/>
    <col min="1646" max="1660" width="11" customWidth="1"/>
    <col min="1661" max="1661" width="37" customWidth="1"/>
    <col min="1662" max="1662" width="22" customWidth="1"/>
    <col min="1663" max="1663" width="12" customWidth="1"/>
    <col min="1664" max="1667" width="11" customWidth="1"/>
    <col min="1668" max="1668" width="13" customWidth="1"/>
    <col min="1669" max="1670" width="40" customWidth="1"/>
    <col min="1671" max="1671" width="17" customWidth="1"/>
    <col min="1672" max="1675" width="40" customWidth="1"/>
    <col min="1676" max="1676" width="30" customWidth="1"/>
    <col min="1677" max="1677" width="17" customWidth="1"/>
    <col min="1678" max="1679" width="40" customWidth="1"/>
    <col min="1680" max="1681" width="18" customWidth="1"/>
    <col min="1682" max="1682" width="11" customWidth="1"/>
    <col min="1793" max="1796" width="11" customWidth="1"/>
    <col min="1797" max="1797" width="14" customWidth="1"/>
    <col min="1798" max="1801" width="11" customWidth="1"/>
    <col min="1802" max="1802" width="38" customWidth="1"/>
    <col min="1803" max="1808" width="11" customWidth="1"/>
    <col min="1809" max="1809" width="38" customWidth="1"/>
    <col min="1810" max="1810" width="21" customWidth="1"/>
    <col min="1811" max="1811" width="40" customWidth="1"/>
    <col min="1812" max="1812" width="26" customWidth="1"/>
    <col min="1813" max="1813" width="40" customWidth="1"/>
    <col min="1814" max="1815" width="14" customWidth="1"/>
    <col min="1816" max="1816" width="28" customWidth="1"/>
    <col min="1817" max="1817" width="40" customWidth="1"/>
    <col min="1818" max="1819" width="11" customWidth="1"/>
    <col min="1820" max="1820" width="14" customWidth="1"/>
    <col min="1821" max="1821" width="13" customWidth="1"/>
    <col min="1822" max="1822" width="14" customWidth="1"/>
    <col min="1823" max="1823" width="38" customWidth="1"/>
    <col min="1824" max="1824" width="15" customWidth="1"/>
    <col min="1825" max="1826" width="11" customWidth="1"/>
    <col min="1827" max="1827" width="12" customWidth="1"/>
    <col min="1828" max="1828" width="38" customWidth="1"/>
    <col min="1829" max="1829" width="21" customWidth="1"/>
    <col min="1830" max="1830" width="40" customWidth="1"/>
    <col min="1831" max="1831" width="26" customWidth="1"/>
    <col min="1832" max="1832" width="28" customWidth="1"/>
    <col min="1833" max="1833" width="30" customWidth="1"/>
    <col min="1834" max="1834" width="40" customWidth="1"/>
    <col min="1835" max="1836" width="14" customWidth="1"/>
    <col min="1837" max="1837" width="12" customWidth="1"/>
    <col min="1838" max="1838" width="40" customWidth="1"/>
    <col min="1839" max="1839" width="11" customWidth="1"/>
    <col min="1840" max="1840" width="40" customWidth="1"/>
    <col min="1841" max="1842" width="27" customWidth="1"/>
    <col min="1843" max="1843" width="13" customWidth="1"/>
    <col min="1844" max="1844" width="17" customWidth="1"/>
    <col min="1845" max="1846" width="11" customWidth="1"/>
    <col min="1847" max="1848" width="18" customWidth="1"/>
    <col min="1849" max="1849" width="25" customWidth="1"/>
    <col min="1850" max="1853" width="40" customWidth="1"/>
    <col min="1854" max="1854" width="26" customWidth="1"/>
    <col min="1855" max="1855" width="40" customWidth="1"/>
    <col min="1856" max="1856" width="24" customWidth="1"/>
    <col min="1857" max="1857" width="36" customWidth="1"/>
    <col min="1858" max="1858" width="40" customWidth="1"/>
    <col min="1859" max="1860" width="14" customWidth="1"/>
    <col min="1861" max="1861" width="40" customWidth="1"/>
    <col min="1862" max="1862" width="17" customWidth="1"/>
    <col min="1863" max="1864" width="14" customWidth="1"/>
    <col min="1865" max="1865" width="40" customWidth="1"/>
    <col min="1866" max="1866" width="14" customWidth="1"/>
    <col min="1867" max="1867" width="18" customWidth="1"/>
    <col min="1868" max="1869" width="40" customWidth="1"/>
    <col min="1870" max="1870" width="14" customWidth="1"/>
    <col min="1871" max="1871" width="18" customWidth="1"/>
    <col min="1872" max="1872" width="15" customWidth="1"/>
    <col min="1873" max="1873" width="25" customWidth="1"/>
    <col min="1874" max="1874" width="14" customWidth="1"/>
    <col min="1875" max="1875" width="17" customWidth="1"/>
    <col min="1876" max="1876" width="40" customWidth="1"/>
    <col min="1877" max="1877" width="33" customWidth="1"/>
    <col min="1878" max="1878" width="36" customWidth="1"/>
    <col min="1879" max="1898" width="11" customWidth="1"/>
    <col min="1899" max="1899" width="40" customWidth="1"/>
    <col min="1900" max="1900" width="28" customWidth="1"/>
    <col min="1901" max="1901" width="22" customWidth="1"/>
    <col min="1902" max="1916" width="11" customWidth="1"/>
    <col min="1917" max="1917" width="37" customWidth="1"/>
    <col min="1918" max="1918" width="22" customWidth="1"/>
    <col min="1919" max="1919" width="12" customWidth="1"/>
    <col min="1920" max="1923" width="11" customWidth="1"/>
    <col min="1924" max="1924" width="13" customWidth="1"/>
    <col min="1925" max="1926" width="40" customWidth="1"/>
    <col min="1927" max="1927" width="17" customWidth="1"/>
    <col min="1928" max="1931" width="40" customWidth="1"/>
    <col min="1932" max="1932" width="30" customWidth="1"/>
    <col min="1933" max="1933" width="17" customWidth="1"/>
    <col min="1934" max="1935" width="40" customWidth="1"/>
    <col min="1936" max="1937" width="18" customWidth="1"/>
    <col min="1938" max="1938" width="11" customWidth="1"/>
    <col min="2049" max="2052" width="11" customWidth="1"/>
    <col min="2053" max="2053" width="14" customWidth="1"/>
    <col min="2054" max="2057" width="11" customWidth="1"/>
    <col min="2058" max="2058" width="38" customWidth="1"/>
    <col min="2059" max="2064" width="11" customWidth="1"/>
    <col min="2065" max="2065" width="38" customWidth="1"/>
    <col min="2066" max="2066" width="21" customWidth="1"/>
    <col min="2067" max="2067" width="40" customWidth="1"/>
    <col min="2068" max="2068" width="26" customWidth="1"/>
    <col min="2069" max="2069" width="40" customWidth="1"/>
    <col min="2070" max="2071" width="14" customWidth="1"/>
    <col min="2072" max="2072" width="28" customWidth="1"/>
    <col min="2073" max="2073" width="40" customWidth="1"/>
    <col min="2074" max="2075" width="11" customWidth="1"/>
    <col min="2076" max="2076" width="14" customWidth="1"/>
    <col min="2077" max="2077" width="13" customWidth="1"/>
    <col min="2078" max="2078" width="14" customWidth="1"/>
    <col min="2079" max="2079" width="38" customWidth="1"/>
    <col min="2080" max="2080" width="15" customWidth="1"/>
    <col min="2081" max="2082" width="11" customWidth="1"/>
    <col min="2083" max="2083" width="12" customWidth="1"/>
    <col min="2084" max="2084" width="38" customWidth="1"/>
    <col min="2085" max="2085" width="21" customWidth="1"/>
    <col min="2086" max="2086" width="40" customWidth="1"/>
    <col min="2087" max="2087" width="26" customWidth="1"/>
    <col min="2088" max="2088" width="28" customWidth="1"/>
    <col min="2089" max="2089" width="30" customWidth="1"/>
    <col min="2090" max="2090" width="40" customWidth="1"/>
    <col min="2091" max="2092" width="14" customWidth="1"/>
    <col min="2093" max="2093" width="12" customWidth="1"/>
    <col min="2094" max="2094" width="40" customWidth="1"/>
    <col min="2095" max="2095" width="11" customWidth="1"/>
    <col min="2096" max="2096" width="40" customWidth="1"/>
    <col min="2097" max="2098" width="27" customWidth="1"/>
    <col min="2099" max="2099" width="13" customWidth="1"/>
    <col min="2100" max="2100" width="17" customWidth="1"/>
    <col min="2101" max="2102" width="11" customWidth="1"/>
    <col min="2103" max="2104" width="18" customWidth="1"/>
    <col min="2105" max="2105" width="25" customWidth="1"/>
    <col min="2106" max="2109" width="40" customWidth="1"/>
    <col min="2110" max="2110" width="26" customWidth="1"/>
    <col min="2111" max="2111" width="40" customWidth="1"/>
    <col min="2112" max="2112" width="24" customWidth="1"/>
    <col min="2113" max="2113" width="36" customWidth="1"/>
    <col min="2114" max="2114" width="40" customWidth="1"/>
    <col min="2115" max="2116" width="14" customWidth="1"/>
    <col min="2117" max="2117" width="40" customWidth="1"/>
    <col min="2118" max="2118" width="17" customWidth="1"/>
    <col min="2119" max="2120" width="14" customWidth="1"/>
    <col min="2121" max="2121" width="40" customWidth="1"/>
    <col min="2122" max="2122" width="14" customWidth="1"/>
    <col min="2123" max="2123" width="18" customWidth="1"/>
    <col min="2124" max="2125" width="40" customWidth="1"/>
    <col min="2126" max="2126" width="14" customWidth="1"/>
    <col min="2127" max="2127" width="18" customWidth="1"/>
    <col min="2128" max="2128" width="15" customWidth="1"/>
    <col min="2129" max="2129" width="25" customWidth="1"/>
    <col min="2130" max="2130" width="14" customWidth="1"/>
    <col min="2131" max="2131" width="17" customWidth="1"/>
    <col min="2132" max="2132" width="40" customWidth="1"/>
    <col min="2133" max="2133" width="33" customWidth="1"/>
    <col min="2134" max="2134" width="36" customWidth="1"/>
    <col min="2135" max="2154" width="11" customWidth="1"/>
    <col min="2155" max="2155" width="40" customWidth="1"/>
    <col min="2156" max="2156" width="28" customWidth="1"/>
    <col min="2157" max="2157" width="22" customWidth="1"/>
    <col min="2158" max="2172" width="11" customWidth="1"/>
    <col min="2173" max="2173" width="37" customWidth="1"/>
    <col min="2174" max="2174" width="22" customWidth="1"/>
    <col min="2175" max="2175" width="12" customWidth="1"/>
    <col min="2176" max="2179" width="11" customWidth="1"/>
    <col min="2180" max="2180" width="13" customWidth="1"/>
    <col min="2181" max="2182" width="40" customWidth="1"/>
    <col min="2183" max="2183" width="17" customWidth="1"/>
    <col min="2184" max="2187" width="40" customWidth="1"/>
    <col min="2188" max="2188" width="30" customWidth="1"/>
    <col min="2189" max="2189" width="17" customWidth="1"/>
    <col min="2190" max="2191" width="40" customWidth="1"/>
    <col min="2192" max="2193" width="18" customWidth="1"/>
    <col min="2194" max="2194" width="11" customWidth="1"/>
    <col min="2305" max="2308" width="11" customWidth="1"/>
    <col min="2309" max="2309" width="14" customWidth="1"/>
    <col min="2310" max="2313" width="11" customWidth="1"/>
    <col min="2314" max="2314" width="38" customWidth="1"/>
    <col min="2315" max="2320" width="11" customWidth="1"/>
    <col min="2321" max="2321" width="38" customWidth="1"/>
    <col min="2322" max="2322" width="21" customWidth="1"/>
    <col min="2323" max="2323" width="40" customWidth="1"/>
    <col min="2324" max="2324" width="26" customWidth="1"/>
    <col min="2325" max="2325" width="40" customWidth="1"/>
    <col min="2326" max="2327" width="14" customWidth="1"/>
    <col min="2328" max="2328" width="28" customWidth="1"/>
    <col min="2329" max="2329" width="40" customWidth="1"/>
    <col min="2330" max="2331" width="11" customWidth="1"/>
    <col min="2332" max="2332" width="14" customWidth="1"/>
    <col min="2333" max="2333" width="13" customWidth="1"/>
    <col min="2334" max="2334" width="14" customWidth="1"/>
    <col min="2335" max="2335" width="38" customWidth="1"/>
    <col min="2336" max="2336" width="15" customWidth="1"/>
    <col min="2337" max="2338" width="11" customWidth="1"/>
    <col min="2339" max="2339" width="12" customWidth="1"/>
    <col min="2340" max="2340" width="38" customWidth="1"/>
    <col min="2341" max="2341" width="21" customWidth="1"/>
    <col min="2342" max="2342" width="40" customWidth="1"/>
    <col min="2343" max="2343" width="26" customWidth="1"/>
    <col min="2344" max="2344" width="28" customWidth="1"/>
    <col min="2345" max="2345" width="30" customWidth="1"/>
    <col min="2346" max="2346" width="40" customWidth="1"/>
    <col min="2347" max="2348" width="14" customWidth="1"/>
    <col min="2349" max="2349" width="12" customWidth="1"/>
    <col min="2350" max="2350" width="40" customWidth="1"/>
    <col min="2351" max="2351" width="11" customWidth="1"/>
    <col min="2352" max="2352" width="40" customWidth="1"/>
    <col min="2353" max="2354" width="27" customWidth="1"/>
    <col min="2355" max="2355" width="13" customWidth="1"/>
    <col min="2356" max="2356" width="17" customWidth="1"/>
    <col min="2357" max="2358" width="11" customWidth="1"/>
    <col min="2359" max="2360" width="18" customWidth="1"/>
    <col min="2361" max="2361" width="25" customWidth="1"/>
    <col min="2362" max="2365" width="40" customWidth="1"/>
    <col min="2366" max="2366" width="26" customWidth="1"/>
    <col min="2367" max="2367" width="40" customWidth="1"/>
    <col min="2368" max="2368" width="24" customWidth="1"/>
    <col min="2369" max="2369" width="36" customWidth="1"/>
    <col min="2370" max="2370" width="40" customWidth="1"/>
    <col min="2371" max="2372" width="14" customWidth="1"/>
    <col min="2373" max="2373" width="40" customWidth="1"/>
    <col min="2374" max="2374" width="17" customWidth="1"/>
    <col min="2375" max="2376" width="14" customWidth="1"/>
    <col min="2377" max="2377" width="40" customWidth="1"/>
    <col min="2378" max="2378" width="14" customWidth="1"/>
    <col min="2379" max="2379" width="18" customWidth="1"/>
    <col min="2380" max="2381" width="40" customWidth="1"/>
    <col min="2382" max="2382" width="14" customWidth="1"/>
    <col min="2383" max="2383" width="18" customWidth="1"/>
    <col min="2384" max="2384" width="15" customWidth="1"/>
    <col min="2385" max="2385" width="25" customWidth="1"/>
    <col min="2386" max="2386" width="14" customWidth="1"/>
    <col min="2387" max="2387" width="17" customWidth="1"/>
    <col min="2388" max="2388" width="40" customWidth="1"/>
    <col min="2389" max="2389" width="33" customWidth="1"/>
    <col min="2390" max="2390" width="36" customWidth="1"/>
    <col min="2391" max="2410" width="11" customWidth="1"/>
    <col min="2411" max="2411" width="40" customWidth="1"/>
    <col min="2412" max="2412" width="28" customWidth="1"/>
    <col min="2413" max="2413" width="22" customWidth="1"/>
    <col min="2414" max="2428" width="11" customWidth="1"/>
    <col min="2429" max="2429" width="37" customWidth="1"/>
    <col min="2430" max="2430" width="22" customWidth="1"/>
    <col min="2431" max="2431" width="12" customWidth="1"/>
    <col min="2432" max="2435" width="11" customWidth="1"/>
    <col min="2436" max="2436" width="13" customWidth="1"/>
    <col min="2437" max="2438" width="40" customWidth="1"/>
    <col min="2439" max="2439" width="17" customWidth="1"/>
    <col min="2440" max="2443" width="40" customWidth="1"/>
    <col min="2444" max="2444" width="30" customWidth="1"/>
    <col min="2445" max="2445" width="17" customWidth="1"/>
    <col min="2446" max="2447" width="40" customWidth="1"/>
    <col min="2448" max="2449" width="18" customWidth="1"/>
    <col min="2450" max="2450" width="11" customWidth="1"/>
    <col min="2561" max="2564" width="11" customWidth="1"/>
    <col min="2565" max="2565" width="14" customWidth="1"/>
    <col min="2566" max="2569" width="11" customWidth="1"/>
    <col min="2570" max="2570" width="38" customWidth="1"/>
    <col min="2571" max="2576" width="11" customWidth="1"/>
    <col min="2577" max="2577" width="38" customWidth="1"/>
    <col min="2578" max="2578" width="21" customWidth="1"/>
    <col min="2579" max="2579" width="40" customWidth="1"/>
    <col min="2580" max="2580" width="26" customWidth="1"/>
    <col min="2581" max="2581" width="40" customWidth="1"/>
    <col min="2582" max="2583" width="14" customWidth="1"/>
    <col min="2584" max="2584" width="28" customWidth="1"/>
    <col min="2585" max="2585" width="40" customWidth="1"/>
    <col min="2586" max="2587" width="11" customWidth="1"/>
    <col min="2588" max="2588" width="14" customWidth="1"/>
    <col min="2589" max="2589" width="13" customWidth="1"/>
    <col min="2590" max="2590" width="14" customWidth="1"/>
    <col min="2591" max="2591" width="38" customWidth="1"/>
    <col min="2592" max="2592" width="15" customWidth="1"/>
    <col min="2593" max="2594" width="11" customWidth="1"/>
    <col min="2595" max="2595" width="12" customWidth="1"/>
    <col min="2596" max="2596" width="38" customWidth="1"/>
    <col min="2597" max="2597" width="21" customWidth="1"/>
    <col min="2598" max="2598" width="40" customWidth="1"/>
    <col min="2599" max="2599" width="26" customWidth="1"/>
    <col min="2600" max="2600" width="28" customWidth="1"/>
    <col min="2601" max="2601" width="30" customWidth="1"/>
    <col min="2602" max="2602" width="40" customWidth="1"/>
    <col min="2603" max="2604" width="14" customWidth="1"/>
    <col min="2605" max="2605" width="12" customWidth="1"/>
    <col min="2606" max="2606" width="40" customWidth="1"/>
    <col min="2607" max="2607" width="11" customWidth="1"/>
    <col min="2608" max="2608" width="40" customWidth="1"/>
    <col min="2609" max="2610" width="27" customWidth="1"/>
    <col min="2611" max="2611" width="13" customWidth="1"/>
    <col min="2612" max="2612" width="17" customWidth="1"/>
    <col min="2613" max="2614" width="11" customWidth="1"/>
    <col min="2615" max="2616" width="18" customWidth="1"/>
    <col min="2617" max="2617" width="25" customWidth="1"/>
    <col min="2618" max="2621" width="40" customWidth="1"/>
    <col min="2622" max="2622" width="26" customWidth="1"/>
    <col min="2623" max="2623" width="40" customWidth="1"/>
    <col min="2624" max="2624" width="24" customWidth="1"/>
    <col min="2625" max="2625" width="36" customWidth="1"/>
    <col min="2626" max="2626" width="40" customWidth="1"/>
    <col min="2627" max="2628" width="14" customWidth="1"/>
    <col min="2629" max="2629" width="40" customWidth="1"/>
    <col min="2630" max="2630" width="17" customWidth="1"/>
    <col min="2631" max="2632" width="14" customWidth="1"/>
    <col min="2633" max="2633" width="40" customWidth="1"/>
    <col min="2634" max="2634" width="14" customWidth="1"/>
    <col min="2635" max="2635" width="18" customWidth="1"/>
    <col min="2636" max="2637" width="40" customWidth="1"/>
    <col min="2638" max="2638" width="14" customWidth="1"/>
    <col min="2639" max="2639" width="18" customWidth="1"/>
    <col min="2640" max="2640" width="15" customWidth="1"/>
    <col min="2641" max="2641" width="25" customWidth="1"/>
    <col min="2642" max="2642" width="14" customWidth="1"/>
    <col min="2643" max="2643" width="17" customWidth="1"/>
    <col min="2644" max="2644" width="40" customWidth="1"/>
    <col min="2645" max="2645" width="33" customWidth="1"/>
    <col min="2646" max="2646" width="36" customWidth="1"/>
    <col min="2647" max="2666" width="11" customWidth="1"/>
    <col min="2667" max="2667" width="40" customWidth="1"/>
    <col min="2668" max="2668" width="28" customWidth="1"/>
    <col min="2669" max="2669" width="22" customWidth="1"/>
    <col min="2670" max="2684" width="11" customWidth="1"/>
    <col min="2685" max="2685" width="37" customWidth="1"/>
    <col min="2686" max="2686" width="22" customWidth="1"/>
    <col min="2687" max="2687" width="12" customWidth="1"/>
    <col min="2688" max="2691" width="11" customWidth="1"/>
    <col min="2692" max="2692" width="13" customWidth="1"/>
    <col min="2693" max="2694" width="40" customWidth="1"/>
    <col min="2695" max="2695" width="17" customWidth="1"/>
    <col min="2696" max="2699" width="40" customWidth="1"/>
    <col min="2700" max="2700" width="30" customWidth="1"/>
    <col min="2701" max="2701" width="17" customWidth="1"/>
    <col min="2702" max="2703" width="40" customWidth="1"/>
    <col min="2704" max="2705" width="18" customWidth="1"/>
    <col min="2706" max="2706" width="11" customWidth="1"/>
    <col min="2817" max="2820" width="11" customWidth="1"/>
    <col min="2821" max="2821" width="14" customWidth="1"/>
    <col min="2822" max="2825" width="11" customWidth="1"/>
    <col min="2826" max="2826" width="38" customWidth="1"/>
    <col min="2827" max="2832" width="11" customWidth="1"/>
    <col min="2833" max="2833" width="38" customWidth="1"/>
    <col min="2834" max="2834" width="21" customWidth="1"/>
    <col min="2835" max="2835" width="40" customWidth="1"/>
    <col min="2836" max="2836" width="26" customWidth="1"/>
    <col min="2837" max="2837" width="40" customWidth="1"/>
    <col min="2838" max="2839" width="14" customWidth="1"/>
    <col min="2840" max="2840" width="28" customWidth="1"/>
    <col min="2841" max="2841" width="40" customWidth="1"/>
    <col min="2842" max="2843" width="11" customWidth="1"/>
    <col min="2844" max="2844" width="14" customWidth="1"/>
    <col min="2845" max="2845" width="13" customWidth="1"/>
    <col min="2846" max="2846" width="14" customWidth="1"/>
    <col min="2847" max="2847" width="38" customWidth="1"/>
    <col min="2848" max="2848" width="15" customWidth="1"/>
    <col min="2849" max="2850" width="11" customWidth="1"/>
    <col min="2851" max="2851" width="12" customWidth="1"/>
    <col min="2852" max="2852" width="38" customWidth="1"/>
    <col min="2853" max="2853" width="21" customWidth="1"/>
    <col min="2854" max="2854" width="40" customWidth="1"/>
    <col min="2855" max="2855" width="26" customWidth="1"/>
    <col min="2856" max="2856" width="28" customWidth="1"/>
    <col min="2857" max="2857" width="30" customWidth="1"/>
    <col min="2858" max="2858" width="40" customWidth="1"/>
    <col min="2859" max="2860" width="14" customWidth="1"/>
    <col min="2861" max="2861" width="12" customWidth="1"/>
    <col min="2862" max="2862" width="40" customWidth="1"/>
    <col min="2863" max="2863" width="11" customWidth="1"/>
    <col min="2864" max="2864" width="40" customWidth="1"/>
    <col min="2865" max="2866" width="27" customWidth="1"/>
    <col min="2867" max="2867" width="13" customWidth="1"/>
    <col min="2868" max="2868" width="17" customWidth="1"/>
    <col min="2869" max="2870" width="11" customWidth="1"/>
    <col min="2871" max="2872" width="18" customWidth="1"/>
    <col min="2873" max="2873" width="25" customWidth="1"/>
    <col min="2874" max="2877" width="40" customWidth="1"/>
    <col min="2878" max="2878" width="26" customWidth="1"/>
    <col min="2879" max="2879" width="40" customWidth="1"/>
    <col min="2880" max="2880" width="24" customWidth="1"/>
    <col min="2881" max="2881" width="36" customWidth="1"/>
    <col min="2882" max="2882" width="40" customWidth="1"/>
    <col min="2883" max="2884" width="14" customWidth="1"/>
    <col min="2885" max="2885" width="40" customWidth="1"/>
    <col min="2886" max="2886" width="17" customWidth="1"/>
    <col min="2887" max="2888" width="14" customWidth="1"/>
    <col min="2889" max="2889" width="40" customWidth="1"/>
    <col min="2890" max="2890" width="14" customWidth="1"/>
    <col min="2891" max="2891" width="18" customWidth="1"/>
    <col min="2892" max="2893" width="40" customWidth="1"/>
    <col min="2894" max="2894" width="14" customWidth="1"/>
    <col min="2895" max="2895" width="18" customWidth="1"/>
    <col min="2896" max="2896" width="15" customWidth="1"/>
    <col min="2897" max="2897" width="25" customWidth="1"/>
    <col min="2898" max="2898" width="14" customWidth="1"/>
    <col min="2899" max="2899" width="17" customWidth="1"/>
    <col min="2900" max="2900" width="40" customWidth="1"/>
    <col min="2901" max="2901" width="33" customWidth="1"/>
    <col min="2902" max="2902" width="36" customWidth="1"/>
    <col min="2903" max="2922" width="11" customWidth="1"/>
    <col min="2923" max="2923" width="40" customWidth="1"/>
    <col min="2924" max="2924" width="28" customWidth="1"/>
    <col min="2925" max="2925" width="22" customWidth="1"/>
    <col min="2926" max="2940" width="11" customWidth="1"/>
    <col min="2941" max="2941" width="37" customWidth="1"/>
    <col min="2942" max="2942" width="22" customWidth="1"/>
    <col min="2943" max="2943" width="12" customWidth="1"/>
    <col min="2944" max="2947" width="11" customWidth="1"/>
    <col min="2948" max="2948" width="13" customWidth="1"/>
    <col min="2949" max="2950" width="40" customWidth="1"/>
    <col min="2951" max="2951" width="17" customWidth="1"/>
    <col min="2952" max="2955" width="40" customWidth="1"/>
    <col min="2956" max="2956" width="30" customWidth="1"/>
    <col min="2957" max="2957" width="17" customWidth="1"/>
    <col min="2958" max="2959" width="40" customWidth="1"/>
    <col min="2960" max="2961" width="18" customWidth="1"/>
    <col min="2962" max="2962" width="11" customWidth="1"/>
    <col min="3073" max="3076" width="11" customWidth="1"/>
    <col min="3077" max="3077" width="14" customWidth="1"/>
    <col min="3078" max="3081" width="11" customWidth="1"/>
    <col min="3082" max="3082" width="38" customWidth="1"/>
    <col min="3083" max="3088" width="11" customWidth="1"/>
    <col min="3089" max="3089" width="38" customWidth="1"/>
    <col min="3090" max="3090" width="21" customWidth="1"/>
    <col min="3091" max="3091" width="40" customWidth="1"/>
    <col min="3092" max="3092" width="26" customWidth="1"/>
    <col min="3093" max="3093" width="40" customWidth="1"/>
    <col min="3094" max="3095" width="14" customWidth="1"/>
    <col min="3096" max="3096" width="28" customWidth="1"/>
    <col min="3097" max="3097" width="40" customWidth="1"/>
    <col min="3098" max="3099" width="11" customWidth="1"/>
    <col min="3100" max="3100" width="14" customWidth="1"/>
    <col min="3101" max="3101" width="13" customWidth="1"/>
    <col min="3102" max="3102" width="14" customWidth="1"/>
    <col min="3103" max="3103" width="38" customWidth="1"/>
    <col min="3104" max="3104" width="15" customWidth="1"/>
    <col min="3105" max="3106" width="11" customWidth="1"/>
    <col min="3107" max="3107" width="12" customWidth="1"/>
    <col min="3108" max="3108" width="38" customWidth="1"/>
    <col min="3109" max="3109" width="21" customWidth="1"/>
    <col min="3110" max="3110" width="40" customWidth="1"/>
    <col min="3111" max="3111" width="26" customWidth="1"/>
    <col min="3112" max="3112" width="28" customWidth="1"/>
    <col min="3113" max="3113" width="30" customWidth="1"/>
    <col min="3114" max="3114" width="40" customWidth="1"/>
    <col min="3115" max="3116" width="14" customWidth="1"/>
    <col min="3117" max="3117" width="12" customWidth="1"/>
    <col min="3118" max="3118" width="40" customWidth="1"/>
    <col min="3119" max="3119" width="11" customWidth="1"/>
    <col min="3120" max="3120" width="40" customWidth="1"/>
    <col min="3121" max="3122" width="27" customWidth="1"/>
    <col min="3123" max="3123" width="13" customWidth="1"/>
    <col min="3124" max="3124" width="17" customWidth="1"/>
    <col min="3125" max="3126" width="11" customWidth="1"/>
    <col min="3127" max="3128" width="18" customWidth="1"/>
    <col min="3129" max="3129" width="25" customWidth="1"/>
    <col min="3130" max="3133" width="40" customWidth="1"/>
    <col min="3134" max="3134" width="26" customWidth="1"/>
    <col min="3135" max="3135" width="40" customWidth="1"/>
    <col min="3136" max="3136" width="24" customWidth="1"/>
    <col min="3137" max="3137" width="36" customWidth="1"/>
    <col min="3138" max="3138" width="40" customWidth="1"/>
    <col min="3139" max="3140" width="14" customWidth="1"/>
    <col min="3141" max="3141" width="40" customWidth="1"/>
    <col min="3142" max="3142" width="17" customWidth="1"/>
    <col min="3143" max="3144" width="14" customWidth="1"/>
    <col min="3145" max="3145" width="40" customWidth="1"/>
    <col min="3146" max="3146" width="14" customWidth="1"/>
    <col min="3147" max="3147" width="18" customWidth="1"/>
    <col min="3148" max="3149" width="40" customWidth="1"/>
    <col min="3150" max="3150" width="14" customWidth="1"/>
    <col min="3151" max="3151" width="18" customWidth="1"/>
    <col min="3152" max="3152" width="15" customWidth="1"/>
    <col min="3153" max="3153" width="25" customWidth="1"/>
    <col min="3154" max="3154" width="14" customWidth="1"/>
    <col min="3155" max="3155" width="17" customWidth="1"/>
    <col min="3156" max="3156" width="40" customWidth="1"/>
    <col min="3157" max="3157" width="33" customWidth="1"/>
    <col min="3158" max="3158" width="36" customWidth="1"/>
    <col min="3159" max="3178" width="11" customWidth="1"/>
    <col min="3179" max="3179" width="40" customWidth="1"/>
    <col min="3180" max="3180" width="28" customWidth="1"/>
    <col min="3181" max="3181" width="22" customWidth="1"/>
    <col min="3182" max="3196" width="11" customWidth="1"/>
    <col min="3197" max="3197" width="37" customWidth="1"/>
    <col min="3198" max="3198" width="22" customWidth="1"/>
    <col min="3199" max="3199" width="12" customWidth="1"/>
    <col min="3200" max="3203" width="11" customWidth="1"/>
    <col min="3204" max="3204" width="13" customWidth="1"/>
    <col min="3205" max="3206" width="40" customWidth="1"/>
    <col min="3207" max="3207" width="17" customWidth="1"/>
    <col min="3208" max="3211" width="40" customWidth="1"/>
    <col min="3212" max="3212" width="30" customWidth="1"/>
    <col min="3213" max="3213" width="17" customWidth="1"/>
    <col min="3214" max="3215" width="40" customWidth="1"/>
    <col min="3216" max="3217" width="18" customWidth="1"/>
    <col min="3218" max="3218" width="11" customWidth="1"/>
    <col min="3329" max="3332" width="11" customWidth="1"/>
    <col min="3333" max="3333" width="14" customWidth="1"/>
    <col min="3334" max="3337" width="11" customWidth="1"/>
    <col min="3338" max="3338" width="38" customWidth="1"/>
    <col min="3339" max="3344" width="11" customWidth="1"/>
    <col min="3345" max="3345" width="38" customWidth="1"/>
    <col min="3346" max="3346" width="21" customWidth="1"/>
    <col min="3347" max="3347" width="40" customWidth="1"/>
    <col min="3348" max="3348" width="26" customWidth="1"/>
    <col min="3349" max="3349" width="40" customWidth="1"/>
    <col min="3350" max="3351" width="14" customWidth="1"/>
    <col min="3352" max="3352" width="28" customWidth="1"/>
    <col min="3353" max="3353" width="40" customWidth="1"/>
    <col min="3354" max="3355" width="11" customWidth="1"/>
    <col min="3356" max="3356" width="14" customWidth="1"/>
    <col min="3357" max="3357" width="13" customWidth="1"/>
    <col min="3358" max="3358" width="14" customWidth="1"/>
    <col min="3359" max="3359" width="38" customWidth="1"/>
    <col min="3360" max="3360" width="15" customWidth="1"/>
    <col min="3361" max="3362" width="11" customWidth="1"/>
    <col min="3363" max="3363" width="12" customWidth="1"/>
    <col min="3364" max="3364" width="38" customWidth="1"/>
    <col min="3365" max="3365" width="21" customWidth="1"/>
    <col min="3366" max="3366" width="40" customWidth="1"/>
    <col min="3367" max="3367" width="26" customWidth="1"/>
    <col min="3368" max="3368" width="28" customWidth="1"/>
    <col min="3369" max="3369" width="30" customWidth="1"/>
    <col min="3370" max="3370" width="40" customWidth="1"/>
    <col min="3371" max="3372" width="14" customWidth="1"/>
    <col min="3373" max="3373" width="12" customWidth="1"/>
    <col min="3374" max="3374" width="40" customWidth="1"/>
    <col min="3375" max="3375" width="11" customWidth="1"/>
    <col min="3376" max="3376" width="40" customWidth="1"/>
    <col min="3377" max="3378" width="27" customWidth="1"/>
    <col min="3379" max="3379" width="13" customWidth="1"/>
    <col min="3380" max="3380" width="17" customWidth="1"/>
    <col min="3381" max="3382" width="11" customWidth="1"/>
    <col min="3383" max="3384" width="18" customWidth="1"/>
    <col min="3385" max="3385" width="25" customWidth="1"/>
    <col min="3386" max="3389" width="40" customWidth="1"/>
    <col min="3390" max="3390" width="26" customWidth="1"/>
    <col min="3391" max="3391" width="40" customWidth="1"/>
    <col min="3392" max="3392" width="24" customWidth="1"/>
    <col min="3393" max="3393" width="36" customWidth="1"/>
    <col min="3394" max="3394" width="40" customWidth="1"/>
    <col min="3395" max="3396" width="14" customWidth="1"/>
    <col min="3397" max="3397" width="40" customWidth="1"/>
    <col min="3398" max="3398" width="17" customWidth="1"/>
    <col min="3399" max="3400" width="14" customWidth="1"/>
    <col min="3401" max="3401" width="40" customWidth="1"/>
    <col min="3402" max="3402" width="14" customWidth="1"/>
    <col min="3403" max="3403" width="18" customWidth="1"/>
    <col min="3404" max="3405" width="40" customWidth="1"/>
    <col min="3406" max="3406" width="14" customWidth="1"/>
    <col min="3407" max="3407" width="18" customWidth="1"/>
    <col min="3408" max="3408" width="15" customWidth="1"/>
    <col min="3409" max="3409" width="25" customWidth="1"/>
    <col min="3410" max="3410" width="14" customWidth="1"/>
    <col min="3411" max="3411" width="17" customWidth="1"/>
    <col min="3412" max="3412" width="40" customWidth="1"/>
    <col min="3413" max="3413" width="33" customWidth="1"/>
    <col min="3414" max="3414" width="36" customWidth="1"/>
    <col min="3415" max="3434" width="11" customWidth="1"/>
    <col min="3435" max="3435" width="40" customWidth="1"/>
    <col min="3436" max="3436" width="28" customWidth="1"/>
    <col min="3437" max="3437" width="22" customWidth="1"/>
    <col min="3438" max="3452" width="11" customWidth="1"/>
    <col min="3453" max="3453" width="37" customWidth="1"/>
    <col min="3454" max="3454" width="22" customWidth="1"/>
    <col min="3455" max="3455" width="12" customWidth="1"/>
    <col min="3456" max="3459" width="11" customWidth="1"/>
    <col min="3460" max="3460" width="13" customWidth="1"/>
    <col min="3461" max="3462" width="40" customWidth="1"/>
    <col min="3463" max="3463" width="17" customWidth="1"/>
    <col min="3464" max="3467" width="40" customWidth="1"/>
    <col min="3468" max="3468" width="30" customWidth="1"/>
    <col min="3469" max="3469" width="17" customWidth="1"/>
    <col min="3470" max="3471" width="40" customWidth="1"/>
    <col min="3472" max="3473" width="18" customWidth="1"/>
    <col min="3474" max="3474" width="11" customWidth="1"/>
    <col min="3585" max="3588" width="11" customWidth="1"/>
    <col min="3589" max="3589" width="14" customWidth="1"/>
    <col min="3590" max="3593" width="11" customWidth="1"/>
    <col min="3594" max="3594" width="38" customWidth="1"/>
    <col min="3595" max="3600" width="11" customWidth="1"/>
    <col min="3601" max="3601" width="38" customWidth="1"/>
    <col min="3602" max="3602" width="21" customWidth="1"/>
    <col min="3603" max="3603" width="40" customWidth="1"/>
    <col min="3604" max="3604" width="26" customWidth="1"/>
    <col min="3605" max="3605" width="40" customWidth="1"/>
    <col min="3606" max="3607" width="14" customWidth="1"/>
    <col min="3608" max="3608" width="28" customWidth="1"/>
    <col min="3609" max="3609" width="40" customWidth="1"/>
    <col min="3610" max="3611" width="11" customWidth="1"/>
    <col min="3612" max="3612" width="14" customWidth="1"/>
    <col min="3613" max="3613" width="13" customWidth="1"/>
    <col min="3614" max="3614" width="14" customWidth="1"/>
    <col min="3615" max="3615" width="38" customWidth="1"/>
    <col min="3616" max="3616" width="15" customWidth="1"/>
    <col min="3617" max="3618" width="11" customWidth="1"/>
    <col min="3619" max="3619" width="12" customWidth="1"/>
    <col min="3620" max="3620" width="38" customWidth="1"/>
    <col min="3621" max="3621" width="21" customWidth="1"/>
    <col min="3622" max="3622" width="40" customWidth="1"/>
    <col min="3623" max="3623" width="26" customWidth="1"/>
    <col min="3624" max="3624" width="28" customWidth="1"/>
    <col min="3625" max="3625" width="30" customWidth="1"/>
    <col min="3626" max="3626" width="40" customWidth="1"/>
    <col min="3627" max="3628" width="14" customWidth="1"/>
    <col min="3629" max="3629" width="12" customWidth="1"/>
    <col min="3630" max="3630" width="40" customWidth="1"/>
    <col min="3631" max="3631" width="11" customWidth="1"/>
    <col min="3632" max="3632" width="40" customWidth="1"/>
    <col min="3633" max="3634" width="27" customWidth="1"/>
    <col min="3635" max="3635" width="13" customWidth="1"/>
    <col min="3636" max="3636" width="17" customWidth="1"/>
    <col min="3637" max="3638" width="11" customWidth="1"/>
    <col min="3639" max="3640" width="18" customWidth="1"/>
    <col min="3641" max="3641" width="25" customWidth="1"/>
    <col min="3642" max="3645" width="40" customWidth="1"/>
    <col min="3646" max="3646" width="26" customWidth="1"/>
    <col min="3647" max="3647" width="40" customWidth="1"/>
    <col min="3648" max="3648" width="24" customWidth="1"/>
    <col min="3649" max="3649" width="36" customWidth="1"/>
    <col min="3650" max="3650" width="40" customWidth="1"/>
    <col min="3651" max="3652" width="14" customWidth="1"/>
    <col min="3653" max="3653" width="40" customWidth="1"/>
    <col min="3654" max="3654" width="17" customWidth="1"/>
    <col min="3655" max="3656" width="14" customWidth="1"/>
    <col min="3657" max="3657" width="40" customWidth="1"/>
    <col min="3658" max="3658" width="14" customWidth="1"/>
    <col min="3659" max="3659" width="18" customWidth="1"/>
    <col min="3660" max="3661" width="40" customWidth="1"/>
    <col min="3662" max="3662" width="14" customWidth="1"/>
    <col min="3663" max="3663" width="18" customWidth="1"/>
    <col min="3664" max="3664" width="15" customWidth="1"/>
    <col min="3665" max="3665" width="25" customWidth="1"/>
    <col min="3666" max="3666" width="14" customWidth="1"/>
    <col min="3667" max="3667" width="17" customWidth="1"/>
    <col min="3668" max="3668" width="40" customWidth="1"/>
    <col min="3669" max="3669" width="33" customWidth="1"/>
    <col min="3670" max="3670" width="36" customWidth="1"/>
    <col min="3671" max="3690" width="11" customWidth="1"/>
    <col min="3691" max="3691" width="40" customWidth="1"/>
    <col min="3692" max="3692" width="28" customWidth="1"/>
    <col min="3693" max="3693" width="22" customWidth="1"/>
    <col min="3694" max="3708" width="11" customWidth="1"/>
    <col min="3709" max="3709" width="37" customWidth="1"/>
    <col min="3710" max="3710" width="22" customWidth="1"/>
    <col min="3711" max="3711" width="12" customWidth="1"/>
    <col min="3712" max="3715" width="11" customWidth="1"/>
    <col min="3716" max="3716" width="13" customWidth="1"/>
    <col min="3717" max="3718" width="40" customWidth="1"/>
    <col min="3719" max="3719" width="17" customWidth="1"/>
    <col min="3720" max="3723" width="40" customWidth="1"/>
    <col min="3724" max="3724" width="30" customWidth="1"/>
    <col min="3725" max="3725" width="17" customWidth="1"/>
    <col min="3726" max="3727" width="40" customWidth="1"/>
    <col min="3728" max="3729" width="18" customWidth="1"/>
    <col min="3730" max="3730" width="11" customWidth="1"/>
    <col min="3841" max="3844" width="11" customWidth="1"/>
    <col min="3845" max="3845" width="14" customWidth="1"/>
    <col min="3846" max="3849" width="11" customWidth="1"/>
    <col min="3850" max="3850" width="38" customWidth="1"/>
    <col min="3851" max="3856" width="11" customWidth="1"/>
    <col min="3857" max="3857" width="38" customWidth="1"/>
    <col min="3858" max="3858" width="21" customWidth="1"/>
    <col min="3859" max="3859" width="40" customWidth="1"/>
    <col min="3860" max="3860" width="26" customWidth="1"/>
    <col min="3861" max="3861" width="40" customWidth="1"/>
    <col min="3862" max="3863" width="14" customWidth="1"/>
    <col min="3864" max="3864" width="28" customWidth="1"/>
    <col min="3865" max="3865" width="40" customWidth="1"/>
    <col min="3866" max="3867" width="11" customWidth="1"/>
    <col min="3868" max="3868" width="14" customWidth="1"/>
    <col min="3869" max="3869" width="13" customWidth="1"/>
    <col min="3870" max="3870" width="14" customWidth="1"/>
    <col min="3871" max="3871" width="38" customWidth="1"/>
    <col min="3872" max="3872" width="15" customWidth="1"/>
    <col min="3873" max="3874" width="11" customWidth="1"/>
    <col min="3875" max="3875" width="12" customWidth="1"/>
    <col min="3876" max="3876" width="38" customWidth="1"/>
    <col min="3877" max="3877" width="21" customWidth="1"/>
    <col min="3878" max="3878" width="40" customWidth="1"/>
    <col min="3879" max="3879" width="26" customWidth="1"/>
    <col min="3880" max="3880" width="28" customWidth="1"/>
    <col min="3881" max="3881" width="30" customWidth="1"/>
    <col min="3882" max="3882" width="40" customWidth="1"/>
    <col min="3883" max="3884" width="14" customWidth="1"/>
    <col min="3885" max="3885" width="12" customWidth="1"/>
    <col min="3886" max="3886" width="40" customWidth="1"/>
    <col min="3887" max="3887" width="11" customWidth="1"/>
    <col min="3888" max="3888" width="40" customWidth="1"/>
    <col min="3889" max="3890" width="27" customWidth="1"/>
    <col min="3891" max="3891" width="13" customWidth="1"/>
    <col min="3892" max="3892" width="17" customWidth="1"/>
    <col min="3893" max="3894" width="11" customWidth="1"/>
    <col min="3895" max="3896" width="18" customWidth="1"/>
    <col min="3897" max="3897" width="25" customWidth="1"/>
    <col min="3898" max="3901" width="40" customWidth="1"/>
    <col min="3902" max="3902" width="26" customWidth="1"/>
    <col min="3903" max="3903" width="40" customWidth="1"/>
    <col min="3904" max="3904" width="24" customWidth="1"/>
    <col min="3905" max="3905" width="36" customWidth="1"/>
    <col min="3906" max="3906" width="40" customWidth="1"/>
    <col min="3907" max="3908" width="14" customWidth="1"/>
    <col min="3909" max="3909" width="40" customWidth="1"/>
    <col min="3910" max="3910" width="17" customWidth="1"/>
    <col min="3911" max="3912" width="14" customWidth="1"/>
    <col min="3913" max="3913" width="40" customWidth="1"/>
    <col min="3914" max="3914" width="14" customWidth="1"/>
    <col min="3915" max="3915" width="18" customWidth="1"/>
    <col min="3916" max="3917" width="40" customWidth="1"/>
    <col min="3918" max="3918" width="14" customWidth="1"/>
    <col min="3919" max="3919" width="18" customWidth="1"/>
    <col min="3920" max="3920" width="15" customWidth="1"/>
    <col min="3921" max="3921" width="25" customWidth="1"/>
    <col min="3922" max="3922" width="14" customWidth="1"/>
    <col min="3923" max="3923" width="17" customWidth="1"/>
    <col min="3924" max="3924" width="40" customWidth="1"/>
    <col min="3925" max="3925" width="33" customWidth="1"/>
    <col min="3926" max="3926" width="36" customWidth="1"/>
    <col min="3927" max="3946" width="11" customWidth="1"/>
    <col min="3947" max="3947" width="40" customWidth="1"/>
    <col min="3948" max="3948" width="28" customWidth="1"/>
    <col min="3949" max="3949" width="22" customWidth="1"/>
    <col min="3950" max="3964" width="11" customWidth="1"/>
    <col min="3965" max="3965" width="37" customWidth="1"/>
    <col min="3966" max="3966" width="22" customWidth="1"/>
    <col min="3967" max="3967" width="12" customWidth="1"/>
    <col min="3968" max="3971" width="11" customWidth="1"/>
    <col min="3972" max="3972" width="13" customWidth="1"/>
    <col min="3973" max="3974" width="40" customWidth="1"/>
    <col min="3975" max="3975" width="17" customWidth="1"/>
    <col min="3976" max="3979" width="40" customWidth="1"/>
    <col min="3980" max="3980" width="30" customWidth="1"/>
    <col min="3981" max="3981" width="17" customWidth="1"/>
    <col min="3982" max="3983" width="40" customWidth="1"/>
    <col min="3984" max="3985" width="18" customWidth="1"/>
    <col min="3986" max="3986" width="11" customWidth="1"/>
    <col min="4097" max="4100" width="11" customWidth="1"/>
    <col min="4101" max="4101" width="14" customWidth="1"/>
    <col min="4102" max="4105" width="11" customWidth="1"/>
    <col min="4106" max="4106" width="38" customWidth="1"/>
    <col min="4107" max="4112" width="11" customWidth="1"/>
    <col min="4113" max="4113" width="38" customWidth="1"/>
    <col min="4114" max="4114" width="21" customWidth="1"/>
    <col min="4115" max="4115" width="40" customWidth="1"/>
    <col min="4116" max="4116" width="26" customWidth="1"/>
    <col min="4117" max="4117" width="40" customWidth="1"/>
    <col min="4118" max="4119" width="14" customWidth="1"/>
    <col min="4120" max="4120" width="28" customWidth="1"/>
    <col min="4121" max="4121" width="40" customWidth="1"/>
    <col min="4122" max="4123" width="11" customWidth="1"/>
    <col min="4124" max="4124" width="14" customWidth="1"/>
    <col min="4125" max="4125" width="13" customWidth="1"/>
    <col min="4126" max="4126" width="14" customWidth="1"/>
    <col min="4127" max="4127" width="38" customWidth="1"/>
    <col min="4128" max="4128" width="15" customWidth="1"/>
    <col min="4129" max="4130" width="11" customWidth="1"/>
    <col min="4131" max="4131" width="12" customWidth="1"/>
    <col min="4132" max="4132" width="38" customWidth="1"/>
    <col min="4133" max="4133" width="21" customWidth="1"/>
    <col min="4134" max="4134" width="40" customWidth="1"/>
    <col min="4135" max="4135" width="26" customWidth="1"/>
    <col min="4136" max="4136" width="28" customWidth="1"/>
    <col min="4137" max="4137" width="30" customWidth="1"/>
    <col min="4138" max="4138" width="40" customWidth="1"/>
    <col min="4139" max="4140" width="14" customWidth="1"/>
    <col min="4141" max="4141" width="12" customWidth="1"/>
    <col min="4142" max="4142" width="40" customWidth="1"/>
    <col min="4143" max="4143" width="11" customWidth="1"/>
    <col min="4144" max="4144" width="40" customWidth="1"/>
    <col min="4145" max="4146" width="27" customWidth="1"/>
    <col min="4147" max="4147" width="13" customWidth="1"/>
    <col min="4148" max="4148" width="17" customWidth="1"/>
    <col min="4149" max="4150" width="11" customWidth="1"/>
    <col min="4151" max="4152" width="18" customWidth="1"/>
    <col min="4153" max="4153" width="25" customWidth="1"/>
    <col min="4154" max="4157" width="40" customWidth="1"/>
    <col min="4158" max="4158" width="26" customWidth="1"/>
    <col min="4159" max="4159" width="40" customWidth="1"/>
    <col min="4160" max="4160" width="24" customWidth="1"/>
    <col min="4161" max="4161" width="36" customWidth="1"/>
    <col min="4162" max="4162" width="40" customWidth="1"/>
    <col min="4163" max="4164" width="14" customWidth="1"/>
    <col min="4165" max="4165" width="40" customWidth="1"/>
    <col min="4166" max="4166" width="17" customWidth="1"/>
    <col min="4167" max="4168" width="14" customWidth="1"/>
    <col min="4169" max="4169" width="40" customWidth="1"/>
    <col min="4170" max="4170" width="14" customWidth="1"/>
    <col min="4171" max="4171" width="18" customWidth="1"/>
    <col min="4172" max="4173" width="40" customWidth="1"/>
    <col min="4174" max="4174" width="14" customWidth="1"/>
    <col min="4175" max="4175" width="18" customWidth="1"/>
    <col min="4176" max="4176" width="15" customWidth="1"/>
    <col min="4177" max="4177" width="25" customWidth="1"/>
    <col min="4178" max="4178" width="14" customWidth="1"/>
    <col min="4179" max="4179" width="17" customWidth="1"/>
    <col min="4180" max="4180" width="40" customWidth="1"/>
    <col min="4181" max="4181" width="33" customWidth="1"/>
    <col min="4182" max="4182" width="36" customWidth="1"/>
    <col min="4183" max="4202" width="11" customWidth="1"/>
    <col min="4203" max="4203" width="40" customWidth="1"/>
    <col min="4204" max="4204" width="28" customWidth="1"/>
    <col min="4205" max="4205" width="22" customWidth="1"/>
    <col min="4206" max="4220" width="11" customWidth="1"/>
    <col min="4221" max="4221" width="37" customWidth="1"/>
    <col min="4222" max="4222" width="22" customWidth="1"/>
    <col min="4223" max="4223" width="12" customWidth="1"/>
    <col min="4224" max="4227" width="11" customWidth="1"/>
    <col min="4228" max="4228" width="13" customWidth="1"/>
    <col min="4229" max="4230" width="40" customWidth="1"/>
    <col min="4231" max="4231" width="17" customWidth="1"/>
    <col min="4232" max="4235" width="40" customWidth="1"/>
    <col min="4236" max="4236" width="30" customWidth="1"/>
    <col min="4237" max="4237" width="17" customWidth="1"/>
    <col min="4238" max="4239" width="40" customWidth="1"/>
    <col min="4240" max="4241" width="18" customWidth="1"/>
    <col min="4242" max="4242" width="11" customWidth="1"/>
    <col min="4353" max="4356" width="11" customWidth="1"/>
    <col min="4357" max="4357" width="14" customWidth="1"/>
    <col min="4358" max="4361" width="11" customWidth="1"/>
    <col min="4362" max="4362" width="38" customWidth="1"/>
    <col min="4363" max="4368" width="11" customWidth="1"/>
    <col min="4369" max="4369" width="38" customWidth="1"/>
    <col min="4370" max="4370" width="21" customWidth="1"/>
    <col min="4371" max="4371" width="40" customWidth="1"/>
    <col min="4372" max="4372" width="26" customWidth="1"/>
    <col min="4373" max="4373" width="40" customWidth="1"/>
    <col min="4374" max="4375" width="14" customWidth="1"/>
    <col min="4376" max="4376" width="28" customWidth="1"/>
    <col min="4377" max="4377" width="40" customWidth="1"/>
    <col min="4378" max="4379" width="11" customWidth="1"/>
    <col min="4380" max="4380" width="14" customWidth="1"/>
    <col min="4381" max="4381" width="13" customWidth="1"/>
    <col min="4382" max="4382" width="14" customWidth="1"/>
    <col min="4383" max="4383" width="38" customWidth="1"/>
    <col min="4384" max="4384" width="15" customWidth="1"/>
    <col min="4385" max="4386" width="11" customWidth="1"/>
    <col min="4387" max="4387" width="12" customWidth="1"/>
    <col min="4388" max="4388" width="38" customWidth="1"/>
    <col min="4389" max="4389" width="21" customWidth="1"/>
    <col min="4390" max="4390" width="40" customWidth="1"/>
    <col min="4391" max="4391" width="26" customWidth="1"/>
    <col min="4392" max="4392" width="28" customWidth="1"/>
    <col min="4393" max="4393" width="30" customWidth="1"/>
    <col min="4394" max="4394" width="40" customWidth="1"/>
    <col min="4395" max="4396" width="14" customWidth="1"/>
    <col min="4397" max="4397" width="12" customWidth="1"/>
    <col min="4398" max="4398" width="40" customWidth="1"/>
    <col min="4399" max="4399" width="11" customWidth="1"/>
    <col min="4400" max="4400" width="40" customWidth="1"/>
    <col min="4401" max="4402" width="27" customWidth="1"/>
    <col min="4403" max="4403" width="13" customWidth="1"/>
    <col min="4404" max="4404" width="17" customWidth="1"/>
    <col min="4405" max="4406" width="11" customWidth="1"/>
    <col min="4407" max="4408" width="18" customWidth="1"/>
    <col min="4409" max="4409" width="25" customWidth="1"/>
    <col min="4410" max="4413" width="40" customWidth="1"/>
    <col min="4414" max="4414" width="26" customWidth="1"/>
    <col min="4415" max="4415" width="40" customWidth="1"/>
    <col min="4416" max="4416" width="24" customWidth="1"/>
    <col min="4417" max="4417" width="36" customWidth="1"/>
    <col min="4418" max="4418" width="40" customWidth="1"/>
    <col min="4419" max="4420" width="14" customWidth="1"/>
    <col min="4421" max="4421" width="40" customWidth="1"/>
    <col min="4422" max="4422" width="17" customWidth="1"/>
    <col min="4423" max="4424" width="14" customWidth="1"/>
    <col min="4425" max="4425" width="40" customWidth="1"/>
    <col min="4426" max="4426" width="14" customWidth="1"/>
    <col min="4427" max="4427" width="18" customWidth="1"/>
    <col min="4428" max="4429" width="40" customWidth="1"/>
    <col min="4430" max="4430" width="14" customWidth="1"/>
    <col min="4431" max="4431" width="18" customWidth="1"/>
    <col min="4432" max="4432" width="15" customWidth="1"/>
    <col min="4433" max="4433" width="25" customWidth="1"/>
    <col min="4434" max="4434" width="14" customWidth="1"/>
    <col min="4435" max="4435" width="17" customWidth="1"/>
    <col min="4436" max="4436" width="40" customWidth="1"/>
    <col min="4437" max="4437" width="33" customWidth="1"/>
    <col min="4438" max="4438" width="36" customWidth="1"/>
    <col min="4439" max="4458" width="11" customWidth="1"/>
    <col min="4459" max="4459" width="40" customWidth="1"/>
    <col min="4460" max="4460" width="28" customWidth="1"/>
    <col min="4461" max="4461" width="22" customWidth="1"/>
    <col min="4462" max="4476" width="11" customWidth="1"/>
    <col min="4477" max="4477" width="37" customWidth="1"/>
    <col min="4478" max="4478" width="22" customWidth="1"/>
    <col min="4479" max="4479" width="12" customWidth="1"/>
    <col min="4480" max="4483" width="11" customWidth="1"/>
    <col min="4484" max="4484" width="13" customWidth="1"/>
    <col min="4485" max="4486" width="40" customWidth="1"/>
    <col min="4487" max="4487" width="17" customWidth="1"/>
    <col min="4488" max="4491" width="40" customWidth="1"/>
    <col min="4492" max="4492" width="30" customWidth="1"/>
    <col min="4493" max="4493" width="17" customWidth="1"/>
    <col min="4494" max="4495" width="40" customWidth="1"/>
    <col min="4496" max="4497" width="18" customWidth="1"/>
    <col min="4498" max="4498" width="11" customWidth="1"/>
    <col min="4609" max="4612" width="11" customWidth="1"/>
    <col min="4613" max="4613" width="14" customWidth="1"/>
    <col min="4614" max="4617" width="11" customWidth="1"/>
    <col min="4618" max="4618" width="38" customWidth="1"/>
    <col min="4619" max="4624" width="11" customWidth="1"/>
    <col min="4625" max="4625" width="38" customWidth="1"/>
    <col min="4626" max="4626" width="21" customWidth="1"/>
    <col min="4627" max="4627" width="40" customWidth="1"/>
    <col min="4628" max="4628" width="26" customWidth="1"/>
    <col min="4629" max="4629" width="40" customWidth="1"/>
    <col min="4630" max="4631" width="14" customWidth="1"/>
    <col min="4632" max="4632" width="28" customWidth="1"/>
    <col min="4633" max="4633" width="40" customWidth="1"/>
    <col min="4634" max="4635" width="11" customWidth="1"/>
    <col min="4636" max="4636" width="14" customWidth="1"/>
    <col min="4637" max="4637" width="13" customWidth="1"/>
    <col min="4638" max="4638" width="14" customWidth="1"/>
    <col min="4639" max="4639" width="38" customWidth="1"/>
    <col min="4640" max="4640" width="15" customWidth="1"/>
    <col min="4641" max="4642" width="11" customWidth="1"/>
    <col min="4643" max="4643" width="12" customWidth="1"/>
    <col min="4644" max="4644" width="38" customWidth="1"/>
    <col min="4645" max="4645" width="21" customWidth="1"/>
    <col min="4646" max="4646" width="40" customWidth="1"/>
    <col min="4647" max="4647" width="26" customWidth="1"/>
    <col min="4648" max="4648" width="28" customWidth="1"/>
    <col min="4649" max="4649" width="30" customWidth="1"/>
    <col min="4650" max="4650" width="40" customWidth="1"/>
    <col min="4651" max="4652" width="14" customWidth="1"/>
    <col min="4653" max="4653" width="12" customWidth="1"/>
    <col min="4654" max="4654" width="40" customWidth="1"/>
    <col min="4655" max="4655" width="11" customWidth="1"/>
    <col min="4656" max="4656" width="40" customWidth="1"/>
    <col min="4657" max="4658" width="27" customWidth="1"/>
    <col min="4659" max="4659" width="13" customWidth="1"/>
    <col min="4660" max="4660" width="17" customWidth="1"/>
    <col min="4661" max="4662" width="11" customWidth="1"/>
    <col min="4663" max="4664" width="18" customWidth="1"/>
    <col min="4665" max="4665" width="25" customWidth="1"/>
    <col min="4666" max="4669" width="40" customWidth="1"/>
    <col min="4670" max="4670" width="26" customWidth="1"/>
    <col min="4671" max="4671" width="40" customWidth="1"/>
    <col min="4672" max="4672" width="24" customWidth="1"/>
    <col min="4673" max="4673" width="36" customWidth="1"/>
    <col min="4674" max="4674" width="40" customWidth="1"/>
    <col min="4675" max="4676" width="14" customWidth="1"/>
    <col min="4677" max="4677" width="40" customWidth="1"/>
    <col min="4678" max="4678" width="17" customWidth="1"/>
    <col min="4679" max="4680" width="14" customWidth="1"/>
    <col min="4681" max="4681" width="40" customWidth="1"/>
    <col min="4682" max="4682" width="14" customWidth="1"/>
    <col min="4683" max="4683" width="18" customWidth="1"/>
    <col min="4684" max="4685" width="40" customWidth="1"/>
    <col min="4686" max="4686" width="14" customWidth="1"/>
    <col min="4687" max="4687" width="18" customWidth="1"/>
    <col min="4688" max="4688" width="15" customWidth="1"/>
    <col min="4689" max="4689" width="25" customWidth="1"/>
    <col min="4690" max="4690" width="14" customWidth="1"/>
    <col min="4691" max="4691" width="17" customWidth="1"/>
    <col min="4692" max="4692" width="40" customWidth="1"/>
    <col min="4693" max="4693" width="33" customWidth="1"/>
    <col min="4694" max="4694" width="36" customWidth="1"/>
    <col min="4695" max="4714" width="11" customWidth="1"/>
    <col min="4715" max="4715" width="40" customWidth="1"/>
    <col min="4716" max="4716" width="28" customWidth="1"/>
    <col min="4717" max="4717" width="22" customWidth="1"/>
    <col min="4718" max="4732" width="11" customWidth="1"/>
    <col min="4733" max="4733" width="37" customWidth="1"/>
    <col min="4734" max="4734" width="22" customWidth="1"/>
    <col min="4735" max="4735" width="12" customWidth="1"/>
    <col min="4736" max="4739" width="11" customWidth="1"/>
    <col min="4740" max="4740" width="13" customWidth="1"/>
    <col min="4741" max="4742" width="40" customWidth="1"/>
    <col min="4743" max="4743" width="17" customWidth="1"/>
    <col min="4744" max="4747" width="40" customWidth="1"/>
    <col min="4748" max="4748" width="30" customWidth="1"/>
    <col min="4749" max="4749" width="17" customWidth="1"/>
    <col min="4750" max="4751" width="40" customWidth="1"/>
    <col min="4752" max="4753" width="18" customWidth="1"/>
    <col min="4754" max="4754" width="11" customWidth="1"/>
    <col min="4865" max="4868" width="11" customWidth="1"/>
    <col min="4869" max="4869" width="14" customWidth="1"/>
    <col min="4870" max="4873" width="11" customWidth="1"/>
    <col min="4874" max="4874" width="38" customWidth="1"/>
    <col min="4875" max="4880" width="11" customWidth="1"/>
    <col min="4881" max="4881" width="38" customWidth="1"/>
    <col min="4882" max="4882" width="21" customWidth="1"/>
    <col min="4883" max="4883" width="40" customWidth="1"/>
    <col min="4884" max="4884" width="26" customWidth="1"/>
    <col min="4885" max="4885" width="40" customWidth="1"/>
    <col min="4886" max="4887" width="14" customWidth="1"/>
    <col min="4888" max="4888" width="28" customWidth="1"/>
    <col min="4889" max="4889" width="40" customWidth="1"/>
    <col min="4890" max="4891" width="11" customWidth="1"/>
    <col min="4892" max="4892" width="14" customWidth="1"/>
    <col min="4893" max="4893" width="13" customWidth="1"/>
    <col min="4894" max="4894" width="14" customWidth="1"/>
    <col min="4895" max="4895" width="38" customWidth="1"/>
    <col min="4896" max="4896" width="15" customWidth="1"/>
    <col min="4897" max="4898" width="11" customWidth="1"/>
    <col min="4899" max="4899" width="12" customWidth="1"/>
    <col min="4900" max="4900" width="38" customWidth="1"/>
    <col min="4901" max="4901" width="21" customWidth="1"/>
    <col min="4902" max="4902" width="40" customWidth="1"/>
    <col min="4903" max="4903" width="26" customWidth="1"/>
    <col min="4904" max="4904" width="28" customWidth="1"/>
    <col min="4905" max="4905" width="30" customWidth="1"/>
    <col min="4906" max="4906" width="40" customWidth="1"/>
    <col min="4907" max="4908" width="14" customWidth="1"/>
    <col min="4909" max="4909" width="12" customWidth="1"/>
    <col min="4910" max="4910" width="40" customWidth="1"/>
    <col min="4911" max="4911" width="11" customWidth="1"/>
    <col min="4912" max="4912" width="40" customWidth="1"/>
    <col min="4913" max="4914" width="27" customWidth="1"/>
    <col min="4915" max="4915" width="13" customWidth="1"/>
    <col min="4916" max="4916" width="17" customWidth="1"/>
    <col min="4917" max="4918" width="11" customWidth="1"/>
    <col min="4919" max="4920" width="18" customWidth="1"/>
    <col min="4921" max="4921" width="25" customWidth="1"/>
    <col min="4922" max="4925" width="40" customWidth="1"/>
    <col min="4926" max="4926" width="26" customWidth="1"/>
    <col min="4927" max="4927" width="40" customWidth="1"/>
    <col min="4928" max="4928" width="24" customWidth="1"/>
    <col min="4929" max="4929" width="36" customWidth="1"/>
    <col min="4930" max="4930" width="40" customWidth="1"/>
    <col min="4931" max="4932" width="14" customWidth="1"/>
    <col min="4933" max="4933" width="40" customWidth="1"/>
    <col min="4934" max="4934" width="17" customWidth="1"/>
    <col min="4935" max="4936" width="14" customWidth="1"/>
    <col min="4937" max="4937" width="40" customWidth="1"/>
    <col min="4938" max="4938" width="14" customWidth="1"/>
    <col min="4939" max="4939" width="18" customWidth="1"/>
    <col min="4940" max="4941" width="40" customWidth="1"/>
    <col min="4942" max="4942" width="14" customWidth="1"/>
    <col min="4943" max="4943" width="18" customWidth="1"/>
    <col min="4944" max="4944" width="15" customWidth="1"/>
    <col min="4945" max="4945" width="25" customWidth="1"/>
    <col min="4946" max="4946" width="14" customWidth="1"/>
    <col min="4947" max="4947" width="17" customWidth="1"/>
    <col min="4948" max="4948" width="40" customWidth="1"/>
    <col min="4949" max="4949" width="33" customWidth="1"/>
    <col min="4950" max="4950" width="36" customWidth="1"/>
    <col min="4951" max="4970" width="11" customWidth="1"/>
    <col min="4971" max="4971" width="40" customWidth="1"/>
    <col min="4972" max="4972" width="28" customWidth="1"/>
    <col min="4973" max="4973" width="22" customWidth="1"/>
    <col min="4974" max="4988" width="11" customWidth="1"/>
    <col min="4989" max="4989" width="37" customWidth="1"/>
    <col min="4990" max="4990" width="22" customWidth="1"/>
    <col min="4991" max="4991" width="12" customWidth="1"/>
    <col min="4992" max="4995" width="11" customWidth="1"/>
    <col min="4996" max="4996" width="13" customWidth="1"/>
    <col min="4997" max="4998" width="40" customWidth="1"/>
    <col min="4999" max="4999" width="17" customWidth="1"/>
    <col min="5000" max="5003" width="40" customWidth="1"/>
    <col min="5004" max="5004" width="30" customWidth="1"/>
    <col min="5005" max="5005" width="17" customWidth="1"/>
    <col min="5006" max="5007" width="40" customWidth="1"/>
    <col min="5008" max="5009" width="18" customWidth="1"/>
    <col min="5010" max="5010" width="11" customWidth="1"/>
    <col min="5121" max="5124" width="11" customWidth="1"/>
    <col min="5125" max="5125" width="14" customWidth="1"/>
    <col min="5126" max="5129" width="11" customWidth="1"/>
    <col min="5130" max="5130" width="38" customWidth="1"/>
    <col min="5131" max="5136" width="11" customWidth="1"/>
    <col min="5137" max="5137" width="38" customWidth="1"/>
    <col min="5138" max="5138" width="21" customWidth="1"/>
    <col min="5139" max="5139" width="40" customWidth="1"/>
    <col min="5140" max="5140" width="26" customWidth="1"/>
    <col min="5141" max="5141" width="40" customWidth="1"/>
    <col min="5142" max="5143" width="14" customWidth="1"/>
    <col min="5144" max="5144" width="28" customWidth="1"/>
    <col min="5145" max="5145" width="40" customWidth="1"/>
    <col min="5146" max="5147" width="11" customWidth="1"/>
    <col min="5148" max="5148" width="14" customWidth="1"/>
    <col min="5149" max="5149" width="13" customWidth="1"/>
    <col min="5150" max="5150" width="14" customWidth="1"/>
    <col min="5151" max="5151" width="38" customWidth="1"/>
    <col min="5152" max="5152" width="15" customWidth="1"/>
    <col min="5153" max="5154" width="11" customWidth="1"/>
    <col min="5155" max="5155" width="12" customWidth="1"/>
    <col min="5156" max="5156" width="38" customWidth="1"/>
    <col min="5157" max="5157" width="21" customWidth="1"/>
    <col min="5158" max="5158" width="40" customWidth="1"/>
    <col min="5159" max="5159" width="26" customWidth="1"/>
    <col min="5160" max="5160" width="28" customWidth="1"/>
    <col min="5161" max="5161" width="30" customWidth="1"/>
    <col min="5162" max="5162" width="40" customWidth="1"/>
    <col min="5163" max="5164" width="14" customWidth="1"/>
    <col min="5165" max="5165" width="12" customWidth="1"/>
    <col min="5166" max="5166" width="40" customWidth="1"/>
    <col min="5167" max="5167" width="11" customWidth="1"/>
    <col min="5168" max="5168" width="40" customWidth="1"/>
    <col min="5169" max="5170" width="27" customWidth="1"/>
    <col min="5171" max="5171" width="13" customWidth="1"/>
    <col min="5172" max="5172" width="17" customWidth="1"/>
    <col min="5173" max="5174" width="11" customWidth="1"/>
    <col min="5175" max="5176" width="18" customWidth="1"/>
    <col min="5177" max="5177" width="25" customWidth="1"/>
    <col min="5178" max="5181" width="40" customWidth="1"/>
    <col min="5182" max="5182" width="26" customWidth="1"/>
    <col min="5183" max="5183" width="40" customWidth="1"/>
    <col min="5184" max="5184" width="24" customWidth="1"/>
    <col min="5185" max="5185" width="36" customWidth="1"/>
    <col min="5186" max="5186" width="40" customWidth="1"/>
    <col min="5187" max="5188" width="14" customWidth="1"/>
    <col min="5189" max="5189" width="40" customWidth="1"/>
    <col min="5190" max="5190" width="17" customWidth="1"/>
    <col min="5191" max="5192" width="14" customWidth="1"/>
    <col min="5193" max="5193" width="40" customWidth="1"/>
    <col min="5194" max="5194" width="14" customWidth="1"/>
    <col min="5195" max="5195" width="18" customWidth="1"/>
    <col min="5196" max="5197" width="40" customWidth="1"/>
    <col min="5198" max="5198" width="14" customWidth="1"/>
    <col min="5199" max="5199" width="18" customWidth="1"/>
    <col min="5200" max="5200" width="15" customWidth="1"/>
    <col min="5201" max="5201" width="25" customWidth="1"/>
    <col min="5202" max="5202" width="14" customWidth="1"/>
    <col min="5203" max="5203" width="17" customWidth="1"/>
    <col min="5204" max="5204" width="40" customWidth="1"/>
    <col min="5205" max="5205" width="33" customWidth="1"/>
    <col min="5206" max="5206" width="36" customWidth="1"/>
    <col min="5207" max="5226" width="11" customWidth="1"/>
    <col min="5227" max="5227" width="40" customWidth="1"/>
    <col min="5228" max="5228" width="28" customWidth="1"/>
    <col min="5229" max="5229" width="22" customWidth="1"/>
    <col min="5230" max="5244" width="11" customWidth="1"/>
    <col min="5245" max="5245" width="37" customWidth="1"/>
    <col min="5246" max="5246" width="22" customWidth="1"/>
    <col min="5247" max="5247" width="12" customWidth="1"/>
    <col min="5248" max="5251" width="11" customWidth="1"/>
    <col min="5252" max="5252" width="13" customWidth="1"/>
    <col min="5253" max="5254" width="40" customWidth="1"/>
    <col min="5255" max="5255" width="17" customWidth="1"/>
    <col min="5256" max="5259" width="40" customWidth="1"/>
    <col min="5260" max="5260" width="30" customWidth="1"/>
    <col min="5261" max="5261" width="17" customWidth="1"/>
    <col min="5262" max="5263" width="40" customWidth="1"/>
    <col min="5264" max="5265" width="18" customWidth="1"/>
    <col min="5266" max="5266" width="11" customWidth="1"/>
    <col min="5377" max="5380" width="11" customWidth="1"/>
    <col min="5381" max="5381" width="14" customWidth="1"/>
    <col min="5382" max="5385" width="11" customWidth="1"/>
    <col min="5386" max="5386" width="38" customWidth="1"/>
    <col min="5387" max="5392" width="11" customWidth="1"/>
    <col min="5393" max="5393" width="38" customWidth="1"/>
    <col min="5394" max="5394" width="21" customWidth="1"/>
    <col min="5395" max="5395" width="40" customWidth="1"/>
    <col min="5396" max="5396" width="26" customWidth="1"/>
    <col min="5397" max="5397" width="40" customWidth="1"/>
    <col min="5398" max="5399" width="14" customWidth="1"/>
    <col min="5400" max="5400" width="28" customWidth="1"/>
    <col min="5401" max="5401" width="40" customWidth="1"/>
    <col min="5402" max="5403" width="11" customWidth="1"/>
    <col min="5404" max="5404" width="14" customWidth="1"/>
    <col min="5405" max="5405" width="13" customWidth="1"/>
    <col min="5406" max="5406" width="14" customWidth="1"/>
    <col min="5407" max="5407" width="38" customWidth="1"/>
    <col min="5408" max="5408" width="15" customWidth="1"/>
    <col min="5409" max="5410" width="11" customWidth="1"/>
    <col min="5411" max="5411" width="12" customWidth="1"/>
    <col min="5412" max="5412" width="38" customWidth="1"/>
    <col min="5413" max="5413" width="21" customWidth="1"/>
    <col min="5414" max="5414" width="40" customWidth="1"/>
    <col min="5415" max="5415" width="26" customWidth="1"/>
    <col min="5416" max="5416" width="28" customWidth="1"/>
    <col min="5417" max="5417" width="30" customWidth="1"/>
    <col min="5418" max="5418" width="40" customWidth="1"/>
    <col min="5419" max="5420" width="14" customWidth="1"/>
    <col min="5421" max="5421" width="12" customWidth="1"/>
    <col min="5422" max="5422" width="40" customWidth="1"/>
    <col min="5423" max="5423" width="11" customWidth="1"/>
    <col min="5424" max="5424" width="40" customWidth="1"/>
    <col min="5425" max="5426" width="27" customWidth="1"/>
    <col min="5427" max="5427" width="13" customWidth="1"/>
    <col min="5428" max="5428" width="17" customWidth="1"/>
    <col min="5429" max="5430" width="11" customWidth="1"/>
    <col min="5431" max="5432" width="18" customWidth="1"/>
    <col min="5433" max="5433" width="25" customWidth="1"/>
    <col min="5434" max="5437" width="40" customWidth="1"/>
    <col min="5438" max="5438" width="26" customWidth="1"/>
    <col min="5439" max="5439" width="40" customWidth="1"/>
    <col min="5440" max="5440" width="24" customWidth="1"/>
    <col min="5441" max="5441" width="36" customWidth="1"/>
    <col min="5442" max="5442" width="40" customWidth="1"/>
    <col min="5443" max="5444" width="14" customWidth="1"/>
    <col min="5445" max="5445" width="40" customWidth="1"/>
    <col min="5446" max="5446" width="17" customWidth="1"/>
    <col min="5447" max="5448" width="14" customWidth="1"/>
    <col min="5449" max="5449" width="40" customWidth="1"/>
    <col min="5450" max="5450" width="14" customWidth="1"/>
    <col min="5451" max="5451" width="18" customWidth="1"/>
    <col min="5452" max="5453" width="40" customWidth="1"/>
    <col min="5454" max="5454" width="14" customWidth="1"/>
    <col min="5455" max="5455" width="18" customWidth="1"/>
    <col min="5456" max="5456" width="15" customWidth="1"/>
    <col min="5457" max="5457" width="25" customWidth="1"/>
    <col min="5458" max="5458" width="14" customWidth="1"/>
    <col min="5459" max="5459" width="17" customWidth="1"/>
    <col min="5460" max="5460" width="40" customWidth="1"/>
    <col min="5461" max="5461" width="33" customWidth="1"/>
    <col min="5462" max="5462" width="36" customWidth="1"/>
    <col min="5463" max="5482" width="11" customWidth="1"/>
    <col min="5483" max="5483" width="40" customWidth="1"/>
    <col min="5484" max="5484" width="28" customWidth="1"/>
    <col min="5485" max="5485" width="22" customWidth="1"/>
    <col min="5486" max="5500" width="11" customWidth="1"/>
    <col min="5501" max="5501" width="37" customWidth="1"/>
    <col min="5502" max="5502" width="22" customWidth="1"/>
    <col min="5503" max="5503" width="12" customWidth="1"/>
    <col min="5504" max="5507" width="11" customWidth="1"/>
    <col min="5508" max="5508" width="13" customWidth="1"/>
    <col min="5509" max="5510" width="40" customWidth="1"/>
    <col min="5511" max="5511" width="17" customWidth="1"/>
    <col min="5512" max="5515" width="40" customWidth="1"/>
    <col min="5516" max="5516" width="30" customWidth="1"/>
    <col min="5517" max="5517" width="17" customWidth="1"/>
    <col min="5518" max="5519" width="40" customWidth="1"/>
    <col min="5520" max="5521" width="18" customWidth="1"/>
    <col min="5522" max="5522" width="11" customWidth="1"/>
    <col min="5633" max="5636" width="11" customWidth="1"/>
    <col min="5637" max="5637" width="14" customWidth="1"/>
    <col min="5638" max="5641" width="11" customWidth="1"/>
    <col min="5642" max="5642" width="38" customWidth="1"/>
    <col min="5643" max="5648" width="11" customWidth="1"/>
    <col min="5649" max="5649" width="38" customWidth="1"/>
    <col min="5650" max="5650" width="21" customWidth="1"/>
    <col min="5651" max="5651" width="40" customWidth="1"/>
    <col min="5652" max="5652" width="26" customWidth="1"/>
    <col min="5653" max="5653" width="40" customWidth="1"/>
    <col min="5654" max="5655" width="14" customWidth="1"/>
    <col min="5656" max="5656" width="28" customWidth="1"/>
    <col min="5657" max="5657" width="40" customWidth="1"/>
    <col min="5658" max="5659" width="11" customWidth="1"/>
    <col min="5660" max="5660" width="14" customWidth="1"/>
    <col min="5661" max="5661" width="13" customWidth="1"/>
    <col min="5662" max="5662" width="14" customWidth="1"/>
    <col min="5663" max="5663" width="38" customWidth="1"/>
    <col min="5664" max="5664" width="15" customWidth="1"/>
    <col min="5665" max="5666" width="11" customWidth="1"/>
    <col min="5667" max="5667" width="12" customWidth="1"/>
    <col min="5668" max="5668" width="38" customWidth="1"/>
    <col min="5669" max="5669" width="21" customWidth="1"/>
    <col min="5670" max="5670" width="40" customWidth="1"/>
    <col min="5671" max="5671" width="26" customWidth="1"/>
    <col min="5672" max="5672" width="28" customWidth="1"/>
    <col min="5673" max="5673" width="30" customWidth="1"/>
    <col min="5674" max="5674" width="40" customWidth="1"/>
    <col min="5675" max="5676" width="14" customWidth="1"/>
    <col min="5677" max="5677" width="12" customWidth="1"/>
    <col min="5678" max="5678" width="40" customWidth="1"/>
    <col min="5679" max="5679" width="11" customWidth="1"/>
    <col min="5680" max="5680" width="40" customWidth="1"/>
    <col min="5681" max="5682" width="27" customWidth="1"/>
    <col min="5683" max="5683" width="13" customWidth="1"/>
    <col min="5684" max="5684" width="17" customWidth="1"/>
    <col min="5685" max="5686" width="11" customWidth="1"/>
    <col min="5687" max="5688" width="18" customWidth="1"/>
    <col min="5689" max="5689" width="25" customWidth="1"/>
    <col min="5690" max="5693" width="40" customWidth="1"/>
    <col min="5694" max="5694" width="26" customWidth="1"/>
    <col min="5695" max="5695" width="40" customWidth="1"/>
    <col min="5696" max="5696" width="24" customWidth="1"/>
    <col min="5697" max="5697" width="36" customWidth="1"/>
    <col min="5698" max="5698" width="40" customWidth="1"/>
    <col min="5699" max="5700" width="14" customWidth="1"/>
    <col min="5701" max="5701" width="40" customWidth="1"/>
    <col min="5702" max="5702" width="17" customWidth="1"/>
    <col min="5703" max="5704" width="14" customWidth="1"/>
    <col min="5705" max="5705" width="40" customWidth="1"/>
    <col min="5706" max="5706" width="14" customWidth="1"/>
    <col min="5707" max="5707" width="18" customWidth="1"/>
    <col min="5708" max="5709" width="40" customWidth="1"/>
    <col min="5710" max="5710" width="14" customWidth="1"/>
    <col min="5711" max="5711" width="18" customWidth="1"/>
    <col min="5712" max="5712" width="15" customWidth="1"/>
    <col min="5713" max="5713" width="25" customWidth="1"/>
    <col min="5714" max="5714" width="14" customWidth="1"/>
    <col min="5715" max="5715" width="17" customWidth="1"/>
    <col min="5716" max="5716" width="40" customWidth="1"/>
    <col min="5717" max="5717" width="33" customWidth="1"/>
    <col min="5718" max="5718" width="36" customWidth="1"/>
    <col min="5719" max="5738" width="11" customWidth="1"/>
    <col min="5739" max="5739" width="40" customWidth="1"/>
    <col min="5740" max="5740" width="28" customWidth="1"/>
    <col min="5741" max="5741" width="22" customWidth="1"/>
    <col min="5742" max="5756" width="11" customWidth="1"/>
    <col min="5757" max="5757" width="37" customWidth="1"/>
    <col min="5758" max="5758" width="22" customWidth="1"/>
    <col min="5759" max="5759" width="12" customWidth="1"/>
    <col min="5760" max="5763" width="11" customWidth="1"/>
    <col min="5764" max="5764" width="13" customWidth="1"/>
    <col min="5765" max="5766" width="40" customWidth="1"/>
    <col min="5767" max="5767" width="17" customWidth="1"/>
    <col min="5768" max="5771" width="40" customWidth="1"/>
    <col min="5772" max="5772" width="30" customWidth="1"/>
    <col min="5773" max="5773" width="17" customWidth="1"/>
    <col min="5774" max="5775" width="40" customWidth="1"/>
    <col min="5776" max="5777" width="18" customWidth="1"/>
    <col min="5778" max="5778" width="11" customWidth="1"/>
    <col min="5889" max="5892" width="11" customWidth="1"/>
    <col min="5893" max="5893" width="14" customWidth="1"/>
    <col min="5894" max="5897" width="11" customWidth="1"/>
    <col min="5898" max="5898" width="38" customWidth="1"/>
    <col min="5899" max="5904" width="11" customWidth="1"/>
    <col min="5905" max="5905" width="38" customWidth="1"/>
    <col min="5906" max="5906" width="21" customWidth="1"/>
    <col min="5907" max="5907" width="40" customWidth="1"/>
    <col min="5908" max="5908" width="26" customWidth="1"/>
    <col min="5909" max="5909" width="40" customWidth="1"/>
    <col min="5910" max="5911" width="14" customWidth="1"/>
    <col min="5912" max="5912" width="28" customWidth="1"/>
    <col min="5913" max="5913" width="40" customWidth="1"/>
    <col min="5914" max="5915" width="11" customWidth="1"/>
    <col min="5916" max="5916" width="14" customWidth="1"/>
    <col min="5917" max="5917" width="13" customWidth="1"/>
    <col min="5918" max="5918" width="14" customWidth="1"/>
    <col min="5919" max="5919" width="38" customWidth="1"/>
    <col min="5920" max="5920" width="15" customWidth="1"/>
    <col min="5921" max="5922" width="11" customWidth="1"/>
    <col min="5923" max="5923" width="12" customWidth="1"/>
    <col min="5924" max="5924" width="38" customWidth="1"/>
    <col min="5925" max="5925" width="21" customWidth="1"/>
    <col min="5926" max="5926" width="40" customWidth="1"/>
    <col min="5927" max="5927" width="26" customWidth="1"/>
    <col min="5928" max="5928" width="28" customWidth="1"/>
    <col min="5929" max="5929" width="30" customWidth="1"/>
    <col min="5930" max="5930" width="40" customWidth="1"/>
    <col min="5931" max="5932" width="14" customWidth="1"/>
    <col min="5933" max="5933" width="12" customWidth="1"/>
    <col min="5934" max="5934" width="40" customWidth="1"/>
    <col min="5935" max="5935" width="11" customWidth="1"/>
    <col min="5936" max="5936" width="40" customWidth="1"/>
    <col min="5937" max="5938" width="27" customWidth="1"/>
    <col min="5939" max="5939" width="13" customWidth="1"/>
    <col min="5940" max="5940" width="17" customWidth="1"/>
    <col min="5941" max="5942" width="11" customWidth="1"/>
    <col min="5943" max="5944" width="18" customWidth="1"/>
    <col min="5945" max="5945" width="25" customWidth="1"/>
    <col min="5946" max="5949" width="40" customWidth="1"/>
    <col min="5950" max="5950" width="26" customWidth="1"/>
    <col min="5951" max="5951" width="40" customWidth="1"/>
    <col min="5952" max="5952" width="24" customWidth="1"/>
    <col min="5953" max="5953" width="36" customWidth="1"/>
    <col min="5954" max="5954" width="40" customWidth="1"/>
    <col min="5955" max="5956" width="14" customWidth="1"/>
    <col min="5957" max="5957" width="40" customWidth="1"/>
    <col min="5958" max="5958" width="17" customWidth="1"/>
    <col min="5959" max="5960" width="14" customWidth="1"/>
    <col min="5961" max="5961" width="40" customWidth="1"/>
    <col min="5962" max="5962" width="14" customWidth="1"/>
    <col min="5963" max="5963" width="18" customWidth="1"/>
    <col min="5964" max="5965" width="40" customWidth="1"/>
    <col min="5966" max="5966" width="14" customWidth="1"/>
    <col min="5967" max="5967" width="18" customWidth="1"/>
    <col min="5968" max="5968" width="15" customWidth="1"/>
    <col min="5969" max="5969" width="25" customWidth="1"/>
    <col min="5970" max="5970" width="14" customWidth="1"/>
    <col min="5971" max="5971" width="17" customWidth="1"/>
    <col min="5972" max="5972" width="40" customWidth="1"/>
    <col min="5973" max="5973" width="33" customWidth="1"/>
    <col min="5974" max="5974" width="36" customWidth="1"/>
    <col min="5975" max="5994" width="11" customWidth="1"/>
    <col min="5995" max="5995" width="40" customWidth="1"/>
    <col min="5996" max="5996" width="28" customWidth="1"/>
    <col min="5997" max="5997" width="22" customWidth="1"/>
    <col min="5998" max="6012" width="11" customWidth="1"/>
    <col min="6013" max="6013" width="37" customWidth="1"/>
    <col min="6014" max="6014" width="22" customWidth="1"/>
    <col min="6015" max="6015" width="12" customWidth="1"/>
    <col min="6016" max="6019" width="11" customWidth="1"/>
    <col min="6020" max="6020" width="13" customWidth="1"/>
    <col min="6021" max="6022" width="40" customWidth="1"/>
    <col min="6023" max="6023" width="17" customWidth="1"/>
    <col min="6024" max="6027" width="40" customWidth="1"/>
    <col min="6028" max="6028" width="30" customWidth="1"/>
    <col min="6029" max="6029" width="17" customWidth="1"/>
    <col min="6030" max="6031" width="40" customWidth="1"/>
    <col min="6032" max="6033" width="18" customWidth="1"/>
    <col min="6034" max="6034" width="11" customWidth="1"/>
    <col min="6145" max="6148" width="11" customWidth="1"/>
    <col min="6149" max="6149" width="14" customWidth="1"/>
    <col min="6150" max="6153" width="11" customWidth="1"/>
    <col min="6154" max="6154" width="38" customWidth="1"/>
    <col min="6155" max="6160" width="11" customWidth="1"/>
    <col min="6161" max="6161" width="38" customWidth="1"/>
    <col min="6162" max="6162" width="21" customWidth="1"/>
    <col min="6163" max="6163" width="40" customWidth="1"/>
    <col min="6164" max="6164" width="26" customWidth="1"/>
    <col min="6165" max="6165" width="40" customWidth="1"/>
    <col min="6166" max="6167" width="14" customWidth="1"/>
    <col min="6168" max="6168" width="28" customWidth="1"/>
    <col min="6169" max="6169" width="40" customWidth="1"/>
    <col min="6170" max="6171" width="11" customWidth="1"/>
    <col min="6172" max="6172" width="14" customWidth="1"/>
    <col min="6173" max="6173" width="13" customWidth="1"/>
    <col min="6174" max="6174" width="14" customWidth="1"/>
    <col min="6175" max="6175" width="38" customWidth="1"/>
    <col min="6176" max="6176" width="15" customWidth="1"/>
    <col min="6177" max="6178" width="11" customWidth="1"/>
    <col min="6179" max="6179" width="12" customWidth="1"/>
    <col min="6180" max="6180" width="38" customWidth="1"/>
    <col min="6181" max="6181" width="21" customWidth="1"/>
    <col min="6182" max="6182" width="40" customWidth="1"/>
    <col min="6183" max="6183" width="26" customWidth="1"/>
    <col min="6184" max="6184" width="28" customWidth="1"/>
    <col min="6185" max="6185" width="30" customWidth="1"/>
    <col min="6186" max="6186" width="40" customWidth="1"/>
    <col min="6187" max="6188" width="14" customWidth="1"/>
    <col min="6189" max="6189" width="12" customWidth="1"/>
    <col min="6190" max="6190" width="40" customWidth="1"/>
    <col min="6191" max="6191" width="11" customWidth="1"/>
    <col min="6192" max="6192" width="40" customWidth="1"/>
    <col min="6193" max="6194" width="27" customWidth="1"/>
    <col min="6195" max="6195" width="13" customWidth="1"/>
    <col min="6196" max="6196" width="17" customWidth="1"/>
    <col min="6197" max="6198" width="11" customWidth="1"/>
    <col min="6199" max="6200" width="18" customWidth="1"/>
    <col min="6201" max="6201" width="25" customWidth="1"/>
    <col min="6202" max="6205" width="40" customWidth="1"/>
    <col min="6206" max="6206" width="26" customWidth="1"/>
    <col min="6207" max="6207" width="40" customWidth="1"/>
    <col min="6208" max="6208" width="24" customWidth="1"/>
    <col min="6209" max="6209" width="36" customWidth="1"/>
    <col min="6210" max="6210" width="40" customWidth="1"/>
    <col min="6211" max="6212" width="14" customWidth="1"/>
    <col min="6213" max="6213" width="40" customWidth="1"/>
    <col min="6214" max="6214" width="17" customWidth="1"/>
    <col min="6215" max="6216" width="14" customWidth="1"/>
    <col min="6217" max="6217" width="40" customWidth="1"/>
    <col min="6218" max="6218" width="14" customWidth="1"/>
    <col min="6219" max="6219" width="18" customWidth="1"/>
    <col min="6220" max="6221" width="40" customWidth="1"/>
    <col min="6222" max="6222" width="14" customWidth="1"/>
    <col min="6223" max="6223" width="18" customWidth="1"/>
    <col min="6224" max="6224" width="15" customWidth="1"/>
    <col min="6225" max="6225" width="25" customWidth="1"/>
    <col min="6226" max="6226" width="14" customWidth="1"/>
    <col min="6227" max="6227" width="17" customWidth="1"/>
    <col min="6228" max="6228" width="40" customWidth="1"/>
    <col min="6229" max="6229" width="33" customWidth="1"/>
    <col min="6230" max="6230" width="36" customWidth="1"/>
    <col min="6231" max="6250" width="11" customWidth="1"/>
    <col min="6251" max="6251" width="40" customWidth="1"/>
    <col min="6252" max="6252" width="28" customWidth="1"/>
    <col min="6253" max="6253" width="22" customWidth="1"/>
    <col min="6254" max="6268" width="11" customWidth="1"/>
    <col min="6269" max="6269" width="37" customWidth="1"/>
    <col min="6270" max="6270" width="22" customWidth="1"/>
    <col min="6271" max="6271" width="12" customWidth="1"/>
    <col min="6272" max="6275" width="11" customWidth="1"/>
    <col min="6276" max="6276" width="13" customWidth="1"/>
    <col min="6277" max="6278" width="40" customWidth="1"/>
    <col min="6279" max="6279" width="17" customWidth="1"/>
    <col min="6280" max="6283" width="40" customWidth="1"/>
    <col min="6284" max="6284" width="30" customWidth="1"/>
    <col min="6285" max="6285" width="17" customWidth="1"/>
    <col min="6286" max="6287" width="40" customWidth="1"/>
    <col min="6288" max="6289" width="18" customWidth="1"/>
    <col min="6290" max="6290" width="11" customWidth="1"/>
    <col min="6401" max="6404" width="11" customWidth="1"/>
    <col min="6405" max="6405" width="14" customWidth="1"/>
    <col min="6406" max="6409" width="11" customWidth="1"/>
    <col min="6410" max="6410" width="38" customWidth="1"/>
    <col min="6411" max="6416" width="11" customWidth="1"/>
    <col min="6417" max="6417" width="38" customWidth="1"/>
    <col min="6418" max="6418" width="21" customWidth="1"/>
    <col min="6419" max="6419" width="40" customWidth="1"/>
    <col min="6420" max="6420" width="26" customWidth="1"/>
    <col min="6421" max="6421" width="40" customWidth="1"/>
    <col min="6422" max="6423" width="14" customWidth="1"/>
    <col min="6424" max="6424" width="28" customWidth="1"/>
    <col min="6425" max="6425" width="40" customWidth="1"/>
    <col min="6426" max="6427" width="11" customWidth="1"/>
    <col min="6428" max="6428" width="14" customWidth="1"/>
    <col min="6429" max="6429" width="13" customWidth="1"/>
    <col min="6430" max="6430" width="14" customWidth="1"/>
    <col min="6431" max="6431" width="38" customWidth="1"/>
    <col min="6432" max="6432" width="15" customWidth="1"/>
    <col min="6433" max="6434" width="11" customWidth="1"/>
    <col min="6435" max="6435" width="12" customWidth="1"/>
    <col min="6436" max="6436" width="38" customWidth="1"/>
    <col min="6437" max="6437" width="21" customWidth="1"/>
    <col min="6438" max="6438" width="40" customWidth="1"/>
    <col min="6439" max="6439" width="26" customWidth="1"/>
    <col min="6440" max="6440" width="28" customWidth="1"/>
    <col min="6441" max="6441" width="30" customWidth="1"/>
    <col min="6442" max="6442" width="40" customWidth="1"/>
    <col min="6443" max="6444" width="14" customWidth="1"/>
    <col min="6445" max="6445" width="12" customWidth="1"/>
    <col min="6446" max="6446" width="40" customWidth="1"/>
    <col min="6447" max="6447" width="11" customWidth="1"/>
    <col min="6448" max="6448" width="40" customWidth="1"/>
    <col min="6449" max="6450" width="27" customWidth="1"/>
    <col min="6451" max="6451" width="13" customWidth="1"/>
    <col min="6452" max="6452" width="17" customWidth="1"/>
    <col min="6453" max="6454" width="11" customWidth="1"/>
    <col min="6455" max="6456" width="18" customWidth="1"/>
    <col min="6457" max="6457" width="25" customWidth="1"/>
    <col min="6458" max="6461" width="40" customWidth="1"/>
    <col min="6462" max="6462" width="26" customWidth="1"/>
    <col min="6463" max="6463" width="40" customWidth="1"/>
    <col min="6464" max="6464" width="24" customWidth="1"/>
    <col min="6465" max="6465" width="36" customWidth="1"/>
    <col min="6466" max="6466" width="40" customWidth="1"/>
    <col min="6467" max="6468" width="14" customWidth="1"/>
    <col min="6469" max="6469" width="40" customWidth="1"/>
    <col min="6470" max="6470" width="17" customWidth="1"/>
    <col min="6471" max="6472" width="14" customWidth="1"/>
    <col min="6473" max="6473" width="40" customWidth="1"/>
    <col min="6474" max="6474" width="14" customWidth="1"/>
    <col min="6475" max="6475" width="18" customWidth="1"/>
    <col min="6476" max="6477" width="40" customWidth="1"/>
    <col min="6478" max="6478" width="14" customWidth="1"/>
    <col min="6479" max="6479" width="18" customWidth="1"/>
    <col min="6480" max="6480" width="15" customWidth="1"/>
    <col min="6481" max="6481" width="25" customWidth="1"/>
    <col min="6482" max="6482" width="14" customWidth="1"/>
    <col min="6483" max="6483" width="17" customWidth="1"/>
    <col min="6484" max="6484" width="40" customWidth="1"/>
    <col min="6485" max="6485" width="33" customWidth="1"/>
    <col min="6486" max="6486" width="36" customWidth="1"/>
    <col min="6487" max="6506" width="11" customWidth="1"/>
    <col min="6507" max="6507" width="40" customWidth="1"/>
    <col min="6508" max="6508" width="28" customWidth="1"/>
    <col min="6509" max="6509" width="22" customWidth="1"/>
    <col min="6510" max="6524" width="11" customWidth="1"/>
    <col min="6525" max="6525" width="37" customWidth="1"/>
    <col min="6526" max="6526" width="22" customWidth="1"/>
    <col min="6527" max="6527" width="12" customWidth="1"/>
    <col min="6528" max="6531" width="11" customWidth="1"/>
    <col min="6532" max="6532" width="13" customWidth="1"/>
    <col min="6533" max="6534" width="40" customWidth="1"/>
    <col min="6535" max="6535" width="17" customWidth="1"/>
    <col min="6536" max="6539" width="40" customWidth="1"/>
    <col min="6540" max="6540" width="30" customWidth="1"/>
    <col min="6541" max="6541" width="17" customWidth="1"/>
    <col min="6542" max="6543" width="40" customWidth="1"/>
    <col min="6544" max="6545" width="18" customWidth="1"/>
    <col min="6546" max="6546" width="11" customWidth="1"/>
    <col min="6657" max="6660" width="11" customWidth="1"/>
    <col min="6661" max="6661" width="14" customWidth="1"/>
    <col min="6662" max="6665" width="11" customWidth="1"/>
    <col min="6666" max="6666" width="38" customWidth="1"/>
    <col min="6667" max="6672" width="11" customWidth="1"/>
    <col min="6673" max="6673" width="38" customWidth="1"/>
    <col min="6674" max="6674" width="21" customWidth="1"/>
    <col min="6675" max="6675" width="40" customWidth="1"/>
    <col min="6676" max="6676" width="26" customWidth="1"/>
    <col min="6677" max="6677" width="40" customWidth="1"/>
    <col min="6678" max="6679" width="14" customWidth="1"/>
    <col min="6680" max="6680" width="28" customWidth="1"/>
    <col min="6681" max="6681" width="40" customWidth="1"/>
    <col min="6682" max="6683" width="11" customWidth="1"/>
    <col min="6684" max="6684" width="14" customWidth="1"/>
    <col min="6685" max="6685" width="13" customWidth="1"/>
    <col min="6686" max="6686" width="14" customWidth="1"/>
    <col min="6687" max="6687" width="38" customWidth="1"/>
    <col min="6688" max="6688" width="15" customWidth="1"/>
    <col min="6689" max="6690" width="11" customWidth="1"/>
    <col min="6691" max="6691" width="12" customWidth="1"/>
    <col min="6692" max="6692" width="38" customWidth="1"/>
    <col min="6693" max="6693" width="21" customWidth="1"/>
    <col min="6694" max="6694" width="40" customWidth="1"/>
    <col min="6695" max="6695" width="26" customWidth="1"/>
    <col min="6696" max="6696" width="28" customWidth="1"/>
    <col min="6697" max="6697" width="30" customWidth="1"/>
    <col min="6698" max="6698" width="40" customWidth="1"/>
    <col min="6699" max="6700" width="14" customWidth="1"/>
    <col min="6701" max="6701" width="12" customWidth="1"/>
    <col min="6702" max="6702" width="40" customWidth="1"/>
    <col min="6703" max="6703" width="11" customWidth="1"/>
    <col min="6704" max="6704" width="40" customWidth="1"/>
    <col min="6705" max="6706" width="27" customWidth="1"/>
    <col min="6707" max="6707" width="13" customWidth="1"/>
    <col min="6708" max="6708" width="17" customWidth="1"/>
    <col min="6709" max="6710" width="11" customWidth="1"/>
    <col min="6711" max="6712" width="18" customWidth="1"/>
    <col min="6713" max="6713" width="25" customWidth="1"/>
    <col min="6714" max="6717" width="40" customWidth="1"/>
    <col min="6718" max="6718" width="26" customWidth="1"/>
    <col min="6719" max="6719" width="40" customWidth="1"/>
    <col min="6720" max="6720" width="24" customWidth="1"/>
    <col min="6721" max="6721" width="36" customWidth="1"/>
    <col min="6722" max="6722" width="40" customWidth="1"/>
    <col min="6723" max="6724" width="14" customWidth="1"/>
    <col min="6725" max="6725" width="40" customWidth="1"/>
    <col min="6726" max="6726" width="17" customWidth="1"/>
    <col min="6727" max="6728" width="14" customWidth="1"/>
    <col min="6729" max="6729" width="40" customWidth="1"/>
    <col min="6730" max="6730" width="14" customWidth="1"/>
    <col min="6731" max="6731" width="18" customWidth="1"/>
    <col min="6732" max="6733" width="40" customWidth="1"/>
    <col min="6734" max="6734" width="14" customWidth="1"/>
    <col min="6735" max="6735" width="18" customWidth="1"/>
    <col min="6736" max="6736" width="15" customWidth="1"/>
    <col min="6737" max="6737" width="25" customWidth="1"/>
    <col min="6738" max="6738" width="14" customWidth="1"/>
    <col min="6739" max="6739" width="17" customWidth="1"/>
    <col min="6740" max="6740" width="40" customWidth="1"/>
    <col min="6741" max="6741" width="33" customWidth="1"/>
    <col min="6742" max="6742" width="36" customWidth="1"/>
    <col min="6743" max="6762" width="11" customWidth="1"/>
    <col min="6763" max="6763" width="40" customWidth="1"/>
    <col min="6764" max="6764" width="28" customWidth="1"/>
    <col min="6765" max="6765" width="22" customWidth="1"/>
    <col min="6766" max="6780" width="11" customWidth="1"/>
    <col min="6781" max="6781" width="37" customWidth="1"/>
    <col min="6782" max="6782" width="22" customWidth="1"/>
    <col min="6783" max="6783" width="12" customWidth="1"/>
    <col min="6784" max="6787" width="11" customWidth="1"/>
    <col min="6788" max="6788" width="13" customWidth="1"/>
    <col min="6789" max="6790" width="40" customWidth="1"/>
    <col min="6791" max="6791" width="17" customWidth="1"/>
    <col min="6792" max="6795" width="40" customWidth="1"/>
    <col min="6796" max="6796" width="30" customWidth="1"/>
    <col min="6797" max="6797" width="17" customWidth="1"/>
    <col min="6798" max="6799" width="40" customWidth="1"/>
    <col min="6800" max="6801" width="18" customWidth="1"/>
    <col min="6802" max="6802" width="11" customWidth="1"/>
    <col min="6913" max="6916" width="11" customWidth="1"/>
    <col min="6917" max="6917" width="14" customWidth="1"/>
    <col min="6918" max="6921" width="11" customWidth="1"/>
    <col min="6922" max="6922" width="38" customWidth="1"/>
    <col min="6923" max="6928" width="11" customWidth="1"/>
    <col min="6929" max="6929" width="38" customWidth="1"/>
    <col min="6930" max="6930" width="21" customWidth="1"/>
    <col min="6931" max="6931" width="40" customWidth="1"/>
    <col min="6932" max="6932" width="26" customWidth="1"/>
    <col min="6933" max="6933" width="40" customWidth="1"/>
    <col min="6934" max="6935" width="14" customWidth="1"/>
    <col min="6936" max="6936" width="28" customWidth="1"/>
    <col min="6937" max="6937" width="40" customWidth="1"/>
    <col min="6938" max="6939" width="11" customWidth="1"/>
    <col min="6940" max="6940" width="14" customWidth="1"/>
    <col min="6941" max="6941" width="13" customWidth="1"/>
    <col min="6942" max="6942" width="14" customWidth="1"/>
    <col min="6943" max="6943" width="38" customWidth="1"/>
    <col min="6944" max="6944" width="15" customWidth="1"/>
    <col min="6945" max="6946" width="11" customWidth="1"/>
    <col min="6947" max="6947" width="12" customWidth="1"/>
    <col min="6948" max="6948" width="38" customWidth="1"/>
    <col min="6949" max="6949" width="21" customWidth="1"/>
    <col min="6950" max="6950" width="40" customWidth="1"/>
    <col min="6951" max="6951" width="26" customWidth="1"/>
    <col min="6952" max="6952" width="28" customWidth="1"/>
    <col min="6953" max="6953" width="30" customWidth="1"/>
    <col min="6954" max="6954" width="40" customWidth="1"/>
    <col min="6955" max="6956" width="14" customWidth="1"/>
    <col min="6957" max="6957" width="12" customWidth="1"/>
    <col min="6958" max="6958" width="40" customWidth="1"/>
    <col min="6959" max="6959" width="11" customWidth="1"/>
    <col min="6960" max="6960" width="40" customWidth="1"/>
    <col min="6961" max="6962" width="27" customWidth="1"/>
    <col min="6963" max="6963" width="13" customWidth="1"/>
    <col min="6964" max="6964" width="17" customWidth="1"/>
    <col min="6965" max="6966" width="11" customWidth="1"/>
    <col min="6967" max="6968" width="18" customWidth="1"/>
    <col min="6969" max="6969" width="25" customWidth="1"/>
    <col min="6970" max="6973" width="40" customWidth="1"/>
    <col min="6974" max="6974" width="26" customWidth="1"/>
    <col min="6975" max="6975" width="40" customWidth="1"/>
    <col min="6976" max="6976" width="24" customWidth="1"/>
    <col min="6977" max="6977" width="36" customWidth="1"/>
    <col min="6978" max="6978" width="40" customWidth="1"/>
    <col min="6979" max="6980" width="14" customWidth="1"/>
    <col min="6981" max="6981" width="40" customWidth="1"/>
    <col min="6982" max="6982" width="17" customWidth="1"/>
    <col min="6983" max="6984" width="14" customWidth="1"/>
    <col min="6985" max="6985" width="40" customWidth="1"/>
    <col min="6986" max="6986" width="14" customWidth="1"/>
    <col min="6987" max="6987" width="18" customWidth="1"/>
    <col min="6988" max="6989" width="40" customWidth="1"/>
    <col min="6990" max="6990" width="14" customWidth="1"/>
    <col min="6991" max="6991" width="18" customWidth="1"/>
    <col min="6992" max="6992" width="15" customWidth="1"/>
    <col min="6993" max="6993" width="25" customWidth="1"/>
    <col min="6994" max="6994" width="14" customWidth="1"/>
    <col min="6995" max="6995" width="17" customWidth="1"/>
    <col min="6996" max="6996" width="40" customWidth="1"/>
    <col min="6997" max="6997" width="33" customWidth="1"/>
    <col min="6998" max="6998" width="36" customWidth="1"/>
    <col min="6999" max="7018" width="11" customWidth="1"/>
    <col min="7019" max="7019" width="40" customWidth="1"/>
    <col min="7020" max="7020" width="28" customWidth="1"/>
    <col min="7021" max="7021" width="22" customWidth="1"/>
    <col min="7022" max="7036" width="11" customWidth="1"/>
    <col min="7037" max="7037" width="37" customWidth="1"/>
    <col min="7038" max="7038" width="22" customWidth="1"/>
    <col min="7039" max="7039" width="12" customWidth="1"/>
    <col min="7040" max="7043" width="11" customWidth="1"/>
    <col min="7044" max="7044" width="13" customWidth="1"/>
    <col min="7045" max="7046" width="40" customWidth="1"/>
    <col min="7047" max="7047" width="17" customWidth="1"/>
    <col min="7048" max="7051" width="40" customWidth="1"/>
    <col min="7052" max="7052" width="30" customWidth="1"/>
    <col min="7053" max="7053" width="17" customWidth="1"/>
    <col min="7054" max="7055" width="40" customWidth="1"/>
    <col min="7056" max="7057" width="18" customWidth="1"/>
    <col min="7058" max="7058" width="11" customWidth="1"/>
    <col min="7169" max="7172" width="11" customWidth="1"/>
    <col min="7173" max="7173" width="14" customWidth="1"/>
    <col min="7174" max="7177" width="11" customWidth="1"/>
    <col min="7178" max="7178" width="38" customWidth="1"/>
    <col min="7179" max="7184" width="11" customWidth="1"/>
    <col min="7185" max="7185" width="38" customWidth="1"/>
    <col min="7186" max="7186" width="21" customWidth="1"/>
    <col min="7187" max="7187" width="40" customWidth="1"/>
    <col min="7188" max="7188" width="26" customWidth="1"/>
    <col min="7189" max="7189" width="40" customWidth="1"/>
    <col min="7190" max="7191" width="14" customWidth="1"/>
    <col min="7192" max="7192" width="28" customWidth="1"/>
    <col min="7193" max="7193" width="40" customWidth="1"/>
    <col min="7194" max="7195" width="11" customWidth="1"/>
    <col min="7196" max="7196" width="14" customWidth="1"/>
    <col min="7197" max="7197" width="13" customWidth="1"/>
    <col min="7198" max="7198" width="14" customWidth="1"/>
    <col min="7199" max="7199" width="38" customWidth="1"/>
    <col min="7200" max="7200" width="15" customWidth="1"/>
    <col min="7201" max="7202" width="11" customWidth="1"/>
    <col min="7203" max="7203" width="12" customWidth="1"/>
    <col min="7204" max="7204" width="38" customWidth="1"/>
    <col min="7205" max="7205" width="21" customWidth="1"/>
    <col min="7206" max="7206" width="40" customWidth="1"/>
    <col min="7207" max="7207" width="26" customWidth="1"/>
    <col min="7208" max="7208" width="28" customWidth="1"/>
    <col min="7209" max="7209" width="30" customWidth="1"/>
    <col min="7210" max="7210" width="40" customWidth="1"/>
    <col min="7211" max="7212" width="14" customWidth="1"/>
    <col min="7213" max="7213" width="12" customWidth="1"/>
    <col min="7214" max="7214" width="40" customWidth="1"/>
    <col min="7215" max="7215" width="11" customWidth="1"/>
    <col min="7216" max="7216" width="40" customWidth="1"/>
    <col min="7217" max="7218" width="27" customWidth="1"/>
    <col min="7219" max="7219" width="13" customWidth="1"/>
    <col min="7220" max="7220" width="17" customWidth="1"/>
    <col min="7221" max="7222" width="11" customWidth="1"/>
    <col min="7223" max="7224" width="18" customWidth="1"/>
    <col min="7225" max="7225" width="25" customWidth="1"/>
    <col min="7226" max="7229" width="40" customWidth="1"/>
    <col min="7230" max="7230" width="26" customWidth="1"/>
    <col min="7231" max="7231" width="40" customWidth="1"/>
    <col min="7232" max="7232" width="24" customWidth="1"/>
    <col min="7233" max="7233" width="36" customWidth="1"/>
    <col min="7234" max="7234" width="40" customWidth="1"/>
    <col min="7235" max="7236" width="14" customWidth="1"/>
    <col min="7237" max="7237" width="40" customWidth="1"/>
    <col min="7238" max="7238" width="17" customWidth="1"/>
    <col min="7239" max="7240" width="14" customWidth="1"/>
    <col min="7241" max="7241" width="40" customWidth="1"/>
    <col min="7242" max="7242" width="14" customWidth="1"/>
    <col min="7243" max="7243" width="18" customWidth="1"/>
    <col min="7244" max="7245" width="40" customWidth="1"/>
    <col min="7246" max="7246" width="14" customWidth="1"/>
    <col min="7247" max="7247" width="18" customWidth="1"/>
    <col min="7248" max="7248" width="15" customWidth="1"/>
    <col min="7249" max="7249" width="25" customWidth="1"/>
    <col min="7250" max="7250" width="14" customWidth="1"/>
    <col min="7251" max="7251" width="17" customWidth="1"/>
    <col min="7252" max="7252" width="40" customWidth="1"/>
    <col min="7253" max="7253" width="33" customWidth="1"/>
    <col min="7254" max="7254" width="36" customWidth="1"/>
    <col min="7255" max="7274" width="11" customWidth="1"/>
    <col min="7275" max="7275" width="40" customWidth="1"/>
    <col min="7276" max="7276" width="28" customWidth="1"/>
    <col min="7277" max="7277" width="22" customWidth="1"/>
    <col min="7278" max="7292" width="11" customWidth="1"/>
    <col min="7293" max="7293" width="37" customWidth="1"/>
    <col min="7294" max="7294" width="22" customWidth="1"/>
    <col min="7295" max="7295" width="12" customWidth="1"/>
    <col min="7296" max="7299" width="11" customWidth="1"/>
    <col min="7300" max="7300" width="13" customWidth="1"/>
    <col min="7301" max="7302" width="40" customWidth="1"/>
    <col min="7303" max="7303" width="17" customWidth="1"/>
    <col min="7304" max="7307" width="40" customWidth="1"/>
    <col min="7308" max="7308" width="30" customWidth="1"/>
    <col min="7309" max="7309" width="17" customWidth="1"/>
    <col min="7310" max="7311" width="40" customWidth="1"/>
    <col min="7312" max="7313" width="18" customWidth="1"/>
    <col min="7314" max="7314" width="11" customWidth="1"/>
    <col min="7425" max="7428" width="11" customWidth="1"/>
    <col min="7429" max="7429" width="14" customWidth="1"/>
    <col min="7430" max="7433" width="11" customWidth="1"/>
    <col min="7434" max="7434" width="38" customWidth="1"/>
    <col min="7435" max="7440" width="11" customWidth="1"/>
    <col min="7441" max="7441" width="38" customWidth="1"/>
    <col min="7442" max="7442" width="21" customWidth="1"/>
    <col min="7443" max="7443" width="40" customWidth="1"/>
    <col min="7444" max="7444" width="26" customWidth="1"/>
    <col min="7445" max="7445" width="40" customWidth="1"/>
    <col min="7446" max="7447" width="14" customWidth="1"/>
    <col min="7448" max="7448" width="28" customWidth="1"/>
    <col min="7449" max="7449" width="40" customWidth="1"/>
    <col min="7450" max="7451" width="11" customWidth="1"/>
    <col min="7452" max="7452" width="14" customWidth="1"/>
    <col min="7453" max="7453" width="13" customWidth="1"/>
    <col min="7454" max="7454" width="14" customWidth="1"/>
    <col min="7455" max="7455" width="38" customWidth="1"/>
    <col min="7456" max="7456" width="15" customWidth="1"/>
    <col min="7457" max="7458" width="11" customWidth="1"/>
    <col min="7459" max="7459" width="12" customWidth="1"/>
    <col min="7460" max="7460" width="38" customWidth="1"/>
    <col min="7461" max="7461" width="21" customWidth="1"/>
    <col min="7462" max="7462" width="40" customWidth="1"/>
    <col min="7463" max="7463" width="26" customWidth="1"/>
    <col min="7464" max="7464" width="28" customWidth="1"/>
    <col min="7465" max="7465" width="30" customWidth="1"/>
    <col min="7466" max="7466" width="40" customWidth="1"/>
    <col min="7467" max="7468" width="14" customWidth="1"/>
    <col min="7469" max="7469" width="12" customWidth="1"/>
    <col min="7470" max="7470" width="40" customWidth="1"/>
    <col min="7471" max="7471" width="11" customWidth="1"/>
    <col min="7472" max="7472" width="40" customWidth="1"/>
    <col min="7473" max="7474" width="27" customWidth="1"/>
    <col min="7475" max="7475" width="13" customWidth="1"/>
    <col min="7476" max="7476" width="17" customWidth="1"/>
    <col min="7477" max="7478" width="11" customWidth="1"/>
    <col min="7479" max="7480" width="18" customWidth="1"/>
    <col min="7481" max="7481" width="25" customWidth="1"/>
    <col min="7482" max="7485" width="40" customWidth="1"/>
    <col min="7486" max="7486" width="26" customWidth="1"/>
    <col min="7487" max="7487" width="40" customWidth="1"/>
    <col min="7488" max="7488" width="24" customWidth="1"/>
    <col min="7489" max="7489" width="36" customWidth="1"/>
    <col min="7490" max="7490" width="40" customWidth="1"/>
    <col min="7491" max="7492" width="14" customWidth="1"/>
    <col min="7493" max="7493" width="40" customWidth="1"/>
    <col min="7494" max="7494" width="17" customWidth="1"/>
    <col min="7495" max="7496" width="14" customWidth="1"/>
    <col min="7497" max="7497" width="40" customWidth="1"/>
    <col min="7498" max="7498" width="14" customWidth="1"/>
    <col min="7499" max="7499" width="18" customWidth="1"/>
    <col min="7500" max="7501" width="40" customWidth="1"/>
    <col min="7502" max="7502" width="14" customWidth="1"/>
    <col min="7503" max="7503" width="18" customWidth="1"/>
    <col min="7504" max="7504" width="15" customWidth="1"/>
    <col min="7505" max="7505" width="25" customWidth="1"/>
    <col min="7506" max="7506" width="14" customWidth="1"/>
    <col min="7507" max="7507" width="17" customWidth="1"/>
    <col min="7508" max="7508" width="40" customWidth="1"/>
    <col min="7509" max="7509" width="33" customWidth="1"/>
    <col min="7510" max="7510" width="36" customWidth="1"/>
    <col min="7511" max="7530" width="11" customWidth="1"/>
    <col min="7531" max="7531" width="40" customWidth="1"/>
    <col min="7532" max="7532" width="28" customWidth="1"/>
    <col min="7533" max="7533" width="22" customWidth="1"/>
    <col min="7534" max="7548" width="11" customWidth="1"/>
    <col min="7549" max="7549" width="37" customWidth="1"/>
    <col min="7550" max="7550" width="22" customWidth="1"/>
    <col min="7551" max="7551" width="12" customWidth="1"/>
    <col min="7552" max="7555" width="11" customWidth="1"/>
    <col min="7556" max="7556" width="13" customWidth="1"/>
    <col min="7557" max="7558" width="40" customWidth="1"/>
    <col min="7559" max="7559" width="17" customWidth="1"/>
    <col min="7560" max="7563" width="40" customWidth="1"/>
    <col min="7564" max="7564" width="30" customWidth="1"/>
    <col min="7565" max="7565" width="17" customWidth="1"/>
    <col min="7566" max="7567" width="40" customWidth="1"/>
    <col min="7568" max="7569" width="18" customWidth="1"/>
    <col min="7570" max="7570" width="11" customWidth="1"/>
    <col min="7681" max="7684" width="11" customWidth="1"/>
    <col min="7685" max="7685" width="14" customWidth="1"/>
    <col min="7686" max="7689" width="11" customWidth="1"/>
    <col min="7690" max="7690" width="38" customWidth="1"/>
    <col min="7691" max="7696" width="11" customWidth="1"/>
    <col min="7697" max="7697" width="38" customWidth="1"/>
    <col min="7698" max="7698" width="21" customWidth="1"/>
    <col min="7699" max="7699" width="40" customWidth="1"/>
    <col min="7700" max="7700" width="26" customWidth="1"/>
    <col min="7701" max="7701" width="40" customWidth="1"/>
    <col min="7702" max="7703" width="14" customWidth="1"/>
    <col min="7704" max="7704" width="28" customWidth="1"/>
    <col min="7705" max="7705" width="40" customWidth="1"/>
    <col min="7706" max="7707" width="11" customWidth="1"/>
    <col min="7708" max="7708" width="14" customWidth="1"/>
    <col min="7709" max="7709" width="13" customWidth="1"/>
    <col min="7710" max="7710" width="14" customWidth="1"/>
    <col min="7711" max="7711" width="38" customWidth="1"/>
    <col min="7712" max="7712" width="15" customWidth="1"/>
    <col min="7713" max="7714" width="11" customWidth="1"/>
    <col min="7715" max="7715" width="12" customWidth="1"/>
    <col min="7716" max="7716" width="38" customWidth="1"/>
    <col min="7717" max="7717" width="21" customWidth="1"/>
    <col min="7718" max="7718" width="40" customWidth="1"/>
    <col min="7719" max="7719" width="26" customWidth="1"/>
    <col min="7720" max="7720" width="28" customWidth="1"/>
    <col min="7721" max="7721" width="30" customWidth="1"/>
    <col min="7722" max="7722" width="40" customWidth="1"/>
    <col min="7723" max="7724" width="14" customWidth="1"/>
    <col min="7725" max="7725" width="12" customWidth="1"/>
    <col min="7726" max="7726" width="40" customWidth="1"/>
    <col min="7727" max="7727" width="11" customWidth="1"/>
    <col min="7728" max="7728" width="40" customWidth="1"/>
    <col min="7729" max="7730" width="27" customWidth="1"/>
    <col min="7731" max="7731" width="13" customWidth="1"/>
    <col min="7732" max="7732" width="17" customWidth="1"/>
    <col min="7733" max="7734" width="11" customWidth="1"/>
    <col min="7735" max="7736" width="18" customWidth="1"/>
    <col min="7737" max="7737" width="25" customWidth="1"/>
    <col min="7738" max="7741" width="40" customWidth="1"/>
    <col min="7742" max="7742" width="26" customWidth="1"/>
    <col min="7743" max="7743" width="40" customWidth="1"/>
    <col min="7744" max="7744" width="24" customWidth="1"/>
    <col min="7745" max="7745" width="36" customWidth="1"/>
    <col min="7746" max="7746" width="40" customWidth="1"/>
    <col min="7747" max="7748" width="14" customWidth="1"/>
    <col min="7749" max="7749" width="40" customWidth="1"/>
    <col min="7750" max="7750" width="17" customWidth="1"/>
    <col min="7751" max="7752" width="14" customWidth="1"/>
    <col min="7753" max="7753" width="40" customWidth="1"/>
    <col min="7754" max="7754" width="14" customWidth="1"/>
    <col min="7755" max="7755" width="18" customWidth="1"/>
    <col min="7756" max="7757" width="40" customWidth="1"/>
    <col min="7758" max="7758" width="14" customWidth="1"/>
    <col min="7759" max="7759" width="18" customWidth="1"/>
    <col min="7760" max="7760" width="15" customWidth="1"/>
    <col min="7761" max="7761" width="25" customWidth="1"/>
    <col min="7762" max="7762" width="14" customWidth="1"/>
    <col min="7763" max="7763" width="17" customWidth="1"/>
    <col min="7764" max="7764" width="40" customWidth="1"/>
    <col min="7765" max="7765" width="33" customWidth="1"/>
    <col min="7766" max="7766" width="36" customWidth="1"/>
    <col min="7767" max="7786" width="11" customWidth="1"/>
    <col min="7787" max="7787" width="40" customWidth="1"/>
    <col min="7788" max="7788" width="28" customWidth="1"/>
    <col min="7789" max="7789" width="22" customWidth="1"/>
    <col min="7790" max="7804" width="11" customWidth="1"/>
    <col min="7805" max="7805" width="37" customWidth="1"/>
    <col min="7806" max="7806" width="22" customWidth="1"/>
    <col min="7807" max="7807" width="12" customWidth="1"/>
    <col min="7808" max="7811" width="11" customWidth="1"/>
    <col min="7812" max="7812" width="13" customWidth="1"/>
    <col min="7813" max="7814" width="40" customWidth="1"/>
    <col min="7815" max="7815" width="17" customWidth="1"/>
    <col min="7816" max="7819" width="40" customWidth="1"/>
    <col min="7820" max="7820" width="30" customWidth="1"/>
    <col min="7821" max="7821" width="17" customWidth="1"/>
    <col min="7822" max="7823" width="40" customWidth="1"/>
    <col min="7824" max="7825" width="18" customWidth="1"/>
    <col min="7826" max="7826" width="11" customWidth="1"/>
    <col min="7937" max="7940" width="11" customWidth="1"/>
    <col min="7941" max="7941" width="14" customWidth="1"/>
    <col min="7942" max="7945" width="11" customWidth="1"/>
    <col min="7946" max="7946" width="38" customWidth="1"/>
    <col min="7947" max="7952" width="11" customWidth="1"/>
    <col min="7953" max="7953" width="38" customWidth="1"/>
    <col min="7954" max="7954" width="21" customWidth="1"/>
    <col min="7955" max="7955" width="40" customWidth="1"/>
    <col min="7956" max="7956" width="26" customWidth="1"/>
    <col min="7957" max="7957" width="40" customWidth="1"/>
    <col min="7958" max="7959" width="14" customWidth="1"/>
    <col min="7960" max="7960" width="28" customWidth="1"/>
    <col min="7961" max="7961" width="40" customWidth="1"/>
    <col min="7962" max="7963" width="11" customWidth="1"/>
    <col min="7964" max="7964" width="14" customWidth="1"/>
    <col min="7965" max="7965" width="13" customWidth="1"/>
    <col min="7966" max="7966" width="14" customWidth="1"/>
    <col min="7967" max="7967" width="38" customWidth="1"/>
    <col min="7968" max="7968" width="15" customWidth="1"/>
    <col min="7969" max="7970" width="11" customWidth="1"/>
    <col min="7971" max="7971" width="12" customWidth="1"/>
    <col min="7972" max="7972" width="38" customWidth="1"/>
    <col min="7973" max="7973" width="21" customWidth="1"/>
    <col min="7974" max="7974" width="40" customWidth="1"/>
    <col min="7975" max="7975" width="26" customWidth="1"/>
    <col min="7976" max="7976" width="28" customWidth="1"/>
    <col min="7977" max="7977" width="30" customWidth="1"/>
    <col min="7978" max="7978" width="40" customWidth="1"/>
    <col min="7979" max="7980" width="14" customWidth="1"/>
    <col min="7981" max="7981" width="12" customWidth="1"/>
    <col min="7982" max="7982" width="40" customWidth="1"/>
    <col min="7983" max="7983" width="11" customWidth="1"/>
    <col min="7984" max="7984" width="40" customWidth="1"/>
    <col min="7985" max="7986" width="27" customWidth="1"/>
    <col min="7987" max="7987" width="13" customWidth="1"/>
    <col min="7988" max="7988" width="17" customWidth="1"/>
    <col min="7989" max="7990" width="11" customWidth="1"/>
    <col min="7991" max="7992" width="18" customWidth="1"/>
    <col min="7993" max="7993" width="25" customWidth="1"/>
    <col min="7994" max="7997" width="40" customWidth="1"/>
    <col min="7998" max="7998" width="26" customWidth="1"/>
    <col min="7999" max="7999" width="40" customWidth="1"/>
    <col min="8000" max="8000" width="24" customWidth="1"/>
    <col min="8001" max="8001" width="36" customWidth="1"/>
    <col min="8002" max="8002" width="40" customWidth="1"/>
    <col min="8003" max="8004" width="14" customWidth="1"/>
    <col min="8005" max="8005" width="40" customWidth="1"/>
    <col min="8006" max="8006" width="17" customWidth="1"/>
    <col min="8007" max="8008" width="14" customWidth="1"/>
    <col min="8009" max="8009" width="40" customWidth="1"/>
    <col min="8010" max="8010" width="14" customWidth="1"/>
    <col min="8011" max="8011" width="18" customWidth="1"/>
    <col min="8012" max="8013" width="40" customWidth="1"/>
    <col min="8014" max="8014" width="14" customWidth="1"/>
    <col min="8015" max="8015" width="18" customWidth="1"/>
    <col min="8016" max="8016" width="15" customWidth="1"/>
    <col min="8017" max="8017" width="25" customWidth="1"/>
    <col min="8018" max="8018" width="14" customWidth="1"/>
    <col min="8019" max="8019" width="17" customWidth="1"/>
    <col min="8020" max="8020" width="40" customWidth="1"/>
    <col min="8021" max="8021" width="33" customWidth="1"/>
    <col min="8022" max="8022" width="36" customWidth="1"/>
    <col min="8023" max="8042" width="11" customWidth="1"/>
    <col min="8043" max="8043" width="40" customWidth="1"/>
    <col min="8044" max="8044" width="28" customWidth="1"/>
    <col min="8045" max="8045" width="22" customWidth="1"/>
    <col min="8046" max="8060" width="11" customWidth="1"/>
    <col min="8061" max="8061" width="37" customWidth="1"/>
    <col min="8062" max="8062" width="22" customWidth="1"/>
    <col min="8063" max="8063" width="12" customWidth="1"/>
    <col min="8064" max="8067" width="11" customWidth="1"/>
    <col min="8068" max="8068" width="13" customWidth="1"/>
    <col min="8069" max="8070" width="40" customWidth="1"/>
    <col min="8071" max="8071" width="17" customWidth="1"/>
    <col min="8072" max="8075" width="40" customWidth="1"/>
    <col min="8076" max="8076" width="30" customWidth="1"/>
    <col min="8077" max="8077" width="17" customWidth="1"/>
    <col min="8078" max="8079" width="40" customWidth="1"/>
    <col min="8080" max="8081" width="18" customWidth="1"/>
    <col min="8082" max="8082" width="11" customWidth="1"/>
    <col min="8193" max="8196" width="11" customWidth="1"/>
    <col min="8197" max="8197" width="14" customWidth="1"/>
    <col min="8198" max="8201" width="11" customWidth="1"/>
    <col min="8202" max="8202" width="38" customWidth="1"/>
    <col min="8203" max="8208" width="11" customWidth="1"/>
    <col min="8209" max="8209" width="38" customWidth="1"/>
    <col min="8210" max="8210" width="21" customWidth="1"/>
    <col min="8211" max="8211" width="40" customWidth="1"/>
    <col min="8212" max="8212" width="26" customWidth="1"/>
    <col min="8213" max="8213" width="40" customWidth="1"/>
    <col min="8214" max="8215" width="14" customWidth="1"/>
    <col min="8216" max="8216" width="28" customWidth="1"/>
    <col min="8217" max="8217" width="40" customWidth="1"/>
    <col min="8218" max="8219" width="11" customWidth="1"/>
    <col min="8220" max="8220" width="14" customWidth="1"/>
    <col min="8221" max="8221" width="13" customWidth="1"/>
    <col min="8222" max="8222" width="14" customWidth="1"/>
    <col min="8223" max="8223" width="38" customWidth="1"/>
    <col min="8224" max="8224" width="15" customWidth="1"/>
    <col min="8225" max="8226" width="11" customWidth="1"/>
    <col min="8227" max="8227" width="12" customWidth="1"/>
    <col min="8228" max="8228" width="38" customWidth="1"/>
    <col min="8229" max="8229" width="21" customWidth="1"/>
    <col min="8230" max="8230" width="40" customWidth="1"/>
    <col min="8231" max="8231" width="26" customWidth="1"/>
    <col min="8232" max="8232" width="28" customWidth="1"/>
    <col min="8233" max="8233" width="30" customWidth="1"/>
    <col min="8234" max="8234" width="40" customWidth="1"/>
    <col min="8235" max="8236" width="14" customWidth="1"/>
    <col min="8237" max="8237" width="12" customWidth="1"/>
    <col min="8238" max="8238" width="40" customWidth="1"/>
    <col min="8239" max="8239" width="11" customWidth="1"/>
    <col min="8240" max="8240" width="40" customWidth="1"/>
    <col min="8241" max="8242" width="27" customWidth="1"/>
    <col min="8243" max="8243" width="13" customWidth="1"/>
    <col min="8244" max="8244" width="17" customWidth="1"/>
    <col min="8245" max="8246" width="11" customWidth="1"/>
    <col min="8247" max="8248" width="18" customWidth="1"/>
    <col min="8249" max="8249" width="25" customWidth="1"/>
    <col min="8250" max="8253" width="40" customWidth="1"/>
    <col min="8254" max="8254" width="26" customWidth="1"/>
    <col min="8255" max="8255" width="40" customWidth="1"/>
    <col min="8256" max="8256" width="24" customWidth="1"/>
    <col min="8257" max="8257" width="36" customWidth="1"/>
    <col min="8258" max="8258" width="40" customWidth="1"/>
    <col min="8259" max="8260" width="14" customWidth="1"/>
    <col min="8261" max="8261" width="40" customWidth="1"/>
    <col min="8262" max="8262" width="17" customWidth="1"/>
    <col min="8263" max="8264" width="14" customWidth="1"/>
    <col min="8265" max="8265" width="40" customWidth="1"/>
    <col min="8266" max="8266" width="14" customWidth="1"/>
    <col min="8267" max="8267" width="18" customWidth="1"/>
    <col min="8268" max="8269" width="40" customWidth="1"/>
    <col min="8270" max="8270" width="14" customWidth="1"/>
    <col min="8271" max="8271" width="18" customWidth="1"/>
    <col min="8272" max="8272" width="15" customWidth="1"/>
    <col min="8273" max="8273" width="25" customWidth="1"/>
    <col min="8274" max="8274" width="14" customWidth="1"/>
    <col min="8275" max="8275" width="17" customWidth="1"/>
    <col min="8276" max="8276" width="40" customWidth="1"/>
    <col min="8277" max="8277" width="33" customWidth="1"/>
    <col min="8278" max="8278" width="36" customWidth="1"/>
    <col min="8279" max="8298" width="11" customWidth="1"/>
    <col min="8299" max="8299" width="40" customWidth="1"/>
    <col min="8300" max="8300" width="28" customWidth="1"/>
    <col min="8301" max="8301" width="22" customWidth="1"/>
    <col min="8302" max="8316" width="11" customWidth="1"/>
    <col min="8317" max="8317" width="37" customWidth="1"/>
    <col min="8318" max="8318" width="22" customWidth="1"/>
    <col min="8319" max="8319" width="12" customWidth="1"/>
    <col min="8320" max="8323" width="11" customWidth="1"/>
    <col min="8324" max="8324" width="13" customWidth="1"/>
    <col min="8325" max="8326" width="40" customWidth="1"/>
    <col min="8327" max="8327" width="17" customWidth="1"/>
    <col min="8328" max="8331" width="40" customWidth="1"/>
    <col min="8332" max="8332" width="30" customWidth="1"/>
    <col min="8333" max="8333" width="17" customWidth="1"/>
    <col min="8334" max="8335" width="40" customWidth="1"/>
    <col min="8336" max="8337" width="18" customWidth="1"/>
    <col min="8338" max="8338" width="11" customWidth="1"/>
    <col min="8449" max="8452" width="11" customWidth="1"/>
    <col min="8453" max="8453" width="14" customWidth="1"/>
    <col min="8454" max="8457" width="11" customWidth="1"/>
    <col min="8458" max="8458" width="38" customWidth="1"/>
    <col min="8459" max="8464" width="11" customWidth="1"/>
    <col min="8465" max="8465" width="38" customWidth="1"/>
    <col min="8466" max="8466" width="21" customWidth="1"/>
    <col min="8467" max="8467" width="40" customWidth="1"/>
    <col min="8468" max="8468" width="26" customWidth="1"/>
    <col min="8469" max="8469" width="40" customWidth="1"/>
    <col min="8470" max="8471" width="14" customWidth="1"/>
    <col min="8472" max="8472" width="28" customWidth="1"/>
    <col min="8473" max="8473" width="40" customWidth="1"/>
    <col min="8474" max="8475" width="11" customWidth="1"/>
    <col min="8476" max="8476" width="14" customWidth="1"/>
    <col min="8477" max="8477" width="13" customWidth="1"/>
    <col min="8478" max="8478" width="14" customWidth="1"/>
    <col min="8479" max="8479" width="38" customWidth="1"/>
    <col min="8480" max="8480" width="15" customWidth="1"/>
    <col min="8481" max="8482" width="11" customWidth="1"/>
    <col min="8483" max="8483" width="12" customWidth="1"/>
    <col min="8484" max="8484" width="38" customWidth="1"/>
    <col min="8485" max="8485" width="21" customWidth="1"/>
    <col min="8486" max="8486" width="40" customWidth="1"/>
    <col min="8487" max="8487" width="26" customWidth="1"/>
    <col min="8488" max="8488" width="28" customWidth="1"/>
    <col min="8489" max="8489" width="30" customWidth="1"/>
    <col min="8490" max="8490" width="40" customWidth="1"/>
    <col min="8491" max="8492" width="14" customWidth="1"/>
    <col min="8493" max="8493" width="12" customWidth="1"/>
    <col min="8494" max="8494" width="40" customWidth="1"/>
    <col min="8495" max="8495" width="11" customWidth="1"/>
    <col min="8496" max="8496" width="40" customWidth="1"/>
    <col min="8497" max="8498" width="27" customWidth="1"/>
    <col min="8499" max="8499" width="13" customWidth="1"/>
    <col min="8500" max="8500" width="17" customWidth="1"/>
    <col min="8501" max="8502" width="11" customWidth="1"/>
    <col min="8503" max="8504" width="18" customWidth="1"/>
    <col min="8505" max="8505" width="25" customWidth="1"/>
    <col min="8506" max="8509" width="40" customWidth="1"/>
    <col min="8510" max="8510" width="26" customWidth="1"/>
    <col min="8511" max="8511" width="40" customWidth="1"/>
    <col min="8512" max="8512" width="24" customWidth="1"/>
    <col min="8513" max="8513" width="36" customWidth="1"/>
    <col min="8514" max="8514" width="40" customWidth="1"/>
    <col min="8515" max="8516" width="14" customWidth="1"/>
    <col min="8517" max="8517" width="40" customWidth="1"/>
    <col min="8518" max="8518" width="17" customWidth="1"/>
    <col min="8519" max="8520" width="14" customWidth="1"/>
    <col min="8521" max="8521" width="40" customWidth="1"/>
    <col min="8522" max="8522" width="14" customWidth="1"/>
    <col min="8523" max="8523" width="18" customWidth="1"/>
    <col min="8524" max="8525" width="40" customWidth="1"/>
    <col min="8526" max="8526" width="14" customWidth="1"/>
    <col min="8527" max="8527" width="18" customWidth="1"/>
    <col min="8528" max="8528" width="15" customWidth="1"/>
    <col min="8529" max="8529" width="25" customWidth="1"/>
    <col min="8530" max="8530" width="14" customWidth="1"/>
    <col min="8531" max="8531" width="17" customWidth="1"/>
    <col min="8532" max="8532" width="40" customWidth="1"/>
    <col min="8533" max="8533" width="33" customWidth="1"/>
    <col min="8534" max="8534" width="36" customWidth="1"/>
    <col min="8535" max="8554" width="11" customWidth="1"/>
    <col min="8555" max="8555" width="40" customWidth="1"/>
    <col min="8556" max="8556" width="28" customWidth="1"/>
    <col min="8557" max="8557" width="22" customWidth="1"/>
    <col min="8558" max="8572" width="11" customWidth="1"/>
    <col min="8573" max="8573" width="37" customWidth="1"/>
    <col min="8574" max="8574" width="22" customWidth="1"/>
    <col min="8575" max="8575" width="12" customWidth="1"/>
    <col min="8576" max="8579" width="11" customWidth="1"/>
    <col min="8580" max="8580" width="13" customWidth="1"/>
    <col min="8581" max="8582" width="40" customWidth="1"/>
    <col min="8583" max="8583" width="17" customWidth="1"/>
    <col min="8584" max="8587" width="40" customWidth="1"/>
    <col min="8588" max="8588" width="30" customWidth="1"/>
    <col min="8589" max="8589" width="17" customWidth="1"/>
    <col min="8590" max="8591" width="40" customWidth="1"/>
    <col min="8592" max="8593" width="18" customWidth="1"/>
    <col min="8594" max="8594" width="11" customWidth="1"/>
    <col min="8705" max="8708" width="11" customWidth="1"/>
    <col min="8709" max="8709" width="14" customWidth="1"/>
    <col min="8710" max="8713" width="11" customWidth="1"/>
    <col min="8714" max="8714" width="38" customWidth="1"/>
    <col min="8715" max="8720" width="11" customWidth="1"/>
    <col min="8721" max="8721" width="38" customWidth="1"/>
    <col min="8722" max="8722" width="21" customWidth="1"/>
    <col min="8723" max="8723" width="40" customWidth="1"/>
    <col min="8724" max="8724" width="26" customWidth="1"/>
    <col min="8725" max="8725" width="40" customWidth="1"/>
    <col min="8726" max="8727" width="14" customWidth="1"/>
    <col min="8728" max="8728" width="28" customWidth="1"/>
    <col min="8729" max="8729" width="40" customWidth="1"/>
    <col min="8730" max="8731" width="11" customWidth="1"/>
    <col min="8732" max="8732" width="14" customWidth="1"/>
    <col min="8733" max="8733" width="13" customWidth="1"/>
    <col min="8734" max="8734" width="14" customWidth="1"/>
    <col min="8735" max="8735" width="38" customWidth="1"/>
    <col min="8736" max="8736" width="15" customWidth="1"/>
    <col min="8737" max="8738" width="11" customWidth="1"/>
    <col min="8739" max="8739" width="12" customWidth="1"/>
    <col min="8740" max="8740" width="38" customWidth="1"/>
    <col min="8741" max="8741" width="21" customWidth="1"/>
    <col min="8742" max="8742" width="40" customWidth="1"/>
    <col min="8743" max="8743" width="26" customWidth="1"/>
    <col min="8744" max="8744" width="28" customWidth="1"/>
    <col min="8745" max="8745" width="30" customWidth="1"/>
    <col min="8746" max="8746" width="40" customWidth="1"/>
    <col min="8747" max="8748" width="14" customWidth="1"/>
    <col min="8749" max="8749" width="12" customWidth="1"/>
    <col min="8750" max="8750" width="40" customWidth="1"/>
    <col min="8751" max="8751" width="11" customWidth="1"/>
    <col min="8752" max="8752" width="40" customWidth="1"/>
    <col min="8753" max="8754" width="27" customWidth="1"/>
    <col min="8755" max="8755" width="13" customWidth="1"/>
    <col min="8756" max="8756" width="17" customWidth="1"/>
    <col min="8757" max="8758" width="11" customWidth="1"/>
    <col min="8759" max="8760" width="18" customWidth="1"/>
    <col min="8761" max="8761" width="25" customWidth="1"/>
    <col min="8762" max="8765" width="40" customWidth="1"/>
    <col min="8766" max="8766" width="26" customWidth="1"/>
    <col min="8767" max="8767" width="40" customWidth="1"/>
    <col min="8768" max="8768" width="24" customWidth="1"/>
    <col min="8769" max="8769" width="36" customWidth="1"/>
    <col min="8770" max="8770" width="40" customWidth="1"/>
    <col min="8771" max="8772" width="14" customWidth="1"/>
    <col min="8773" max="8773" width="40" customWidth="1"/>
    <col min="8774" max="8774" width="17" customWidth="1"/>
    <col min="8775" max="8776" width="14" customWidth="1"/>
    <col min="8777" max="8777" width="40" customWidth="1"/>
    <col min="8778" max="8778" width="14" customWidth="1"/>
    <col min="8779" max="8779" width="18" customWidth="1"/>
    <col min="8780" max="8781" width="40" customWidth="1"/>
    <col min="8782" max="8782" width="14" customWidth="1"/>
    <col min="8783" max="8783" width="18" customWidth="1"/>
    <col min="8784" max="8784" width="15" customWidth="1"/>
    <col min="8785" max="8785" width="25" customWidth="1"/>
    <col min="8786" max="8786" width="14" customWidth="1"/>
    <col min="8787" max="8787" width="17" customWidth="1"/>
    <col min="8788" max="8788" width="40" customWidth="1"/>
    <col min="8789" max="8789" width="33" customWidth="1"/>
    <col min="8790" max="8790" width="36" customWidth="1"/>
    <col min="8791" max="8810" width="11" customWidth="1"/>
    <col min="8811" max="8811" width="40" customWidth="1"/>
    <col min="8812" max="8812" width="28" customWidth="1"/>
    <col min="8813" max="8813" width="22" customWidth="1"/>
    <col min="8814" max="8828" width="11" customWidth="1"/>
    <col min="8829" max="8829" width="37" customWidth="1"/>
    <col min="8830" max="8830" width="22" customWidth="1"/>
    <col min="8831" max="8831" width="12" customWidth="1"/>
    <col min="8832" max="8835" width="11" customWidth="1"/>
    <col min="8836" max="8836" width="13" customWidth="1"/>
    <col min="8837" max="8838" width="40" customWidth="1"/>
    <col min="8839" max="8839" width="17" customWidth="1"/>
    <col min="8840" max="8843" width="40" customWidth="1"/>
    <col min="8844" max="8844" width="30" customWidth="1"/>
    <col min="8845" max="8845" width="17" customWidth="1"/>
    <col min="8846" max="8847" width="40" customWidth="1"/>
    <col min="8848" max="8849" width="18" customWidth="1"/>
    <col min="8850" max="8850" width="11" customWidth="1"/>
    <col min="8961" max="8964" width="11" customWidth="1"/>
    <col min="8965" max="8965" width="14" customWidth="1"/>
    <col min="8966" max="8969" width="11" customWidth="1"/>
    <col min="8970" max="8970" width="38" customWidth="1"/>
    <col min="8971" max="8976" width="11" customWidth="1"/>
    <col min="8977" max="8977" width="38" customWidth="1"/>
    <col min="8978" max="8978" width="21" customWidth="1"/>
    <col min="8979" max="8979" width="40" customWidth="1"/>
    <col min="8980" max="8980" width="26" customWidth="1"/>
    <col min="8981" max="8981" width="40" customWidth="1"/>
    <col min="8982" max="8983" width="14" customWidth="1"/>
    <col min="8984" max="8984" width="28" customWidth="1"/>
    <col min="8985" max="8985" width="40" customWidth="1"/>
    <col min="8986" max="8987" width="11" customWidth="1"/>
    <col min="8988" max="8988" width="14" customWidth="1"/>
    <col min="8989" max="8989" width="13" customWidth="1"/>
    <col min="8990" max="8990" width="14" customWidth="1"/>
    <col min="8991" max="8991" width="38" customWidth="1"/>
    <col min="8992" max="8992" width="15" customWidth="1"/>
    <col min="8993" max="8994" width="11" customWidth="1"/>
    <col min="8995" max="8995" width="12" customWidth="1"/>
    <col min="8996" max="8996" width="38" customWidth="1"/>
    <col min="8997" max="8997" width="21" customWidth="1"/>
    <col min="8998" max="8998" width="40" customWidth="1"/>
    <col min="8999" max="8999" width="26" customWidth="1"/>
    <col min="9000" max="9000" width="28" customWidth="1"/>
    <col min="9001" max="9001" width="30" customWidth="1"/>
    <col min="9002" max="9002" width="40" customWidth="1"/>
    <col min="9003" max="9004" width="14" customWidth="1"/>
    <col min="9005" max="9005" width="12" customWidth="1"/>
    <col min="9006" max="9006" width="40" customWidth="1"/>
    <col min="9007" max="9007" width="11" customWidth="1"/>
    <col min="9008" max="9008" width="40" customWidth="1"/>
    <col min="9009" max="9010" width="27" customWidth="1"/>
    <col min="9011" max="9011" width="13" customWidth="1"/>
    <col min="9012" max="9012" width="17" customWidth="1"/>
    <col min="9013" max="9014" width="11" customWidth="1"/>
    <col min="9015" max="9016" width="18" customWidth="1"/>
    <col min="9017" max="9017" width="25" customWidth="1"/>
    <col min="9018" max="9021" width="40" customWidth="1"/>
    <col min="9022" max="9022" width="26" customWidth="1"/>
    <col min="9023" max="9023" width="40" customWidth="1"/>
    <col min="9024" max="9024" width="24" customWidth="1"/>
    <col min="9025" max="9025" width="36" customWidth="1"/>
    <col min="9026" max="9026" width="40" customWidth="1"/>
    <col min="9027" max="9028" width="14" customWidth="1"/>
    <col min="9029" max="9029" width="40" customWidth="1"/>
    <col min="9030" max="9030" width="17" customWidth="1"/>
    <col min="9031" max="9032" width="14" customWidth="1"/>
    <col min="9033" max="9033" width="40" customWidth="1"/>
    <col min="9034" max="9034" width="14" customWidth="1"/>
    <col min="9035" max="9035" width="18" customWidth="1"/>
    <col min="9036" max="9037" width="40" customWidth="1"/>
    <col min="9038" max="9038" width="14" customWidth="1"/>
    <col min="9039" max="9039" width="18" customWidth="1"/>
    <col min="9040" max="9040" width="15" customWidth="1"/>
    <col min="9041" max="9041" width="25" customWidth="1"/>
    <col min="9042" max="9042" width="14" customWidth="1"/>
    <col min="9043" max="9043" width="17" customWidth="1"/>
    <col min="9044" max="9044" width="40" customWidth="1"/>
    <col min="9045" max="9045" width="33" customWidth="1"/>
    <col min="9046" max="9046" width="36" customWidth="1"/>
    <col min="9047" max="9066" width="11" customWidth="1"/>
    <col min="9067" max="9067" width="40" customWidth="1"/>
    <col min="9068" max="9068" width="28" customWidth="1"/>
    <col min="9069" max="9069" width="22" customWidth="1"/>
    <col min="9070" max="9084" width="11" customWidth="1"/>
    <col min="9085" max="9085" width="37" customWidth="1"/>
    <col min="9086" max="9086" width="22" customWidth="1"/>
    <col min="9087" max="9087" width="12" customWidth="1"/>
    <col min="9088" max="9091" width="11" customWidth="1"/>
    <col min="9092" max="9092" width="13" customWidth="1"/>
    <col min="9093" max="9094" width="40" customWidth="1"/>
    <col min="9095" max="9095" width="17" customWidth="1"/>
    <col min="9096" max="9099" width="40" customWidth="1"/>
    <col min="9100" max="9100" width="30" customWidth="1"/>
    <col min="9101" max="9101" width="17" customWidth="1"/>
    <col min="9102" max="9103" width="40" customWidth="1"/>
    <col min="9104" max="9105" width="18" customWidth="1"/>
    <col min="9106" max="9106" width="11" customWidth="1"/>
    <col min="9217" max="9220" width="11" customWidth="1"/>
    <col min="9221" max="9221" width="14" customWidth="1"/>
    <col min="9222" max="9225" width="11" customWidth="1"/>
    <col min="9226" max="9226" width="38" customWidth="1"/>
    <col min="9227" max="9232" width="11" customWidth="1"/>
    <col min="9233" max="9233" width="38" customWidth="1"/>
    <col min="9234" max="9234" width="21" customWidth="1"/>
    <col min="9235" max="9235" width="40" customWidth="1"/>
    <col min="9236" max="9236" width="26" customWidth="1"/>
    <col min="9237" max="9237" width="40" customWidth="1"/>
    <col min="9238" max="9239" width="14" customWidth="1"/>
    <col min="9240" max="9240" width="28" customWidth="1"/>
    <col min="9241" max="9241" width="40" customWidth="1"/>
    <col min="9242" max="9243" width="11" customWidth="1"/>
    <col min="9244" max="9244" width="14" customWidth="1"/>
    <col min="9245" max="9245" width="13" customWidth="1"/>
    <col min="9246" max="9246" width="14" customWidth="1"/>
    <col min="9247" max="9247" width="38" customWidth="1"/>
    <col min="9248" max="9248" width="15" customWidth="1"/>
    <col min="9249" max="9250" width="11" customWidth="1"/>
    <col min="9251" max="9251" width="12" customWidth="1"/>
    <col min="9252" max="9252" width="38" customWidth="1"/>
    <col min="9253" max="9253" width="21" customWidth="1"/>
    <col min="9254" max="9254" width="40" customWidth="1"/>
    <col min="9255" max="9255" width="26" customWidth="1"/>
    <col min="9256" max="9256" width="28" customWidth="1"/>
    <col min="9257" max="9257" width="30" customWidth="1"/>
    <col min="9258" max="9258" width="40" customWidth="1"/>
    <col min="9259" max="9260" width="14" customWidth="1"/>
    <col min="9261" max="9261" width="12" customWidth="1"/>
    <col min="9262" max="9262" width="40" customWidth="1"/>
    <col min="9263" max="9263" width="11" customWidth="1"/>
    <col min="9264" max="9264" width="40" customWidth="1"/>
    <col min="9265" max="9266" width="27" customWidth="1"/>
    <col min="9267" max="9267" width="13" customWidth="1"/>
    <col min="9268" max="9268" width="17" customWidth="1"/>
    <col min="9269" max="9270" width="11" customWidth="1"/>
    <col min="9271" max="9272" width="18" customWidth="1"/>
    <col min="9273" max="9273" width="25" customWidth="1"/>
    <col min="9274" max="9277" width="40" customWidth="1"/>
    <col min="9278" max="9278" width="26" customWidth="1"/>
    <col min="9279" max="9279" width="40" customWidth="1"/>
    <col min="9280" max="9280" width="24" customWidth="1"/>
    <col min="9281" max="9281" width="36" customWidth="1"/>
    <col min="9282" max="9282" width="40" customWidth="1"/>
    <col min="9283" max="9284" width="14" customWidth="1"/>
    <col min="9285" max="9285" width="40" customWidth="1"/>
    <col min="9286" max="9286" width="17" customWidth="1"/>
    <col min="9287" max="9288" width="14" customWidth="1"/>
    <col min="9289" max="9289" width="40" customWidth="1"/>
    <col min="9290" max="9290" width="14" customWidth="1"/>
    <col min="9291" max="9291" width="18" customWidth="1"/>
    <col min="9292" max="9293" width="40" customWidth="1"/>
    <col min="9294" max="9294" width="14" customWidth="1"/>
    <col min="9295" max="9295" width="18" customWidth="1"/>
    <col min="9296" max="9296" width="15" customWidth="1"/>
    <col min="9297" max="9297" width="25" customWidth="1"/>
    <col min="9298" max="9298" width="14" customWidth="1"/>
    <col min="9299" max="9299" width="17" customWidth="1"/>
    <col min="9300" max="9300" width="40" customWidth="1"/>
    <col min="9301" max="9301" width="33" customWidth="1"/>
    <col min="9302" max="9302" width="36" customWidth="1"/>
    <col min="9303" max="9322" width="11" customWidth="1"/>
    <col min="9323" max="9323" width="40" customWidth="1"/>
    <col min="9324" max="9324" width="28" customWidth="1"/>
    <col min="9325" max="9325" width="22" customWidth="1"/>
    <col min="9326" max="9340" width="11" customWidth="1"/>
    <col min="9341" max="9341" width="37" customWidth="1"/>
    <col min="9342" max="9342" width="22" customWidth="1"/>
    <col min="9343" max="9343" width="12" customWidth="1"/>
    <col min="9344" max="9347" width="11" customWidth="1"/>
    <col min="9348" max="9348" width="13" customWidth="1"/>
    <col min="9349" max="9350" width="40" customWidth="1"/>
    <col min="9351" max="9351" width="17" customWidth="1"/>
    <col min="9352" max="9355" width="40" customWidth="1"/>
    <col min="9356" max="9356" width="30" customWidth="1"/>
    <col min="9357" max="9357" width="17" customWidth="1"/>
    <col min="9358" max="9359" width="40" customWidth="1"/>
    <col min="9360" max="9361" width="18" customWidth="1"/>
    <col min="9362" max="9362" width="11" customWidth="1"/>
    <col min="9473" max="9476" width="11" customWidth="1"/>
    <col min="9477" max="9477" width="14" customWidth="1"/>
    <col min="9478" max="9481" width="11" customWidth="1"/>
    <col min="9482" max="9482" width="38" customWidth="1"/>
    <col min="9483" max="9488" width="11" customWidth="1"/>
    <col min="9489" max="9489" width="38" customWidth="1"/>
    <col min="9490" max="9490" width="21" customWidth="1"/>
    <col min="9491" max="9491" width="40" customWidth="1"/>
    <col min="9492" max="9492" width="26" customWidth="1"/>
    <col min="9493" max="9493" width="40" customWidth="1"/>
    <col min="9494" max="9495" width="14" customWidth="1"/>
    <col min="9496" max="9496" width="28" customWidth="1"/>
    <col min="9497" max="9497" width="40" customWidth="1"/>
    <col min="9498" max="9499" width="11" customWidth="1"/>
    <col min="9500" max="9500" width="14" customWidth="1"/>
    <col min="9501" max="9501" width="13" customWidth="1"/>
    <col min="9502" max="9502" width="14" customWidth="1"/>
    <col min="9503" max="9503" width="38" customWidth="1"/>
    <col min="9504" max="9504" width="15" customWidth="1"/>
    <col min="9505" max="9506" width="11" customWidth="1"/>
    <col min="9507" max="9507" width="12" customWidth="1"/>
    <col min="9508" max="9508" width="38" customWidth="1"/>
    <col min="9509" max="9509" width="21" customWidth="1"/>
    <col min="9510" max="9510" width="40" customWidth="1"/>
    <col min="9511" max="9511" width="26" customWidth="1"/>
    <col min="9512" max="9512" width="28" customWidth="1"/>
    <col min="9513" max="9513" width="30" customWidth="1"/>
    <col min="9514" max="9514" width="40" customWidth="1"/>
    <col min="9515" max="9516" width="14" customWidth="1"/>
    <col min="9517" max="9517" width="12" customWidth="1"/>
    <col min="9518" max="9518" width="40" customWidth="1"/>
    <col min="9519" max="9519" width="11" customWidth="1"/>
    <col min="9520" max="9520" width="40" customWidth="1"/>
    <col min="9521" max="9522" width="27" customWidth="1"/>
    <col min="9523" max="9523" width="13" customWidth="1"/>
    <col min="9524" max="9524" width="17" customWidth="1"/>
    <col min="9525" max="9526" width="11" customWidth="1"/>
    <col min="9527" max="9528" width="18" customWidth="1"/>
    <col min="9529" max="9529" width="25" customWidth="1"/>
    <col min="9530" max="9533" width="40" customWidth="1"/>
    <col min="9534" max="9534" width="26" customWidth="1"/>
    <col min="9535" max="9535" width="40" customWidth="1"/>
    <col min="9536" max="9536" width="24" customWidth="1"/>
    <col min="9537" max="9537" width="36" customWidth="1"/>
    <col min="9538" max="9538" width="40" customWidth="1"/>
    <col min="9539" max="9540" width="14" customWidth="1"/>
    <col min="9541" max="9541" width="40" customWidth="1"/>
    <col min="9542" max="9542" width="17" customWidth="1"/>
    <col min="9543" max="9544" width="14" customWidth="1"/>
    <col min="9545" max="9545" width="40" customWidth="1"/>
    <col min="9546" max="9546" width="14" customWidth="1"/>
    <col min="9547" max="9547" width="18" customWidth="1"/>
    <col min="9548" max="9549" width="40" customWidth="1"/>
    <col min="9550" max="9550" width="14" customWidth="1"/>
    <col min="9551" max="9551" width="18" customWidth="1"/>
    <col min="9552" max="9552" width="15" customWidth="1"/>
    <col min="9553" max="9553" width="25" customWidth="1"/>
    <col min="9554" max="9554" width="14" customWidth="1"/>
    <col min="9555" max="9555" width="17" customWidth="1"/>
    <col min="9556" max="9556" width="40" customWidth="1"/>
    <col min="9557" max="9557" width="33" customWidth="1"/>
    <col min="9558" max="9558" width="36" customWidth="1"/>
    <col min="9559" max="9578" width="11" customWidth="1"/>
    <col min="9579" max="9579" width="40" customWidth="1"/>
    <col min="9580" max="9580" width="28" customWidth="1"/>
    <col min="9581" max="9581" width="22" customWidth="1"/>
    <col min="9582" max="9596" width="11" customWidth="1"/>
    <col min="9597" max="9597" width="37" customWidth="1"/>
    <col min="9598" max="9598" width="22" customWidth="1"/>
    <col min="9599" max="9599" width="12" customWidth="1"/>
    <col min="9600" max="9603" width="11" customWidth="1"/>
    <col min="9604" max="9604" width="13" customWidth="1"/>
    <col min="9605" max="9606" width="40" customWidth="1"/>
    <col min="9607" max="9607" width="17" customWidth="1"/>
    <col min="9608" max="9611" width="40" customWidth="1"/>
    <col min="9612" max="9612" width="30" customWidth="1"/>
    <col min="9613" max="9613" width="17" customWidth="1"/>
    <col min="9614" max="9615" width="40" customWidth="1"/>
    <col min="9616" max="9617" width="18" customWidth="1"/>
    <col min="9618" max="9618" width="11" customWidth="1"/>
    <col min="9729" max="9732" width="11" customWidth="1"/>
    <col min="9733" max="9733" width="14" customWidth="1"/>
    <col min="9734" max="9737" width="11" customWidth="1"/>
    <col min="9738" max="9738" width="38" customWidth="1"/>
    <col min="9739" max="9744" width="11" customWidth="1"/>
    <col min="9745" max="9745" width="38" customWidth="1"/>
    <col min="9746" max="9746" width="21" customWidth="1"/>
    <col min="9747" max="9747" width="40" customWidth="1"/>
    <col min="9748" max="9748" width="26" customWidth="1"/>
    <col min="9749" max="9749" width="40" customWidth="1"/>
    <col min="9750" max="9751" width="14" customWidth="1"/>
    <col min="9752" max="9752" width="28" customWidth="1"/>
    <col min="9753" max="9753" width="40" customWidth="1"/>
    <col min="9754" max="9755" width="11" customWidth="1"/>
    <col min="9756" max="9756" width="14" customWidth="1"/>
    <col min="9757" max="9757" width="13" customWidth="1"/>
    <col min="9758" max="9758" width="14" customWidth="1"/>
    <col min="9759" max="9759" width="38" customWidth="1"/>
    <col min="9760" max="9760" width="15" customWidth="1"/>
    <col min="9761" max="9762" width="11" customWidth="1"/>
    <col min="9763" max="9763" width="12" customWidth="1"/>
    <col min="9764" max="9764" width="38" customWidth="1"/>
    <col min="9765" max="9765" width="21" customWidth="1"/>
    <col min="9766" max="9766" width="40" customWidth="1"/>
    <col min="9767" max="9767" width="26" customWidth="1"/>
    <col min="9768" max="9768" width="28" customWidth="1"/>
    <col min="9769" max="9769" width="30" customWidth="1"/>
    <col min="9770" max="9770" width="40" customWidth="1"/>
    <col min="9771" max="9772" width="14" customWidth="1"/>
    <col min="9773" max="9773" width="12" customWidth="1"/>
    <col min="9774" max="9774" width="40" customWidth="1"/>
    <col min="9775" max="9775" width="11" customWidth="1"/>
    <col min="9776" max="9776" width="40" customWidth="1"/>
    <col min="9777" max="9778" width="27" customWidth="1"/>
    <col min="9779" max="9779" width="13" customWidth="1"/>
    <col min="9780" max="9780" width="17" customWidth="1"/>
    <col min="9781" max="9782" width="11" customWidth="1"/>
    <col min="9783" max="9784" width="18" customWidth="1"/>
    <col min="9785" max="9785" width="25" customWidth="1"/>
    <col min="9786" max="9789" width="40" customWidth="1"/>
    <col min="9790" max="9790" width="26" customWidth="1"/>
    <col min="9791" max="9791" width="40" customWidth="1"/>
    <col min="9792" max="9792" width="24" customWidth="1"/>
    <col min="9793" max="9793" width="36" customWidth="1"/>
    <col min="9794" max="9794" width="40" customWidth="1"/>
    <col min="9795" max="9796" width="14" customWidth="1"/>
    <col min="9797" max="9797" width="40" customWidth="1"/>
    <col min="9798" max="9798" width="17" customWidth="1"/>
    <col min="9799" max="9800" width="14" customWidth="1"/>
    <col min="9801" max="9801" width="40" customWidth="1"/>
    <col min="9802" max="9802" width="14" customWidth="1"/>
    <col min="9803" max="9803" width="18" customWidth="1"/>
    <col min="9804" max="9805" width="40" customWidth="1"/>
    <col min="9806" max="9806" width="14" customWidth="1"/>
    <col min="9807" max="9807" width="18" customWidth="1"/>
    <col min="9808" max="9808" width="15" customWidth="1"/>
    <col min="9809" max="9809" width="25" customWidth="1"/>
    <col min="9810" max="9810" width="14" customWidth="1"/>
    <col min="9811" max="9811" width="17" customWidth="1"/>
    <col min="9812" max="9812" width="40" customWidth="1"/>
    <col min="9813" max="9813" width="33" customWidth="1"/>
    <col min="9814" max="9814" width="36" customWidth="1"/>
    <col min="9815" max="9834" width="11" customWidth="1"/>
    <col min="9835" max="9835" width="40" customWidth="1"/>
    <col min="9836" max="9836" width="28" customWidth="1"/>
    <col min="9837" max="9837" width="22" customWidth="1"/>
    <col min="9838" max="9852" width="11" customWidth="1"/>
    <col min="9853" max="9853" width="37" customWidth="1"/>
    <col min="9854" max="9854" width="22" customWidth="1"/>
    <col min="9855" max="9855" width="12" customWidth="1"/>
    <col min="9856" max="9859" width="11" customWidth="1"/>
    <col min="9860" max="9860" width="13" customWidth="1"/>
    <col min="9861" max="9862" width="40" customWidth="1"/>
    <col min="9863" max="9863" width="17" customWidth="1"/>
    <col min="9864" max="9867" width="40" customWidth="1"/>
    <col min="9868" max="9868" width="30" customWidth="1"/>
    <col min="9869" max="9869" width="17" customWidth="1"/>
    <col min="9870" max="9871" width="40" customWidth="1"/>
    <col min="9872" max="9873" width="18" customWidth="1"/>
    <col min="9874" max="9874" width="11" customWidth="1"/>
    <col min="9985" max="9988" width="11" customWidth="1"/>
    <col min="9989" max="9989" width="14" customWidth="1"/>
    <col min="9990" max="9993" width="11" customWidth="1"/>
    <col min="9994" max="9994" width="38" customWidth="1"/>
    <col min="9995" max="10000" width="11" customWidth="1"/>
    <col min="10001" max="10001" width="38" customWidth="1"/>
    <col min="10002" max="10002" width="21" customWidth="1"/>
    <col min="10003" max="10003" width="40" customWidth="1"/>
    <col min="10004" max="10004" width="26" customWidth="1"/>
    <col min="10005" max="10005" width="40" customWidth="1"/>
    <col min="10006" max="10007" width="14" customWidth="1"/>
    <col min="10008" max="10008" width="28" customWidth="1"/>
    <col min="10009" max="10009" width="40" customWidth="1"/>
    <col min="10010" max="10011" width="11" customWidth="1"/>
    <col min="10012" max="10012" width="14" customWidth="1"/>
    <col min="10013" max="10013" width="13" customWidth="1"/>
    <col min="10014" max="10014" width="14" customWidth="1"/>
    <col min="10015" max="10015" width="38" customWidth="1"/>
    <col min="10016" max="10016" width="15" customWidth="1"/>
    <col min="10017" max="10018" width="11" customWidth="1"/>
    <col min="10019" max="10019" width="12" customWidth="1"/>
    <col min="10020" max="10020" width="38" customWidth="1"/>
    <col min="10021" max="10021" width="21" customWidth="1"/>
    <col min="10022" max="10022" width="40" customWidth="1"/>
    <col min="10023" max="10023" width="26" customWidth="1"/>
    <col min="10024" max="10024" width="28" customWidth="1"/>
    <col min="10025" max="10025" width="30" customWidth="1"/>
    <col min="10026" max="10026" width="40" customWidth="1"/>
    <col min="10027" max="10028" width="14" customWidth="1"/>
    <col min="10029" max="10029" width="12" customWidth="1"/>
    <col min="10030" max="10030" width="40" customWidth="1"/>
    <col min="10031" max="10031" width="11" customWidth="1"/>
    <col min="10032" max="10032" width="40" customWidth="1"/>
    <col min="10033" max="10034" width="27" customWidth="1"/>
    <col min="10035" max="10035" width="13" customWidth="1"/>
    <col min="10036" max="10036" width="17" customWidth="1"/>
    <col min="10037" max="10038" width="11" customWidth="1"/>
    <col min="10039" max="10040" width="18" customWidth="1"/>
    <col min="10041" max="10041" width="25" customWidth="1"/>
    <col min="10042" max="10045" width="40" customWidth="1"/>
    <col min="10046" max="10046" width="26" customWidth="1"/>
    <col min="10047" max="10047" width="40" customWidth="1"/>
    <col min="10048" max="10048" width="24" customWidth="1"/>
    <col min="10049" max="10049" width="36" customWidth="1"/>
    <col min="10050" max="10050" width="40" customWidth="1"/>
    <col min="10051" max="10052" width="14" customWidth="1"/>
    <col min="10053" max="10053" width="40" customWidth="1"/>
    <col min="10054" max="10054" width="17" customWidth="1"/>
    <col min="10055" max="10056" width="14" customWidth="1"/>
    <col min="10057" max="10057" width="40" customWidth="1"/>
    <col min="10058" max="10058" width="14" customWidth="1"/>
    <col min="10059" max="10059" width="18" customWidth="1"/>
    <col min="10060" max="10061" width="40" customWidth="1"/>
    <col min="10062" max="10062" width="14" customWidth="1"/>
    <col min="10063" max="10063" width="18" customWidth="1"/>
    <col min="10064" max="10064" width="15" customWidth="1"/>
    <col min="10065" max="10065" width="25" customWidth="1"/>
    <col min="10066" max="10066" width="14" customWidth="1"/>
    <col min="10067" max="10067" width="17" customWidth="1"/>
    <col min="10068" max="10068" width="40" customWidth="1"/>
    <col min="10069" max="10069" width="33" customWidth="1"/>
    <col min="10070" max="10070" width="36" customWidth="1"/>
    <col min="10071" max="10090" width="11" customWidth="1"/>
    <col min="10091" max="10091" width="40" customWidth="1"/>
    <col min="10092" max="10092" width="28" customWidth="1"/>
    <col min="10093" max="10093" width="22" customWidth="1"/>
    <col min="10094" max="10108" width="11" customWidth="1"/>
    <col min="10109" max="10109" width="37" customWidth="1"/>
    <col min="10110" max="10110" width="22" customWidth="1"/>
    <col min="10111" max="10111" width="12" customWidth="1"/>
    <col min="10112" max="10115" width="11" customWidth="1"/>
    <col min="10116" max="10116" width="13" customWidth="1"/>
    <col min="10117" max="10118" width="40" customWidth="1"/>
    <col min="10119" max="10119" width="17" customWidth="1"/>
    <col min="10120" max="10123" width="40" customWidth="1"/>
    <col min="10124" max="10124" width="30" customWidth="1"/>
    <col min="10125" max="10125" width="17" customWidth="1"/>
    <col min="10126" max="10127" width="40" customWidth="1"/>
    <col min="10128" max="10129" width="18" customWidth="1"/>
    <col min="10130" max="10130" width="11" customWidth="1"/>
    <col min="10241" max="10244" width="11" customWidth="1"/>
    <col min="10245" max="10245" width="14" customWidth="1"/>
    <col min="10246" max="10249" width="11" customWidth="1"/>
    <col min="10250" max="10250" width="38" customWidth="1"/>
    <col min="10251" max="10256" width="11" customWidth="1"/>
    <col min="10257" max="10257" width="38" customWidth="1"/>
    <col min="10258" max="10258" width="21" customWidth="1"/>
    <col min="10259" max="10259" width="40" customWidth="1"/>
    <col min="10260" max="10260" width="26" customWidth="1"/>
    <col min="10261" max="10261" width="40" customWidth="1"/>
    <col min="10262" max="10263" width="14" customWidth="1"/>
    <col min="10264" max="10264" width="28" customWidth="1"/>
    <col min="10265" max="10265" width="40" customWidth="1"/>
    <col min="10266" max="10267" width="11" customWidth="1"/>
    <col min="10268" max="10268" width="14" customWidth="1"/>
    <col min="10269" max="10269" width="13" customWidth="1"/>
    <col min="10270" max="10270" width="14" customWidth="1"/>
    <col min="10271" max="10271" width="38" customWidth="1"/>
    <col min="10272" max="10272" width="15" customWidth="1"/>
    <col min="10273" max="10274" width="11" customWidth="1"/>
    <col min="10275" max="10275" width="12" customWidth="1"/>
    <col min="10276" max="10276" width="38" customWidth="1"/>
    <col min="10277" max="10277" width="21" customWidth="1"/>
    <col min="10278" max="10278" width="40" customWidth="1"/>
    <col min="10279" max="10279" width="26" customWidth="1"/>
    <col min="10280" max="10280" width="28" customWidth="1"/>
    <col min="10281" max="10281" width="30" customWidth="1"/>
    <col min="10282" max="10282" width="40" customWidth="1"/>
    <col min="10283" max="10284" width="14" customWidth="1"/>
    <col min="10285" max="10285" width="12" customWidth="1"/>
    <col min="10286" max="10286" width="40" customWidth="1"/>
    <col min="10287" max="10287" width="11" customWidth="1"/>
    <col min="10288" max="10288" width="40" customWidth="1"/>
    <col min="10289" max="10290" width="27" customWidth="1"/>
    <col min="10291" max="10291" width="13" customWidth="1"/>
    <col min="10292" max="10292" width="17" customWidth="1"/>
    <col min="10293" max="10294" width="11" customWidth="1"/>
    <col min="10295" max="10296" width="18" customWidth="1"/>
    <col min="10297" max="10297" width="25" customWidth="1"/>
    <col min="10298" max="10301" width="40" customWidth="1"/>
    <col min="10302" max="10302" width="26" customWidth="1"/>
    <col min="10303" max="10303" width="40" customWidth="1"/>
    <col min="10304" max="10304" width="24" customWidth="1"/>
    <col min="10305" max="10305" width="36" customWidth="1"/>
    <col min="10306" max="10306" width="40" customWidth="1"/>
    <col min="10307" max="10308" width="14" customWidth="1"/>
    <col min="10309" max="10309" width="40" customWidth="1"/>
    <col min="10310" max="10310" width="17" customWidth="1"/>
    <col min="10311" max="10312" width="14" customWidth="1"/>
    <col min="10313" max="10313" width="40" customWidth="1"/>
    <col min="10314" max="10314" width="14" customWidth="1"/>
    <col min="10315" max="10315" width="18" customWidth="1"/>
    <col min="10316" max="10317" width="40" customWidth="1"/>
    <col min="10318" max="10318" width="14" customWidth="1"/>
    <col min="10319" max="10319" width="18" customWidth="1"/>
    <col min="10320" max="10320" width="15" customWidth="1"/>
    <col min="10321" max="10321" width="25" customWidth="1"/>
    <col min="10322" max="10322" width="14" customWidth="1"/>
    <col min="10323" max="10323" width="17" customWidth="1"/>
    <col min="10324" max="10324" width="40" customWidth="1"/>
    <col min="10325" max="10325" width="33" customWidth="1"/>
    <col min="10326" max="10326" width="36" customWidth="1"/>
    <col min="10327" max="10346" width="11" customWidth="1"/>
    <col min="10347" max="10347" width="40" customWidth="1"/>
    <col min="10348" max="10348" width="28" customWidth="1"/>
    <col min="10349" max="10349" width="22" customWidth="1"/>
    <col min="10350" max="10364" width="11" customWidth="1"/>
    <col min="10365" max="10365" width="37" customWidth="1"/>
    <col min="10366" max="10366" width="22" customWidth="1"/>
    <col min="10367" max="10367" width="12" customWidth="1"/>
    <col min="10368" max="10371" width="11" customWidth="1"/>
    <col min="10372" max="10372" width="13" customWidth="1"/>
    <col min="10373" max="10374" width="40" customWidth="1"/>
    <col min="10375" max="10375" width="17" customWidth="1"/>
    <col min="10376" max="10379" width="40" customWidth="1"/>
    <col min="10380" max="10380" width="30" customWidth="1"/>
    <col min="10381" max="10381" width="17" customWidth="1"/>
    <col min="10382" max="10383" width="40" customWidth="1"/>
    <col min="10384" max="10385" width="18" customWidth="1"/>
    <col min="10386" max="10386" width="11" customWidth="1"/>
    <col min="10497" max="10500" width="11" customWidth="1"/>
    <col min="10501" max="10501" width="14" customWidth="1"/>
    <col min="10502" max="10505" width="11" customWidth="1"/>
    <col min="10506" max="10506" width="38" customWidth="1"/>
    <col min="10507" max="10512" width="11" customWidth="1"/>
    <col min="10513" max="10513" width="38" customWidth="1"/>
    <col min="10514" max="10514" width="21" customWidth="1"/>
    <col min="10515" max="10515" width="40" customWidth="1"/>
    <col min="10516" max="10516" width="26" customWidth="1"/>
    <col min="10517" max="10517" width="40" customWidth="1"/>
    <col min="10518" max="10519" width="14" customWidth="1"/>
    <col min="10520" max="10520" width="28" customWidth="1"/>
    <col min="10521" max="10521" width="40" customWidth="1"/>
    <col min="10522" max="10523" width="11" customWidth="1"/>
    <col min="10524" max="10524" width="14" customWidth="1"/>
    <col min="10525" max="10525" width="13" customWidth="1"/>
    <col min="10526" max="10526" width="14" customWidth="1"/>
    <col min="10527" max="10527" width="38" customWidth="1"/>
    <col min="10528" max="10528" width="15" customWidth="1"/>
    <col min="10529" max="10530" width="11" customWidth="1"/>
    <col min="10531" max="10531" width="12" customWidth="1"/>
    <col min="10532" max="10532" width="38" customWidth="1"/>
    <col min="10533" max="10533" width="21" customWidth="1"/>
    <col min="10534" max="10534" width="40" customWidth="1"/>
    <col min="10535" max="10535" width="26" customWidth="1"/>
    <col min="10536" max="10536" width="28" customWidth="1"/>
    <col min="10537" max="10537" width="30" customWidth="1"/>
    <col min="10538" max="10538" width="40" customWidth="1"/>
    <col min="10539" max="10540" width="14" customWidth="1"/>
    <col min="10541" max="10541" width="12" customWidth="1"/>
    <col min="10542" max="10542" width="40" customWidth="1"/>
    <col min="10543" max="10543" width="11" customWidth="1"/>
    <col min="10544" max="10544" width="40" customWidth="1"/>
    <col min="10545" max="10546" width="27" customWidth="1"/>
    <col min="10547" max="10547" width="13" customWidth="1"/>
    <col min="10548" max="10548" width="17" customWidth="1"/>
    <col min="10549" max="10550" width="11" customWidth="1"/>
    <col min="10551" max="10552" width="18" customWidth="1"/>
    <col min="10553" max="10553" width="25" customWidth="1"/>
    <col min="10554" max="10557" width="40" customWidth="1"/>
    <col min="10558" max="10558" width="26" customWidth="1"/>
    <col min="10559" max="10559" width="40" customWidth="1"/>
    <col min="10560" max="10560" width="24" customWidth="1"/>
    <col min="10561" max="10561" width="36" customWidth="1"/>
    <col min="10562" max="10562" width="40" customWidth="1"/>
    <col min="10563" max="10564" width="14" customWidth="1"/>
    <col min="10565" max="10565" width="40" customWidth="1"/>
    <col min="10566" max="10566" width="17" customWidth="1"/>
    <col min="10567" max="10568" width="14" customWidth="1"/>
    <col min="10569" max="10569" width="40" customWidth="1"/>
    <col min="10570" max="10570" width="14" customWidth="1"/>
    <col min="10571" max="10571" width="18" customWidth="1"/>
    <col min="10572" max="10573" width="40" customWidth="1"/>
    <col min="10574" max="10574" width="14" customWidth="1"/>
    <col min="10575" max="10575" width="18" customWidth="1"/>
    <col min="10576" max="10576" width="15" customWidth="1"/>
    <col min="10577" max="10577" width="25" customWidth="1"/>
    <col min="10578" max="10578" width="14" customWidth="1"/>
    <col min="10579" max="10579" width="17" customWidth="1"/>
    <col min="10580" max="10580" width="40" customWidth="1"/>
    <col min="10581" max="10581" width="33" customWidth="1"/>
    <col min="10582" max="10582" width="36" customWidth="1"/>
    <col min="10583" max="10602" width="11" customWidth="1"/>
    <col min="10603" max="10603" width="40" customWidth="1"/>
    <col min="10604" max="10604" width="28" customWidth="1"/>
    <col min="10605" max="10605" width="22" customWidth="1"/>
    <col min="10606" max="10620" width="11" customWidth="1"/>
    <col min="10621" max="10621" width="37" customWidth="1"/>
    <col min="10622" max="10622" width="22" customWidth="1"/>
    <col min="10623" max="10623" width="12" customWidth="1"/>
    <col min="10624" max="10627" width="11" customWidth="1"/>
    <col min="10628" max="10628" width="13" customWidth="1"/>
    <col min="10629" max="10630" width="40" customWidth="1"/>
    <col min="10631" max="10631" width="17" customWidth="1"/>
    <col min="10632" max="10635" width="40" customWidth="1"/>
    <col min="10636" max="10636" width="30" customWidth="1"/>
    <col min="10637" max="10637" width="17" customWidth="1"/>
    <col min="10638" max="10639" width="40" customWidth="1"/>
    <col min="10640" max="10641" width="18" customWidth="1"/>
    <col min="10642" max="10642" width="11" customWidth="1"/>
    <col min="10753" max="10756" width="11" customWidth="1"/>
    <col min="10757" max="10757" width="14" customWidth="1"/>
    <col min="10758" max="10761" width="11" customWidth="1"/>
    <col min="10762" max="10762" width="38" customWidth="1"/>
    <col min="10763" max="10768" width="11" customWidth="1"/>
    <col min="10769" max="10769" width="38" customWidth="1"/>
    <col min="10770" max="10770" width="21" customWidth="1"/>
    <col min="10771" max="10771" width="40" customWidth="1"/>
    <col min="10772" max="10772" width="26" customWidth="1"/>
    <col min="10773" max="10773" width="40" customWidth="1"/>
    <col min="10774" max="10775" width="14" customWidth="1"/>
    <col min="10776" max="10776" width="28" customWidth="1"/>
    <col min="10777" max="10777" width="40" customWidth="1"/>
    <col min="10778" max="10779" width="11" customWidth="1"/>
    <col min="10780" max="10780" width="14" customWidth="1"/>
    <col min="10781" max="10781" width="13" customWidth="1"/>
    <col min="10782" max="10782" width="14" customWidth="1"/>
    <col min="10783" max="10783" width="38" customWidth="1"/>
    <col min="10784" max="10784" width="15" customWidth="1"/>
    <col min="10785" max="10786" width="11" customWidth="1"/>
    <col min="10787" max="10787" width="12" customWidth="1"/>
    <col min="10788" max="10788" width="38" customWidth="1"/>
    <col min="10789" max="10789" width="21" customWidth="1"/>
    <col min="10790" max="10790" width="40" customWidth="1"/>
    <col min="10791" max="10791" width="26" customWidth="1"/>
    <col min="10792" max="10792" width="28" customWidth="1"/>
    <col min="10793" max="10793" width="30" customWidth="1"/>
    <col min="10794" max="10794" width="40" customWidth="1"/>
    <col min="10795" max="10796" width="14" customWidth="1"/>
    <col min="10797" max="10797" width="12" customWidth="1"/>
    <col min="10798" max="10798" width="40" customWidth="1"/>
    <col min="10799" max="10799" width="11" customWidth="1"/>
    <col min="10800" max="10800" width="40" customWidth="1"/>
    <col min="10801" max="10802" width="27" customWidth="1"/>
    <col min="10803" max="10803" width="13" customWidth="1"/>
    <col min="10804" max="10804" width="17" customWidth="1"/>
    <col min="10805" max="10806" width="11" customWidth="1"/>
    <col min="10807" max="10808" width="18" customWidth="1"/>
    <col min="10809" max="10809" width="25" customWidth="1"/>
    <col min="10810" max="10813" width="40" customWidth="1"/>
    <col min="10814" max="10814" width="26" customWidth="1"/>
    <col min="10815" max="10815" width="40" customWidth="1"/>
    <col min="10816" max="10816" width="24" customWidth="1"/>
    <col min="10817" max="10817" width="36" customWidth="1"/>
    <col min="10818" max="10818" width="40" customWidth="1"/>
    <col min="10819" max="10820" width="14" customWidth="1"/>
    <col min="10821" max="10821" width="40" customWidth="1"/>
    <col min="10822" max="10822" width="17" customWidth="1"/>
    <col min="10823" max="10824" width="14" customWidth="1"/>
    <col min="10825" max="10825" width="40" customWidth="1"/>
    <col min="10826" max="10826" width="14" customWidth="1"/>
    <col min="10827" max="10827" width="18" customWidth="1"/>
    <col min="10828" max="10829" width="40" customWidth="1"/>
    <col min="10830" max="10830" width="14" customWidth="1"/>
    <col min="10831" max="10831" width="18" customWidth="1"/>
    <col min="10832" max="10832" width="15" customWidth="1"/>
    <col min="10833" max="10833" width="25" customWidth="1"/>
    <col min="10834" max="10834" width="14" customWidth="1"/>
    <col min="10835" max="10835" width="17" customWidth="1"/>
    <col min="10836" max="10836" width="40" customWidth="1"/>
    <col min="10837" max="10837" width="33" customWidth="1"/>
    <col min="10838" max="10838" width="36" customWidth="1"/>
    <col min="10839" max="10858" width="11" customWidth="1"/>
    <col min="10859" max="10859" width="40" customWidth="1"/>
    <col min="10860" max="10860" width="28" customWidth="1"/>
    <col min="10861" max="10861" width="22" customWidth="1"/>
    <col min="10862" max="10876" width="11" customWidth="1"/>
    <col min="10877" max="10877" width="37" customWidth="1"/>
    <col min="10878" max="10878" width="22" customWidth="1"/>
    <col min="10879" max="10879" width="12" customWidth="1"/>
    <col min="10880" max="10883" width="11" customWidth="1"/>
    <col min="10884" max="10884" width="13" customWidth="1"/>
    <col min="10885" max="10886" width="40" customWidth="1"/>
    <col min="10887" max="10887" width="17" customWidth="1"/>
    <col min="10888" max="10891" width="40" customWidth="1"/>
    <col min="10892" max="10892" width="30" customWidth="1"/>
    <col min="10893" max="10893" width="17" customWidth="1"/>
    <col min="10894" max="10895" width="40" customWidth="1"/>
    <col min="10896" max="10897" width="18" customWidth="1"/>
    <col min="10898" max="10898" width="11" customWidth="1"/>
    <col min="11009" max="11012" width="11" customWidth="1"/>
    <col min="11013" max="11013" width="14" customWidth="1"/>
    <col min="11014" max="11017" width="11" customWidth="1"/>
    <col min="11018" max="11018" width="38" customWidth="1"/>
    <col min="11019" max="11024" width="11" customWidth="1"/>
    <col min="11025" max="11025" width="38" customWidth="1"/>
    <col min="11026" max="11026" width="21" customWidth="1"/>
    <col min="11027" max="11027" width="40" customWidth="1"/>
    <col min="11028" max="11028" width="26" customWidth="1"/>
    <col min="11029" max="11029" width="40" customWidth="1"/>
    <col min="11030" max="11031" width="14" customWidth="1"/>
    <col min="11032" max="11032" width="28" customWidth="1"/>
    <col min="11033" max="11033" width="40" customWidth="1"/>
    <col min="11034" max="11035" width="11" customWidth="1"/>
    <col min="11036" max="11036" width="14" customWidth="1"/>
    <col min="11037" max="11037" width="13" customWidth="1"/>
    <col min="11038" max="11038" width="14" customWidth="1"/>
    <col min="11039" max="11039" width="38" customWidth="1"/>
    <col min="11040" max="11040" width="15" customWidth="1"/>
    <col min="11041" max="11042" width="11" customWidth="1"/>
    <col min="11043" max="11043" width="12" customWidth="1"/>
    <col min="11044" max="11044" width="38" customWidth="1"/>
    <col min="11045" max="11045" width="21" customWidth="1"/>
    <col min="11046" max="11046" width="40" customWidth="1"/>
    <col min="11047" max="11047" width="26" customWidth="1"/>
    <col min="11048" max="11048" width="28" customWidth="1"/>
    <col min="11049" max="11049" width="30" customWidth="1"/>
    <col min="11050" max="11050" width="40" customWidth="1"/>
    <col min="11051" max="11052" width="14" customWidth="1"/>
    <col min="11053" max="11053" width="12" customWidth="1"/>
    <col min="11054" max="11054" width="40" customWidth="1"/>
    <col min="11055" max="11055" width="11" customWidth="1"/>
    <col min="11056" max="11056" width="40" customWidth="1"/>
    <col min="11057" max="11058" width="27" customWidth="1"/>
    <col min="11059" max="11059" width="13" customWidth="1"/>
    <col min="11060" max="11060" width="17" customWidth="1"/>
    <col min="11061" max="11062" width="11" customWidth="1"/>
    <col min="11063" max="11064" width="18" customWidth="1"/>
    <col min="11065" max="11065" width="25" customWidth="1"/>
    <col min="11066" max="11069" width="40" customWidth="1"/>
    <col min="11070" max="11070" width="26" customWidth="1"/>
    <col min="11071" max="11071" width="40" customWidth="1"/>
    <col min="11072" max="11072" width="24" customWidth="1"/>
    <col min="11073" max="11073" width="36" customWidth="1"/>
    <col min="11074" max="11074" width="40" customWidth="1"/>
    <col min="11075" max="11076" width="14" customWidth="1"/>
    <col min="11077" max="11077" width="40" customWidth="1"/>
    <col min="11078" max="11078" width="17" customWidth="1"/>
    <col min="11079" max="11080" width="14" customWidth="1"/>
    <col min="11081" max="11081" width="40" customWidth="1"/>
    <col min="11082" max="11082" width="14" customWidth="1"/>
    <col min="11083" max="11083" width="18" customWidth="1"/>
    <col min="11084" max="11085" width="40" customWidth="1"/>
    <col min="11086" max="11086" width="14" customWidth="1"/>
    <col min="11087" max="11087" width="18" customWidth="1"/>
    <col min="11088" max="11088" width="15" customWidth="1"/>
    <col min="11089" max="11089" width="25" customWidth="1"/>
    <col min="11090" max="11090" width="14" customWidth="1"/>
    <col min="11091" max="11091" width="17" customWidth="1"/>
    <col min="11092" max="11092" width="40" customWidth="1"/>
    <col min="11093" max="11093" width="33" customWidth="1"/>
    <col min="11094" max="11094" width="36" customWidth="1"/>
    <col min="11095" max="11114" width="11" customWidth="1"/>
    <col min="11115" max="11115" width="40" customWidth="1"/>
    <col min="11116" max="11116" width="28" customWidth="1"/>
    <col min="11117" max="11117" width="22" customWidth="1"/>
    <col min="11118" max="11132" width="11" customWidth="1"/>
    <col min="11133" max="11133" width="37" customWidth="1"/>
    <col min="11134" max="11134" width="22" customWidth="1"/>
    <col min="11135" max="11135" width="12" customWidth="1"/>
    <col min="11136" max="11139" width="11" customWidth="1"/>
    <col min="11140" max="11140" width="13" customWidth="1"/>
    <col min="11141" max="11142" width="40" customWidth="1"/>
    <col min="11143" max="11143" width="17" customWidth="1"/>
    <col min="11144" max="11147" width="40" customWidth="1"/>
    <col min="11148" max="11148" width="30" customWidth="1"/>
    <col min="11149" max="11149" width="17" customWidth="1"/>
    <col min="11150" max="11151" width="40" customWidth="1"/>
    <col min="11152" max="11153" width="18" customWidth="1"/>
    <col min="11154" max="11154" width="11" customWidth="1"/>
    <col min="11265" max="11268" width="11" customWidth="1"/>
    <col min="11269" max="11269" width="14" customWidth="1"/>
    <col min="11270" max="11273" width="11" customWidth="1"/>
    <col min="11274" max="11274" width="38" customWidth="1"/>
    <col min="11275" max="11280" width="11" customWidth="1"/>
    <col min="11281" max="11281" width="38" customWidth="1"/>
    <col min="11282" max="11282" width="21" customWidth="1"/>
    <col min="11283" max="11283" width="40" customWidth="1"/>
    <col min="11284" max="11284" width="26" customWidth="1"/>
    <col min="11285" max="11285" width="40" customWidth="1"/>
    <col min="11286" max="11287" width="14" customWidth="1"/>
    <col min="11288" max="11288" width="28" customWidth="1"/>
    <col min="11289" max="11289" width="40" customWidth="1"/>
    <col min="11290" max="11291" width="11" customWidth="1"/>
    <col min="11292" max="11292" width="14" customWidth="1"/>
    <col min="11293" max="11293" width="13" customWidth="1"/>
    <col min="11294" max="11294" width="14" customWidth="1"/>
    <col min="11295" max="11295" width="38" customWidth="1"/>
    <col min="11296" max="11296" width="15" customWidth="1"/>
    <col min="11297" max="11298" width="11" customWidth="1"/>
    <col min="11299" max="11299" width="12" customWidth="1"/>
    <col min="11300" max="11300" width="38" customWidth="1"/>
    <col min="11301" max="11301" width="21" customWidth="1"/>
    <col min="11302" max="11302" width="40" customWidth="1"/>
    <col min="11303" max="11303" width="26" customWidth="1"/>
    <col min="11304" max="11304" width="28" customWidth="1"/>
    <col min="11305" max="11305" width="30" customWidth="1"/>
    <col min="11306" max="11306" width="40" customWidth="1"/>
    <col min="11307" max="11308" width="14" customWidth="1"/>
    <col min="11309" max="11309" width="12" customWidth="1"/>
    <col min="11310" max="11310" width="40" customWidth="1"/>
    <col min="11311" max="11311" width="11" customWidth="1"/>
    <col min="11312" max="11312" width="40" customWidth="1"/>
    <col min="11313" max="11314" width="27" customWidth="1"/>
    <col min="11315" max="11315" width="13" customWidth="1"/>
    <col min="11316" max="11316" width="17" customWidth="1"/>
    <col min="11317" max="11318" width="11" customWidth="1"/>
    <col min="11319" max="11320" width="18" customWidth="1"/>
    <col min="11321" max="11321" width="25" customWidth="1"/>
    <col min="11322" max="11325" width="40" customWidth="1"/>
    <col min="11326" max="11326" width="26" customWidth="1"/>
    <col min="11327" max="11327" width="40" customWidth="1"/>
    <col min="11328" max="11328" width="24" customWidth="1"/>
    <col min="11329" max="11329" width="36" customWidth="1"/>
    <col min="11330" max="11330" width="40" customWidth="1"/>
    <col min="11331" max="11332" width="14" customWidth="1"/>
    <col min="11333" max="11333" width="40" customWidth="1"/>
    <col min="11334" max="11334" width="17" customWidth="1"/>
    <col min="11335" max="11336" width="14" customWidth="1"/>
    <col min="11337" max="11337" width="40" customWidth="1"/>
    <col min="11338" max="11338" width="14" customWidth="1"/>
    <col min="11339" max="11339" width="18" customWidth="1"/>
    <col min="11340" max="11341" width="40" customWidth="1"/>
    <col min="11342" max="11342" width="14" customWidth="1"/>
    <col min="11343" max="11343" width="18" customWidth="1"/>
    <col min="11344" max="11344" width="15" customWidth="1"/>
    <col min="11345" max="11345" width="25" customWidth="1"/>
    <col min="11346" max="11346" width="14" customWidth="1"/>
    <col min="11347" max="11347" width="17" customWidth="1"/>
    <col min="11348" max="11348" width="40" customWidth="1"/>
    <col min="11349" max="11349" width="33" customWidth="1"/>
    <col min="11350" max="11350" width="36" customWidth="1"/>
    <col min="11351" max="11370" width="11" customWidth="1"/>
    <col min="11371" max="11371" width="40" customWidth="1"/>
    <col min="11372" max="11372" width="28" customWidth="1"/>
    <col min="11373" max="11373" width="22" customWidth="1"/>
    <col min="11374" max="11388" width="11" customWidth="1"/>
    <col min="11389" max="11389" width="37" customWidth="1"/>
    <col min="11390" max="11390" width="22" customWidth="1"/>
    <col min="11391" max="11391" width="12" customWidth="1"/>
    <col min="11392" max="11395" width="11" customWidth="1"/>
    <col min="11396" max="11396" width="13" customWidth="1"/>
    <col min="11397" max="11398" width="40" customWidth="1"/>
    <col min="11399" max="11399" width="17" customWidth="1"/>
    <col min="11400" max="11403" width="40" customWidth="1"/>
    <col min="11404" max="11404" width="30" customWidth="1"/>
    <col min="11405" max="11405" width="17" customWidth="1"/>
    <col min="11406" max="11407" width="40" customWidth="1"/>
    <col min="11408" max="11409" width="18" customWidth="1"/>
    <col min="11410" max="11410" width="11" customWidth="1"/>
    <col min="11521" max="11524" width="11" customWidth="1"/>
    <col min="11525" max="11525" width="14" customWidth="1"/>
    <col min="11526" max="11529" width="11" customWidth="1"/>
    <col min="11530" max="11530" width="38" customWidth="1"/>
    <col min="11531" max="11536" width="11" customWidth="1"/>
    <col min="11537" max="11537" width="38" customWidth="1"/>
    <col min="11538" max="11538" width="21" customWidth="1"/>
    <col min="11539" max="11539" width="40" customWidth="1"/>
    <col min="11540" max="11540" width="26" customWidth="1"/>
    <col min="11541" max="11541" width="40" customWidth="1"/>
    <col min="11542" max="11543" width="14" customWidth="1"/>
    <col min="11544" max="11544" width="28" customWidth="1"/>
    <col min="11545" max="11545" width="40" customWidth="1"/>
    <col min="11546" max="11547" width="11" customWidth="1"/>
    <col min="11548" max="11548" width="14" customWidth="1"/>
    <col min="11549" max="11549" width="13" customWidth="1"/>
    <col min="11550" max="11550" width="14" customWidth="1"/>
    <col min="11551" max="11551" width="38" customWidth="1"/>
    <col min="11552" max="11552" width="15" customWidth="1"/>
    <col min="11553" max="11554" width="11" customWidth="1"/>
    <col min="11555" max="11555" width="12" customWidth="1"/>
    <col min="11556" max="11556" width="38" customWidth="1"/>
    <col min="11557" max="11557" width="21" customWidth="1"/>
    <col min="11558" max="11558" width="40" customWidth="1"/>
    <col min="11559" max="11559" width="26" customWidth="1"/>
    <col min="11560" max="11560" width="28" customWidth="1"/>
    <col min="11561" max="11561" width="30" customWidth="1"/>
    <col min="11562" max="11562" width="40" customWidth="1"/>
    <col min="11563" max="11564" width="14" customWidth="1"/>
    <col min="11565" max="11565" width="12" customWidth="1"/>
    <col min="11566" max="11566" width="40" customWidth="1"/>
    <col min="11567" max="11567" width="11" customWidth="1"/>
    <col min="11568" max="11568" width="40" customWidth="1"/>
    <col min="11569" max="11570" width="27" customWidth="1"/>
    <col min="11571" max="11571" width="13" customWidth="1"/>
    <col min="11572" max="11572" width="17" customWidth="1"/>
    <col min="11573" max="11574" width="11" customWidth="1"/>
    <col min="11575" max="11576" width="18" customWidth="1"/>
    <col min="11577" max="11577" width="25" customWidth="1"/>
    <col min="11578" max="11581" width="40" customWidth="1"/>
    <col min="11582" max="11582" width="26" customWidth="1"/>
    <col min="11583" max="11583" width="40" customWidth="1"/>
    <col min="11584" max="11584" width="24" customWidth="1"/>
    <col min="11585" max="11585" width="36" customWidth="1"/>
    <col min="11586" max="11586" width="40" customWidth="1"/>
    <col min="11587" max="11588" width="14" customWidth="1"/>
    <col min="11589" max="11589" width="40" customWidth="1"/>
    <col min="11590" max="11590" width="17" customWidth="1"/>
    <col min="11591" max="11592" width="14" customWidth="1"/>
    <col min="11593" max="11593" width="40" customWidth="1"/>
    <col min="11594" max="11594" width="14" customWidth="1"/>
    <col min="11595" max="11595" width="18" customWidth="1"/>
    <col min="11596" max="11597" width="40" customWidth="1"/>
    <col min="11598" max="11598" width="14" customWidth="1"/>
    <col min="11599" max="11599" width="18" customWidth="1"/>
    <col min="11600" max="11600" width="15" customWidth="1"/>
    <col min="11601" max="11601" width="25" customWidth="1"/>
    <col min="11602" max="11602" width="14" customWidth="1"/>
    <col min="11603" max="11603" width="17" customWidth="1"/>
    <col min="11604" max="11604" width="40" customWidth="1"/>
    <col min="11605" max="11605" width="33" customWidth="1"/>
    <col min="11606" max="11606" width="36" customWidth="1"/>
    <col min="11607" max="11626" width="11" customWidth="1"/>
    <col min="11627" max="11627" width="40" customWidth="1"/>
    <col min="11628" max="11628" width="28" customWidth="1"/>
    <col min="11629" max="11629" width="22" customWidth="1"/>
    <col min="11630" max="11644" width="11" customWidth="1"/>
    <col min="11645" max="11645" width="37" customWidth="1"/>
    <col min="11646" max="11646" width="22" customWidth="1"/>
    <col min="11647" max="11647" width="12" customWidth="1"/>
    <col min="11648" max="11651" width="11" customWidth="1"/>
    <col min="11652" max="11652" width="13" customWidth="1"/>
    <col min="11653" max="11654" width="40" customWidth="1"/>
    <col min="11655" max="11655" width="17" customWidth="1"/>
    <col min="11656" max="11659" width="40" customWidth="1"/>
    <col min="11660" max="11660" width="30" customWidth="1"/>
    <col min="11661" max="11661" width="17" customWidth="1"/>
    <col min="11662" max="11663" width="40" customWidth="1"/>
    <col min="11664" max="11665" width="18" customWidth="1"/>
    <col min="11666" max="11666" width="11" customWidth="1"/>
    <col min="11777" max="11780" width="11" customWidth="1"/>
    <col min="11781" max="11781" width="14" customWidth="1"/>
    <col min="11782" max="11785" width="11" customWidth="1"/>
    <col min="11786" max="11786" width="38" customWidth="1"/>
    <col min="11787" max="11792" width="11" customWidth="1"/>
    <col min="11793" max="11793" width="38" customWidth="1"/>
    <col min="11794" max="11794" width="21" customWidth="1"/>
    <col min="11795" max="11795" width="40" customWidth="1"/>
    <col min="11796" max="11796" width="26" customWidth="1"/>
    <col min="11797" max="11797" width="40" customWidth="1"/>
    <col min="11798" max="11799" width="14" customWidth="1"/>
    <col min="11800" max="11800" width="28" customWidth="1"/>
    <col min="11801" max="11801" width="40" customWidth="1"/>
    <col min="11802" max="11803" width="11" customWidth="1"/>
    <col min="11804" max="11804" width="14" customWidth="1"/>
    <col min="11805" max="11805" width="13" customWidth="1"/>
    <col min="11806" max="11806" width="14" customWidth="1"/>
    <col min="11807" max="11807" width="38" customWidth="1"/>
    <col min="11808" max="11808" width="15" customWidth="1"/>
    <col min="11809" max="11810" width="11" customWidth="1"/>
    <col min="11811" max="11811" width="12" customWidth="1"/>
    <col min="11812" max="11812" width="38" customWidth="1"/>
    <col min="11813" max="11813" width="21" customWidth="1"/>
    <col min="11814" max="11814" width="40" customWidth="1"/>
    <col min="11815" max="11815" width="26" customWidth="1"/>
    <col min="11816" max="11816" width="28" customWidth="1"/>
    <col min="11817" max="11817" width="30" customWidth="1"/>
    <col min="11818" max="11818" width="40" customWidth="1"/>
    <col min="11819" max="11820" width="14" customWidth="1"/>
    <col min="11821" max="11821" width="12" customWidth="1"/>
    <col min="11822" max="11822" width="40" customWidth="1"/>
    <col min="11823" max="11823" width="11" customWidth="1"/>
    <col min="11824" max="11824" width="40" customWidth="1"/>
    <col min="11825" max="11826" width="27" customWidth="1"/>
    <col min="11827" max="11827" width="13" customWidth="1"/>
    <col min="11828" max="11828" width="17" customWidth="1"/>
    <col min="11829" max="11830" width="11" customWidth="1"/>
    <col min="11831" max="11832" width="18" customWidth="1"/>
    <col min="11833" max="11833" width="25" customWidth="1"/>
    <col min="11834" max="11837" width="40" customWidth="1"/>
    <col min="11838" max="11838" width="26" customWidth="1"/>
    <col min="11839" max="11839" width="40" customWidth="1"/>
    <col min="11840" max="11840" width="24" customWidth="1"/>
    <col min="11841" max="11841" width="36" customWidth="1"/>
    <col min="11842" max="11842" width="40" customWidth="1"/>
    <col min="11843" max="11844" width="14" customWidth="1"/>
    <col min="11845" max="11845" width="40" customWidth="1"/>
    <col min="11846" max="11846" width="17" customWidth="1"/>
    <col min="11847" max="11848" width="14" customWidth="1"/>
    <col min="11849" max="11849" width="40" customWidth="1"/>
    <col min="11850" max="11850" width="14" customWidth="1"/>
    <col min="11851" max="11851" width="18" customWidth="1"/>
    <col min="11852" max="11853" width="40" customWidth="1"/>
    <col min="11854" max="11854" width="14" customWidth="1"/>
    <col min="11855" max="11855" width="18" customWidth="1"/>
    <col min="11856" max="11856" width="15" customWidth="1"/>
    <col min="11857" max="11857" width="25" customWidth="1"/>
    <col min="11858" max="11858" width="14" customWidth="1"/>
    <col min="11859" max="11859" width="17" customWidth="1"/>
    <col min="11860" max="11860" width="40" customWidth="1"/>
    <col min="11861" max="11861" width="33" customWidth="1"/>
    <col min="11862" max="11862" width="36" customWidth="1"/>
    <col min="11863" max="11882" width="11" customWidth="1"/>
    <col min="11883" max="11883" width="40" customWidth="1"/>
    <col min="11884" max="11884" width="28" customWidth="1"/>
    <col min="11885" max="11885" width="22" customWidth="1"/>
    <col min="11886" max="11900" width="11" customWidth="1"/>
    <col min="11901" max="11901" width="37" customWidth="1"/>
    <col min="11902" max="11902" width="22" customWidth="1"/>
    <col min="11903" max="11903" width="12" customWidth="1"/>
    <col min="11904" max="11907" width="11" customWidth="1"/>
    <col min="11908" max="11908" width="13" customWidth="1"/>
    <col min="11909" max="11910" width="40" customWidth="1"/>
    <col min="11911" max="11911" width="17" customWidth="1"/>
    <col min="11912" max="11915" width="40" customWidth="1"/>
    <col min="11916" max="11916" width="30" customWidth="1"/>
    <col min="11917" max="11917" width="17" customWidth="1"/>
    <col min="11918" max="11919" width="40" customWidth="1"/>
    <col min="11920" max="11921" width="18" customWidth="1"/>
    <col min="11922" max="11922" width="11" customWidth="1"/>
    <col min="12033" max="12036" width="11" customWidth="1"/>
    <col min="12037" max="12037" width="14" customWidth="1"/>
    <col min="12038" max="12041" width="11" customWidth="1"/>
    <col min="12042" max="12042" width="38" customWidth="1"/>
    <col min="12043" max="12048" width="11" customWidth="1"/>
    <col min="12049" max="12049" width="38" customWidth="1"/>
    <col min="12050" max="12050" width="21" customWidth="1"/>
    <col min="12051" max="12051" width="40" customWidth="1"/>
    <col min="12052" max="12052" width="26" customWidth="1"/>
    <col min="12053" max="12053" width="40" customWidth="1"/>
    <col min="12054" max="12055" width="14" customWidth="1"/>
    <col min="12056" max="12056" width="28" customWidth="1"/>
    <col min="12057" max="12057" width="40" customWidth="1"/>
    <col min="12058" max="12059" width="11" customWidth="1"/>
    <col min="12060" max="12060" width="14" customWidth="1"/>
    <col min="12061" max="12061" width="13" customWidth="1"/>
    <col min="12062" max="12062" width="14" customWidth="1"/>
    <col min="12063" max="12063" width="38" customWidth="1"/>
    <col min="12064" max="12064" width="15" customWidth="1"/>
    <col min="12065" max="12066" width="11" customWidth="1"/>
    <col min="12067" max="12067" width="12" customWidth="1"/>
    <col min="12068" max="12068" width="38" customWidth="1"/>
    <col min="12069" max="12069" width="21" customWidth="1"/>
    <col min="12070" max="12070" width="40" customWidth="1"/>
    <col min="12071" max="12071" width="26" customWidth="1"/>
    <col min="12072" max="12072" width="28" customWidth="1"/>
    <col min="12073" max="12073" width="30" customWidth="1"/>
    <col min="12074" max="12074" width="40" customWidth="1"/>
    <col min="12075" max="12076" width="14" customWidth="1"/>
    <col min="12077" max="12077" width="12" customWidth="1"/>
    <col min="12078" max="12078" width="40" customWidth="1"/>
    <col min="12079" max="12079" width="11" customWidth="1"/>
    <col min="12080" max="12080" width="40" customWidth="1"/>
    <col min="12081" max="12082" width="27" customWidth="1"/>
    <col min="12083" max="12083" width="13" customWidth="1"/>
    <col min="12084" max="12084" width="17" customWidth="1"/>
    <col min="12085" max="12086" width="11" customWidth="1"/>
    <col min="12087" max="12088" width="18" customWidth="1"/>
    <col min="12089" max="12089" width="25" customWidth="1"/>
    <col min="12090" max="12093" width="40" customWidth="1"/>
    <col min="12094" max="12094" width="26" customWidth="1"/>
    <col min="12095" max="12095" width="40" customWidth="1"/>
    <col min="12096" max="12096" width="24" customWidth="1"/>
    <col min="12097" max="12097" width="36" customWidth="1"/>
    <col min="12098" max="12098" width="40" customWidth="1"/>
    <col min="12099" max="12100" width="14" customWidth="1"/>
    <col min="12101" max="12101" width="40" customWidth="1"/>
    <col min="12102" max="12102" width="17" customWidth="1"/>
    <col min="12103" max="12104" width="14" customWidth="1"/>
    <col min="12105" max="12105" width="40" customWidth="1"/>
    <col min="12106" max="12106" width="14" customWidth="1"/>
    <col min="12107" max="12107" width="18" customWidth="1"/>
    <col min="12108" max="12109" width="40" customWidth="1"/>
    <col min="12110" max="12110" width="14" customWidth="1"/>
    <col min="12111" max="12111" width="18" customWidth="1"/>
    <col min="12112" max="12112" width="15" customWidth="1"/>
    <col min="12113" max="12113" width="25" customWidth="1"/>
    <col min="12114" max="12114" width="14" customWidth="1"/>
    <col min="12115" max="12115" width="17" customWidth="1"/>
    <col min="12116" max="12116" width="40" customWidth="1"/>
    <col min="12117" max="12117" width="33" customWidth="1"/>
    <col min="12118" max="12118" width="36" customWidth="1"/>
    <col min="12119" max="12138" width="11" customWidth="1"/>
    <col min="12139" max="12139" width="40" customWidth="1"/>
    <col min="12140" max="12140" width="28" customWidth="1"/>
    <col min="12141" max="12141" width="22" customWidth="1"/>
    <col min="12142" max="12156" width="11" customWidth="1"/>
    <col min="12157" max="12157" width="37" customWidth="1"/>
    <col min="12158" max="12158" width="22" customWidth="1"/>
    <col min="12159" max="12159" width="12" customWidth="1"/>
    <col min="12160" max="12163" width="11" customWidth="1"/>
    <col min="12164" max="12164" width="13" customWidth="1"/>
    <col min="12165" max="12166" width="40" customWidth="1"/>
    <col min="12167" max="12167" width="17" customWidth="1"/>
    <col min="12168" max="12171" width="40" customWidth="1"/>
    <col min="12172" max="12172" width="30" customWidth="1"/>
    <col min="12173" max="12173" width="17" customWidth="1"/>
    <col min="12174" max="12175" width="40" customWidth="1"/>
    <col min="12176" max="12177" width="18" customWidth="1"/>
    <col min="12178" max="12178" width="11" customWidth="1"/>
    <col min="12289" max="12292" width="11" customWidth="1"/>
    <col min="12293" max="12293" width="14" customWidth="1"/>
    <col min="12294" max="12297" width="11" customWidth="1"/>
    <col min="12298" max="12298" width="38" customWidth="1"/>
    <col min="12299" max="12304" width="11" customWidth="1"/>
    <col min="12305" max="12305" width="38" customWidth="1"/>
    <col min="12306" max="12306" width="21" customWidth="1"/>
    <col min="12307" max="12307" width="40" customWidth="1"/>
    <col min="12308" max="12308" width="26" customWidth="1"/>
    <col min="12309" max="12309" width="40" customWidth="1"/>
    <col min="12310" max="12311" width="14" customWidth="1"/>
    <col min="12312" max="12312" width="28" customWidth="1"/>
    <col min="12313" max="12313" width="40" customWidth="1"/>
    <col min="12314" max="12315" width="11" customWidth="1"/>
    <col min="12316" max="12316" width="14" customWidth="1"/>
    <col min="12317" max="12317" width="13" customWidth="1"/>
    <col min="12318" max="12318" width="14" customWidth="1"/>
    <col min="12319" max="12319" width="38" customWidth="1"/>
    <col min="12320" max="12320" width="15" customWidth="1"/>
    <col min="12321" max="12322" width="11" customWidth="1"/>
    <col min="12323" max="12323" width="12" customWidth="1"/>
    <col min="12324" max="12324" width="38" customWidth="1"/>
    <col min="12325" max="12325" width="21" customWidth="1"/>
    <col min="12326" max="12326" width="40" customWidth="1"/>
    <col min="12327" max="12327" width="26" customWidth="1"/>
    <col min="12328" max="12328" width="28" customWidth="1"/>
    <col min="12329" max="12329" width="30" customWidth="1"/>
    <col min="12330" max="12330" width="40" customWidth="1"/>
    <col min="12331" max="12332" width="14" customWidth="1"/>
    <col min="12333" max="12333" width="12" customWidth="1"/>
    <col min="12334" max="12334" width="40" customWidth="1"/>
    <col min="12335" max="12335" width="11" customWidth="1"/>
    <col min="12336" max="12336" width="40" customWidth="1"/>
    <col min="12337" max="12338" width="27" customWidth="1"/>
    <col min="12339" max="12339" width="13" customWidth="1"/>
    <col min="12340" max="12340" width="17" customWidth="1"/>
    <col min="12341" max="12342" width="11" customWidth="1"/>
    <col min="12343" max="12344" width="18" customWidth="1"/>
    <col min="12345" max="12345" width="25" customWidth="1"/>
    <col min="12346" max="12349" width="40" customWidth="1"/>
    <col min="12350" max="12350" width="26" customWidth="1"/>
    <col min="12351" max="12351" width="40" customWidth="1"/>
    <col min="12352" max="12352" width="24" customWidth="1"/>
    <col min="12353" max="12353" width="36" customWidth="1"/>
    <col min="12354" max="12354" width="40" customWidth="1"/>
    <col min="12355" max="12356" width="14" customWidth="1"/>
    <col min="12357" max="12357" width="40" customWidth="1"/>
    <col min="12358" max="12358" width="17" customWidth="1"/>
    <col min="12359" max="12360" width="14" customWidth="1"/>
    <col min="12361" max="12361" width="40" customWidth="1"/>
    <col min="12362" max="12362" width="14" customWidth="1"/>
    <col min="12363" max="12363" width="18" customWidth="1"/>
    <col min="12364" max="12365" width="40" customWidth="1"/>
    <col min="12366" max="12366" width="14" customWidth="1"/>
    <col min="12367" max="12367" width="18" customWidth="1"/>
    <col min="12368" max="12368" width="15" customWidth="1"/>
    <col min="12369" max="12369" width="25" customWidth="1"/>
    <col min="12370" max="12370" width="14" customWidth="1"/>
    <col min="12371" max="12371" width="17" customWidth="1"/>
    <col min="12372" max="12372" width="40" customWidth="1"/>
    <col min="12373" max="12373" width="33" customWidth="1"/>
    <col min="12374" max="12374" width="36" customWidth="1"/>
    <col min="12375" max="12394" width="11" customWidth="1"/>
    <col min="12395" max="12395" width="40" customWidth="1"/>
    <col min="12396" max="12396" width="28" customWidth="1"/>
    <col min="12397" max="12397" width="22" customWidth="1"/>
    <col min="12398" max="12412" width="11" customWidth="1"/>
    <col min="12413" max="12413" width="37" customWidth="1"/>
    <col min="12414" max="12414" width="22" customWidth="1"/>
    <col min="12415" max="12415" width="12" customWidth="1"/>
    <col min="12416" max="12419" width="11" customWidth="1"/>
    <col min="12420" max="12420" width="13" customWidth="1"/>
    <col min="12421" max="12422" width="40" customWidth="1"/>
    <col min="12423" max="12423" width="17" customWidth="1"/>
    <col min="12424" max="12427" width="40" customWidth="1"/>
    <col min="12428" max="12428" width="30" customWidth="1"/>
    <col min="12429" max="12429" width="17" customWidth="1"/>
    <col min="12430" max="12431" width="40" customWidth="1"/>
    <col min="12432" max="12433" width="18" customWidth="1"/>
    <col min="12434" max="12434" width="11" customWidth="1"/>
    <col min="12545" max="12548" width="11" customWidth="1"/>
    <col min="12549" max="12549" width="14" customWidth="1"/>
    <col min="12550" max="12553" width="11" customWidth="1"/>
    <col min="12554" max="12554" width="38" customWidth="1"/>
    <col min="12555" max="12560" width="11" customWidth="1"/>
    <col min="12561" max="12561" width="38" customWidth="1"/>
    <col min="12562" max="12562" width="21" customWidth="1"/>
    <col min="12563" max="12563" width="40" customWidth="1"/>
    <col min="12564" max="12564" width="26" customWidth="1"/>
    <col min="12565" max="12565" width="40" customWidth="1"/>
    <col min="12566" max="12567" width="14" customWidth="1"/>
    <col min="12568" max="12568" width="28" customWidth="1"/>
    <col min="12569" max="12569" width="40" customWidth="1"/>
    <col min="12570" max="12571" width="11" customWidth="1"/>
    <col min="12572" max="12572" width="14" customWidth="1"/>
    <col min="12573" max="12573" width="13" customWidth="1"/>
    <col min="12574" max="12574" width="14" customWidth="1"/>
    <col min="12575" max="12575" width="38" customWidth="1"/>
    <col min="12576" max="12576" width="15" customWidth="1"/>
    <col min="12577" max="12578" width="11" customWidth="1"/>
    <col min="12579" max="12579" width="12" customWidth="1"/>
    <col min="12580" max="12580" width="38" customWidth="1"/>
    <col min="12581" max="12581" width="21" customWidth="1"/>
    <col min="12582" max="12582" width="40" customWidth="1"/>
    <col min="12583" max="12583" width="26" customWidth="1"/>
    <col min="12584" max="12584" width="28" customWidth="1"/>
    <col min="12585" max="12585" width="30" customWidth="1"/>
    <col min="12586" max="12586" width="40" customWidth="1"/>
    <col min="12587" max="12588" width="14" customWidth="1"/>
    <col min="12589" max="12589" width="12" customWidth="1"/>
    <col min="12590" max="12590" width="40" customWidth="1"/>
    <col min="12591" max="12591" width="11" customWidth="1"/>
    <col min="12592" max="12592" width="40" customWidth="1"/>
    <col min="12593" max="12594" width="27" customWidth="1"/>
    <col min="12595" max="12595" width="13" customWidth="1"/>
    <col min="12596" max="12596" width="17" customWidth="1"/>
    <col min="12597" max="12598" width="11" customWidth="1"/>
    <col min="12599" max="12600" width="18" customWidth="1"/>
    <col min="12601" max="12601" width="25" customWidth="1"/>
    <col min="12602" max="12605" width="40" customWidth="1"/>
    <col min="12606" max="12606" width="26" customWidth="1"/>
    <col min="12607" max="12607" width="40" customWidth="1"/>
    <col min="12608" max="12608" width="24" customWidth="1"/>
    <col min="12609" max="12609" width="36" customWidth="1"/>
    <col min="12610" max="12610" width="40" customWidth="1"/>
    <col min="12611" max="12612" width="14" customWidth="1"/>
    <col min="12613" max="12613" width="40" customWidth="1"/>
    <col min="12614" max="12614" width="17" customWidth="1"/>
    <col min="12615" max="12616" width="14" customWidth="1"/>
    <col min="12617" max="12617" width="40" customWidth="1"/>
    <col min="12618" max="12618" width="14" customWidth="1"/>
    <col min="12619" max="12619" width="18" customWidth="1"/>
    <col min="12620" max="12621" width="40" customWidth="1"/>
    <col min="12622" max="12622" width="14" customWidth="1"/>
    <col min="12623" max="12623" width="18" customWidth="1"/>
    <col min="12624" max="12624" width="15" customWidth="1"/>
    <col min="12625" max="12625" width="25" customWidth="1"/>
    <col min="12626" max="12626" width="14" customWidth="1"/>
    <col min="12627" max="12627" width="17" customWidth="1"/>
    <col min="12628" max="12628" width="40" customWidth="1"/>
    <col min="12629" max="12629" width="33" customWidth="1"/>
    <col min="12630" max="12630" width="36" customWidth="1"/>
    <col min="12631" max="12650" width="11" customWidth="1"/>
    <col min="12651" max="12651" width="40" customWidth="1"/>
    <col min="12652" max="12652" width="28" customWidth="1"/>
    <col min="12653" max="12653" width="22" customWidth="1"/>
    <col min="12654" max="12668" width="11" customWidth="1"/>
    <col min="12669" max="12669" width="37" customWidth="1"/>
    <col min="12670" max="12670" width="22" customWidth="1"/>
    <col min="12671" max="12671" width="12" customWidth="1"/>
    <col min="12672" max="12675" width="11" customWidth="1"/>
    <col min="12676" max="12676" width="13" customWidth="1"/>
    <col min="12677" max="12678" width="40" customWidth="1"/>
    <col min="12679" max="12679" width="17" customWidth="1"/>
    <col min="12680" max="12683" width="40" customWidth="1"/>
    <col min="12684" max="12684" width="30" customWidth="1"/>
    <col min="12685" max="12685" width="17" customWidth="1"/>
    <col min="12686" max="12687" width="40" customWidth="1"/>
    <col min="12688" max="12689" width="18" customWidth="1"/>
    <col min="12690" max="12690" width="11" customWidth="1"/>
    <col min="12801" max="12804" width="11" customWidth="1"/>
    <col min="12805" max="12805" width="14" customWidth="1"/>
    <col min="12806" max="12809" width="11" customWidth="1"/>
    <col min="12810" max="12810" width="38" customWidth="1"/>
    <col min="12811" max="12816" width="11" customWidth="1"/>
    <col min="12817" max="12817" width="38" customWidth="1"/>
    <col min="12818" max="12818" width="21" customWidth="1"/>
    <col min="12819" max="12819" width="40" customWidth="1"/>
    <col min="12820" max="12820" width="26" customWidth="1"/>
    <col min="12821" max="12821" width="40" customWidth="1"/>
    <col min="12822" max="12823" width="14" customWidth="1"/>
    <col min="12824" max="12824" width="28" customWidth="1"/>
    <col min="12825" max="12825" width="40" customWidth="1"/>
    <col min="12826" max="12827" width="11" customWidth="1"/>
    <col min="12828" max="12828" width="14" customWidth="1"/>
    <col min="12829" max="12829" width="13" customWidth="1"/>
    <col min="12830" max="12830" width="14" customWidth="1"/>
    <col min="12831" max="12831" width="38" customWidth="1"/>
    <col min="12832" max="12832" width="15" customWidth="1"/>
    <col min="12833" max="12834" width="11" customWidth="1"/>
    <col min="12835" max="12835" width="12" customWidth="1"/>
    <col min="12836" max="12836" width="38" customWidth="1"/>
    <col min="12837" max="12837" width="21" customWidth="1"/>
    <col min="12838" max="12838" width="40" customWidth="1"/>
    <col min="12839" max="12839" width="26" customWidth="1"/>
    <col min="12840" max="12840" width="28" customWidth="1"/>
    <col min="12841" max="12841" width="30" customWidth="1"/>
    <col min="12842" max="12842" width="40" customWidth="1"/>
    <col min="12843" max="12844" width="14" customWidth="1"/>
    <col min="12845" max="12845" width="12" customWidth="1"/>
    <col min="12846" max="12846" width="40" customWidth="1"/>
    <col min="12847" max="12847" width="11" customWidth="1"/>
    <col min="12848" max="12848" width="40" customWidth="1"/>
    <col min="12849" max="12850" width="27" customWidth="1"/>
    <col min="12851" max="12851" width="13" customWidth="1"/>
    <col min="12852" max="12852" width="17" customWidth="1"/>
    <col min="12853" max="12854" width="11" customWidth="1"/>
    <col min="12855" max="12856" width="18" customWidth="1"/>
    <col min="12857" max="12857" width="25" customWidth="1"/>
    <col min="12858" max="12861" width="40" customWidth="1"/>
    <col min="12862" max="12862" width="26" customWidth="1"/>
    <col min="12863" max="12863" width="40" customWidth="1"/>
    <col min="12864" max="12864" width="24" customWidth="1"/>
    <col min="12865" max="12865" width="36" customWidth="1"/>
    <col min="12866" max="12866" width="40" customWidth="1"/>
    <col min="12867" max="12868" width="14" customWidth="1"/>
    <col min="12869" max="12869" width="40" customWidth="1"/>
    <col min="12870" max="12870" width="17" customWidth="1"/>
    <col min="12871" max="12872" width="14" customWidth="1"/>
    <col min="12873" max="12873" width="40" customWidth="1"/>
    <col min="12874" max="12874" width="14" customWidth="1"/>
    <col min="12875" max="12875" width="18" customWidth="1"/>
    <col min="12876" max="12877" width="40" customWidth="1"/>
    <col min="12878" max="12878" width="14" customWidth="1"/>
    <col min="12879" max="12879" width="18" customWidth="1"/>
    <col min="12880" max="12880" width="15" customWidth="1"/>
    <col min="12881" max="12881" width="25" customWidth="1"/>
    <col min="12882" max="12882" width="14" customWidth="1"/>
    <col min="12883" max="12883" width="17" customWidth="1"/>
    <col min="12884" max="12884" width="40" customWidth="1"/>
    <col min="12885" max="12885" width="33" customWidth="1"/>
    <col min="12886" max="12886" width="36" customWidth="1"/>
    <col min="12887" max="12906" width="11" customWidth="1"/>
    <col min="12907" max="12907" width="40" customWidth="1"/>
    <col min="12908" max="12908" width="28" customWidth="1"/>
    <col min="12909" max="12909" width="22" customWidth="1"/>
    <col min="12910" max="12924" width="11" customWidth="1"/>
    <col min="12925" max="12925" width="37" customWidth="1"/>
    <col min="12926" max="12926" width="22" customWidth="1"/>
    <col min="12927" max="12927" width="12" customWidth="1"/>
    <col min="12928" max="12931" width="11" customWidth="1"/>
    <col min="12932" max="12932" width="13" customWidth="1"/>
    <col min="12933" max="12934" width="40" customWidth="1"/>
    <col min="12935" max="12935" width="17" customWidth="1"/>
    <col min="12936" max="12939" width="40" customWidth="1"/>
    <col min="12940" max="12940" width="30" customWidth="1"/>
    <col min="12941" max="12941" width="17" customWidth="1"/>
    <col min="12942" max="12943" width="40" customWidth="1"/>
    <col min="12944" max="12945" width="18" customWidth="1"/>
    <col min="12946" max="12946" width="11" customWidth="1"/>
    <col min="13057" max="13060" width="11" customWidth="1"/>
    <col min="13061" max="13061" width="14" customWidth="1"/>
    <col min="13062" max="13065" width="11" customWidth="1"/>
    <col min="13066" max="13066" width="38" customWidth="1"/>
    <col min="13067" max="13072" width="11" customWidth="1"/>
    <col min="13073" max="13073" width="38" customWidth="1"/>
    <col min="13074" max="13074" width="21" customWidth="1"/>
    <col min="13075" max="13075" width="40" customWidth="1"/>
    <col min="13076" max="13076" width="26" customWidth="1"/>
    <col min="13077" max="13077" width="40" customWidth="1"/>
    <col min="13078" max="13079" width="14" customWidth="1"/>
    <col min="13080" max="13080" width="28" customWidth="1"/>
    <col min="13081" max="13081" width="40" customWidth="1"/>
    <col min="13082" max="13083" width="11" customWidth="1"/>
    <col min="13084" max="13084" width="14" customWidth="1"/>
    <col min="13085" max="13085" width="13" customWidth="1"/>
    <col min="13086" max="13086" width="14" customWidth="1"/>
    <col min="13087" max="13087" width="38" customWidth="1"/>
    <col min="13088" max="13088" width="15" customWidth="1"/>
    <col min="13089" max="13090" width="11" customWidth="1"/>
    <col min="13091" max="13091" width="12" customWidth="1"/>
    <col min="13092" max="13092" width="38" customWidth="1"/>
    <col min="13093" max="13093" width="21" customWidth="1"/>
    <col min="13094" max="13094" width="40" customWidth="1"/>
    <col min="13095" max="13095" width="26" customWidth="1"/>
    <col min="13096" max="13096" width="28" customWidth="1"/>
    <col min="13097" max="13097" width="30" customWidth="1"/>
    <col min="13098" max="13098" width="40" customWidth="1"/>
    <col min="13099" max="13100" width="14" customWidth="1"/>
    <col min="13101" max="13101" width="12" customWidth="1"/>
    <col min="13102" max="13102" width="40" customWidth="1"/>
    <col min="13103" max="13103" width="11" customWidth="1"/>
    <col min="13104" max="13104" width="40" customWidth="1"/>
    <col min="13105" max="13106" width="27" customWidth="1"/>
    <col min="13107" max="13107" width="13" customWidth="1"/>
    <col min="13108" max="13108" width="17" customWidth="1"/>
    <col min="13109" max="13110" width="11" customWidth="1"/>
    <col min="13111" max="13112" width="18" customWidth="1"/>
    <col min="13113" max="13113" width="25" customWidth="1"/>
    <col min="13114" max="13117" width="40" customWidth="1"/>
    <col min="13118" max="13118" width="26" customWidth="1"/>
    <col min="13119" max="13119" width="40" customWidth="1"/>
    <col min="13120" max="13120" width="24" customWidth="1"/>
    <col min="13121" max="13121" width="36" customWidth="1"/>
    <col min="13122" max="13122" width="40" customWidth="1"/>
    <col min="13123" max="13124" width="14" customWidth="1"/>
    <col min="13125" max="13125" width="40" customWidth="1"/>
    <col min="13126" max="13126" width="17" customWidth="1"/>
    <col min="13127" max="13128" width="14" customWidth="1"/>
    <col min="13129" max="13129" width="40" customWidth="1"/>
    <col min="13130" max="13130" width="14" customWidth="1"/>
    <col min="13131" max="13131" width="18" customWidth="1"/>
    <col min="13132" max="13133" width="40" customWidth="1"/>
    <col min="13134" max="13134" width="14" customWidth="1"/>
    <col min="13135" max="13135" width="18" customWidth="1"/>
    <col min="13136" max="13136" width="15" customWidth="1"/>
    <col min="13137" max="13137" width="25" customWidth="1"/>
    <col min="13138" max="13138" width="14" customWidth="1"/>
    <col min="13139" max="13139" width="17" customWidth="1"/>
    <col min="13140" max="13140" width="40" customWidth="1"/>
    <col min="13141" max="13141" width="33" customWidth="1"/>
    <col min="13142" max="13142" width="36" customWidth="1"/>
    <col min="13143" max="13162" width="11" customWidth="1"/>
    <col min="13163" max="13163" width="40" customWidth="1"/>
    <col min="13164" max="13164" width="28" customWidth="1"/>
    <col min="13165" max="13165" width="22" customWidth="1"/>
    <col min="13166" max="13180" width="11" customWidth="1"/>
    <col min="13181" max="13181" width="37" customWidth="1"/>
    <col min="13182" max="13182" width="22" customWidth="1"/>
    <col min="13183" max="13183" width="12" customWidth="1"/>
    <col min="13184" max="13187" width="11" customWidth="1"/>
    <col min="13188" max="13188" width="13" customWidth="1"/>
    <col min="13189" max="13190" width="40" customWidth="1"/>
    <col min="13191" max="13191" width="17" customWidth="1"/>
    <col min="13192" max="13195" width="40" customWidth="1"/>
    <col min="13196" max="13196" width="30" customWidth="1"/>
    <col min="13197" max="13197" width="17" customWidth="1"/>
    <col min="13198" max="13199" width="40" customWidth="1"/>
    <col min="13200" max="13201" width="18" customWidth="1"/>
    <col min="13202" max="13202" width="11" customWidth="1"/>
    <col min="13313" max="13316" width="11" customWidth="1"/>
    <col min="13317" max="13317" width="14" customWidth="1"/>
    <col min="13318" max="13321" width="11" customWidth="1"/>
    <col min="13322" max="13322" width="38" customWidth="1"/>
    <col min="13323" max="13328" width="11" customWidth="1"/>
    <col min="13329" max="13329" width="38" customWidth="1"/>
    <col min="13330" max="13330" width="21" customWidth="1"/>
    <col min="13331" max="13331" width="40" customWidth="1"/>
    <col min="13332" max="13332" width="26" customWidth="1"/>
    <col min="13333" max="13333" width="40" customWidth="1"/>
    <col min="13334" max="13335" width="14" customWidth="1"/>
    <col min="13336" max="13336" width="28" customWidth="1"/>
    <col min="13337" max="13337" width="40" customWidth="1"/>
    <col min="13338" max="13339" width="11" customWidth="1"/>
    <col min="13340" max="13340" width="14" customWidth="1"/>
    <col min="13341" max="13341" width="13" customWidth="1"/>
    <col min="13342" max="13342" width="14" customWidth="1"/>
    <col min="13343" max="13343" width="38" customWidth="1"/>
    <col min="13344" max="13344" width="15" customWidth="1"/>
    <col min="13345" max="13346" width="11" customWidth="1"/>
    <col min="13347" max="13347" width="12" customWidth="1"/>
    <col min="13348" max="13348" width="38" customWidth="1"/>
    <col min="13349" max="13349" width="21" customWidth="1"/>
    <col min="13350" max="13350" width="40" customWidth="1"/>
    <col min="13351" max="13351" width="26" customWidth="1"/>
    <col min="13352" max="13352" width="28" customWidth="1"/>
    <col min="13353" max="13353" width="30" customWidth="1"/>
    <col min="13354" max="13354" width="40" customWidth="1"/>
    <col min="13355" max="13356" width="14" customWidth="1"/>
    <col min="13357" max="13357" width="12" customWidth="1"/>
    <col min="13358" max="13358" width="40" customWidth="1"/>
    <col min="13359" max="13359" width="11" customWidth="1"/>
    <col min="13360" max="13360" width="40" customWidth="1"/>
    <col min="13361" max="13362" width="27" customWidth="1"/>
    <col min="13363" max="13363" width="13" customWidth="1"/>
    <col min="13364" max="13364" width="17" customWidth="1"/>
    <col min="13365" max="13366" width="11" customWidth="1"/>
    <col min="13367" max="13368" width="18" customWidth="1"/>
    <col min="13369" max="13369" width="25" customWidth="1"/>
    <col min="13370" max="13373" width="40" customWidth="1"/>
    <col min="13374" max="13374" width="26" customWidth="1"/>
    <col min="13375" max="13375" width="40" customWidth="1"/>
    <col min="13376" max="13376" width="24" customWidth="1"/>
    <col min="13377" max="13377" width="36" customWidth="1"/>
    <col min="13378" max="13378" width="40" customWidth="1"/>
    <col min="13379" max="13380" width="14" customWidth="1"/>
    <col min="13381" max="13381" width="40" customWidth="1"/>
    <col min="13382" max="13382" width="17" customWidth="1"/>
    <col min="13383" max="13384" width="14" customWidth="1"/>
    <col min="13385" max="13385" width="40" customWidth="1"/>
    <col min="13386" max="13386" width="14" customWidth="1"/>
    <col min="13387" max="13387" width="18" customWidth="1"/>
    <col min="13388" max="13389" width="40" customWidth="1"/>
    <col min="13390" max="13390" width="14" customWidth="1"/>
    <col min="13391" max="13391" width="18" customWidth="1"/>
    <col min="13392" max="13392" width="15" customWidth="1"/>
    <col min="13393" max="13393" width="25" customWidth="1"/>
    <col min="13394" max="13394" width="14" customWidth="1"/>
    <col min="13395" max="13395" width="17" customWidth="1"/>
    <col min="13396" max="13396" width="40" customWidth="1"/>
    <col min="13397" max="13397" width="33" customWidth="1"/>
    <col min="13398" max="13398" width="36" customWidth="1"/>
    <col min="13399" max="13418" width="11" customWidth="1"/>
    <col min="13419" max="13419" width="40" customWidth="1"/>
    <col min="13420" max="13420" width="28" customWidth="1"/>
    <col min="13421" max="13421" width="22" customWidth="1"/>
    <col min="13422" max="13436" width="11" customWidth="1"/>
    <col min="13437" max="13437" width="37" customWidth="1"/>
    <col min="13438" max="13438" width="22" customWidth="1"/>
    <col min="13439" max="13439" width="12" customWidth="1"/>
    <col min="13440" max="13443" width="11" customWidth="1"/>
    <col min="13444" max="13444" width="13" customWidth="1"/>
    <col min="13445" max="13446" width="40" customWidth="1"/>
    <col min="13447" max="13447" width="17" customWidth="1"/>
    <col min="13448" max="13451" width="40" customWidth="1"/>
    <col min="13452" max="13452" width="30" customWidth="1"/>
    <col min="13453" max="13453" width="17" customWidth="1"/>
    <col min="13454" max="13455" width="40" customWidth="1"/>
    <col min="13456" max="13457" width="18" customWidth="1"/>
    <col min="13458" max="13458" width="11" customWidth="1"/>
    <col min="13569" max="13572" width="11" customWidth="1"/>
    <col min="13573" max="13573" width="14" customWidth="1"/>
    <col min="13574" max="13577" width="11" customWidth="1"/>
    <col min="13578" max="13578" width="38" customWidth="1"/>
    <col min="13579" max="13584" width="11" customWidth="1"/>
    <col min="13585" max="13585" width="38" customWidth="1"/>
    <col min="13586" max="13586" width="21" customWidth="1"/>
    <col min="13587" max="13587" width="40" customWidth="1"/>
    <col min="13588" max="13588" width="26" customWidth="1"/>
    <col min="13589" max="13589" width="40" customWidth="1"/>
    <col min="13590" max="13591" width="14" customWidth="1"/>
    <col min="13592" max="13592" width="28" customWidth="1"/>
    <col min="13593" max="13593" width="40" customWidth="1"/>
    <col min="13594" max="13595" width="11" customWidth="1"/>
    <col min="13596" max="13596" width="14" customWidth="1"/>
    <col min="13597" max="13597" width="13" customWidth="1"/>
    <col min="13598" max="13598" width="14" customWidth="1"/>
    <col min="13599" max="13599" width="38" customWidth="1"/>
    <col min="13600" max="13600" width="15" customWidth="1"/>
    <col min="13601" max="13602" width="11" customWidth="1"/>
    <col min="13603" max="13603" width="12" customWidth="1"/>
    <col min="13604" max="13604" width="38" customWidth="1"/>
    <col min="13605" max="13605" width="21" customWidth="1"/>
    <col min="13606" max="13606" width="40" customWidth="1"/>
    <col min="13607" max="13607" width="26" customWidth="1"/>
    <col min="13608" max="13608" width="28" customWidth="1"/>
    <col min="13609" max="13609" width="30" customWidth="1"/>
    <col min="13610" max="13610" width="40" customWidth="1"/>
    <col min="13611" max="13612" width="14" customWidth="1"/>
    <col min="13613" max="13613" width="12" customWidth="1"/>
    <col min="13614" max="13614" width="40" customWidth="1"/>
    <col min="13615" max="13615" width="11" customWidth="1"/>
    <col min="13616" max="13616" width="40" customWidth="1"/>
    <col min="13617" max="13618" width="27" customWidth="1"/>
    <col min="13619" max="13619" width="13" customWidth="1"/>
    <col min="13620" max="13620" width="17" customWidth="1"/>
    <col min="13621" max="13622" width="11" customWidth="1"/>
    <col min="13623" max="13624" width="18" customWidth="1"/>
    <col min="13625" max="13625" width="25" customWidth="1"/>
    <col min="13626" max="13629" width="40" customWidth="1"/>
    <col min="13630" max="13630" width="26" customWidth="1"/>
    <col min="13631" max="13631" width="40" customWidth="1"/>
    <col min="13632" max="13632" width="24" customWidth="1"/>
    <col min="13633" max="13633" width="36" customWidth="1"/>
    <col min="13634" max="13634" width="40" customWidth="1"/>
    <col min="13635" max="13636" width="14" customWidth="1"/>
    <col min="13637" max="13637" width="40" customWidth="1"/>
    <col min="13638" max="13638" width="17" customWidth="1"/>
    <col min="13639" max="13640" width="14" customWidth="1"/>
    <col min="13641" max="13641" width="40" customWidth="1"/>
    <col min="13642" max="13642" width="14" customWidth="1"/>
    <col min="13643" max="13643" width="18" customWidth="1"/>
    <col min="13644" max="13645" width="40" customWidth="1"/>
    <col min="13646" max="13646" width="14" customWidth="1"/>
    <col min="13647" max="13647" width="18" customWidth="1"/>
    <col min="13648" max="13648" width="15" customWidth="1"/>
    <col min="13649" max="13649" width="25" customWidth="1"/>
    <col min="13650" max="13650" width="14" customWidth="1"/>
    <col min="13651" max="13651" width="17" customWidth="1"/>
    <col min="13652" max="13652" width="40" customWidth="1"/>
    <col min="13653" max="13653" width="33" customWidth="1"/>
    <col min="13654" max="13654" width="36" customWidth="1"/>
    <col min="13655" max="13674" width="11" customWidth="1"/>
    <col min="13675" max="13675" width="40" customWidth="1"/>
    <col min="13676" max="13676" width="28" customWidth="1"/>
    <col min="13677" max="13677" width="22" customWidth="1"/>
    <col min="13678" max="13692" width="11" customWidth="1"/>
    <col min="13693" max="13693" width="37" customWidth="1"/>
    <col min="13694" max="13694" width="22" customWidth="1"/>
    <col min="13695" max="13695" width="12" customWidth="1"/>
    <col min="13696" max="13699" width="11" customWidth="1"/>
    <col min="13700" max="13700" width="13" customWidth="1"/>
    <col min="13701" max="13702" width="40" customWidth="1"/>
    <col min="13703" max="13703" width="17" customWidth="1"/>
    <col min="13704" max="13707" width="40" customWidth="1"/>
    <col min="13708" max="13708" width="30" customWidth="1"/>
    <col min="13709" max="13709" width="17" customWidth="1"/>
    <col min="13710" max="13711" width="40" customWidth="1"/>
    <col min="13712" max="13713" width="18" customWidth="1"/>
    <col min="13714" max="13714" width="11" customWidth="1"/>
    <col min="13825" max="13828" width="11" customWidth="1"/>
    <col min="13829" max="13829" width="14" customWidth="1"/>
    <col min="13830" max="13833" width="11" customWidth="1"/>
    <col min="13834" max="13834" width="38" customWidth="1"/>
    <col min="13835" max="13840" width="11" customWidth="1"/>
    <col min="13841" max="13841" width="38" customWidth="1"/>
    <col min="13842" max="13842" width="21" customWidth="1"/>
    <col min="13843" max="13843" width="40" customWidth="1"/>
    <col min="13844" max="13844" width="26" customWidth="1"/>
    <col min="13845" max="13845" width="40" customWidth="1"/>
    <col min="13846" max="13847" width="14" customWidth="1"/>
    <col min="13848" max="13848" width="28" customWidth="1"/>
    <col min="13849" max="13849" width="40" customWidth="1"/>
    <col min="13850" max="13851" width="11" customWidth="1"/>
    <col min="13852" max="13852" width="14" customWidth="1"/>
    <col min="13853" max="13853" width="13" customWidth="1"/>
    <col min="13854" max="13854" width="14" customWidth="1"/>
    <col min="13855" max="13855" width="38" customWidth="1"/>
    <col min="13856" max="13856" width="15" customWidth="1"/>
    <col min="13857" max="13858" width="11" customWidth="1"/>
    <col min="13859" max="13859" width="12" customWidth="1"/>
    <col min="13860" max="13860" width="38" customWidth="1"/>
    <col min="13861" max="13861" width="21" customWidth="1"/>
    <col min="13862" max="13862" width="40" customWidth="1"/>
    <col min="13863" max="13863" width="26" customWidth="1"/>
    <col min="13864" max="13864" width="28" customWidth="1"/>
    <col min="13865" max="13865" width="30" customWidth="1"/>
    <col min="13866" max="13866" width="40" customWidth="1"/>
    <col min="13867" max="13868" width="14" customWidth="1"/>
    <col min="13869" max="13869" width="12" customWidth="1"/>
    <col min="13870" max="13870" width="40" customWidth="1"/>
    <col min="13871" max="13871" width="11" customWidth="1"/>
    <col min="13872" max="13872" width="40" customWidth="1"/>
    <col min="13873" max="13874" width="27" customWidth="1"/>
    <col min="13875" max="13875" width="13" customWidth="1"/>
    <col min="13876" max="13876" width="17" customWidth="1"/>
    <col min="13877" max="13878" width="11" customWidth="1"/>
    <col min="13879" max="13880" width="18" customWidth="1"/>
    <col min="13881" max="13881" width="25" customWidth="1"/>
    <col min="13882" max="13885" width="40" customWidth="1"/>
    <col min="13886" max="13886" width="26" customWidth="1"/>
    <col min="13887" max="13887" width="40" customWidth="1"/>
    <col min="13888" max="13888" width="24" customWidth="1"/>
    <col min="13889" max="13889" width="36" customWidth="1"/>
    <col min="13890" max="13890" width="40" customWidth="1"/>
    <col min="13891" max="13892" width="14" customWidth="1"/>
    <col min="13893" max="13893" width="40" customWidth="1"/>
    <col min="13894" max="13894" width="17" customWidth="1"/>
    <col min="13895" max="13896" width="14" customWidth="1"/>
    <col min="13897" max="13897" width="40" customWidth="1"/>
    <col min="13898" max="13898" width="14" customWidth="1"/>
    <col min="13899" max="13899" width="18" customWidth="1"/>
    <col min="13900" max="13901" width="40" customWidth="1"/>
    <col min="13902" max="13902" width="14" customWidth="1"/>
    <col min="13903" max="13903" width="18" customWidth="1"/>
    <col min="13904" max="13904" width="15" customWidth="1"/>
    <col min="13905" max="13905" width="25" customWidth="1"/>
    <col min="13906" max="13906" width="14" customWidth="1"/>
    <col min="13907" max="13907" width="17" customWidth="1"/>
    <col min="13908" max="13908" width="40" customWidth="1"/>
    <col min="13909" max="13909" width="33" customWidth="1"/>
    <col min="13910" max="13910" width="36" customWidth="1"/>
    <col min="13911" max="13930" width="11" customWidth="1"/>
    <col min="13931" max="13931" width="40" customWidth="1"/>
    <col min="13932" max="13932" width="28" customWidth="1"/>
    <col min="13933" max="13933" width="22" customWidth="1"/>
    <col min="13934" max="13948" width="11" customWidth="1"/>
    <col min="13949" max="13949" width="37" customWidth="1"/>
    <col min="13950" max="13950" width="22" customWidth="1"/>
    <col min="13951" max="13951" width="12" customWidth="1"/>
    <col min="13952" max="13955" width="11" customWidth="1"/>
    <col min="13956" max="13956" width="13" customWidth="1"/>
    <col min="13957" max="13958" width="40" customWidth="1"/>
    <col min="13959" max="13959" width="17" customWidth="1"/>
    <col min="13960" max="13963" width="40" customWidth="1"/>
    <col min="13964" max="13964" width="30" customWidth="1"/>
    <col min="13965" max="13965" width="17" customWidth="1"/>
    <col min="13966" max="13967" width="40" customWidth="1"/>
    <col min="13968" max="13969" width="18" customWidth="1"/>
    <col min="13970" max="13970" width="11" customWidth="1"/>
    <col min="14081" max="14084" width="11" customWidth="1"/>
    <col min="14085" max="14085" width="14" customWidth="1"/>
    <col min="14086" max="14089" width="11" customWidth="1"/>
    <col min="14090" max="14090" width="38" customWidth="1"/>
    <col min="14091" max="14096" width="11" customWidth="1"/>
    <col min="14097" max="14097" width="38" customWidth="1"/>
    <col min="14098" max="14098" width="21" customWidth="1"/>
    <col min="14099" max="14099" width="40" customWidth="1"/>
    <col min="14100" max="14100" width="26" customWidth="1"/>
    <col min="14101" max="14101" width="40" customWidth="1"/>
    <col min="14102" max="14103" width="14" customWidth="1"/>
    <col min="14104" max="14104" width="28" customWidth="1"/>
    <col min="14105" max="14105" width="40" customWidth="1"/>
    <col min="14106" max="14107" width="11" customWidth="1"/>
    <col min="14108" max="14108" width="14" customWidth="1"/>
    <col min="14109" max="14109" width="13" customWidth="1"/>
    <col min="14110" max="14110" width="14" customWidth="1"/>
    <col min="14111" max="14111" width="38" customWidth="1"/>
    <col min="14112" max="14112" width="15" customWidth="1"/>
    <col min="14113" max="14114" width="11" customWidth="1"/>
    <col min="14115" max="14115" width="12" customWidth="1"/>
    <col min="14116" max="14116" width="38" customWidth="1"/>
    <col min="14117" max="14117" width="21" customWidth="1"/>
    <col min="14118" max="14118" width="40" customWidth="1"/>
    <col min="14119" max="14119" width="26" customWidth="1"/>
    <col min="14120" max="14120" width="28" customWidth="1"/>
    <col min="14121" max="14121" width="30" customWidth="1"/>
    <col min="14122" max="14122" width="40" customWidth="1"/>
    <col min="14123" max="14124" width="14" customWidth="1"/>
    <col min="14125" max="14125" width="12" customWidth="1"/>
    <col min="14126" max="14126" width="40" customWidth="1"/>
    <col min="14127" max="14127" width="11" customWidth="1"/>
    <col min="14128" max="14128" width="40" customWidth="1"/>
    <col min="14129" max="14130" width="27" customWidth="1"/>
    <col min="14131" max="14131" width="13" customWidth="1"/>
    <col min="14132" max="14132" width="17" customWidth="1"/>
    <col min="14133" max="14134" width="11" customWidth="1"/>
    <col min="14135" max="14136" width="18" customWidth="1"/>
    <col min="14137" max="14137" width="25" customWidth="1"/>
    <col min="14138" max="14141" width="40" customWidth="1"/>
    <col min="14142" max="14142" width="26" customWidth="1"/>
    <col min="14143" max="14143" width="40" customWidth="1"/>
    <col min="14144" max="14144" width="24" customWidth="1"/>
    <col min="14145" max="14145" width="36" customWidth="1"/>
    <col min="14146" max="14146" width="40" customWidth="1"/>
    <col min="14147" max="14148" width="14" customWidth="1"/>
    <col min="14149" max="14149" width="40" customWidth="1"/>
    <col min="14150" max="14150" width="17" customWidth="1"/>
    <col min="14151" max="14152" width="14" customWidth="1"/>
    <col min="14153" max="14153" width="40" customWidth="1"/>
    <col min="14154" max="14154" width="14" customWidth="1"/>
    <col min="14155" max="14155" width="18" customWidth="1"/>
    <col min="14156" max="14157" width="40" customWidth="1"/>
    <col min="14158" max="14158" width="14" customWidth="1"/>
    <col min="14159" max="14159" width="18" customWidth="1"/>
    <col min="14160" max="14160" width="15" customWidth="1"/>
    <col min="14161" max="14161" width="25" customWidth="1"/>
    <col min="14162" max="14162" width="14" customWidth="1"/>
    <col min="14163" max="14163" width="17" customWidth="1"/>
    <col min="14164" max="14164" width="40" customWidth="1"/>
    <col min="14165" max="14165" width="33" customWidth="1"/>
    <col min="14166" max="14166" width="36" customWidth="1"/>
    <col min="14167" max="14186" width="11" customWidth="1"/>
    <col min="14187" max="14187" width="40" customWidth="1"/>
    <col min="14188" max="14188" width="28" customWidth="1"/>
    <col min="14189" max="14189" width="22" customWidth="1"/>
    <col min="14190" max="14204" width="11" customWidth="1"/>
    <col min="14205" max="14205" width="37" customWidth="1"/>
    <col min="14206" max="14206" width="22" customWidth="1"/>
    <col min="14207" max="14207" width="12" customWidth="1"/>
    <col min="14208" max="14211" width="11" customWidth="1"/>
    <col min="14212" max="14212" width="13" customWidth="1"/>
    <col min="14213" max="14214" width="40" customWidth="1"/>
    <col min="14215" max="14215" width="17" customWidth="1"/>
    <col min="14216" max="14219" width="40" customWidth="1"/>
    <col min="14220" max="14220" width="30" customWidth="1"/>
    <col min="14221" max="14221" width="17" customWidth="1"/>
    <col min="14222" max="14223" width="40" customWidth="1"/>
    <col min="14224" max="14225" width="18" customWidth="1"/>
    <col min="14226" max="14226" width="11" customWidth="1"/>
    <col min="14337" max="14340" width="11" customWidth="1"/>
    <col min="14341" max="14341" width="14" customWidth="1"/>
    <col min="14342" max="14345" width="11" customWidth="1"/>
    <col min="14346" max="14346" width="38" customWidth="1"/>
    <col min="14347" max="14352" width="11" customWidth="1"/>
    <col min="14353" max="14353" width="38" customWidth="1"/>
    <col min="14354" max="14354" width="21" customWidth="1"/>
    <col min="14355" max="14355" width="40" customWidth="1"/>
    <col min="14356" max="14356" width="26" customWidth="1"/>
    <col min="14357" max="14357" width="40" customWidth="1"/>
    <col min="14358" max="14359" width="14" customWidth="1"/>
    <col min="14360" max="14360" width="28" customWidth="1"/>
    <col min="14361" max="14361" width="40" customWidth="1"/>
    <col min="14362" max="14363" width="11" customWidth="1"/>
    <col min="14364" max="14364" width="14" customWidth="1"/>
    <col min="14365" max="14365" width="13" customWidth="1"/>
    <col min="14366" max="14366" width="14" customWidth="1"/>
    <col min="14367" max="14367" width="38" customWidth="1"/>
    <col min="14368" max="14368" width="15" customWidth="1"/>
    <col min="14369" max="14370" width="11" customWidth="1"/>
    <col min="14371" max="14371" width="12" customWidth="1"/>
    <col min="14372" max="14372" width="38" customWidth="1"/>
    <col min="14373" max="14373" width="21" customWidth="1"/>
    <col min="14374" max="14374" width="40" customWidth="1"/>
    <col min="14375" max="14375" width="26" customWidth="1"/>
    <col min="14376" max="14376" width="28" customWidth="1"/>
    <col min="14377" max="14377" width="30" customWidth="1"/>
    <col min="14378" max="14378" width="40" customWidth="1"/>
    <col min="14379" max="14380" width="14" customWidth="1"/>
    <col min="14381" max="14381" width="12" customWidth="1"/>
    <col min="14382" max="14382" width="40" customWidth="1"/>
    <col min="14383" max="14383" width="11" customWidth="1"/>
    <col min="14384" max="14384" width="40" customWidth="1"/>
    <col min="14385" max="14386" width="27" customWidth="1"/>
    <col min="14387" max="14387" width="13" customWidth="1"/>
    <col min="14388" max="14388" width="17" customWidth="1"/>
    <col min="14389" max="14390" width="11" customWidth="1"/>
    <col min="14391" max="14392" width="18" customWidth="1"/>
    <col min="14393" max="14393" width="25" customWidth="1"/>
    <col min="14394" max="14397" width="40" customWidth="1"/>
    <col min="14398" max="14398" width="26" customWidth="1"/>
    <col min="14399" max="14399" width="40" customWidth="1"/>
    <col min="14400" max="14400" width="24" customWidth="1"/>
    <col min="14401" max="14401" width="36" customWidth="1"/>
    <col min="14402" max="14402" width="40" customWidth="1"/>
    <col min="14403" max="14404" width="14" customWidth="1"/>
    <col min="14405" max="14405" width="40" customWidth="1"/>
    <col min="14406" max="14406" width="17" customWidth="1"/>
    <col min="14407" max="14408" width="14" customWidth="1"/>
    <col min="14409" max="14409" width="40" customWidth="1"/>
    <col min="14410" max="14410" width="14" customWidth="1"/>
    <col min="14411" max="14411" width="18" customWidth="1"/>
    <col min="14412" max="14413" width="40" customWidth="1"/>
    <col min="14414" max="14414" width="14" customWidth="1"/>
    <col min="14415" max="14415" width="18" customWidth="1"/>
    <col min="14416" max="14416" width="15" customWidth="1"/>
    <col min="14417" max="14417" width="25" customWidth="1"/>
    <col min="14418" max="14418" width="14" customWidth="1"/>
    <col min="14419" max="14419" width="17" customWidth="1"/>
    <col min="14420" max="14420" width="40" customWidth="1"/>
    <col min="14421" max="14421" width="33" customWidth="1"/>
    <col min="14422" max="14422" width="36" customWidth="1"/>
    <col min="14423" max="14442" width="11" customWidth="1"/>
    <col min="14443" max="14443" width="40" customWidth="1"/>
    <col min="14444" max="14444" width="28" customWidth="1"/>
    <col min="14445" max="14445" width="22" customWidth="1"/>
    <col min="14446" max="14460" width="11" customWidth="1"/>
    <col min="14461" max="14461" width="37" customWidth="1"/>
    <col min="14462" max="14462" width="22" customWidth="1"/>
    <col min="14463" max="14463" width="12" customWidth="1"/>
    <col min="14464" max="14467" width="11" customWidth="1"/>
    <col min="14468" max="14468" width="13" customWidth="1"/>
    <col min="14469" max="14470" width="40" customWidth="1"/>
    <col min="14471" max="14471" width="17" customWidth="1"/>
    <col min="14472" max="14475" width="40" customWidth="1"/>
    <col min="14476" max="14476" width="30" customWidth="1"/>
    <col min="14477" max="14477" width="17" customWidth="1"/>
    <col min="14478" max="14479" width="40" customWidth="1"/>
    <col min="14480" max="14481" width="18" customWidth="1"/>
    <col min="14482" max="14482" width="11" customWidth="1"/>
    <col min="14593" max="14596" width="11" customWidth="1"/>
    <col min="14597" max="14597" width="14" customWidth="1"/>
    <col min="14598" max="14601" width="11" customWidth="1"/>
    <col min="14602" max="14602" width="38" customWidth="1"/>
    <col min="14603" max="14608" width="11" customWidth="1"/>
    <col min="14609" max="14609" width="38" customWidth="1"/>
    <col min="14610" max="14610" width="21" customWidth="1"/>
    <col min="14611" max="14611" width="40" customWidth="1"/>
    <col min="14612" max="14612" width="26" customWidth="1"/>
    <col min="14613" max="14613" width="40" customWidth="1"/>
    <col min="14614" max="14615" width="14" customWidth="1"/>
    <col min="14616" max="14616" width="28" customWidth="1"/>
    <col min="14617" max="14617" width="40" customWidth="1"/>
    <col min="14618" max="14619" width="11" customWidth="1"/>
    <col min="14620" max="14620" width="14" customWidth="1"/>
    <col min="14621" max="14621" width="13" customWidth="1"/>
    <col min="14622" max="14622" width="14" customWidth="1"/>
    <col min="14623" max="14623" width="38" customWidth="1"/>
    <col min="14624" max="14624" width="15" customWidth="1"/>
    <col min="14625" max="14626" width="11" customWidth="1"/>
    <col min="14627" max="14627" width="12" customWidth="1"/>
    <col min="14628" max="14628" width="38" customWidth="1"/>
    <col min="14629" max="14629" width="21" customWidth="1"/>
    <col min="14630" max="14630" width="40" customWidth="1"/>
    <col min="14631" max="14631" width="26" customWidth="1"/>
    <col min="14632" max="14632" width="28" customWidth="1"/>
    <col min="14633" max="14633" width="30" customWidth="1"/>
    <col min="14634" max="14634" width="40" customWidth="1"/>
    <col min="14635" max="14636" width="14" customWidth="1"/>
    <col min="14637" max="14637" width="12" customWidth="1"/>
    <col min="14638" max="14638" width="40" customWidth="1"/>
    <col min="14639" max="14639" width="11" customWidth="1"/>
    <col min="14640" max="14640" width="40" customWidth="1"/>
    <col min="14641" max="14642" width="27" customWidth="1"/>
    <col min="14643" max="14643" width="13" customWidth="1"/>
    <col min="14644" max="14644" width="17" customWidth="1"/>
    <col min="14645" max="14646" width="11" customWidth="1"/>
    <col min="14647" max="14648" width="18" customWidth="1"/>
    <col min="14649" max="14649" width="25" customWidth="1"/>
    <col min="14650" max="14653" width="40" customWidth="1"/>
    <col min="14654" max="14654" width="26" customWidth="1"/>
    <col min="14655" max="14655" width="40" customWidth="1"/>
    <col min="14656" max="14656" width="24" customWidth="1"/>
    <col min="14657" max="14657" width="36" customWidth="1"/>
    <col min="14658" max="14658" width="40" customWidth="1"/>
    <col min="14659" max="14660" width="14" customWidth="1"/>
    <col min="14661" max="14661" width="40" customWidth="1"/>
    <col min="14662" max="14662" width="17" customWidth="1"/>
    <col min="14663" max="14664" width="14" customWidth="1"/>
    <col min="14665" max="14665" width="40" customWidth="1"/>
    <col min="14666" max="14666" width="14" customWidth="1"/>
    <col min="14667" max="14667" width="18" customWidth="1"/>
    <col min="14668" max="14669" width="40" customWidth="1"/>
    <col min="14670" max="14670" width="14" customWidth="1"/>
    <col min="14671" max="14671" width="18" customWidth="1"/>
    <col min="14672" max="14672" width="15" customWidth="1"/>
    <col min="14673" max="14673" width="25" customWidth="1"/>
    <col min="14674" max="14674" width="14" customWidth="1"/>
    <col min="14675" max="14675" width="17" customWidth="1"/>
    <col min="14676" max="14676" width="40" customWidth="1"/>
    <col min="14677" max="14677" width="33" customWidth="1"/>
    <col min="14678" max="14678" width="36" customWidth="1"/>
    <col min="14679" max="14698" width="11" customWidth="1"/>
    <col min="14699" max="14699" width="40" customWidth="1"/>
    <col min="14700" max="14700" width="28" customWidth="1"/>
    <col min="14701" max="14701" width="22" customWidth="1"/>
    <col min="14702" max="14716" width="11" customWidth="1"/>
    <col min="14717" max="14717" width="37" customWidth="1"/>
    <col min="14718" max="14718" width="22" customWidth="1"/>
    <col min="14719" max="14719" width="12" customWidth="1"/>
    <col min="14720" max="14723" width="11" customWidth="1"/>
    <col min="14724" max="14724" width="13" customWidth="1"/>
    <col min="14725" max="14726" width="40" customWidth="1"/>
    <col min="14727" max="14727" width="17" customWidth="1"/>
    <col min="14728" max="14731" width="40" customWidth="1"/>
    <col min="14732" max="14732" width="30" customWidth="1"/>
    <col min="14733" max="14733" width="17" customWidth="1"/>
    <col min="14734" max="14735" width="40" customWidth="1"/>
    <col min="14736" max="14737" width="18" customWidth="1"/>
    <col min="14738" max="14738" width="11" customWidth="1"/>
    <col min="14849" max="14852" width="11" customWidth="1"/>
    <col min="14853" max="14853" width="14" customWidth="1"/>
    <col min="14854" max="14857" width="11" customWidth="1"/>
    <col min="14858" max="14858" width="38" customWidth="1"/>
    <col min="14859" max="14864" width="11" customWidth="1"/>
    <col min="14865" max="14865" width="38" customWidth="1"/>
    <col min="14866" max="14866" width="21" customWidth="1"/>
    <col min="14867" max="14867" width="40" customWidth="1"/>
    <col min="14868" max="14868" width="26" customWidth="1"/>
    <col min="14869" max="14869" width="40" customWidth="1"/>
    <col min="14870" max="14871" width="14" customWidth="1"/>
    <col min="14872" max="14872" width="28" customWidth="1"/>
    <col min="14873" max="14873" width="40" customWidth="1"/>
    <col min="14874" max="14875" width="11" customWidth="1"/>
    <col min="14876" max="14876" width="14" customWidth="1"/>
    <col min="14877" max="14877" width="13" customWidth="1"/>
    <col min="14878" max="14878" width="14" customWidth="1"/>
    <col min="14879" max="14879" width="38" customWidth="1"/>
    <col min="14880" max="14880" width="15" customWidth="1"/>
    <col min="14881" max="14882" width="11" customWidth="1"/>
    <col min="14883" max="14883" width="12" customWidth="1"/>
    <col min="14884" max="14884" width="38" customWidth="1"/>
    <col min="14885" max="14885" width="21" customWidth="1"/>
    <col min="14886" max="14886" width="40" customWidth="1"/>
    <col min="14887" max="14887" width="26" customWidth="1"/>
    <col min="14888" max="14888" width="28" customWidth="1"/>
    <col min="14889" max="14889" width="30" customWidth="1"/>
    <col min="14890" max="14890" width="40" customWidth="1"/>
    <col min="14891" max="14892" width="14" customWidth="1"/>
    <col min="14893" max="14893" width="12" customWidth="1"/>
    <col min="14894" max="14894" width="40" customWidth="1"/>
    <col min="14895" max="14895" width="11" customWidth="1"/>
    <col min="14896" max="14896" width="40" customWidth="1"/>
    <col min="14897" max="14898" width="27" customWidth="1"/>
    <col min="14899" max="14899" width="13" customWidth="1"/>
    <col min="14900" max="14900" width="17" customWidth="1"/>
    <col min="14901" max="14902" width="11" customWidth="1"/>
    <col min="14903" max="14904" width="18" customWidth="1"/>
    <col min="14905" max="14905" width="25" customWidth="1"/>
    <col min="14906" max="14909" width="40" customWidth="1"/>
    <col min="14910" max="14910" width="26" customWidth="1"/>
    <col min="14911" max="14911" width="40" customWidth="1"/>
    <col min="14912" max="14912" width="24" customWidth="1"/>
    <col min="14913" max="14913" width="36" customWidth="1"/>
    <col min="14914" max="14914" width="40" customWidth="1"/>
    <col min="14915" max="14916" width="14" customWidth="1"/>
    <col min="14917" max="14917" width="40" customWidth="1"/>
    <col min="14918" max="14918" width="17" customWidth="1"/>
    <col min="14919" max="14920" width="14" customWidth="1"/>
    <col min="14921" max="14921" width="40" customWidth="1"/>
    <col min="14922" max="14922" width="14" customWidth="1"/>
    <col min="14923" max="14923" width="18" customWidth="1"/>
    <col min="14924" max="14925" width="40" customWidth="1"/>
    <col min="14926" max="14926" width="14" customWidth="1"/>
    <col min="14927" max="14927" width="18" customWidth="1"/>
    <col min="14928" max="14928" width="15" customWidth="1"/>
    <col min="14929" max="14929" width="25" customWidth="1"/>
    <col min="14930" max="14930" width="14" customWidth="1"/>
    <col min="14931" max="14931" width="17" customWidth="1"/>
    <col min="14932" max="14932" width="40" customWidth="1"/>
    <col min="14933" max="14933" width="33" customWidth="1"/>
    <col min="14934" max="14934" width="36" customWidth="1"/>
    <col min="14935" max="14954" width="11" customWidth="1"/>
    <col min="14955" max="14955" width="40" customWidth="1"/>
    <col min="14956" max="14956" width="28" customWidth="1"/>
    <col min="14957" max="14957" width="22" customWidth="1"/>
    <col min="14958" max="14972" width="11" customWidth="1"/>
    <col min="14973" max="14973" width="37" customWidth="1"/>
    <col min="14974" max="14974" width="22" customWidth="1"/>
    <col min="14975" max="14975" width="12" customWidth="1"/>
    <col min="14976" max="14979" width="11" customWidth="1"/>
    <col min="14980" max="14980" width="13" customWidth="1"/>
    <col min="14981" max="14982" width="40" customWidth="1"/>
    <col min="14983" max="14983" width="17" customWidth="1"/>
    <col min="14984" max="14987" width="40" customWidth="1"/>
    <col min="14988" max="14988" width="30" customWidth="1"/>
    <col min="14989" max="14989" width="17" customWidth="1"/>
    <col min="14990" max="14991" width="40" customWidth="1"/>
    <col min="14992" max="14993" width="18" customWidth="1"/>
    <col min="14994" max="14994" width="11" customWidth="1"/>
    <col min="15105" max="15108" width="11" customWidth="1"/>
    <col min="15109" max="15109" width="14" customWidth="1"/>
    <col min="15110" max="15113" width="11" customWidth="1"/>
    <col min="15114" max="15114" width="38" customWidth="1"/>
    <col min="15115" max="15120" width="11" customWidth="1"/>
    <col min="15121" max="15121" width="38" customWidth="1"/>
    <col min="15122" max="15122" width="21" customWidth="1"/>
    <col min="15123" max="15123" width="40" customWidth="1"/>
    <col min="15124" max="15124" width="26" customWidth="1"/>
    <col min="15125" max="15125" width="40" customWidth="1"/>
    <col min="15126" max="15127" width="14" customWidth="1"/>
    <col min="15128" max="15128" width="28" customWidth="1"/>
    <col min="15129" max="15129" width="40" customWidth="1"/>
    <col min="15130" max="15131" width="11" customWidth="1"/>
    <col min="15132" max="15132" width="14" customWidth="1"/>
    <col min="15133" max="15133" width="13" customWidth="1"/>
    <col min="15134" max="15134" width="14" customWidth="1"/>
    <col min="15135" max="15135" width="38" customWidth="1"/>
    <col min="15136" max="15136" width="15" customWidth="1"/>
    <col min="15137" max="15138" width="11" customWidth="1"/>
    <col min="15139" max="15139" width="12" customWidth="1"/>
    <col min="15140" max="15140" width="38" customWidth="1"/>
    <col min="15141" max="15141" width="21" customWidth="1"/>
    <col min="15142" max="15142" width="40" customWidth="1"/>
    <col min="15143" max="15143" width="26" customWidth="1"/>
    <col min="15144" max="15144" width="28" customWidth="1"/>
    <col min="15145" max="15145" width="30" customWidth="1"/>
    <col min="15146" max="15146" width="40" customWidth="1"/>
    <col min="15147" max="15148" width="14" customWidth="1"/>
    <col min="15149" max="15149" width="12" customWidth="1"/>
    <col min="15150" max="15150" width="40" customWidth="1"/>
    <col min="15151" max="15151" width="11" customWidth="1"/>
    <col min="15152" max="15152" width="40" customWidth="1"/>
    <col min="15153" max="15154" width="27" customWidth="1"/>
    <col min="15155" max="15155" width="13" customWidth="1"/>
    <col min="15156" max="15156" width="17" customWidth="1"/>
    <col min="15157" max="15158" width="11" customWidth="1"/>
    <col min="15159" max="15160" width="18" customWidth="1"/>
    <col min="15161" max="15161" width="25" customWidth="1"/>
    <col min="15162" max="15165" width="40" customWidth="1"/>
    <col min="15166" max="15166" width="26" customWidth="1"/>
    <col min="15167" max="15167" width="40" customWidth="1"/>
    <col min="15168" max="15168" width="24" customWidth="1"/>
    <col min="15169" max="15169" width="36" customWidth="1"/>
    <col min="15170" max="15170" width="40" customWidth="1"/>
    <col min="15171" max="15172" width="14" customWidth="1"/>
    <col min="15173" max="15173" width="40" customWidth="1"/>
    <col min="15174" max="15174" width="17" customWidth="1"/>
    <col min="15175" max="15176" width="14" customWidth="1"/>
    <col min="15177" max="15177" width="40" customWidth="1"/>
    <col min="15178" max="15178" width="14" customWidth="1"/>
    <col min="15179" max="15179" width="18" customWidth="1"/>
    <col min="15180" max="15181" width="40" customWidth="1"/>
    <col min="15182" max="15182" width="14" customWidth="1"/>
    <col min="15183" max="15183" width="18" customWidth="1"/>
    <col min="15184" max="15184" width="15" customWidth="1"/>
    <col min="15185" max="15185" width="25" customWidth="1"/>
    <col min="15186" max="15186" width="14" customWidth="1"/>
    <col min="15187" max="15187" width="17" customWidth="1"/>
    <col min="15188" max="15188" width="40" customWidth="1"/>
    <col min="15189" max="15189" width="33" customWidth="1"/>
    <col min="15190" max="15190" width="36" customWidth="1"/>
    <col min="15191" max="15210" width="11" customWidth="1"/>
    <col min="15211" max="15211" width="40" customWidth="1"/>
    <col min="15212" max="15212" width="28" customWidth="1"/>
    <col min="15213" max="15213" width="22" customWidth="1"/>
    <col min="15214" max="15228" width="11" customWidth="1"/>
    <col min="15229" max="15229" width="37" customWidth="1"/>
    <col min="15230" max="15230" width="22" customWidth="1"/>
    <col min="15231" max="15231" width="12" customWidth="1"/>
    <col min="15232" max="15235" width="11" customWidth="1"/>
    <col min="15236" max="15236" width="13" customWidth="1"/>
    <col min="15237" max="15238" width="40" customWidth="1"/>
    <col min="15239" max="15239" width="17" customWidth="1"/>
    <col min="15240" max="15243" width="40" customWidth="1"/>
    <col min="15244" max="15244" width="30" customWidth="1"/>
    <col min="15245" max="15245" width="17" customWidth="1"/>
    <col min="15246" max="15247" width="40" customWidth="1"/>
    <col min="15248" max="15249" width="18" customWidth="1"/>
    <col min="15250" max="15250" width="11" customWidth="1"/>
    <col min="15361" max="15364" width="11" customWidth="1"/>
    <col min="15365" max="15365" width="14" customWidth="1"/>
    <col min="15366" max="15369" width="11" customWidth="1"/>
    <col min="15370" max="15370" width="38" customWidth="1"/>
    <col min="15371" max="15376" width="11" customWidth="1"/>
    <col min="15377" max="15377" width="38" customWidth="1"/>
    <col min="15378" max="15378" width="21" customWidth="1"/>
    <col min="15379" max="15379" width="40" customWidth="1"/>
    <col min="15380" max="15380" width="26" customWidth="1"/>
    <col min="15381" max="15381" width="40" customWidth="1"/>
    <col min="15382" max="15383" width="14" customWidth="1"/>
    <col min="15384" max="15384" width="28" customWidth="1"/>
    <col min="15385" max="15385" width="40" customWidth="1"/>
    <col min="15386" max="15387" width="11" customWidth="1"/>
    <col min="15388" max="15388" width="14" customWidth="1"/>
    <col min="15389" max="15389" width="13" customWidth="1"/>
    <col min="15390" max="15390" width="14" customWidth="1"/>
    <col min="15391" max="15391" width="38" customWidth="1"/>
    <col min="15392" max="15392" width="15" customWidth="1"/>
    <col min="15393" max="15394" width="11" customWidth="1"/>
    <col min="15395" max="15395" width="12" customWidth="1"/>
    <col min="15396" max="15396" width="38" customWidth="1"/>
    <col min="15397" max="15397" width="21" customWidth="1"/>
    <col min="15398" max="15398" width="40" customWidth="1"/>
    <col min="15399" max="15399" width="26" customWidth="1"/>
    <col min="15400" max="15400" width="28" customWidth="1"/>
    <col min="15401" max="15401" width="30" customWidth="1"/>
    <col min="15402" max="15402" width="40" customWidth="1"/>
    <col min="15403" max="15404" width="14" customWidth="1"/>
    <col min="15405" max="15405" width="12" customWidth="1"/>
    <col min="15406" max="15406" width="40" customWidth="1"/>
    <col min="15407" max="15407" width="11" customWidth="1"/>
    <col min="15408" max="15408" width="40" customWidth="1"/>
    <col min="15409" max="15410" width="27" customWidth="1"/>
    <col min="15411" max="15411" width="13" customWidth="1"/>
    <col min="15412" max="15412" width="17" customWidth="1"/>
    <col min="15413" max="15414" width="11" customWidth="1"/>
    <col min="15415" max="15416" width="18" customWidth="1"/>
    <col min="15417" max="15417" width="25" customWidth="1"/>
    <col min="15418" max="15421" width="40" customWidth="1"/>
    <col min="15422" max="15422" width="26" customWidth="1"/>
    <col min="15423" max="15423" width="40" customWidth="1"/>
    <col min="15424" max="15424" width="24" customWidth="1"/>
    <col min="15425" max="15425" width="36" customWidth="1"/>
    <col min="15426" max="15426" width="40" customWidth="1"/>
    <col min="15427" max="15428" width="14" customWidth="1"/>
    <col min="15429" max="15429" width="40" customWidth="1"/>
    <col min="15430" max="15430" width="17" customWidth="1"/>
    <col min="15431" max="15432" width="14" customWidth="1"/>
    <col min="15433" max="15433" width="40" customWidth="1"/>
    <col min="15434" max="15434" width="14" customWidth="1"/>
    <col min="15435" max="15435" width="18" customWidth="1"/>
    <col min="15436" max="15437" width="40" customWidth="1"/>
    <col min="15438" max="15438" width="14" customWidth="1"/>
    <col min="15439" max="15439" width="18" customWidth="1"/>
    <col min="15440" max="15440" width="15" customWidth="1"/>
    <col min="15441" max="15441" width="25" customWidth="1"/>
    <col min="15442" max="15442" width="14" customWidth="1"/>
    <col min="15443" max="15443" width="17" customWidth="1"/>
    <col min="15444" max="15444" width="40" customWidth="1"/>
    <col min="15445" max="15445" width="33" customWidth="1"/>
    <col min="15446" max="15446" width="36" customWidth="1"/>
    <col min="15447" max="15466" width="11" customWidth="1"/>
    <col min="15467" max="15467" width="40" customWidth="1"/>
    <col min="15468" max="15468" width="28" customWidth="1"/>
    <col min="15469" max="15469" width="22" customWidth="1"/>
    <col min="15470" max="15484" width="11" customWidth="1"/>
    <col min="15485" max="15485" width="37" customWidth="1"/>
    <col min="15486" max="15486" width="22" customWidth="1"/>
    <col min="15487" max="15487" width="12" customWidth="1"/>
    <col min="15488" max="15491" width="11" customWidth="1"/>
    <col min="15492" max="15492" width="13" customWidth="1"/>
    <col min="15493" max="15494" width="40" customWidth="1"/>
    <col min="15495" max="15495" width="17" customWidth="1"/>
    <col min="15496" max="15499" width="40" customWidth="1"/>
    <col min="15500" max="15500" width="30" customWidth="1"/>
    <col min="15501" max="15501" width="17" customWidth="1"/>
    <col min="15502" max="15503" width="40" customWidth="1"/>
    <col min="15504" max="15505" width="18" customWidth="1"/>
    <col min="15506" max="15506" width="11" customWidth="1"/>
    <col min="15617" max="15620" width="11" customWidth="1"/>
    <col min="15621" max="15621" width="14" customWidth="1"/>
    <col min="15622" max="15625" width="11" customWidth="1"/>
    <col min="15626" max="15626" width="38" customWidth="1"/>
    <col min="15627" max="15632" width="11" customWidth="1"/>
    <col min="15633" max="15633" width="38" customWidth="1"/>
    <col min="15634" max="15634" width="21" customWidth="1"/>
    <col min="15635" max="15635" width="40" customWidth="1"/>
    <col min="15636" max="15636" width="26" customWidth="1"/>
    <col min="15637" max="15637" width="40" customWidth="1"/>
    <col min="15638" max="15639" width="14" customWidth="1"/>
    <col min="15640" max="15640" width="28" customWidth="1"/>
    <col min="15641" max="15641" width="40" customWidth="1"/>
    <col min="15642" max="15643" width="11" customWidth="1"/>
    <col min="15644" max="15644" width="14" customWidth="1"/>
    <col min="15645" max="15645" width="13" customWidth="1"/>
    <col min="15646" max="15646" width="14" customWidth="1"/>
    <col min="15647" max="15647" width="38" customWidth="1"/>
    <col min="15648" max="15648" width="15" customWidth="1"/>
    <col min="15649" max="15650" width="11" customWidth="1"/>
    <col min="15651" max="15651" width="12" customWidth="1"/>
    <col min="15652" max="15652" width="38" customWidth="1"/>
    <col min="15653" max="15653" width="21" customWidth="1"/>
    <col min="15654" max="15654" width="40" customWidth="1"/>
    <col min="15655" max="15655" width="26" customWidth="1"/>
    <col min="15656" max="15656" width="28" customWidth="1"/>
    <col min="15657" max="15657" width="30" customWidth="1"/>
    <col min="15658" max="15658" width="40" customWidth="1"/>
    <col min="15659" max="15660" width="14" customWidth="1"/>
    <col min="15661" max="15661" width="12" customWidth="1"/>
    <col min="15662" max="15662" width="40" customWidth="1"/>
    <col min="15663" max="15663" width="11" customWidth="1"/>
    <col min="15664" max="15664" width="40" customWidth="1"/>
    <col min="15665" max="15666" width="27" customWidth="1"/>
    <col min="15667" max="15667" width="13" customWidth="1"/>
    <col min="15668" max="15668" width="17" customWidth="1"/>
    <col min="15669" max="15670" width="11" customWidth="1"/>
    <col min="15671" max="15672" width="18" customWidth="1"/>
    <col min="15673" max="15673" width="25" customWidth="1"/>
    <col min="15674" max="15677" width="40" customWidth="1"/>
    <col min="15678" max="15678" width="26" customWidth="1"/>
    <col min="15679" max="15679" width="40" customWidth="1"/>
    <col min="15680" max="15680" width="24" customWidth="1"/>
    <col min="15681" max="15681" width="36" customWidth="1"/>
    <col min="15682" max="15682" width="40" customWidth="1"/>
    <col min="15683" max="15684" width="14" customWidth="1"/>
    <col min="15685" max="15685" width="40" customWidth="1"/>
    <col min="15686" max="15686" width="17" customWidth="1"/>
    <col min="15687" max="15688" width="14" customWidth="1"/>
    <col min="15689" max="15689" width="40" customWidth="1"/>
    <col min="15690" max="15690" width="14" customWidth="1"/>
    <col min="15691" max="15691" width="18" customWidth="1"/>
    <col min="15692" max="15693" width="40" customWidth="1"/>
    <col min="15694" max="15694" width="14" customWidth="1"/>
    <col min="15695" max="15695" width="18" customWidth="1"/>
    <col min="15696" max="15696" width="15" customWidth="1"/>
    <col min="15697" max="15697" width="25" customWidth="1"/>
    <col min="15698" max="15698" width="14" customWidth="1"/>
    <col min="15699" max="15699" width="17" customWidth="1"/>
    <col min="15700" max="15700" width="40" customWidth="1"/>
    <col min="15701" max="15701" width="33" customWidth="1"/>
    <col min="15702" max="15702" width="36" customWidth="1"/>
    <col min="15703" max="15722" width="11" customWidth="1"/>
    <col min="15723" max="15723" width="40" customWidth="1"/>
    <col min="15724" max="15724" width="28" customWidth="1"/>
    <col min="15725" max="15725" width="22" customWidth="1"/>
    <col min="15726" max="15740" width="11" customWidth="1"/>
    <col min="15741" max="15741" width="37" customWidth="1"/>
    <col min="15742" max="15742" width="22" customWidth="1"/>
    <col min="15743" max="15743" width="12" customWidth="1"/>
    <col min="15744" max="15747" width="11" customWidth="1"/>
    <col min="15748" max="15748" width="13" customWidth="1"/>
    <col min="15749" max="15750" width="40" customWidth="1"/>
    <col min="15751" max="15751" width="17" customWidth="1"/>
    <col min="15752" max="15755" width="40" customWidth="1"/>
    <col min="15756" max="15756" width="30" customWidth="1"/>
    <col min="15757" max="15757" width="17" customWidth="1"/>
    <col min="15758" max="15759" width="40" customWidth="1"/>
    <col min="15760" max="15761" width="18" customWidth="1"/>
    <col min="15762" max="15762" width="11" customWidth="1"/>
    <col min="15873" max="15876" width="11" customWidth="1"/>
    <col min="15877" max="15877" width="14" customWidth="1"/>
    <col min="15878" max="15881" width="11" customWidth="1"/>
    <col min="15882" max="15882" width="38" customWidth="1"/>
    <col min="15883" max="15888" width="11" customWidth="1"/>
    <col min="15889" max="15889" width="38" customWidth="1"/>
    <col min="15890" max="15890" width="21" customWidth="1"/>
    <col min="15891" max="15891" width="40" customWidth="1"/>
    <col min="15892" max="15892" width="26" customWidth="1"/>
    <col min="15893" max="15893" width="40" customWidth="1"/>
    <col min="15894" max="15895" width="14" customWidth="1"/>
    <col min="15896" max="15896" width="28" customWidth="1"/>
    <col min="15897" max="15897" width="40" customWidth="1"/>
    <col min="15898" max="15899" width="11" customWidth="1"/>
    <col min="15900" max="15900" width="14" customWidth="1"/>
    <col min="15901" max="15901" width="13" customWidth="1"/>
    <col min="15902" max="15902" width="14" customWidth="1"/>
    <col min="15903" max="15903" width="38" customWidth="1"/>
    <col min="15904" max="15904" width="15" customWidth="1"/>
    <col min="15905" max="15906" width="11" customWidth="1"/>
    <col min="15907" max="15907" width="12" customWidth="1"/>
    <col min="15908" max="15908" width="38" customWidth="1"/>
    <col min="15909" max="15909" width="21" customWidth="1"/>
    <col min="15910" max="15910" width="40" customWidth="1"/>
    <col min="15911" max="15911" width="26" customWidth="1"/>
    <col min="15912" max="15912" width="28" customWidth="1"/>
    <col min="15913" max="15913" width="30" customWidth="1"/>
    <col min="15914" max="15914" width="40" customWidth="1"/>
    <col min="15915" max="15916" width="14" customWidth="1"/>
    <col min="15917" max="15917" width="12" customWidth="1"/>
    <col min="15918" max="15918" width="40" customWidth="1"/>
    <col min="15919" max="15919" width="11" customWidth="1"/>
    <col min="15920" max="15920" width="40" customWidth="1"/>
    <col min="15921" max="15922" width="27" customWidth="1"/>
    <col min="15923" max="15923" width="13" customWidth="1"/>
    <col min="15924" max="15924" width="17" customWidth="1"/>
    <col min="15925" max="15926" width="11" customWidth="1"/>
    <col min="15927" max="15928" width="18" customWidth="1"/>
    <col min="15929" max="15929" width="25" customWidth="1"/>
    <col min="15930" max="15933" width="40" customWidth="1"/>
    <col min="15934" max="15934" width="26" customWidth="1"/>
    <col min="15935" max="15935" width="40" customWidth="1"/>
    <col min="15936" max="15936" width="24" customWidth="1"/>
    <col min="15937" max="15937" width="36" customWidth="1"/>
    <col min="15938" max="15938" width="40" customWidth="1"/>
    <col min="15939" max="15940" width="14" customWidth="1"/>
    <col min="15941" max="15941" width="40" customWidth="1"/>
    <col min="15942" max="15942" width="17" customWidth="1"/>
    <col min="15943" max="15944" width="14" customWidth="1"/>
    <col min="15945" max="15945" width="40" customWidth="1"/>
    <col min="15946" max="15946" width="14" customWidth="1"/>
    <col min="15947" max="15947" width="18" customWidth="1"/>
    <col min="15948" max="15949" width="40" customWidth="1"/>
    <col min="15950" max="15950" width="14" customWidth="1"/>
    <col min="15951" max="15951" width="18" customWidth="1"/>
    <col min="15952" max="15952" width="15" customWidth="1"/>
    <col min="15953" max="15953" width="25" customWidth="1"/>
    <col min="15954" max="15954" width="14" customWidth="1"/>
    <col min="15955" max="15955" width="17" customWidth="1"/>
    <col min="15956" max="15956" width="40" customWidth="1"/>
    <col min="15957" max="15957" width="33" customWidth="1"/>
    <col min="15958" max="15958" width="36" customWidth="1"/>
    <col min="15959" max="15978" width="11" customWidth="1"/>
    <col min="15979" max="15979" width="40" customWidth="1"/>
    <col min="15980" max="15980" width="28" customWidth="1"/>
    <col min="15981" max="15981" width="22" customWidth="1"/>
    <col min="15982" max="15996" width="11" customWidth="1"/>
    <col min="15997" max="15997" width="37" customWidth="1"/>
    <col min="15998" max="15998" width="22" customWidth="1"/>
    <col min="15999" max="15999" width="12" customWidth="1"/>
    <col min="16000" max="16003" width="11" customWidth="1"/>
    <col min="16004" max="16004" width="13" customWidth="1"/>
    <col min="16005" max="16006" width="40" customWidth="1"/>
    <col min="16007" max="16007" width="17" customWidth="1"/>
    <col min="16008" max="16011" width="40" customWidth="1"/>
    <col min="16012" max="16012" width="30" customWidth="1"/>
    <col min="16013" max="16013" width="17" customWidth="1"/>
    <col min="16014" max="16015" width="40" customWidth="1"/>
    <col min="16016" max="16017" width="18" customWidth="1"/>
    <col min="16018" max="16018" width="11" customWidth="1"/>
    <col min="16129" max="16132" width="11" customWidth="1"/>
    <col min="16133" max="16133" width="14" customWidth="1"/>
    <col min="16134" max="16137" width="11" customWidth="1"/>
    <col min="16138" max="16138" width="38" customWidth="1"/>
    <col min="16139" max="16144" width="11" customWidth="1"/>
    <col min="16145" max="16145" width="38" customWidth="1"/>
    <col min="16146" max="16146" width="21" customWidth="1"/>
    <col min="16147" max="16147" width="40" customWidth="1"/>
    <col min="16148" max="16148" width="26" customWidth="1"/>
    <col min="16149" max="16149" width="40" customWidth="1"/>
    <col min="16150" max="16151" width="14" customWidth="1"/>
    <col min="16152" max="16152" width="28" customWidth="1"/>
    <col min="16153" max="16153" width="40" customWidth="1"/>
    <col min="16154" max="16155" width="11" customWidth="1"/>
    <col min="16156" max="16156" width="14" customWidth="1"/>
    <col min="16157" max="16157" width="13" customWidth="1"/>
    <col min="16158" max="16158" width="14" customWidth="1"/>
    <col min="16159" max="16159" width="38" customWidth="1"/>
    <col min="16160" max="16160" width="15" customWidth="1"/>
    <col min="16161" max="16162" width="11" customWidth="1"/>
    <col min="16163" max="16163" width="12" customWidth="1"/>
    <col min="16164" max="16164" width="38" customWidth="1"/>
    <col min="16165" max="16165" width="21" customWidth="1"/>
    <col min="16166" max="16166" width="40" customWidth="1"/>
    <col min="16167" max="16167" width="26" customWidth="1"/>
    <col min="16168" max="16168" width="28" customWidth="1"/>
    <col min="16169" max="16169" width="30" customWidth="1"/>
    <col min="16170" max="16170" width="40" customWidth="1"/>
    <col min="16171" max="16172" width="14" customWidth="1"/>
    <col min="16173" max="16173" width="12" customWidth="1"/>
    <col min="16174" max="16174" width="40" customWidth="1"/>
    <col min="16175" max="16175" width="11" customWidth="1"/>
    <col min="16176" max="16176" width="40" customWidth="1"/>
    <col min="16177" max="16178" width="27" customWidth="1"/>
    <col min="16179" max="16179" width="13" customWidth="1"/>
    <col min="16180" max="16180" width="17" customWidth="1"/>
    <col min="16181" max="16182" width="11" customWidth="1"/>
    <col min="16183" max="16184" width="18" customWidth="1"/>
    <col min="16185" max="16185" width="25" customWidth="1"/>
    <col min="16186" max="16189" width="40" customWidth="1"/>
    <col min="16190" max="16190" width="26" customWidth="1"/>
    <col min="16191" max="16191" width="40" customWidth="1"/>
    <col min="16192" max="16192" width="24" customWidth="1"/>
    <col min="16193" max="16193" width="36" customWidth="1"/>
    <col min="16194" max="16194" width="40" customWidth="1"/>
    <col min="16195" max="16196" width="14" customWidth="1"/>
    <col min="16197" max="16197" width="40" customWidth="1"/>
    <col min="16198" max="16198" width="17" customWidth="1"/>
    <col min="16199" max="16200" width="14" customWidth="1"/>
    <col min="16201" max="16201" width="40" customWidth="1"/>
    <col min="16202" max="16202" width="14" customWidth="1"/>
    <col min="16203" max="16203" width="18" customWidth="1"/>
    <col min="16204" max="16205" width="40" customWidth="1"/>
    <col min="16206" max="16206" width="14" customWidth="1"/>
    <col min="16207" max="16207" width="18" customWidth="1"/>
    <col min="16208" max="16208" width="15" customWidth="1"/>
    <col min="16209" max="16209" width="25" customWidth="1"/>
    <col min="16210" max="16210" width="14" customWidth="1"/>
    <col min="16211" max="16211" width="17" customWidth="1"/>
    <col min="16212" max="16212" width="40" customWidth="1"/>
    <col min="16213" max="16213" width="33" customWidth="1"/>
    <col min="16214" max="16214" width="36" customWidth="1"/>
    <col min="16215" max="16234" width="11" customWidth="1"/>
    <col min="16235" max="16235" width="40" customWidth="1"/>
    <col min="16236" max="16236" width="28" customWidth="1"/>
    <col min="16237" max="16237" width="22" customWidth="1"/>
    <col min="16238" max="16252" width="11" customWidth="1"/>
    <col min="16253" max="16253" width="37" customWidth="1"/>
    <col min="16254" max="16254" width="22" customWidth="1"/>
    <col min="16255" max="16255" width="12" customWidth="1"/>
    <col min="16256" max="16259" width="11" customWidth="1"/>
    <col min="16260" max="16260" width="13" customWidth="1"/>
    <col min="16261" max="16262" width="40" customWidth="1"/>
    <col min="16263" max="16263" width="17" customWidth="1"/>
    <col min="16264" max="16267" width="40" customWidth="1"/>
    <col min="16268" max="16268" width="30" customWidth="1"/>
    <col min="16269" max="16269" width="17" customWidth="1"/>
    <col min="16270" max="16271" width="40" customWidth="1"/>
    <col min="16272" max="16273" width="18" customWidth="1"/>
    <col min="16274" max="16274" width="11" customWidth="1"/>
  </cols>
  <sheetData>
    <row r="1" spans="1:173" ht="21" customHeight="1" x14ac:dyDescent="0.2">
      <c r="A1" s="161" t="s">
        <v>269</v>
      </c>
      <c r="B1" s="162" t="s">
        <v>270</v>
      </c>
      <c r="C1" s="162" t="s">
        <v>271</v>
      </c>
      <c r="D1" s="162" t="s">
        <v>272</v>
      </c>
      <c r="E1" s="162" t="s">
        <v>273</v>
      </c>
      <c r="F1" s="162" t="s">
        <v>274</v>
      </c>
      <c r="G1" s="162" t="s">
        <v>275</v>
      </c>
      <c r="H1" s="162" t="s">
        <v>276</v>
      </c>
      <c r="I1" s="162" t="s">
        <v>277</v>
      </c>
      <c r="J1" s="162" t="s">
        <v>278</v>
      </c>
      <c r="K1" s="162" t="s">
        <v>279</v>
      </c>
      <c r="L1" s="162" t="s">
        <v>280</v>
      </c>
      <c r="M1" s="162" t="s">
        <v>281</v>
      </c>
      <c r="N1" s="162" t="s">
        <v>282</v>
      </c>
      <c r="O1" s="162" t="s">
        <v>283</v>
      </c>
      <c r="P1" s="162" t="s">
        <v>284</v>
      </c>
      <c r="Q1" s="162" t="s">
        <v>285</v>
      </c>
      <c r="R1" s="162" t="s">
        <v>286</v>
      </c>
      <c r="S1" s="162" t="s">
        <v>287</v>
      </c>
      <c r="T1" s="162" t="s">
        <v>288</v>
      </c>
      <c r="U1" s="162" t="s">
        <v>289</v>
      </c>
      <c r="V1" s="162" t="s">
        <v>290</v>
      </c>
      <c r="W1" s="162" t="s">
        <v>291</v>
      </c>
      <c r="X1" s="162" t="s">
        <v>292</v>
      </c>
      <c r="Y1" s="162" t="s">
        <v>293</v>
      </c>
      <c r="Z1" s="161" t="s">
        <v>294</v>
      </c>
      <c r="AA1" s="161" t="s">
        <v>295</v>
      </c>
      <c r="AB1" s="161" t="s">
        <v>296</v>
      </c>
      <c r="AC1" s="161" t="s">
        <v>297</v>
      </c>
      <c r="AD1" s="161" t="s">
        <v>298</v>
      </c>
      <c r="AE1" s="161" t="s">
        <v>299</v>
      </c>
      <c r="AF1" s="162" t="s">
        <v>300</v>
      </c>
      <c r="AG1" s="162" t="s">
        <v>301</v>
      </c>
      <c r="AH1" s="162" t="s">
        <v>302</v>
      </c>
      <c r="AI1" s="162" t="s">
        <v>303</v>
      </c>
      <c r="AJ1" s="162" t="s">
        <v>304</v>
      </c>
      <c r="AK1" s="162" t="s">
        <v>305</v>
      </c>
      <c r="AL1" s="162" t="s">
        <v>306</v>
      </c>
      <c r="AM1" s="162" t="s">
        <v>307</v>
      </c>
      <c r="AN1" s="162" t="s">
        <v>308</v>
      </c>
      <c r="AO1" s="162" t="s">
        <v>309</v>
      </c>
      <c r="AP1" s="162" t="s">
        <v>310</v>
      </c>
      <c r="AQ1" s="162" t="s">
        <v>311</v>
      </c>
      <c r="AR1" s="162" t="s">
        <v>312</v>
      </c>
      <c r="AS1" s="162" t="s">
        <v>313</v>
      </c>
      <c r="AT1" s="162" t="s">
        <v>266</v>
      </c>
      <c r="AU1" s="162" t="s">
        <v>314</v>
      </c>
      <c r="AV1" s="162" t="s">
        <v>315</v>
      </c>
      <c r="AW1" s="162" t="s">
        <v>316</v>
      </c>
      <c r="AX1" s="162" t="s">
        <v>317</v>
      </c>
      <c r="AY1" s="161" t="s">
        <v>318</v>
      </c>
      <c r="AZ1" s="161" t="s">
        <v>319</v>
      </c>
      <c r="BA1" s="162" t="s">
        <v>320</v>
      </c>
      <c r="BB1" s="162" t="s">
        <v>321</v>
      </c>
      <c r="BC1" s="162" t="s">
        <v>322</v>
      </c>
      <c r="BD1" s="162" t="s">
        <v>323</v>
      </c>
      <c r="BE1" s="162" t="s">
        <v>324</v>
      </c>
      <c r="BF1" s="162" t="s">
        <v>325</v>
      </c>
      <c r="BG1" s="162" t="s">
        <v>326</v>
      </c>
      <c r="BH1" s="162" t="s">
        <v>327</v>
      </c>
      <c r="BI1" s="162" t="s">
        <v>328</v>
      </c>
      <c r="BJ1" s="161" t="s">
        <v>329</v>
      </c>
      <c r="BK1" s="162" t="s">
        <v>330</v>
      </c>
      <c r="BL1" s="162" t="s">
        <v>331</v>
      </c>
      <c r="BM1" s="162" t="s">
        <v>332</v>
      </c>
      <c r="BN1" s="162" t="s">
        <v>333</v>
      </c>
      <c r="BO1" s="162" t="s">
        <v>334</v>
      </c>
      <c r="BP1" s="162" t="s">
        <v>335</v>
      </c>
      <c r="BQ1" s="162" t="s">
        <v>336</v>
      </c>
      <c r="BR1" s="162" t="s">
        <v>337</v>
      </c>
      <c r="BS1" s="162" t="s">
        <v>338</v>
      </c>
      <c r="BT1" s="162" t="s">
        <v>339</v>
      </c>
      <c r="BU1" s="162" t="s">
        <v>340</v>
      </c>
      <c r="BV1" s="162" t="s">
        <v>341</v>
      </c>
      <c r="BW1" s="162" t="s">
        <v>342</v>
      </c>
      <c r="BX1" s="162" t="s">
        <v>343</v>
      </c>
      <c r="BY1" s="162" t="s">
        <v>344</v>
      </c>
      <c r="BZ1" s="162" t="s">
        <v>345</v>
      </c>
      <c r="CA1" s="162" t="s">
        <v>346</v>
      </c>
      <c r="CB1" s="162" t="s">
        <v>347</v>
      </c>
      <c r="CC1" s="162" t="s">
        <v>348</v>
      </c>
      <c r="CD1" s="162" t="s">
        <v>349</v>
      </c>
      <c r="CE1" s="162" t="s">
        <v>350</v>
      </c>
      <c r="CF1" s="162" t="s">
        <v>351</v>
      </c>
      <c r="CG1" s="162" t="s">
        <v>352</v>
      </c>
      <c r="CH1" s="162" t="s">
        <v>353</v>
      </c>
      <c r="CI1" s="162" t="s">
        <v>354</v>
      </c>
      <c r="CJ1" s="162" t="s">
        <v>355</v>
      </c>
      <c r="CK1" s="162" t="s">
        <v>356</v>
      </c>
      <c r="CL1" s="162" t="s">
        <v>357</v>
      </c>
      <c r="CM1" s="162" t="s">
        <v>358</v>
      </c>
      <c r="CN1" s="162" t="s">
        <v>359</v>
      </c>
      <c r="CO1" s="162" t="s">
        <v>360</v>
      </c>
      <c r="CP1" s="162" t="s">
        <v>361</v>
      </c>
      <c r="CQ1" s="162" t="s">
        <v>362</v>
      </c>
      <c r="CR1" s="162" t="s">
        <v>363</v>
      </c>
      <c r="CS1" s="162" t="s">
        <v>364</v>
      </c>
      <c r="CT1" s="162" t="s">
        <v>365</v>
      </c>
      <c r="CU1" s="162" t="s">
        <v>366</v>
      </c>
      <c r="CV1" s="162" t="s">
        <v>367</v>
      </c>
      <c r="CW1" s="162" t="s">
        <v>368</v>
      </c>
      <c r="CX1" s="162" t="s">
        <v>369</v>
      </c>
      <c r="CY1" s="162" t="s">
        <v>370</v>
      </c>
      <c r="CZ1" s="162" t="s">
        <v>371</v>
      </c>
      <c r="DA1" s="162" t="s">
        <v>372</v>
      </c>
      <c r="DB1" s="162" t="s">
        <v>373</v>
      </c>
      <c r="DC1" s="162" t="s">
        <v>374</v>
      </c>
      <c r="DD1" s="162" t="s">
        <v>375</v>
      </c>
      <c r="DE1" s="162" t="s">
        <v>376</v>
      </c>
      <c r="DF1" s="162" t="s">
        <v>377</v>
      </c>
      <c r="DG1" s="162" t="s">
        <v>378</v>
      </c>
      <c r="DH1" s="162" t="s">
        <v>379</v>
      </c>
      <c r="DI1" s="162" t="s">
        <v>380</v>
      </c>
      <c r="DJ1" s="162" t="s">
        <v>381</v>
      </c>
      <c r="DK1" s="162" t="s">
        <v>382</v>
      </c>
      <c r="DL1" s="162" t="s">
        <v>383</v>
      </c>
      <c r="DM1" s="162" t="s">
        <v>384</v>
      </c>
      <c r="DN1" s="162" t="s">
        <v>385</v>
      </c>
      <c r="DO1" s="162" t="s">
        <v>386</v>
      </c>
      <c r="DP1" s="162" t="s">
        <v>387</v>
      </c>
      <c r="DQ1" s="162" t="s">
        <v>388</v>
      </c>
      <c r="DR1" s="162" t="s">
        <v>389</v>
      </c>
      <c r="DS1" s="162" t="s">
        <v>390</v>
      </c>
      <c r="DT1" s="162" t="s">
        <v>391</v>
      </c>
      <c r="DU1" s="162" t="s">
        <v>392</v>
      </c>
      <c r="DV1" s="162" t="s">
        <v>393</v>
      </c>
      <c r="DW1" s="161" t="s">
        <v>394</v>
      </c>
      <c r="DX1" s="162" t="s">
        <v>395</v>
      </c>
      <c r="DY1" s="162" t="s">
        <v>396</v>
      </c>
      <c r="DZ1" s="162" t="s">
        <v>397</v>
      </c>
      <c r="EA1" s="162" t="s">
        <v>398</v>
      </c>
      <c r="EB1" s="162" t="s">
        <v>399</v>
      </c>
      <c r="EC1" s="162" t="s">
        <v>400</v>
      </c>
      <c r="ED1" s="162" t="s">
        <v>401</v>
      </c>
      <c r="EE1" s="161" t="s">
        <v>402</v>
      </c>
      <c r="EF1" s="162" t="s">
        <v>403</v>
      </c>
      <c r="EG1" s="162" t="s">
        <v>404</v>
      </c>
      <c r="EH1" s="162" t="s">
        <v>405</v>
      </c>
      <c r="EI1" s="162" t="s">
        <v>406</v>
      </c>
      <c r="EJ1" s="162" t="s">
        <v>407</v>
      </c>
      <c r="EK1" s="162" t="s">
        <v>408</v>
      </c>
      <c r="EL1" s="162" t="s">
        <v>409</v>
      </c>
      <c r="EM1" s="162" t="s">
        <v>410</v>
      </c>
      <c r="EN1" s="162" t="s">
        <v>411</v>
      </c>
      <c r="EO1" s="162" t="s">
        <v>412</v>
      </c>
      <c r="EP1" s="162" t="s">
        <v>413</v>
      </c>
      <c r="EQ1" s="64" t="s">
        <v>270</v>
      </c>
      <c r="ER1" s="64" t="s">
        <v>320</v>
      </c>
      <c r="ES1" s="64" t="s">
        <v>414</v>
      </c>
      <c r="ET1" s="64" t="s">
        <v>415</v>
      </c>
      <c r="EU1" s="64" t="s">
        <v>416</v>
      </c>
      <c r="EV1" s="64" t="s">
        <v>417</v>
      </c>
      <c r="EW1" s="64" t="s">
        <v>418</v>
      </c>
      <c r="EX1" s="64" t="s">
        <v>419</v>
      </c>
      <c r="EY1" s="64" t="s">
        <v>420</v>
      </c>
      <c r="EZ1" s="64" t="s">
        <v>421</v>
      </c>
      <c r="FA1" s="64" t="s">
        <v>422</v>
      </c>
      <c r="FB1" s="64" t="s">
        <v>423</v>
      </c>
      <c r="FC1" s="64" t="s">
        <v>424</v>
      </c>
      <c r="FD1" s="64" t="s">
        <v>425</v>
      </c>
      <c r="FE1" s="64" t="s">
        <v>426</v>
      </c>
      <c r="FF1" s="64" t="s">
        <v>427</v>
      </c>
      <c r="FG1" s="64" t="s">
        <v>428</v>
      </c>
      <c r="FH1" s="64" t="s">
        <v>429</v>
      </c>
      <c r="FI1" s="64" t="s">
        <v>430</v>
      </c>
      <c r="FJ1" s="64" t="s">
        <v>431</v>
      </c>
      <c r="FK1" s="64" t="s">
        <v>432</v>
      </c>
      <c r="FL1" s="64" t="s">
        <v>433</v>
      </c>
      <c r="FM1" s="64" t="s">
        <v>434</v>
      </c>
      <c r="FN1" s="65" t="s">
        <v>435</v>
      </c>
      <c r="FO1" s="66" t="s">
        <v>2822</v>
      </c>
      <c r="FP1" s="234" t="s">
        <v>267</v>
      </c>
      <c r="FQ1" s="234" t="s">
        <v>268</v>
      </c>
    </row>
    <row r="2" spans="1:173" s="73" customFormat="1" x14ac:dyDescent="0.2">
      <c r="A2" s="161" t="s">
        <v>437</v>
      </c>
      <c r="B2" s="162">
        <v>680</v>
      </c>
      <c r="C2" s="162">
        <v>0</v>
      </c>
      <c r="D2" s="162">
        <v>1</v>
      </c>
      <c r="E2" s="162" t="s">
        <v>2431</v>
      </c>
      <c r="F2" s="162" t="s">
        <v>2432</v>
      </c>
      <c r="G2" s="162"/>
      <c r="H2" s="162" t="s">
        <v>2433</v>
      </c>
      <c r="I2" s="162">
        <v>2</v>
      </c>
      <c r="J2" s="162" t="s">
        <v>2434</v>
      </c>
      <c r="K2" s="162" t="s">
        <v>447</v>
      </c>
      <c r="L2" s="162" t="s">
        <v>2435</v>
      </c>
      <c r="M2" s="162" t="s">
        <v>447</v>
      </c>
      <c r="N2" s="162">
        <v>1</v>
      </c>
      <c r="O2" s="162">
        <v>15</v>
      </c>
      <c r="P2" s="162">
        <v>4</v>
      </c>
      <c r="Q2" s="162" t="s">
        <v>153</v>
      </c>
      <c r="R2" s="162" t="s">
        <v>153</v>
      </c>
      <c r="S2" s="162" t="s">
        <v>2436</v>
      </c>
      <c r="T2" s="162" t="s">
        <v>2437</v>
      </c>
      <c r="U2" s="162" t="s">
        <v>2438</v>
      </c>
      <c r="V2" s="162" t="s">
        <v>2439</v>
      </c>
      <c r="W2" s="162" t="s">
        <v>153</v>
      </c>
      <c r="X2" s="162" t="s">
        <v>2440</v>
      </c>
      <c r="Y2" s="162" t="s">
        <v>218</v>
      </c>
      <c r="Z2" s="161"/>
      <c r="AA2" s="161" t="s">
        <v>452</v>
      </c>
      <c r="AB2" s="161" t="s">
        <v>2431</v>
      </c>
      <c r="AC2" s="161" t="s">
        <v>2432</v>
      </c>
      <c r="AD2" s="161" t="s">
        <v>2433</v>
      </c>
      <c r="AE2" s="161" t="s">
        <v>2434</v>
      </c>
      <c r="AF2" s="162">
        <v>1</v>
      </c>
      <c r="AG2" s="162">
        <v>15</v>
      </c>
      <c r="AH2" s="162">
        <v>4</v>
      </c>
      <c r="AI2" s="162">
        <v>1</v>
      </c>
      <c r="AJ2" s="162" t="s">
        <v>153</v>
      </c>
      <c r="AK2" s="162" t="s">
        <v>153</v>
      </c>
      <c r="AL2" s="162" t="s">
        <v>2436</v>
      </c>
      <c r="AM2" s="162" t="s">
        <v>2437</v>
      </c>
      <c r="AN2" s="162" t="s">
        <v>2440</v>
      </c>
      <c r="AO2" s="162" t="s">
        <v>218</v>
      </c>
      <c r="AP2" s="162" t="s">
        <v>2438</v>
      </c>
      <c r="AQ2" s="162" t="s">
        <v>2439</v>
      </c>
      <c r="AR2" s="162" t="s">
        <v>153</v>
      </c>
      <c r="AS2" s="162">
        <v>2015</v>
      </c>
      <c r="AT2" s="162" t="s">
        <v>153</v>
      </c>
      <c r="AU2" s="162" t="s">
        <v>499</v>
      </c>
      <c r="AV2" s="162" t="s">
        <v>153</v>
      </c>
      <c r="AW2" s="162" t="s">
        <v>153</v>
      </c>
      <c r="AX2" s="162" t="s">
        <v>153</v>
      </c>
      <c r="AY2" s="161"/>
      <c r="AZ2" s="161" t="s">
        <v>153</v>
      </c>
      <c r="BA2" s="162">
        <v>5257</v>
      </c>
      <c r="BB2" s="162">
        <v>0</v>
      </c>
      <c r="BC2" s="162"/>
      <c r="BD2" s="162"/>
      <c r="BE2" s="162"/>
      <c r="BF2" s="162"/>
      <c r="BG2" s="162"/>
      <c r="BH2" s="162"/>
      <c r="BI2" s="162"/>
      <c r="BJ2" s="161"/>
      <c r="BK2" s="162"/>
      <c r="BL2" s="162"/>
      <c r="BM2" s="162"/>
      <c r="BN2" s="162" t="s">
        <v>123</v>
      </c>
      <c r="BO2" s="162"/>
      <c r="BP2" s="162"/>
      <c r="BQ2" s="162" t="s">
        <v>123</v>
      </c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 t="s">
        <v>462</v>
      </c>
      <c r="CG2" s="162"/>
      <c r="CH2" s="162"/>
      <c r="CI2" s="162">
        <v>2017</v>
      </c>
      <c r="CJ2" s="162" t="s">
        <v>2435</v>
      </c>
      <c r="CK2" s="162" t="s">
        <v>463</v>
      </c>
      <c r="CL2" s="162" t="s">
        <v>464</v>
      </c>
      <c r="CM2" s="162" t="s">
        <v>464</v>
      </c>
      <c r="CN2" s="162" t="s">
        <v>464</v>
      </c>
      <c r="CO2" s="162" t="s">
        <v>465</v>
      </c>
      <c r="CP2" s="162">
        <v>0</v>
      </c>
      <c r="CQ2" s="162">
        <v>0</v>
      </c>
      <c r="CR2" s="162">
        <v>0</v>
      </c>
      <c r="CS2" s="162">
        <v>0</v>
      </c>
      <c r="CT2" s="162">
        <v>0</v>
      </c>
      <c r="CU2" s="162">
        <v>0</v>
      </c>
      <c r="CV2" s="162">
        <v>0</v>
      </c>
      <c r="CW2" s="162">
        <v>0</v>
      </c>
      <c r="CX2" s="162">
        <v>0</v>
      </c>
      <c r="CY2" s="162">
        <v>0</v>
      </c>
      <c r="CZ2" s="162">
        <v>0</v>
      </c>
      <c r="DA2" s="162">
        <v>0</v>
      </c>
      <c r="DB2" s="162">
        <v>0</v>
      </c>
      <c r="DC2" s="162" t="s">
        <v>153</v>
      </c>
      <c r="DD2" s="162" t="s">
        <v>153</v>
      </c>
      <c r="DE2" s="162" t="s">
        <v>153</v>
      </c>
      <c r="DF2" s="162">
        <v>0</v>
      </c>
      <c r="DG2" s="162" t="s">
        <v>465</v>
      </c>
      <c r="DH2" s="162">
        <v>0</v>
      </c>
      <c r="DI2" s="162">
        <v>0</v>
      </c>
      <c r="DJ2" s="162">
        <v>0</v>
      </c>
      <c r="DK2" s="162">
        <v>0</v>
      </c>
      <c r="DL2" s="162">
        <v>0</v>
      </c>
      <c r="DM2" s="162">
        <v>0</v>
      </c>
      <c r="DN2" s="162">
        <v>0</v>
      </c>
      <c r="DO2" s="162">
        <v>0</v>
      </c>
      <c r="DP2" s="162">
        <v>0</v>
      </c>
      <c r="DQ2" s="162">
        <v>0</v>
      </c>
      <c r="DR2" s="162">
        <v>0</v>
      </c>
      <c r="DS2" s="162">
        <v>0</v>
      </c>
      <c r="DT2" s="162">
        <v>0</v>
      </c>
      <c r="DU2" s="162" t="s">
        <v>153</v>
      </c>
      <c r="DV2" s="162" t="s">
        <v>153</v>
      </c>
      <c r="DW2" s="161"/>
      <c r="DX2" s="162">
        <v>0</v>
      </c>
      <c r="DY2" s="162">
        <v>0</v>
      </c>
      <c r="DZ2" s="162">
        <v>0</v>
      </c>
      <c r="EA2" s="162">
        <v>0</v>
      </c>
      <c r="EB2" s="162"/>
      <c r="EC2" s="162"/>
      <c r="ED2" s="162"/>
      <c r="EE2" s="161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68">
        <v>680</v>
      </c>
      <c r="ER2" s="68">
        <v>5257</v>
      </c>
      <c r="ES2" s="68">
        <v>0</v>
      </c>
      <c r="ET2" s="68">
        <v>0</v>
      </c>
      <c r="EU2" s="68">
        <v>0</v>
      </c>
      <c r="EV2" s="68">
        <v>0</v>
      </c>
      <c r="EW2" s="68">
        <v>0</v>
      </c>
      <c r="EX2" s="68">
        <v>0</v>
      </c>
      <c r="EY2" s="68">
        <v>0</v>
      </c>
      <c r="EZ2" s="68">
        <v>0</v>
      </c>
      <c r="FA2" s="68">
        <v>0</v>
      </c>
      <c r="FB2" s="68">
        <v>0</v>
      </c>
      <c r="FC2" s="68">
        <v>0</v>
      </c>
      <c r="FD2" s="68">
        <v>0</v>
      </c>
      <c r="FE2" s="68">
        <v>0</v>
      </c>
      <c r="FF2" s="68">
        <v>0</v>
      </c>
      <c r="FG2" s="68">
        <v>0</v>
      </c>
      <c r="FH2" s="68">
        <v>0</v>
      </c>
      <c r="FI2" s="68">
        <v>1</v>
      </c>
      <c r="FJ2" s="68">
        <v>0</v>
      </c>
      <c r="FK2" s="68">
        <v>0</v>
      </c>
      <c r="FL2" s="68">
        <v>0</v>
      </c>
      <c r="FM2" s="65"/>
      <c r="FN2" s="65" t="s">
        <v>466</v>
      </c>
      <c r="FO2" s="235" t="b">
        <f>IF(EQ2=B2,TRUE,FALSE)</f>
        <v>1</v>
      </c>
    </row>
    <row r="3" spans="1:173" s="73" customFormat="1" x14ac:dyDescent="0.2">
      <c r="A3" s="161" t="s">
        <v>437</v>
      </c>
      <c r="B3" s="162">
        <v>680</v>
      </c>
      <c r="C3" s="162">
        <v>1</v>
      </c>
      <c r="D3" s="162">
        <v>0</v>
      </c>
      <c r="E3" s="162" t="s">
        <v>2431</v>
      </c>
      <c r="F3" s="162" t="s">
        <v>2432</v>
      </c>
      <c r="G3" s="162"/>
      <c r="H3" s="162" t="s">
        <v>2433</v>
      </c>
      <c r="I3" s="162">
        <v>2</v>
      </c>
      <c r="J3" s="162" t="s">
        <v>2434</v>
      </c>
      <c r="K3" s="162" t="s">
        <v>447</v>
      </c>
      <c r="L3" s="162" t="s">
        <v>2435</v>
      </c>
      <c r="M3" s="162" t="s">
        <v>447</v>
      </c>
      <c r="N3" s="162">
        <v>1</v>
      </c>
      <c r="O3" s="162">
        <v>15</v>
      </c>
      <c r="P3" s="162">
        <v>4</v>
      </c>
      <c r="Q3" s="162" t="s">
        <v>153</v>
      </c>
      <c r="R3" s="162" t="s">
        <v>153</v>
      </c>
      <c r="S3" s="162" t="s">
        <v>153</v>
      </c>
      <c r="T3" s="162" t="s">
        <v>2437</v>
      </c>
      <c r="U3" s="162" t="s">
        <v>153</v>
      </c>
      <c r="V3" s="162" t="s">
        <v>153</v>
      </c>
      <c r="W3" s="162" t="s">
        <v>153</v>
      </c>
      <c r="X3" s="162" t="s">
        <v>153</v>
      </c>
      <c r="Y3" s="162" t="s">
        <v>153</v>
      </c>
      <c r="Z3" s="161"/>
      <c r="AA3" s="161" t="s">
        <v>452</v>
      </c>
      <c r="AB3" s="161" t="s">
        <v>2431</v>
      </c>
      <c r="AC3" s="161" t="s">
        <v>2432</v>
      </c>
      <c r="AD3" s="161" t="s">
        <v>2433</v>
      </c>
      <c r="AE3" s="161" t="s">
        <v>2434</v>
      </c>
      <c r="AF3" s="162">
        <v>1</v>
      </c>
      <c r="AG3" s="162">
        <v>15</v>
      </c>
      <c r="AH3" s="162">
        <v>4</v>
      </c>
      <c r="AI3" s="162">
        <v>0</v>
      </c>
      <c r="AJ3" s="162" t="s">
        <v>153</v>
      </c>
      <c r="AK3" s="162" t="s">
        <v>153</v>
      </c>
      <c r="AL3" s="162" t="s">
        <v>153</v>
      </c>
      <c r="AM3" s="162" t="s">
        <v>2437</v>
      </c>
      <c r="AN3" s="162" t="s">
        <v>153</v>
      </c>
      <c r="AO3" s="162" t="s">
        <v>153</v>
      </c>
      <c r="AP3" s="162" t="s">
        <v>153</v>
      </c>
      <c r="AQ3" s="162" t="s">
        <v>153</v>
      </c>
      <c r="AR3" s="162" t="s">
        <v>153</v>
      </c>
      <c r="AS3" s="162">
        <v>2015</v>
      </c>
      <c r="AT3" s="162" t="s">
        <v>153</v>
      </c>
      <c r="AU3" s="162" t="s">
        <v>499</v>
      </c>
      <c r="AV3" s="162" t="s">
        <v>153</v>
      </c>
      <c r="AW3" s="162" t="s">
        <v>153</v>
      </c>
      <c r="AX3" s="162" t="s">
        <v>153</v>
      </c>
      <c r="AY3" s="161"/>
      <c r="AZ3" s="161" t="s">
        <v>153</v>
      </c>
      <c r="BA3" s="162">
        <v>5257</v>
      </c>
      <c r="BB3" s="162">
        <v>0</v>
      </c>
      <c r="BC3" s="162"/>
      <c r="BD3" s="162"/>
      <c r="BE3" s="162"/>
      <c r="BF3" s="162"/>
      <c r="BG3" s="162"/>
      <c r="BH3" s="162"/>
      <c r="BI3" s="162"/>
      <c r="BJ3" s="161"/>
      <c r="BK3" s="162"/>
      <c r="BL3" s="162"/>
      <c r="BM3" s="162"/>
      <c r="BN3" s="162" t="s">
        <v>123</v>
      </c>
      <c r="BO3" s="162"/>
      <c r="BP3" s="162"/>
      <c r="BQ3" s="162" t="s">
        <v>123</v>
      </c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>
        <v>2017</v>
      </c>
      <c r="CJ3" s="162" t="s">
        <v>2435</v>
      </c>
      <c r="CK3" s="162" t="s">
        <v>463</v>
      </c>
      <c r="CL3" s="162" t="s">
        <v>464</v>
      </c>
      <c r="CM3" s="162" t="s">
        <v>464</v>
      </c>
      <c r="CN3" s="162" t="s">
        <v>464</v>
      </c>
      <c r="CO3" s="162" t="s">
        <v>465</v>
      </c>
      <c r="CP3" s="162">
        <v>0</v>
      </c>
      <c r="CQ3" s="162">
        <v>0</v>
      </c>
      <c r="CR3" s="162">
        <v>0</v>
      </c>
      <c r="CS3" s="162">
        <v>0</v>
      </c>
      <c r="CT3" s="162">
        <v>0</v>
      </c>
      <c r="CU3" s="162">
        <v>0</v>
      </c>
      <c r="CV3" s="162">
        <v>0</v>
      </c>
      <c r="CW3" s="162">
        <v>0</v>
      </c>
      <c r="CX3" s="162">
        <v>0</v>
      </c>
      <c r="CY3" s="162">
        <v>0</v>
      </c>
      <c r="CZ3" s="162">
        <v>0</v>
      </c>
      <c r="DA3" s="162">
        <v>0</v>
      </c>
      <c r="DB3" s="162">
        <v>0</v>
      </c>
      <c r="DC3" s="162" t="s">
        <v>153</v>
      </c>
      <c r="DD3" s="162" t="s">
        <v>153</v>
      </c>
      <c r="DE3" s="162" t="s">
        <v>153</v>
      </c>
      <c r="DF3" s="162">
        <v>0</v>
      </c>
      <c r="DG3" s="162" t="s">
        <v>465</v>
      </c>
      <c r="DH3" s="162">
        <v>0</v>
      </c>
      <c r="DI3" s="162">
        <v>0</v>
      </c>
      <c r="DJ3" s="162">
        <v>0</v>
      </c>
      <c r="DK3" s="162">
        <v>0</v>
      </c>
      <c r="DL3" s="162">
        <v>0</v>
      </c>
      <c r="DM3" s="162">
        <v>0</v>
      </c>
      <c r="DN3" s="162">
        <v>0</v>
      </c>
      <c r="DO3" s="162">
        <v>0</v>
      </c>
      <c r="DP3" s="162">
        <v>0</v>
      </c>
      <c r="DQ3" s="162">
        <v>0</v>
      </c>
      <c r="DR3" s="162">
        <v>0</v>
      </c>
      <c r="DS3" s="162">
        <v>0</v>
      </c>
      <c r="DT3" s="162">
        <v>0</v>
      </c>
      <c r="DU3" s="162" t="s">
        <v>153</v>
      </c>
      <c r="DV3" s="162" t="s">
        <v>153</v>
      </c>
      <c r="DW3" s="161"/>
      <c r="DX3" s="162">
        <v>0</v>
      </c>
      <c r="DY3" s="162">
        <v>0</v>
      </c>
      <c r="DZ3" s="162">
        <v>0</v>
      </c>
      <c r="EA3" s="162">
        <v>0</v>
      </c>
      <c r="EB3" s="162"/>
      <c r="EC3" s="162"/>
      <c r="ED3" s="162"/>
      <c r="EE3" s="161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68">
        <v>680</v>
      </c>
      <c r="ER3" s="68">
        <v>5257</v>
      </c>
      <c r="ES3" s="68">
        <v>0</v>
      </c>
      <c r="ET3" s="68">
        <v>0</v>
      </c>
      <c r="EU3" s="68">
        <v>0</v>
      </c>
      <c r="EV3" s="68">
        <v>0</v>
      </c>
      <c r="EW3" s="65"/>
      <c r="EX3" s="65"/>
      <c r="EY3" s="65"/>
      <c r="EZ3" s="65"/>
      <c r="FA3" s="65"/>
      <c r="FB3" s="65"/>
      <c r="FC3" s="65"/>
      <c r="FD3" s="65"/>
      <c r="FE3" s="65"/>
      <c r="FF3" s="65"/>
      <c r="FG3" s="65"/>
      <c r="FH3" s="65"/>
      <c r="FI3" s="65"/>
      <c r="FJ3" s="65"/>
      <c r="FK3" s="65"/>
      <c r="FL3" s="65"/>
      <c r="FM3" s="65"/>
      <c r="FN3" s="65" t="s">
        <v>466</v>
      </c>
      <c r="FO3" s="235" t="b">
        <f t="shared" ref="FO3:FO66" si="0">IF(EQ3=B3,TRUE,FALSE)</f>
        <v>1</v>
      </c>
    </row>
    <row r="4" spans="1:173" s="73" customFormat="1" x14ac:dyDescent="0.2">
      <c r="A4" s="161" t="s">
        <v>437</v>
      </c>
      <c r="B4" s="162">
        <v>1568</v>
      </c>
      <c r="C4" s="162">
        <v>0</v>
      </c>
      <c r="D4" s="162">
        <v>1</v>
      </c>
      <c r="E4" s="162" t="s">
        <v>2441</v>
      </c>
      <c r="F4" s="162" t="s">
        <v>2442</v>
      </c>
      <c r="G4" s="162"/>
      <c r="H4" s="162" t="s">
        <v>2443</v>
      </c>
      <c r="I4" s="162">
        <v>2</v>
      </c>
      <c r="J4" s="162" t="s">
        <v>2444</v>
      </c>
      <c r="K4" s="162" t="s">
        <v>447</v>
      </c>
      <c r="L4" s="162" t="s">
        <v>2435</v>
      </c>
      <c r="M4" s="162" t="s">
        <v>447</v>
      </c>
      <c r="N4" s="162">
        <v>1</v>
      </c>
      <c r="O4" s="162">
        <v>31</v>
      </c>
      <c r="P4" s="162">
        <v>2</v>
      </c>
      <c r="Q4" s="162" t="s">
        <v>2445</v>
      </c>
      <c r="R4" s="162" t="s">
        <v>153</v>
      </c>
      <c r="S4" s="162" t="s">
        <v>2446</v>
      </c>
      <c r="T4" s="162" t="s">
        <v>2447</v>
      </c>
      <c r="U4" s="162" t="s">
        <v>2448</v>
      </c>
      <c r="V4" s="162" t="s">
        <v>2449</v>
      </c>
      <c r="W4" s="162" t="s">
        <v>153</v>
      </c>
      <c r="X4" s="162" t="s">
        <v>2450</v>
      </c>
      <c r="Y4" s="162" t="s">
        <v>2451</v>
      </c>
      <c r="Z4" s="161"/>
      <c r="AA4" s="161" t="s">
        <v>452</v>
      </c>
      <c r="AB4" s="161" t="s">
        <v>2441</v>
      </c>
      <c r="AC4" s="161" t="s">
        <v>2442</v>
      </c>
      <c r="AD4" s="161" t="s">
        <v>2443</v>
      </c>
      <c r="AE4" s="161" t="s">
        <v>2444</v>
      </c>
      <c r="AF4" s="162">
        <v>1</v>
      </c>
      <c r="AG4" s="162">
        <v>31</v>
      </c>
      <c r="AH4" s="162">
        <v>2</v>
      </c>
      <c r="AI4" s="162">
        <v>1</v>
      </c>
      <c r="AJ4" s="162" t="s">
        <v>2445</v>
      </c>
      <c r="AK4" s="162" t="s">
        <v>153</v>
      </c>
      <c r="AL4" s="162" t="s">
        <v>2446</v>
      </c>
      <c r="AM4" s="162" t="s">
        <v>2447</v>
      </c>
      <c r="AN4" s="162" t="s">
        <v>2452</v>
      </c>
      <c r="AO4" s="162" t="s">
        <v>2453</v>
      </c>
      <c r="AP4" s="162" t="s">
        <v>2454</v>
      </c>
      <c r="AQ4" s="162" t="s">
        <v>2449</v>
      </c>
      <c r="AR4" s="162" t="s">
        <v>153</v>
      </c>
      <c r="AS4" s="162">
        <v>2015</v>
      </c>
      <c r="AT4" s="162" t="s">
        <v>153</v>
      </c>
      <c r="AU4" s="162" t="s">
        <v>499</v>
      </c>
      <c r="AV4" s="162" t="s">
        <v>153</v>
      </c>
      <c r="AW4" s="162" t="s">
        <v>439</v>
      </c>
      <c r="AX4" s="162" t="s">
        <v>153</v>
      </c>
      <c r="AY4" s="161"/>
      <c r="AZ4" s="161" t="s">
        <v>153</v>
      </c>
      <c r="BA4" s="162">
        <v>4066</v>
      </c>
      <c r="BB4" s="162">
        <v>0</v>
      </c>
      <c r="BC4" s="162"/>
      <c r="BD4" s="162"/>
      <c r="BE4" s="162"/>
      <c r="BF4" s="162"/>
      <c r="BG4" s="162"/>
      <c r="BH4" s="162"/>
      <c r="BI4" s="162"/>
      <c r="BJ4" s="161"/>
      <c r="BK4" s="162"/>
      <c r="BL4" s="162"/>
      <c r="BM4" s="162"/>
      <c r="BN4" s="162" t="s">
        <v>1549</v>
      </c>
      <c r="BO4" s="162"/>
      <c r="BP4" s="162"/>
      <c r="BQ4" s="162" t="s">
        <v>1549</v>
      </c>
      <c r="BR4" s="162"/>
      <c r="BS4" s="162"/>
      <c r="BT4" s="162"/>
      <c r="BU4" s="162"/>
      <c r="BV4" s="162"/>
      <c r="BW4" s="162"/>
      <c r="BX4" s="162"/>
      <c r="BY4" s="162"/>
      <c r="BZ4" s="162"/>
      <c r="CA4" s="162" t="s">
        <v>534</v>
      </c>
      <c r="CB4" s="162"/>
      <c r="CC4" s="162"/>
      <c r="CD4" s="162"/>
      <c r="CE4" s="162"/>
      <c r="CF4" s="162" t="s">
        <v>462</v>
      </c>
      <c r="CG4" s="162"/>
      <c r="CH4" s="162" t="s">
        <v>535</v>
      </c>
      <c r="CI4" s="162">
        <v>2017</v>
      </c>
      <c r="CJ4" s="162" t="s">
        <v>2435</v>
      </c>
      <c r="CK4" s="162" t="s">
        <v>464</v>
      </c>
      <c r="CL4" s="162" t="s">
        <v>464</v>
      </c>
      <c r="CM4" s="162" t="s">
        <v>464</v>
      </c>
      <c r="CN4" s="162" t="s">
        <v>464</v>
      </c>
      <c r="CO4" s="162" t="s">
        <v>465</v>
      </c>
      <c r="CP4" s="162">
        <v>1</v>
      </c>
      <c r="CQ4" s="162">
        <v>0</v>
      </c>
      <c r="CR4" s="162">
        <v>0</v>
      </c>
      <c r="CS4" s="162">
        <v>1</v>
      </c>
      <c r="CT4" s="162">
        <v>0</v>
      </c>
      <c r="CU4" s="162">
        <v>0</v>
      </c>
      <c r="CV4" s="162">
        <v>0</v>
      </c>
      <c r="CW4" s="162">
        <v>0</v>
      </c>
      <c r="CX4" s="162">
        <v>1</v>
      </c>
      <c r="CY4" s="162">
        <v>0</v>
      </c>
      <c r="CZ4" s="162">
        <v>0</v>
      </c>
      <c r="DA4" s="162">
        <v>0</v>
      </c>
      <c r="DB4" s="162">
        <v>0</v>
      </c>
      <c r="DC4" s="162" t="s">
        <v>153</v>
      </c>
      <c r="DD4" s="162" t="s">
        <v>153</v>
      </c>
      <c r="DE4" s="162" t="s">
        <v>153</v>
      </c>
      <c r="DF4" s="162">
        <v>0</v>
      </c>
      <c r="DG4" s="162" t="s">
        <v>465</v>
      </c>
      <c r="DH4" s="162">
        <v>0</v>
      </c>
      <c r="DI4" s="162">
        <v>0</v>
      </c>
      <c r="DJ4" s="162">
        <v>0</v>
      </c>
      <c r="DK4" s="162">
        <v>0</v>
      </c>
      <c r="DL4" s="162">
        <v>0</v>
      </c>
      <c r="DM4" s="162">
        <v>0</v>
      </c>
      <c r="DN4" s="162">
        <v>0</v>
      </c>
      <c r="DO4" s="162">
        <v>0</v>
      </c>
      <c r="DP4" s="162">
        <v>0</v>
      </c>
      <c r="DQ4" s="162">
        <v>0</v>
      </c>
      <c r="DR4" s="162">
        <v>0</v>
      </c>
      <c r="DS4" s="162">
        <v>0</v>
      </c>
      <c r="DT4" s="162">
        <v>0</v>
      </c>
      <c r="DU4" s="162" t="s">
        <v>153</v>
      </c>
      <c r="DV4" s="162" t="s">
        <v>153</v>
      </c>
      <c r="DW4" s="161"/>
      <c r="DX4" s="162">
        <v>0</v>
      </c>
      <c r="DY4" s="162">
        <v>1</v>
      </c>
      <c r="DZ4" s="162">
        <v>1</v>
      </c>
      <c r="EA4" s="162">
        <v>0</v>
      </c>
      <c r="EB4" s="162"/>
      <c r="EC4" s="162"/>
      <c r="ED4" s="162"/>
      <c r="EE4" s="161"/>
      <c r="EF4" s="162"/>
      <c r="EG4" s="162"/>
      <c r="EH4" s="162"/>
      <c r="EI4" s="162"/>
      <c r="EJ4" s="162"/>
      <c r="EK4" s="162">
        <v>1</v>
      </c>
      <c r="EL4" s="162"/>
      <c r="EM4" s="162"/>
      <c r="EN4" s="162"/>
      <c r="EO4" s="162"/>
      <c r="EP4" s="162"/>
      <c r="EQ4" s="68">
        <v>1568</v>
      </c>
      <c r="ER4" s="68">
        <v>4066</v>
      </c>
      <c r="ES4" s="68">
        <v>0</v>
      </c>
      <c r="ET4" s="68">
        <v>0</v>
      </c>
      <c r="EU4" s="68">
        <v>0</v>
      </c>
      <c r="EV4" s="68">
        <v>0</v>
      </c>
      <c r="EW4" s="68">
        <v>1</v>
      </c>
      <c r="EX4" s="68">
        <v>0</v>
      </c>
      <c r="EY4" s="68">
        <v>0</v>
      </c>
      <c r="EZ4" s="68">
        <v>1</v>
      </c>
      <c r="FA4" s="68">
        <v>0</v>
      </c>
      <c r="FB4" s="68">
        <v>0</v>
      </c>
      <c r="FC4" s="68">
        <v>0</v>
      </c>
      <c r="FD4" s="68">
        <v>0</v>
      </c>
      <c r="FE4" s="68">
        <v>0</v>
      </c>
      <c r="FF4" s="68">
        <v>0</v>
      </c>
      <c r="FG4" s="68">
        <v>0</v>
      </c>
      <c r="FH4" s="68">
        <v>0</v>
      </c>
      <c r="FI4" s="68">
        <v>0</v>
      </c>
      <c r="FJ4" s="68">
        <v>0</v>
      </c>
      <c r="FK4" s="68">
        <v>0</v>
      </c>
      <c r="FL4" s="68">
        <v>0</v>
      </c>
      <c r="FM4" s="65"/>
      <c r="FN4" s="65" t="s">
        <v>536</v>
      </c>
      <c r="FO4" s="235" t="b">
        <f t="shared" si="0"/>
        <v>1</v>
      </c>
    </row>
    <row r="5" spans="1:173" s="73" customFormat="1" x14ac:dyDescent="0.2">
      <c r="A5" s="161" t="s">
        <v>437</v>
      </c>
      <c r="B5" s="162">
        <v>1568</v>
      </c>
      <c r="C5" s="162">
        <v>1</v>
      </c>
      <c r="D5" s="162">
        <v>0</v>
      </c>
      <c r="E5" s="162" t="s">
        <v>2441</v>
      </c>
      <c r="F5" s="162" t="s">
        <v>2442</v>
      </c>
      <c r="G5" s="162"/>
      <c r="H5" s="162" t="s">
        <v>2443</v>
      </c>
      <c r="I5" s="162">
        <v>2</v>
      </c>
      <c r="J5" s="162" t="s">
        <v>2444</v>
      </c>
      <c r="K5" s="162" t="s">
        <v>447</v>
      </c>
      <c r="L5" s="162" t="s">
        <v>2435</v>
      </c>
      <c r="M5" s="162" t="s">
        <v>447</v>
      </c>
      <c r="N5" s="162">
        <v>1</v>
      </c>
      <c r="O5" s="162">
        <v>31</v>
      </c>
      <c r="P5" s="162">
        <v>2</v>
      </c>
      <c r="Q5" s="162" t="s">
        <v>153</v>
      </c>
      <c r="R5" s="162" t="s">
        <v>153</v>
      </c>
      <c r="S5" s="162" t="s">
        <v>153</v>
      </c>
      <c r="T5" s="162" t="s">
        <v>2447</v>
      </c>
      <c r="U5" s="162" t="s">
        <v>153</v>
      </c>
      <c r="V5" s="162" t="s">
        <v>153</v>
      </c>
      <c r="W5" s="162" t="s">
        <v>153</v>
      </c>
      <c r="X5" s="162" t="s">
        <v>153</v>
      </c>
      <c r="Y5" s="162" t="s">
        <v>153</v>
      </c>
      <c r="Z5" s="161"/>
      <c r="AA5" s="161" t="s">
        <v>452</v>
      </c>
      <c r="AB5" s="161" t="s">
        <v>2441</v>
      </c>
      <c r="AC5" s="161" t="s">
        <v>2442</v>
      </c>
      <c r="AD5" s="161" t="s">
        <v>2443</v>
      </c>
      <c r="AE5" s="161" t="s">
        <v>2444</v>
      </c>
      <c r="AF5" s="162">
        <v>1</v>
      </c>
      <c r="AG5" s="162">
        <v>31</v>
      </c>
      <c r="AH5" s="162">
        <v>2</v>
      </c>
      <c r="AI5" s="162">
        <v>0</v>
      </c>
      <c r="AJ5" s="162" t="s">
        <v>153</v>
      </c>
      <c r="AK5" s="162" t="s">
        <v>153</v>
      </c>
      <c r="AL5" s="162" t="s">
        <v>153</v>
      </c>
      <c r="AM5" s="162" t="s">
        <v>2447</v>
      </c>
      <c r="AN5" s="162" t="s">
        <v>153</v>
      </c>
      <c r="AO5" s="162" t="s">
        <v>153</v>
      </c>
      <c r="AP5" s="162" t="s">
        <v>153</v>
      </c>
      <c r="AQ5" s="162" t="s">
        <v>153</v>
      </c>
      <c r="AR5" s="162" t="s">
        <v>153</v>
      </c>
      <c r="AS5" s="162">
        <v>2015</v>
      </c>
      <c r="AT5" s="162" t="s">
        <v>153</v>
      </c>
      <c r="AU5" s="162" t="s">
        <v>499</v>
      </c>
      <c r="AV5" s="162" t="s">
        <v>153</v>
      </c>
      <c r="AW5" s="162" t="s">
        <v>439</v>
      </c>
      <c r="AX5" s="162" t="s">
        <v>153</v>
      </c>
      <c r="AY5" s="161"/>
      <c r="AZ5" s="161" t="s">
        <v>153</v>
      </c>
      <c r="BA5" s="162">
        <v>4066</v>
      </c>
      <c r="BB5" s="162">
        <v>0</v>
      </c>
      <c r="BC5" s="162"/>
      <c r="BD5" s="162"/>
      <c r="BE5" s="162"/>
      <c r="BF5" s="162"/>
      <c r="BG5" s="162"/>
      <c r="BH5" s="162"/>
      <c r="BI5" s="162"/>
      <c r="BJ5" s="161"/>
      <c r="BK5" s="162"/>
      <c r="BL5" s="162"/>
      <c r="BM5" s="162"/>
      <c r="BN5" s="162" t="s">
        <v>1549</v>
      </c>
      <c r="BO5" s="162"/>
      <c r="BP5" s="162"/>
      <c r="BQ5" s="162" t="s">
        <v>1549</v>
      </c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>
        <v>2017</v>
      </c>
      <c r="CJ5" s="162" t="s">
        <v>2435</v>
      </c>
      <c r="CK5" s="162" t="s">
        <v>464</v>
      </c>
      <c r="CL5" s="162" t="s">
        <v>464</v>
      </c>
      <c r="CM5" s="162" t="s">
        <v>464</v>
      </c>
      <c r="CN5" s="162" t="s">
        <v>464</v>
      </c>
      <c r="CO5" s="162" t="s">
        <v>465</v>
      </c>
      <c r="CP5" s="162">
        <v>1</v>
      </c>
      <c r="CQ5" s="162">
        <v>0</v>
      </c>
      <c r="CR5" s="162">
        <v>0</v>
      </c>
      <c r="CS5" s="162">
        <v>1</v>
      </c>
      <c r="CT5" s="162">
        <v>0</v>
      </c>
      <c r="CU5" s="162">
        <v>0</v>
      </c>
      <c r="CV5" s="162">
        <v>0</v>
      </c>
      <c r="CW5" s="162">
        <v>0</v>
      </c>
      <c r="CX5" s="162">
        <v>1</v>
      </c>
      <c r="CY5" s="162">
        <v>0</v>
      </c>
      <c r="CZ5" s="162">
        <v>0</v>
      </c>
      <c r="DA5" s="162">
        <v>0</v>
      </c>
      <c r="DB5" s="162">
        <v>0</v>
      </c>
      <c r="DC5" s="162" t="s">
        <v>153</v>
      </c>
      <c r="DD5" s="162" t="s">
        <v>153</v>
      </c>
      <c r="DE5" s="162" t="s">
        <v>153</v>
      </c>
      <c r="DF5" s="162">
        <v>0</v>
      </c>
      <c r="DG5" s="162" t="s">
        <v>465</v>
      </c>
      <c r="DH5" s="162">
        <v>0</v>
      </c>
      <c r="DI5" s="162">
        <v>0</v>
      </c>
      <c r="DJ5" s="162">
        <v>0</v>
      </c>
      <c r="DK5" s="162">
        <v>0</v>
      </c>
      <c r="DL5" s="162">
        <v>0</v>
      </c>
      <c r="DM5" s="162">
        <v>0</v>
      </c>
      <c r="DN5" s="162">
        <v>0</v>
      </c>
      <c r="DO5" s="162">
        <v>0</v>
      </c>
      <c r="DP5" s="162">
        <v>0</v>
      </c>
      <c r="DQ5" s="162">
        <v>0</v>
      </c>
      <c r="DR5" s="162">
        <v>0</v>
      </c>
      <c r="DS5" s="162">
        <v>0</v>
      </c>
      <c r="DT5" s="162">
        <v>0</v>
      </c>
      <c r="DU5" s="162" t="s">
        <v>153</v>
      </c>
      <c r="DV5" s="162" t="s">
        <v>153</v>
      </c>
      <c r="DW5" s="161"/>
      <c r="DX5" s="162">
        <v>0</v>
      </c>
      <c r="DY5" s="162">
        <v>1</v>
      </c>
      <c r="DZ5" s="162">
        <v>1</v>
      </c>
      <c r="EA5" s="162">
        <v>0</v>
      </c>
      <c r="EB5" s="162"/>
      <c r="EC5" s="162"/>
      <c r="ED5" s="162"/>
      <c r="EE5" s="161"/>
      <c r="EF5" s="162"/>
      <c r="EG5" s="162"/>
      <c r="EH5" s="162"/>
      <c r="EI5" s="162"/>
      <c r="EJ5" s="162"/>
      <c r="EK5" s="162">
        <v>1</v>
      </c>
      <c r="EL5" s="162"/>
      <c r="EM5" s="162"/>
      <c r="EN5" s="162"/>
      <c r="EO5" s="162"/>
      <c r="EP5" s="162"/>
      <c r="EQ5" s="68">
        <v>1568</v>
      </c>
      <c r="ER5" s="68">
        <v>4066</v>
      </c>
      <c r="ES5" s="68">
        <v>0</v>
      </c>
      <c r="ET5" s="68">
        <v>0</v>
      </c>
      <c r="EU5" s="68">
        <v>0</v>
      </c>
      <c r="EV5" s="68">
        <v>0</v>
      </c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  <c r="FL5" s="65"/>
      <c r="FM5" s="65"/>
      <c r="FN5" s="65" t="s">
        <v>536</v>
      </c>
      <c r="FO5" s="235" t="b">
        <f t="shared" si="0"/>
        <v>1</v>
      </c>
    </row>
    <row r="6" spans="1:173" s="73" customFormat="1" x14ac:dyDescent="0.2">
      <c r="A6" s="161" t="s">
        <v>437</v>
      </c>
      <c r="B6" s="162">
        <v>2047</v>
      </c>
      <c r="C6" s="162">
        <v>0</v>
      </c>
      <c r="D6" s="162">
        <v>1</v>
      </c>
      <c r="E6" s="162" t="s">
        <v>2455</v>
      </c>
      <c r="F6" s="162" t="s">
        <v>1767</v>
      </c>
      <c r="G6" s="162"/>
      <c r="H6" s="162" t="s">
        <v>2456</v>
      </c>
      <c r="I6" s="162">
        <v>2</v>
      </c>
      <c r="J6" s="162" t="s">
        <v>2457</v>
      </c>
      <c r="K6" s="162" t="s">
        <v>447</v>
      </c>
      <c r="L6" s="162" t="s">
        <v>2435</v>
      </c>
      <c r="M6" s="162" t="s">
        <v>447</v>
      </c>
      <c r="N6" s="162">
        <v>1</v>
      </c>
      <c r="O6" s="162">
        <v>16</v>
      </c>
      <c r="P6" s="162">
        <v>2</v>
      </c>
      <c r="Q6" s="162" t="s">
        <v>2458</v>
      </c>
      <c r="R6" s="162" t="s">
        <v>153</v>
      </c>
      <c r="S6" s="162" t="s">
        <v>153</v>
      </c>
      <c r="T6" s="162" t="s">
        <v>2459</v>
      </c>
      <c r="U6" s="162" t="s">
        <v>2460</v>
      </c>
      <c r="V6" s="162" t="s">
        <v>2461</v>
      </c>
      <c r="W6" s="162" t="s">
        <v>153</v>
      </c>
      <c r="X6" s="162" t="s">
        <v>2462</v>
      </c>
      <c r="Y6" s="162" t="s">
        <v>2463</v>
      </c>
      <c r="Z6" s="161"/>
      <c r="AA6" s="161" t="s">
        <v>452</v>
      </c>
      <c r="AB6" s="161" t="s">
        <v>2455</v>
      </c>
      <c r="AC6" s="161" t="s">
        <v>1767</v>
      </c>
      <c r="AD6" s="161" t="s">
        <v>2456</v>
      </c>
      <c r="AE6" s="161" t="s">
        <v>2457</v>
      </c>
      <c r="AF6" s="162">
        <v>1</v>
      </c>
      <c r="AG6" s="162">
        <v>24</v>
      </c>
      <c r="AH6" s="162">
        <v>2</v>
      </c>
      <c r="AI6" s="162">
        <v>1</v>
      </c>
      <c r="AJ6" s="162" t="s">
        <v>2458</v>
      </c>
      <c r="AK6" s="162" t="s">
        <v>153</v>
      </c>
      <c r="AL6" s="162" t="s">
        <v>153</v>
      </c>
      <c r="AM6" s="162" t="s">
        <v>2459</v>
      </c>
      <c r="AN6" s="162" t="s">
        <v>2462</v>
      </c>
      <c r="AO6" s="162" t="s">
        <v>2463</v>
      </c>
      <c r="AP6" s="162" t="s">
        <v>2460</v>
      </c>
      <c r="AQ6" s="162" t="s">
        <v>2461</v>
      </c>
      <c r="AR6" s="162" t="s">
        <v>153</v>
      </c>
      <c r="AS6" s="162">
        <v>2015</v>
      </c>
      <c r="AT6" s="162" t="s">
        <v>153</v>
      </c>
      <c r="AU6" s="162" t="s">
        <v>499</v>
      </c>
      <c r="AV6" s="162" t="s">
        <v>153</v>
      </c>
      <c r="AW6" s="162" t="s">
        <v>153</v>
      </c>
      <c r="AX6" s="162" t="s">
        <v>153</v>
      </c>
      <c r="AY6" s="161"/>
      <c r="AZ6" s="161" t="s">
        <v>153</v>
      </c>
      <c r="BA6" s="162">
        <v>3968</v>
      </c>
      <c r="BB6" s="162">
        <v>0</v>
      </c>
      <c r="BC6" s="162"/>
      <c r="BD6" s="162"/>
      <c r="BE6" s="162"/>
      <c r="BF6" s="162"/>
      <c r="BG6" s="162"/>
      <c r="BH6" s="162" t="s">
        <v>532</v>
      </c>
      <c r="BI6" s="162" t="s">
        <v>564</v>
      </c>
      <c r="BJ6" s="161">
        <v>-33.333333333333329</v>
      </c>
      <c r="BK6" s="162"/>
      <c r="BL6" s="162"/>
      <c r="BM6" s="162"/>
      <c r="BN6" s="162" t="s">
        <v>912</v>
      </c>
      <c r="BO6" s="162"/>
      <c r="BP6" s="162"/>
      <c r="BQ6" s="162" t="s">
        <v>912</v>
      </c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 t="s">
        <v>462</v>
      </c>
      <c r="CG6" s="162"/>
      <c r="CH6" s="162"/>
      <c r="CI6" s="162">
        <v>2017</v>
      </c>
      <c r="CJ6" s="162" t="s">
        <v>2435</v>
      </c>
      <c r="CK6" s="162" t="s">
        <v>501</v>
      </c>
      <c r="CL6" s="162" t="s">
        <v>464</v>
      </c>
      <c r="CM6" s="162" t="s">
        <v>464</v>
      </c>
      <c r="CN6" s="162" t="s">
        <v>464</v>
      </c>
      <c r="CO6" s="162" t="s">
        <v>465</v>
      </c>
      <c r="CP6" s="162">
        <v>0</v>
      </c>
      <c r="CQ6" s="162">
        <v>0</v>
      </c>
      <c r="CR6" s="162">
        <v>0</v>
      </c>
      <c r="CS6" s="162">
        <v>0</v>
      </c>
      <c r="CT6" s="162">
        <v>0</v>
      </c>
      <c r="CU6" s="162">
        <v>0</v>
      </c>
      <c r="CV6" s="162">
        <v>0</v>
      </c>
      <c r="CW6" s="162">
        <v>0</v>
      </c>
      <c r="CX6" s="162">
        <v>0</v>
      </c>
      <c r="CY6" s="162">
        <v>0</v>
      </c>
      <c r="CZ6" s="162">
        <v>0</v>
      </c>
      <c r="DA6" s="162">
        <v>0</v>
      </c>
      <c r="DB6" s="162">
        <v>0</v>
      </c>
      <c r="DC6" s="162" t="s">
        <v>153</v>
      </c>
      <c r="DD6" s="162" t="s">
        <v>153</v>
      </c>
      <c r="DE6" s="162" t="s">
        <v>153</v>
      </c>
      <c r="DF6" s="162">
        <v>0</v>
      </c>
      <c r="DG6" s="162" t="s">
        <v>465</v>
      </c>
      <c r="DH6" s="162">
        <v>0</v>
      </c>
      <c r="DI6" s="162">
        <v>0</v>
      </c>
      <c r="DJ6" s="162">
        <v>0</v>
      </c>
      <c r="DK6" s="162">
        <v>0</v>
      </c>
      <c r="DL6" s="162">
        <v>0</v>
      </c>
      <c r="DM6" s="162">
        <v>0</v>
      </c>
      <c r="DN6" s="162">
        <v>0</v>
      </c>
      <c r="DO6" s="162">
        <v>0</v>
      </c>
      <c r="DP6" s="162">
        <v>0</v>
      </c>
      <c r="DQ6" s="162">
        <v>0</v>
      </c>
      <c r="DR6" s="162">
        <v>0</v>
      </c>
      <c r="DS6" s="162">
        <v>0</v>
      </c>
      <c r="DT6" s="162">
        <v>0</v>
      </c>
      <c r="DU6" s="162" t="s">
        <v>153</v>
      </c>
      <c r="DV6" s="162" t="s">
        <v>153</v>
      </c>
      <c r="DW6" s="161"/>
      <c r="DX6" s="162">
        <v>0</v>
      </c>
      <c r="DY6" s="162">
        <v>0</v>
      </c>
      <c r="DZ6" s="162">
        <v>0</v>
      </c>
      <c r="EA6" s="162">
        <v>0</v>
      </c>
      <c r="EB6" s="162"/>
      <c r="EC6" s="162"/>
      <c r="ED6" s="162"/>
      <c r="EE6" s="161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68">
        <v>2047</v>
      </c>
      <c r="ER6" s="68">
        <v>3968</v>
      </c>
      <c r="ES6" s="68">
        <v>0</v>
      </c>
      <c r="ET6" s="68">
        <v>0</v>
      </c>
      <c r="EU6" s="68">
        <v>0</v>
      </c>
      <c r="EV6" s="68">
        <v>0</v>
      </c>
      <c r="EW6" s="68">
        <v>0</v>
      </c>
      <c r="EX6" s="68">
        <v>0</v>
      </c>
      <c r="EY6" s="68">
        <v>0</v>
      </c>
      <c r="EZ6" s="68">
        <v>0</v>
      </c>
      <c r="FA6" s="68">
        <v>0</v>
      </c>
      <c r="FB6" s="68">
        <v>0</v>
      </c>
      <c r="FC6" s="68">
        <v>0</v>
      </c>
      <c r="FD6" s="68">
        <v>0</v>
      </c>
      <c r="FE6" s="68">
        <v>0</v>
      </c>
      <c r="FF6" s="68">
        <v>0</v>
      </c>
      <c r="FG6" s="68">
        <v>0</v>
      </c>
      <c r="FH6" s="68">
        <v>0</v>
      </c>
      <c r="FI6" s="68">
        <v>0</v>
      </c>
      <c r="FJ6" s="68">
        <v>0</v>
      </c>
      <c r="FK6" s="68">
        <v>0</v>
      </c>
      <c r="FL6" s="68">
        <v>0</v>
      </c>
      <c r="FM6" s="65"/>
      <c r="FN6" s="65" t="s">
        <v>466</v>
      </c>
      <c r="FO6" s="235" t="b">
        <f t="shared" si="0"/>
        <v>1</v>
      </c>
    </row>
    <row r="7" spans="1:173" s="73" customFormat="1" x14ac:dyDescent="0.2">
      <c r="A7" s="161" t="s">
        <v>437</v>
      </c>
      <c r="B7" s="162">
        <v>2047</v>
      </c>
      <c r="C7" s="162">
        <v>1</v>
      </c>
      <c r="D7" s="162">
        <v>0</v>
      </c>
      <c r="E7" s="162" t="s">
        <v>2455</v>
      </c>
      <c r="F7" s="162" t="s">
        <v>1767</v>
      </c>
      <c r="G7" s="162"/>
      <c r="H7" s="162" t="s">
        <v>2456</v>
      </c>
      <c r="I7" s="162">
        <v>2</v>
      </c>
      <c r="J7" s="162" t="s">
        <v>2457</v>
      </c>
      <c r="K7" s="162" t="s">
        <v>447</v>
      </c>
      <c r="L7" s="162" t="s">
        <v>2435</v>
      </c>
      <c r="M7" s="162" t="s">
        <v>447</v>
      </c>
      <c r="N7" s="162">
        <v>1</v>
      </c>
      <c r="O7" s="162">
        <v>16</v>
      </c>
      <c r="P7" s="162">
        <v>2</v>
      </c>
      <c r="Q7" s="162" t="s">
        <v>153</v>
      </c>
      <c r="R7" s="162" t="s">
        <v>153</v>
      </c>
      <c r="S7" s="162" t="s">
        <v>153</v>
      </c>
      <c r="T7" s="162" t="s">
        <v>2459</v>
      </c>
      <c r="U7" s="162" t="s">
        <v>153</v>
      </c>
      <c r="V7" s="162" t="s">
        <v>153</v>
      </c>
      <c r="W7" s="162" t="s">
        <v>153</v>
      </c>
      <c r="X7" s="162" t="s">
        <v>153</v>
      </c>
      <c r="Y7" s="162" t="s">
        <v>153</v>
      </c>
      <c r="Z7" s="161"/>
      <c r="AA7" s="161" t="s">
        <v>452</v>
      </c>
      <c r="AB7" s="161" t="s">
        <v>2455</v>
      </c>
      <c r="AC7" s="161" t="s">
        <v>1767</v>
      </c>
      <c r="AD7" s="161" t="s">
        <v>2456</v>
      </c>
      <c r="AE7" s="161" t="s">
        <v>2457</v>
      </c>
      <c r="AF7" s="162">
        <v>1</v>
      </c>
      <c r="AG7" s="162">
        <v>24</v>
      </c>
      <c r="AH7" s="162">
        <v>2</v>
      </c>
      <c r="AI7" s="162">
        <v>0</v>
      </c>
      <c r="AJ7" s="162" t="s">
        <v>153</v>
      </c>
      <c r="AK7" s="162" t="s">
        <v>153</v>
      </c>
      <c r="AL7" s="162" t="s">
        <v>153</v>
      </c>
      <c r="AM7" s="162" t="s">
        <v>2459</v>
      </c>
      <c r="AN7" s="162" t="s">
        <v>153</v>
      </c>
      <c r="AO7" s="162" t="s">
        <v>153</v>
      </c>
      <c r="AP7" s="162" t="s">
        <v>153</v>
      </c>
      <c r="AQ7" s="162" t="s">
        <v>153</v>
      </c>
      <c r="AR7" s="162" t="s">
        <v>153</v>
      </c>
      <c r="AS7" s="162">
        <v>2015</v>
      </c>
      <c r="AT7" s="162" t="s">
        <v>153</v>
      </c>
      <c r="AU7" s="162" t="s">
        <v>499</v>
      </c>
      <c r="AV7" s="162" t="s">
        <v>153</v>
      </c>
      <c r="AW7" s="162" t="s">
        <v>153</v>
      </c>
      <c r="AX7" s="162" t="s">
        <v>153</v>
      </c>
      <c r="AY7" s="161"/>
      <c r="AZ7" s="161" t="s">
        <v>153</v>
      </c>
      <c r="BA7" s="162">
        <v>3968</v>
      </c>
      <c r="BB7" s="162">
        <v>0</v>
      </c>
      <c r="BC7" s="162"/>
      <c r="BD7" s="162"/>
      <c r="BE7" s="162"/>
      <c r="BF7" s="162"/>
      <c r="BG7" s="162"/>
      <c r="BH7" s="162"/>
      <c r="BI7" s="162"/>
      <c r="BJ7" s="161">
        <v>-33.333333333333329</v>
      </c>
      <c r="BK7" s="162"/>
      <c r="BL7" s="162"/>
      <c r="BM7" s="162"/>
      <c r="BN7" s="162" t="s">
        <v>912</v>
      </c>
      <c r="BO7" s="162"/>
      <c r="BP7" s="162"/>
      <c r="BQ7" s="162" t="s">
        <v>912</v>
      </c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>
        <v>2017</v>
      </c>
      <c r="CJ7" s="162" t="s">
        <v>2435</v>
      </c>
      <c r="CK7" s="162" t="s">
        <v>501</v>
      </c>
      <c r="CL7" s="162" t="s">
        <v>464</v>
      </c>
      <c r="CM7" s="162" t="s">
        <v>464</v>
      </c>
      <c r="CN7" s="162" t="s">
        <v>464</v>
      </c>
      <c r="CO7" s="162" t="s">
        <v>465</v>
      </c>
      <c r="CP7" s="162">
        <v>0</v>
      </c>
      <c r="CQ7" s="162">
        <v>0</v>
      </c>
      <c r="CR7" s="162">
        <v>0</v>
      </c>
      <c r="CS7" s="162">
        <v>0</v>
      </c>
      <c r="CT7" s="162">
        <v>0</v>
      </c>
      <c r="CU7" s="162">
        <v>0</v>
      </c>
      <c r="CV7" s="162">
        <v>0</v>
      </c>
      <c r="CW7" s="162">
        <v>0</v>
      </c>
      <c r="CX7" s="162">
        <v>0</v>
      </c>
      <c r="CY7" s="162">
        <v>0</v>
      </c>
      <c r="CZ7" s="162">
        <v>0</v>
      </c>
      <c r="DA7" s="162">
        <v>0</v>
      </c>
      <c r="DB7" s="162">
        <v>0</v>
      </c>
      <c r="DC7" s="162" t="s">
        <v>153</v>
      </c>
      <c r="DD7" s="162" t="s">
        <v>153</v>
      </c>
      <c r="DE7" s="162" t="s">
        <v>153</v>
      </c>
      <c r="DF7" s="162">
        <v>0</v>
      </c>
      <c r="DG7" s="162" t="s">
        <v>465</v>
      </c>
      <c r="DH7" s="162">
        <v>0</v>
      </c>
      <c r="DI7" s="162">
        <v>0</v>
      </c>
      <c r="DJ7" s="162">
        <v>0</v>
      </c>
      <c r="DK7" s="162">
        <v>0</v>
      </c>
      <c r="DL7" s="162">
        <v>0</v>
      </c>
      <c r="DM7" s="162">
        <v>0</v>
      </c>
      <c r="DN7" s="162">
        <v>0</v>
      </c>
      <c r="DO7" s="162">
        <v>0</v>
      </c>
      <c r="DP7" s="162">
        <v>0</v>
      </c>
      <c r="DQ7" s="162">
        <v>0</v>
      </c>
      <c r="DR7" s="162">
        <v>0</v>
      </c>
      <c r="DS7" s="162">
        <v>0</v>
      </c>
      <c r="DT7" s="162">
        <v>0</v>
      </c>
      <c r="DU7" s="162" t="s">
        <v>153</v>
      </c>
      <c r="DV7" s="162" t="s">
        <v>153</v>
      </c>
      <c r="DW7" s="161"/>
      <c r="DX7" s="162">
        <v>0</v>
      </c>
      <c r="DY7" s="162">
        <v>0</v>
      </c>
      <c r="DZ7" s="162">
        <v>0</v>
      </c>
      <c r="EA7" s="162">
        <v>0</v>
      </c>
      <c r="EB7" s="162"/>
      <c r="EC7" s="162"/>
      <c r="ED7" s="162"/>
      <c r="EE7" s="161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68">
        <v>2047</v>
      </c>
      <c r="ER7" s="68">
        <v>3968</v>
      </c>
      <c r="ES7" s="68">
        <v>0</v>
      </c>
      <c r="ET7" s="68">
        <v>0</v>
      </c>
      <c r="EU7" s="68">
        <v>0</v>
      </c>
      <c r="EV7" s="68">
        <v>0</v>
      </c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  <c r="FL7" s="65"/>
      <c r="FM7" s="65"/>
      <c r="FN7" s="65" t="s">
        <v>466</v>
      </c>
      <c r="FO7" s="235" t="b">
        <f t="shared" si="0"/>
        <v>1</v>
      </c>
    </row>
    <row r="8" spans="1:173" s="73" customFormat="1" x14ac:dyDescent="0.2">
      <c r="A8" s="161" t="s">
        <v>437</v>
      </c>
      <c r="B8" s="162">
        <v>2202</v>
      </c>
      <c r="C8" s="162">
        <v>0</v>
      </c>
      <c r="D8" s="162">
        <v>1</v>
      </c>
      <c r="E8" s="162" t="s">
        <v>2464</v>
      </c>
      <c r="F8" s="162" t="s">
        <v>2465</v>
      </c>
      <c r="G8" s="162"/>
      <c r="H8" s="162" t="s">
        <v>2466</v>
      </c>
      <c r="I8" s="162">
        <v>1</v>
      </c>
      <c r="J8" s="162" t="s">
        <v>2467</v>
      </c>
      <c r="K8" s="162" t="s">
        <v>447</v>
      </c>
      <c r="L8" s="162" t="s">
        <v>2435</v>
      </c>
      <c r="M8" s="162" t="s">
        <v>447</v>
      </c>
      <c r="N8" s="162">
        <v>1</v>
      </c>
      <c r="O8" s="162">
        <v>367</v>
      </c>
      <c r="P8" s="162">
        <v>54</v>
      </c>
      <c r="Q8" s="162" t="s">
        <v>153</v>
      </c>
      <c r="R8" s="162" t="s">
        <v>153</v>
      </c>
      <c r="S8" s="162" t="s">
        <v>2468</v>
      </c>
      <c r="T8" s="162" t="s">
        <v>2469</v>
      </c>
      <c r="U8" s="162" t="s">
        <v>2470</v>
      </c>
      <c r="V8" s="162" t="s">
        <v>2471</v>
      </c>
      <c r="W8" s="162" t="s">
        <v>153</v>
      </c>
      <c r="X8" s="162" t="s">
        <v>2472</v>
      </c>
      <c r="Y8" s="162" t="s">
        <v>1355</v>
      </c>
      <c r="Z8" s="161"/>
      <c r="AA8" s="161" t="s">
        <v>452</v>
      </c>
      <c r="AB8" s="161" t="s">
        <v>2464</v>
      </c>
      <c r="AC8" s="161" t="s">
        <v>2465</v>
      </c>
      <c r="AD8" s="161" t="s">
        <v>2466</v>
      </c>
      <c r="AE8" s="161" t="s">
        <v>2467</v>
      </c>
      <c r="AF8" s="162">
        <v>1</v>
      </c>
      <c r="AG8" s="162">
        <v>370</v>
      </c>
      <c r="AH8" s="162">
        <v>56</v>
      </c>
      <c r="AI8" s="162">
        <v>1</v>
      </c>
      <c r="AJ8" s="162" t="s">
        <v>153</v>
      </c>
      <c r="AK8" s="162" t="s">
        <v>153</v>
      </c>
      <c r="AL8" s="162" t="s">
        <v>2468</v>
      </c>
      <c r="AM8" s="162" t="s">
        <v>2469</v>
      </c>
      <c r="AN8" s="162" t="s">
        <v>2472</v>
      </c>
      <c r="AO8" s="162" t="s">
        <v>1355</v>
      </c>
      <c r="AP8" s="162" t="s">
        <v>2470</v>
      </c>
      <c r="AQ8" s="162" t="s">
        <v>2471</v>
      </c>
      <c r="AR8" s="162" t="s">
        <v>153</v>
      </c>
      <c r="AS8" s="162">
        <v>2015</v>
      </c>
      <c r="AT8" s="162" t="s">
        <v>153</v>
      </c>
      <c r="AU8" s="162" t="s">
        <v>153</v>
      </c>
      <c r="AV8" s="162" t="s">
        <v>153</v>
      </c>
      <c r="AW8" s="162" t="s">
        <v>439</v>
      </c>
      <c r="AX8" s="162" t="s">
        <v>439</v>
      </c>
      <c r="AY8" s="161"/>
      <c r="AZ8" s="161" t="s">
        <v>153</v>
      </c>
      <c r="BA8" s="162">
        <v>10016</v>
      </c>
      <c r="BB8" s="162">
        <v>0</v>
      </c>
      <c r="BC8" s="162"/>
      <c r="BD8" s="162"/>
      <c r="BE8" s="162"/>
      <c r="BF8" s="162"/>
      <c r="BG8" s="162"/>
      <c r="BH8" s="162" t="s">
        <v>532</v>
      </c>
      <c r="BI8" s="162"/>
      <c r="BJ8" s="161">
        <v>-0.81081081081081086</v>
      </c>
      <c r="BK8" s="162"/>
      <c r="BL8" s="162"/>
      <c r="BM8" s="162"/>
      <c r="BN8" s="162" t="s">
        <v>2473</v>
      </c>
      <c r="BO8" s="162"/>
      <c r="BP8" s="162"/>
      <c r="BQ8" s="162" t="s">
        <v>2473</v>
      </c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 t="s">
        <v>462</v>
      </c>
      <c r="CG8" s="162"/>
      <c r="CH8" s="162"/>
      <c r="CI8" s="162">
        <v>2017</v>
      </c>
      <c r="CJ8" s="162" t="s">
        <v>2435</v>
      </c>
      <c r="CK8" s="162" t="s">
        <v>501</v>
      </c>
      <c r="CL8" s="162" t="s">
        <v>464</v>
      </c>
      <c r="CM8" s="162" t="s">
        <v>501</v>
      </c>
      <c r="CN8" s="162" t="s">
        <v>464</v>
      </c>
      <c r="CO8" s="162" t="s">
        <v>465</v>
      </c>
      <c r="CP8" s="162">
        <v>4</v>
      </c>
      <c r="CQ8" s="162">
        <v>1</v>
      </c>
      <c r="CR8" s="162">
        <v>0</v>
      </c>
      <c r="CS8" s="162">
        <v>3</v>
      </c>
      <c r="CT8" s="162">
        <v>0</v>
      </c>
      <c r="CU8" s="162">
        <v>1</v>
      </c>
      <c r="CV8" s="162">
        <v>0</v>
      </c>
      <c r="CW8" s="162">
        <v>1</v>
      </c>
      <c r="CX8" s="162">
        <v>1</v>
      </c>
      <c r="CY8" s="162">
        <v>0</v>
      </c>
      <c r="CZ8" s="162">
        <v>0</v>
      </c>
      <c r="DA8" s="162">
        <v>1</v>
      </c>
      <c r="DB8" s="162">
        <v>0</v>
      </c>
      <c r="DC8" s="162" t="s">
        <v>153</v>
      </c>
      <c r="DD8" s="162" t="s">
        <v>153</v>
      </c>
      <c r="DE8" s="162" t="s">
        <v>153</v>
      </c>
      <c r="DF8" s="162">
        <v>2</v>
      </c>
      <c r="DG8" s="162" t="s">
        <v>465</v>
      </c>
      <c r="DH8" s="162">
        <v>6</v>
      </c>
      <c r="DI8" s="162">
        <v>2</v>
      </c>
      <c r="DJ8" s="162">
        <v>0</v>
      </c>
      <c r="DK8" s="162">
        <v>4</v>
      </c>
      <c r="DL8" s="162">
        <v>0</v>
      </c>
      <c r="DM8" s="162">
        <v>1</v>
      </c>
      <c r="DN8" s="162">
        <v>1</v>
      </c>
      <c r="DO8" s="162">
        <v>0</v>
      </c>
      <c r="DP8" s="162">
        <v>1</v>
      </c>
      <c r="DQ8" s="162">
        <v>1</v>
      </c>
      <c r="DR8" s="162">
        <v>0</v>
      </c>
      <c r="DS8" s="162">
        <v>1</v>
      </c>
      <c r="DT8" s="162">
        <v>1</v>
      </c>
      <c r="DU8" s="162" t="s">
        <v>153</v>
      </c>
      <c r="DV8" s="162" t="s">
        <v>153</v>
      </c>
      <c r="DW8" s="161"/>
      <c r="DX8" s="162">
        <v>1</v>
      </c>
      <c r="DY8" s="162">
        <v>3</v>
      </c>
      <c r="DZ8" s="162">
        <v>2</v>
      </c>
      <c r="EA8" s="162">
        <v>3</v>
      </c>
      <c r="EB8" s="162"/>
      <c r="EC8" s="162"/>
      <c r="ED8" s="162"/>
      <c r="EE8" s="161">
        <v>-8.4745762711864394</v>
      </c>
      <c r="EF8" s="162"/>
      <c r="EG8" s="162"/>
      <c r="EH8" s="162"/>
      <c r="EI8" s="162"/>
      <c r="EJ8" s="162"/>
      <c r="EK8" s="162">
        <v>-1</v>
      </c>
      <c r="EL8" s="162"/>
      <c r="EM8" s="162"/>
      <c r="EN8" s="162"/>
      <c r="EO8" s="162"/>
      <c r="EP8" s="162"/>
      <c r="EQ8" s="68">
        <v>2202</v>
      </c>
      <c r="ER8" s="68">
        <v>10016</v>
      </c>
      <c r="ES8" s="68">
        <v>0</v>
      </c>
      <c r="ET8" s="68">
        <v>0</v>
      </c>
      <c r="EU8" s="68">
        <v>0</v>
      </c>
      <c r="EV8" s="68">
        <v>0</v>
      </c>
      <c r="EW8" s="68">
        <v>3</v>
      </c>
      <c r="EX8" s="68">
        <v>3</v>
      </c>
      <c r="EY8" s="68">
        <v>0</v>
      </c>
      <c r="EZ8" s="68">
        <v>0</v>
      </c>
      <c r="FA8" s="68">
        <v>0</v>
      </c>
      <c r="FB8" s="68">
        <v>4</v>
      </c>
      <c r="FC8" s="68">
        <v>4</v>
      </c>
      <c r="FD8" s="68">
        <v>0</v>
      </c>
      <c r="FE8" s="68">
        <v>0</v>
      </c>
      <c r="FF8" s="68">
        <v>0</v>
      </c>
      <c r="FG8" s="68">
        <v>0</v>
      </c>
      <c r="FH8" s="68">
        <v>0</v>
      </c>
      <c r="FI8" s="68">
        <v>0</v>
      </c>
      <c r="FJ8" s="68">
        <v>0</v>
      </c>
      <c r="FK8" s="68">
        <v>0</v>
      </c>
      <c r="FL8" s="68">
        <v>0</v>
      </c>
      <c r="FM8" s="65"/>
      <c r="FN8" s="65" t="s">
        <v>466</v>
      </c>
      <c r="FO8" s="235" t="b">
        <f t="shared" si="0"/>
        <v>1</v>
      </c>
    </row>
    <row r="9" spans="1:173" s="73" customFormat="1" x14ac:dyDescent="0.2">
      <c r="A9" s="161" t="s">
        <v>437</v>
      </c>
      <c r="B9" s="162">
        <v>2202</v>
      </c>
      <c r="C9" s="162">
        <v>1</v>
      </c>
      <c r="D9" s="162">
        <v>0</v>
      </c>
      <c r="E9" s="162" t="s">
        <v>2464</v>
      </c>
      <c r="F9" s="162" t="s">
        <v>2465</v>
      </c>
      <c r="G9" s="162"/>
      <c r="H9" s="162" t="s">
        <v>2466</v>
      </c>
      <c r="I9" s="162">
        <v>1</v>
      </c>
      <c r="J9" s="162" t="s">
        <v>2467</v>
      </c>
      <c r="K9" s="162" t="s">
        <v>447</v>
      </c>
      <c r="L9" s="162" t="s">
        <v>2435</v>
      </c>
      <c r="M9" s="162" t="s">
        <v>447</v>
      </c>
      <c r="N9" s="162">
        <v>1</v>
      </c>
      <c r="O9" s="162">
        <v>367</v>
      </c>
      <c r="P9" s="162">
        <v>54</v>
      </c>
      <c r="Q9" s="162" t="s">
        <v>153</v>
      </c>
      <c r="R9" s="162" t="s">
        <v>153</v>
      </c>
      <c r="S9" s="162" t="s">
        <v>153</v>
      </c>
      <c r="T9" s="162" t="s">
        <v>2469</v>
      </c>
      <c r="U9" s="162" t="s">
        <v>153</v>
      </c>
      <c r="V9" s="162" t="s">
        <v>153</v>
      </c>
      <c r="W9" s="162" t="s">
        <v>153</v>
      </c>
      <c r="X9" s="162" t="s">
        <v>153</v>
      </c>
      <c r="Y9" s="162" t="s">
        <v>153</v>
      </c>
      <c r="Z9" s="161"/>
      <c r="AA9" s="161" t="s">
        <v>452</v>
      </c>
      <c r="AB9" s="161" t="s">
        <v>2464</v>
      </c>
      <c r="AC9" s="161" t="s">
        <v>2465</v>
      </c>
      <c r="AD9" s="161" t="s">
        <v>2466</v>
      </c>
      <c r="AE9" s="161" t="s">
        <v>2467</v>
      </c>
      <c r="AF9" s="162">
        <v>1</v>
      </c>
      <c r="AG9" s="162">
        <v>370</v>
      </c>
      <c r="AH9" s="162">
        <v>56</v>
      </c>
      <c r="AI9" s="162">
        <v>0</v>
      </c>
      <c r="AJ9" s="162" t="s">
        <v>153</v>
      </c>
      <c r="AK9" s="162" t="s">
        <v>153</v>
      </c>
      <c r="AL9" s="162" t="s">
        <v>153</v>
      </c>
      <c r="AM9" s="162" t="s">
        <v>2469</v>
      </c>
      <c r="AN9" s="162" t="s">
        <v>153</v>
      </c>
      <c r="AO9" s="162" t="s">
        <v>153</v>
      </c>
      <c r="AP9" s="162" t="s">
        <v>153</v>
      </c>
      <c r="AQ9" s="162" t="s">
        <v>153</v>
      </c>
      <c r="AR9" s="162" t="s">
        <v>153</v>
      </c>
      <c r="AS9" s="162">
        <v>2015</v>
      </c>
      <c r="AT9" s="162" t="s">
        <v>153</v>
      </c>
      <c r="AU9" s="162" t="s">
        <v>153</v>
      </c>
      <c r="AV9" s="162" t="s">
        <v>153</v>
      </c>
      <c r="AW9" s="162" t="s">
        <v>439</v>
      </c>
      <c r="AX9" s="162" t="s">
        <v>439</v>
      </c>
      <c r="AY9" s="161"/>
      <c r="AZ9" s="161" t="s">
        <v>153</v>
      </c>
      <c r="BA9" s="162">
        <v>10016</v>
      </c>
      <c r="BB9" s="162">
        <v>0</v>
      </c>
      <c r="BC9" s="162"/>
      <c r="BD9" s="162"/>
      <c r="BE9" s="162"/>
      <c r="BF9" s="162"/>
      <c r="BG9" s="162"/>
      <c r="BH9" s="162"/>
      <c r="BI9" s="162"/>
      <c r="BJ9" s="161">
        <v>-0.81081081081081086</v>
      </c>
      <c r="BK9" s="162"/>
      <c r="BL9" s="162"/>
      <c r="BM9" s="162"/>
      <c r="BN9" s="162" t="s">
        <v>2473</v>
      </c>
      <c r="BO9" s="162"/>
      <c r="BP9" s="162"/>
      <c r="BQ9" s="162" t="s">
        <v>2473</v>
      </c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>
        <v>2017</v>
      </c>
      <c r="CJ9" s="162" t="s">
        <v>2435</v>
      </c>
      <c r="CK9" s="162" t="s">
        <v>501</v>
      </c>
      <c r="CL9" s="162" t="s">
        <v>464</v>
      </c>
      <c r="CM9" s="162" t="s">
        <v>501</v>
      </c>
      <c r="CN9" s="162" t="s">
        <v>464</v>
      </c>
      <c r="CO9" s="162" t="s">
        <v>465</v>
      </c>
      <c r="CP9" s="162">
        <v>4</v>
      </c>
      <c r="CQ9" s="162">
        <v>1</v>
      </c>
      <c r="CR9" s="162">
        <v>0</v>
      </c>
      <c r="CS9" s="162">
        <v>3</v>
      </c>
      <c r="CT9" s="162">
        <v>0</v>
      </c>
      <c r="CU9" s="162">
        <v>1</v>
      </c>
      <c r="CV9" s="162">
        <v>0</v>
      </c>
      <c r="CW9" s="162">
        <v>1</v>
      </c>
      <c r="CX9" s="162">
        <v>1</v>
      </c>
      <c r="CY9" s="162">
        <v>0</v>
      </c>
      <c r="CZ9" s="162">
        <v>0</v>
      </c>
      <c r="DA9" s="162">
        <v>1</v>
      </c>
      <c r="DB9" s="162">
        <v>0</v>
      </c>
      <c r="DC9" s="162" t="s">
        <v>153</v>
      </c>
      <c r="DD9" s="162" t="s">
        <v>153</v>
      </c>
      <c r="DE9" s="162" t="s">
        <v>153</v>
      </c>
      <c r="DF9" s="162">
        <v>2</v>
      </c>
      <c r="DG9" s="162" t="s">
        <v>465</v>
      </c>
      <c r="DH9" s="162">
        <v>6</v>
      </c>
      <c r="DI9" s="162">
        <v>2</v>
      </c>
      <c r="DJ9" s="162">
        <v>0</v>
      </c>
      <c r="DK9" s="162">
        <v>4</v>
      </c>
      <c r="DL9" s="162">
        <v>0</v>
      </c>
      <c r="DM9" s="162">
        <v>1</v>
      </c>
      <c r="DN9" s="162">
        <v>1</v>
      </c>
      <c r="DO9" s="162">
        <v>0</v>
      </c>
      <c r="DP9" s="162">
        <v>1</v>
      </c>
      <c r="DQ9" s="162">
        <v>1</v>
      </c>
      <c r="DR9" s="162">
        <v>0</v>
      </c>
      <c r="DS9" s="162">
        <v>1</v>
      </c>
      <c r="DT9" s="162">
        <v>1</v>
      </c>
      <c r="DU9" s="162" t="s">
        <v>153</v>
      </c>
      <c r="DV9" s="162" t="s">
        <v>153</v>
      </c>
      <c r="DW9" s="161"/>
      <c r="DX9" s="162">
        <v>1</v>
      </c>
      <c r="DY9" s="162">
        <v>3</v>
      </c>
      <c r="DZ9" s="162">
        <v>2</v>
      </c>
      <c r="EA9" s="162">
        <v>3</v>
      </c>
      <c r="EB9" s="162"/>
      <c r="EC9" s="162"/>
      <c r="ED9" s="162"/>
      <c r="EE9" s="161">
        <v>-8.4745762711864394</v>
      </c>
      <c r="EF9" s="162"/>
      <c r="EG9" s="162"/>
      <c r="EH9" s="162"/>
      <c r="EI9" s="162"/>
      <c r="EJ9" s="162"/>
      <c r="EK9" s="162">
        <v>-1</v>
      </c>
      <c r="EL9" s="162"/>
      <c r="EM9" s="162"/>
      <c r="EN9" s="162"/>
      <c r="EO9" s="162"/>
      <c r="EP9" s="162"/>
      <c r="EQ9" s="68">
        <v>2202</v>
      </c>
      <c r="ER9" s="68">
        <v>10016</v>
      </c>
      <c r="ES9" s="68">
        <v>0</v>
      </c>
      <c r="ET9" s="68">
        <v>0</v>
      </c>
      <c r="EU9" s="68">
        <v>0</v>
      </c>
      <c r="EV9" s="68">
        <v>0</v>
      </c>
      <c r="EW9" s="65"/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  <c r="FL9" s="65"/>
      <c r="FM9" s="65"/>
      <c r="FN9" s="65" t="s">
        <v>466</v>
      </c>
      <c r="FO9" s="235" t="b">
        <f t="shared" si="0"/>
        <v>1</v>
      </c>
    </row>
    <row r="10" spans="1:173" s="73" customFormat="1" x14ac:dyDescent="0.2">
      <c r="A10" s="161" t="s">
        <v>437</v>
      </c>
      <c r="B10" s="162">
        <v>2387</v>
      </c>
      <c r="C10" s="162">
        <v>0</v>
      </c>
      <c r="D10" s="162">
        <v>1</v>
      </c>
      <c r="E10" s="162" t="s">
        <v>2474</v>
      </c>
      <c r="F10" s="162" t="s">
        <v>2475</v>
      </c>
      <c r="G10" s="162"/>
      <c r="H10" s="162" t="s">
        <v>2476</v>
      </c>
      <c r="I10" s="162">
        <v>2</v>
      </c>
      <c r="J10" s="162" t="s">
        <v>2477</v>
      </c>
      <c r="K10" s="162" t="s">
        <v>447</v>
      </c>
      <c r="L10" s="162" t="s">
        <v>2435</v>
      </c>
      <c r="M10" s="162" t="s">
        <v>447</v>
      </c>
      <c r="N10" s="162">
        <v>1</v>
      </c>
      <c r="O10" s="162">
        <v>102</v>
      </c>
      <c r="P10" s="162">
        <v>19</v>
      </c>
      <c r="Q10" s="162" t="s">
        <v>153</v>
      </c>
      <c r="R10" s="162" t="s">
        <v>153</v>
      </c>
      <c r="S10" s="162" t="s">
        <v>2478</v>
      </c>
      <c r="T10" s="162" t="s">
        <v>2479</v>
      </c>
      <c r="U10" s="162" t="s">
        <v>2480</v>
      </c>
      <c r="V10" s="162" t="s">
        <v>2481</v>
      </c>
      <c r="W10" s="162" t="s">
        <v>153</v>
      </c>
      <c r="X10" s="162" t="s">
        <v>2482</v>
      </c>
      <c r="Y10" s="162" t="s">
        <v>251</v>
      </c>
      <c r="Z10" s="161"/>
      <c r="AA10" s="161" t="s">
        <v>452</v>
      </c>
      <c r="AB10" s="161" t="s">
        <v>2474</v>
      </c>
      <c r="AC10" s="161" t="s">
        <v>2475</v>
      </c>
      <c r="AD10" s="161" t="s">
        <v>2476</v>
      </c>
      <c r="AE10" s="161" t="s">
        <v>2477</v>
      </c>
      <c r="AF10" s="162">
        <v>1</v>
      </c>
      <c r="AG10" s="162">
        <v>98</v>
      </c>
      <c r="AH10" s="162">
        <v>19</v>
      </c>
      <c r="AI10" s="162">
        <v>1</v>
      </c>
      <c r="AJ10" s="162" t="s">
        <v>153</v>
      </c>
      <c r="AK10" s="162" t="s">
        <v>153</v>
      </c>
      <c r="AL10" s="162" t="s">
        <v>2478</v>
      </c>
      <c r="AM10" s="162" t="s">
        <v>2479</v>
      </c>
      <c r="AN10" s="162" t="s">
        <v>2482</v>
      </c>
      <c r="AO10" s="162" t="s">
        <v>251</v>
      </c>
      <c r="AP10" s="162" t="s">
        <v>2480</v>
      </c>
      <c r="AQ10" s="162" t="s">
        <v>2481</v>
      </c>
      <c r="AR10" s="162" t="s">
        <v>153</v>
      </c>
      <c r="AS10" s="162">
        <v>2015</v>
      </c>
      <c r="AT10" s="162" t="s">
        <v>153</v>
      </c>
      <c r="AU10" s="162" t="s">
        <v>153</v>
      </c>
      <c r="AV10" s="162" t="s">
        <v>153</v>
      </c>
      <c r="AW10" s="162" t="s">
        <v>153</v>
      </c>
      <c r="AX10" s="162" t="s">
        <v>153</v>
      </c>
      <c r="AY10" s="161"/>
      <c r="AZ10" s="161" t="s">
        <v>153</v>
      </c>
      <c r="BA10" s="162">
        <v>8768</v>
      </c>
      <c r="BB10" s="162">
        <v>0</v>
      </c>
      <c r="BC10" s="162"/>
      <c r="BD10" s="162"/>
      <c r="BE10" s="162"/>
      <c r="BF10" s="162"/>
      <c r="BG10" s="162"/>
      <c r="BH10" s="162" t="s">
        <v>532</v>
      </c>
      <c r="BI10" s="162"/>
      <c r="BJ10" s="161">
        <v>4.0816326530612246</v>
      </c>
      <c r="BK10" s="162"/>
      <c r="BL10" s="162"/>
      <c r="BM10" s="162"/>
      <c r="BN10" s="162" t="s">
        <v>912</v>
      </c>
      <c r="BO10" s="162"/>
      <c r="BP10" s="162"/>
      <c r="BQ10" s="162" t="s">
        <v>912</v>
      </c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 t="s">
        <v>462</v>
      </c>
      <c r="CG10" s="162"/>
      <c r="CH10" s="162"/>
      <c r="CI10" s="162">
        <v>2017</v>
      </c>
      <c r="CJ10" s="162" t="s">
        <v>2435</v>
      </c>
      <c r="CK10" s="162" t="s">
        <v>463</v>
      </c>
      <c r="CL10" s="162" t="s">
        <v>464</v>
      </c>
      <c r="CM10" s="162" t="s">
        <v>464</v>
      </c>
      <c r="CN10" s="162" t="s">
        <v>464</v>
      </c>
      <c r="CO10" s="162" t="s">
        <v>465</v>
      </c>
      <c r="CP10" s="162">
        <v>3</v>
      </c>
      <c r="CQ10" s="162">
        <v>0</v>
      </c>
      <c r="CR10" s="162">
        <v>0</v>
      </c>
      <c r="CS10" s="162">
        <v>3</v>
      </c>
      <c r="CT10" s="162">
        <v>0</v>
      </c>
      <c r="CU10" s="162">
        <v>0</v>
      </c>
      <c r="CV10" s="162">
        <v>0</v>
      </c>
      <c r="CW10" s="162">
        <v>0</v>
      </c>
      <c r="CX10" s="162">
        <v>1</v>
      </c>
      <c r="CY10" s="162">
        <v>1</v>
      </c>
      <c r="CZ10" s="162">
        <v>0</v>
      </c>
      <c r="DA10" s="162">
        <v>1</v>
      </c>
      <c r="DB10" s="162">
        <v>0</v>
      </c>
      <c r="DC10" s="162" t="s">
        <v>153</v>
      </c>
      <c r="DD10" s="162" t="s">
        <v>153</v>
      </c>
      <c r="DE10" s="162" t="s">
        <v>153</v>
      </c>
      <c r="DF10" s="162">
        <v>0</v>
      </c>
      <c r="DG10" s="162" t="s">
        <v>465</v>
      </c>
      <c r="DH10" s="162">
        <v>0</v>
      </c>
      <c r="DI10" s="162">
        <v>0</v>
      </c>
      <c r="DJ10" s="162">
        <v>0</v>
      </c>
      <c r="DK10" s="162">
        <v>0</v>
      </c>
      <c r="DL10" s="162">
        <v>0</v>
      </c>
      <c r="DM10" s="162">
        <v>0</v>
      </c>
      <c r="DN10" s="162">
        <v>0</v>
      </c>
      <c r="DO10" s="162">
        <v>0</v>
      </c>
      <c r="DP10" s="162">
        <v>0</v>
      </c>
      <c r="DQ10" s="162">
        <v>0</v>
      </c>
      <c r="DR10" s="162">
        <v>0</v>
      </c>
      <c r="DS10" s="162">
        <v>0</v>
      </c>
      <c r="DT10" s="162">
        <v>0</v>
      </c>
      <c r="DU10" s="162" t="s">
        <v>153</v>
      </c>
      <c r="DV10" s="162" t="s">
        <v>153</v>
      </c>
      <c r="DW10" s="161"/>
      <c r="DX10" s="162">
        <v>0</v>
      </c>
      <c r="DY10" s="162">
        <v>2</v>
      </c>
      <c r="DZ10" s="162">
        <v>0</v>
      </c>
      <c r="EA10" s="162">
        <v>0</v>
      </c>
      <c r="EB10" s="162"/>
      <c r="EC10" s="162"/>
      <c r="ED10" s="162"/>
      <c r="EE10" s="161">
        <v>-5</v>
      </c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68">
        <v>2387</v>
      </c>
      <c r="ER10" s="68">
        <v>8768</v>
      </c>
      <c r="ES10" s="68">
        <v>0</v>
      </c>
      <c r="ET10" s="68">
        <v>0</v>
      </c>
      <c r="EU10" s="68">
        <v>0</v>
      </c>
      <c r="EV10" s="68">
        <v>0</v>
      </c>
      <c r="EW10" s="68">
        <v>3</v>
      </c>
      <c r="EX10" s="68">
        <v>3</v>
      </c>
      <c r="EY10" s="68">
        <v>0</v>
      </c>
      <c r="EZ10" s="68">
        <v>0</v>
      </c>
      <c r="FA10" s="68">
        <v>0</v>
      </c>
      <c r="FB10" s="68">
        <v>0</v>
      </c>
      <c r="FC10" s="68">
        <v>0</v>
      </c>
      <c r="FD10" s="68">
        <v>0</v>
      </c>
      <c r="FE10" s="68">
        <v>0</v>
      </c>
      <c r="FF10" s="68">
        <v>0</v>
      </c>
      <c r="FG10" s="68">
        <v>0</v>
      </c>
      <c r="FH10" s="68">
        <v>0</v>
      </c>
      <c r="FI10" s="68">
        <v>0</v>
      </c>
      <c r="FJ10" s="68">
        <v>0</v>
      </c>
      <c r="FK10" s="68">
        <v>0</v>
      </c>
      <c r="FL10" s="68">
        <v>0</v>
      </c>
      <c r="FM10" s="65"/>
      <c r="FN10" s="65" t="s">
        <v>466</v>
      </c>
      <c r="FO10" s="235" t="b">
        <f t="shared" si="0"/>
        <v>1</v>
      </c>
    </row>
    <row r="11" spans="1:173" s="73" customFormat="1" x14ac:dyDescent="0.2">
      <c r="A11" s="161" t="s">
        <v>437</v>
      </c>
      <c r="B11" s="162">
        <v>2387</v>
      </c>
      <c r="C11" s="162">
        <v>1</v>
      </c>
      <c r="D11" s="162">
        <v>0</v>
      </c>
      <c r="E11" s="162" t="s">
        <v>2474</v>
      </c>
      <c r="F11" s="162" t="s">
        <v>2475</v>
      </c>
      <c r="G11" s="162"/>
      <c r="H11" s="162" t="s">
        <v>2476</v>
      </c>
      <c r="I11" s="162">
        <v>2</v>
      </c>
      <c r="J11" s="162" t="s">
        <v>2477</v>
      </c>
      <c r="K11" s="162" t="s">
        <v>447</v>
      </c>
      <c r="L11" s="162" t="s">
        <v>2435</v>
      </c>
      <c r="M11" s="162" t="s">
        <v>447</v>
      </c>
      <c r="N11" s="162">
        <v>1</v>
      </c>
      <c r="O11" s="162">
        <v>102</v>
      </c>
      <c r="P11" s="162">
        <v>19</v>
      </c>
      <c r="Q11" s="162" t="s">
        <v>153</v>
      </c>
      <c r="R11" s="162" t="s">
        <v>153</v>
      </c>
      <c r="S11" s="162" t="s">
        <v>153</v>
      </c>
      <c r="T11" s="162" t="s">
        <v>2479</v>
      </c>
      <c r="U11" s="162" t="s">
        <v>153</v>
      </c>
      <c r="V11" s="162" t="s">
        <v>153</v>
      </c>
      <c r="W11" s="162" t="s">
        <v>153</v>
      </c>
      <c r="X11" s="162" t="s">
        <v>153</v>
      </c>
      <c r="Y11" s="162" t="s">
        <v>153</v>
      </c>
      <c r="Z11" s="161"/>
      <c r="AA11" s="161" t="s">
        <v>452</v>
      </c>
      <c r="AB11" s="161" t="s">
        <v>2474</v>
      </c>
      <c r="AC11" s="161" t="s">
        <v>2475</v>
      </c>
      <c r="AD11" s="161" t="s">
        <v>2476</v>
      </c>
      <c r="AE11" s="161" t="s">
        <v>2477</v>
      </c>
      <c r="AF11" s="162">
        <v>1</v>
      </c>
      <c r="AG11" s="162">
        <v>98</v>
      </c>
      <c r="AH11" s="162">
        <v>19</v>
      </c>
      <c r="AI11" s="162">
        <v>0</v>
      </c>
      <c r="AJ11" s="162" t="s">
        <v>153</v>
      </c>
      <c r="AK11" s="162" t="s">
        <v>153</v>
      </c>
      <c r="AL11" s="162" t="s">
        <v>153</v>
      </c>
      <c r="AM11" s="162" t="s">
        <v>2479</v>
      </c>
      <c r="AN11" s="162" t="s">
        <v>153</v>
      </c>
      <c r="AO11" s="162" t="s">
        <v>153</v>
      </c>
      <c r="AP11" s="162" t="s">
        <v>153</v>
      </c>
      <c r="AQ11" s="162" t="s">
        <v>153</v>
      </c>
      <c r="AR11" s="162" t="s">
        <v>153</v>
      </c>
      <c r="AS11" s="162">
        <v>2015</v>
      </c>
      <c r="AT11" s="162" t="s">
        <v>153</v>
      </c>
      <c r="AU11" s="162" t="s">
        <v>153</v>
      </c>
      <c r="AV11" s="162" t="s">
        <v>153</v>
      </c>
      <c r="AW11" s="162" t="s">
        <v>153</v>
      </c>
      <c r="AX11" s="162" t="s">
        <v>153</v>
      </c>
      <c r="AY11" s="161"/>
      <c r="AZ11" s="161" t="s">
        <v>153</v>
      </c>
      <c r="BA11" s="162">
        <v>8768</v>
      </c>
      <c r="BB11" s="162">
        <v>0</v>
      </c>
      <c r="BC11" s="162"/>
      <c r="BD11" s="162"/>
      <c r="BE11" s="162"/>
      <c r="BF11" s="162"/>
      <c r="BG11" s="162"/>
      <c r="BH11" s="162"/>
      <c r="BI11" s="162"/>
      <c r="BJ11" s="161">
        <v>4.0816326530612246</v>
      </c>
      <c r="BK11" s="162"/>
      <c r="BL11" s="162"/>
      <c r="BM11" s="162"/>
      <c r="BN11" s="162" t="s">
        <v>912</v>
      </c>
      <c r="BO11" s="162"/>
      <c r="BP11" s="162"/>
      <c r="BQ11" s="162" t="s">
        <v>912</v>
      </c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>
        <v>2017</v>
      </c>
      <c r="CJ11" s="162" t="s">
        <v>2435</v>
      </c>
      <c r="CK11" s="162" t="s">
        <v>463</v>
      </c>
      <c r="CL11" s="162" t="s">
        <v>464</v>
      </c>
      <c r="CM11" s="162" t="s">
        <v>464</v>
      </c>
      <c r="CN11" s="162" t="s">
        <v>464</v>
      </c>
      <c r="CO11" s="162" t="s">
        <v>465</v>
      </c>
      <c r="CP11" s="162">
        <v>3</v>
      </c>
      <c r="CQ11" s="162">
        <v>0</v>
      </c>
      <c r="CR11" s="162">
        <v>0</v>
      </c>
      <c r="CS11" s="162">
        <v>3</v>
      </c>
      <c r="CT11" s="162">
        <v>0</v>
      </c>
      <c r="CU11" s="162">
        <v>0</v>
      </c>
      <c r="CV11" s="162">
        <v>0</v>
      </c>
      <c r="CW11" s="162">
        <v>0</v>
      </c>
      <c r="CX11" s="162">
        <v>1</v>
      </c>
      <c r="CY11" s="162">
        <v>1</v>
      </c>
      <c r="CZ11" s="162">
        <v>0</v>
      </c>
      <c r="DA11" s="162">
        <v>1</v>
      </c>
      <c r="DB11" s="162">
        <v>0</v>
      </c>
      <c r="DC11" s="162" t="s">
        <v>153</v>
      </c>
      <c r="DD11" s="162" t="s">
        <v>153</v>
      </c>
      <c r="DE11" s="162" t="s">
        <v>153</v>
      </c>
      <c r="DF11" s="162">
        <v>0</v>
      </c>
      <c r="DG11" s="162" t="s">
        <v>465</v>
      </c>
      <c r="DH11" s="162">
        <v>0</v>
      </c>
      <c r="DI11" s="162">
        <v>0</v>
      </c>
      <c r="DJ11" s="162">
        <v>0</v>
      </c>
      <c r="DK11" s="162">
        <v>0</v>
      </c>
      <c r="DL11" s="162">
        <v>0</v>
      </c>
      <c r="DM11" s="162">
        <v>0</v>
      </c>
      <c r="DN11" s="162">
        <v>0</v>
      </c>
      <c r="DO11" s="162">
        <v>0</v>
      </c>
      <c r="DP11" s="162">
        <v>0</v>
      </c>
      <c r="DQ11" s="162">
        <v>0</v>
      </c>
      <c r="DR11" s="162">
        <v>0</v>
      </c>
      <c r="DS11" s="162">
        <v>0</v>
      </c>
      <c r="DT11" s="162">
        <v>0</v>
      </c>
      <c r="DU11" s="162" t="s">
        <v>153</v>
      </c>
      <c r="DV11" s="162" t="s">
        <v>153</v>
      </c>
      <c r="DW11" s="161"/>
      <c r="DX11" s="162">
        <v>0</v>
      </c>
      <c r="DY11" s="162">
        <v>2</v>
      </c>
      <c r="DZ11" s="162">
        <v>0</v>
      </c>
      <c r="EA11" s="162">
        <v>0</v>
      </c>
      <c r="EB11" s="162"/>
      <c r="EC11" s="162"/>
      <c r="ED11" s="162"/>
      <c r="EE11" s="161">
        <v>-5</v>
      </c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68">
        <v>2387</v>
      </c>
      <c r="ER11" s="68">
        <v>8768</v>
      </c>
      <c r="ES11" s="68">
        <v>0</v>
      </c>
      <c r="ET11" s="68">
        <v>0</v>
      </c>
      <c r="EU11" s="68">
        <v>0</v>
      </c>
      <c r="EV11" s="68">
        <v>0</v>
      </c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 t="s">
        <v>466</v>
      </c>
      <c r="FO11" s="235" t="b">
        <f t="shared" si="0"/>
        <v>1</v>
      </c>
    </row>
    <row r="12" spans="1:173" s="73" customFormat="1" x14ac:dyDescent="0.2">
      <c r="A12" s="161" t="s">
        <v>437</v>
      </c>
      <c r="B12" s="162">
        <v>2559</v>
      </c>
      <c r="C12" s="162">
        <v>0</v>
      </c>
      <c r="D12" s="162">
        <v>2</v>
      </c>
      <c r="E12" s="162" t="s">
        <v>2483</v>
      </c>
      <c r="F12" s="162" t="s">
        <v>2484</v>
      </c>
      <c r="G12" s="162"/>
      <c r="H12" s="162" t="s">
        <v>2485</v>
      </c>
      <c r="I12" s="162">
        <v>2</v>
      </c>
      <c r="J12" s="162" t="s">
        <v>2486</v>
      </c>
      <c r="K12" s="162" t="s">
        <v>447</v>
      </c>
      <c r="L12" s="162" t="s">
        <v>2435</v>
      </c>
      <c r="M12" s="162" t="s">
        <v>447</v>
      </c>
      <c r="N12" s="162">
        <v>2</v>
      </c>
      <c r="O12" s="162">
        <v>55</v>
      </c>
      <c r="P12" s="162">
        <v>4</v>
      </c>
      <c r="Q12" s="162" t="s">
        <v>2487</v>
      </c>
      <c r="R12" s="162" t="s">
        <v>2488</v>
      </c>
      <c r="S12" s="162" t="s">
        <v>153</v>
      </c>
      <c r="T12" s="162" t="s">
        <v>2489</v>
      </c>
      <c r="U12" s="162" t="s">
        <v>2490</v>
      </c>
      <c r="V12" s="162" t="s">
        <v>2491</v>
      </c>
      <c r="W12" s="162" t="s">
        <v>153</v>
      </c>
      <c r="X12" s="162" t="s">
        <v>2492</v>
      </c>
      <c r="Y12" s="162" t="s">
        <v>753</v>
      </c>
      <c r="Z12" s="161"/>
      <c r="AA12" s="161" t="s">
        <v>452</v>
      </c>
      <c r="AB12" s="161" t="s">
        <v>2483</v>
      </c>
      <c r="AC12" s="161" t="s">
        <v>2484</v>
      </c>
      <c r="AD12" s="161" t="s">
        <v>2485</v>
      </c>
      <c r="AE12" s="161" t="s">
        <v>2486</v>
      </c>
      <c r="AF12" s="162">
        <v>2</v>
      </c>
      <c r="AG12" s="162">
        <v>62</v>
      </c>
      <c r="AH12" s="162">
        <v>4</v>
      </c>
      <c r="AI12" s="162">
        <v>2</v>
      </c>
      <c r="AJ12" s="162" t="s">
        <v>2487</v>
      </c>
      <c r="AK12" s="162" t="s">
        <v>2488</v>
      </c>
      <c r="AL12" s="162" t="s">
        <v>153</v>
      </c>
      <c r="AM12" s="162" t="s">
        <v>2489</v>
      </c>
      <c r="AN12" s="162" t="s">
        <v>2492</v>
      </c>
      <c r="AO12" s="162" t="s">
        <v>753</v>
      </c>
      <c r="AP12" s="162" t="s">
        <v>2490</v>
      </c>
      <c r="AQ12" s="162" t="s">
        <v>2491</v>
      </c>
      <c r="AR12" s="162" t="s">
        <v>153</v>
      </c>
      <c r="AS12" s="162">
        <v>2015</v>
      </c>
      <c r="AT12" s="162" t="s">
        <v>153</v>
      </c>
      <c r="AU12" s="162" t="s">
        <v>153</v>
      </c>
      <c r="AV12" s="162" t="s">
        <v>153</v>
      </c>
      <c r="AW12" s="162" t="s">
        <v>153</v>
      </c>
      <c r="AX12" s="162" t="s">
        <v>153</v>
      </c>
      <c r="AY12" s="161"/>
      <c r="AZ12" s="161" t="s">
        <v>153</v>
      </c>
      <c r="BA12" s="162">
        <v>5581</v>
      </c>
      <c r="BB12" s="162">
        <v>0</v>
      </c>
      <c r="BC12" s="162"/>
      <c r="BD12" s="162"/>
      <c r="BE12" s="162"/>
      <c r="BF12" s="162"/>
      <c r="BG12" s="162"/>
      <c r="BH12" s="162" t="s">
        <v>532</v>
      </c>
      <c r="BI12" s="162"/>
      <c r="BJ12" s="161">
        <v>-11.29032258064516</v>
      </c>
      <c r="BK12" s="162"/>
      <c r="BL12" s="162"/>
      <c r="BM12" s="162"/>
      <c r="BN12" s="162" t="s">
        <v>815</v>
      </c>
      <c r="BO12" s="162"/>
      <c r="BP12" s="162"/>
      <c r="BQ12" s="162" t="s">
        <v>815</v>
      </c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 t="s">
        <v>462</v>
      </c>
      <c r="CG12" s="162"/>
      <c r="CH12" s="162"/>
      <c r="CI12" s="162">
        <v>2017</v>
      </c>
      <c r="CJ12" s="162" t="s">
        <v>2435</v>
      </c>
      <c r="CK12" s="162" t="s">
        <v>464</v>
      </c>
      <c r="CL12" s="162" t="s">
        <v>464</v>
      </c>
      <c r="CM12" s="162" t="s">
        <v>464</v>
      </c>
      <c r="CN12" s="162" t="s">
        <v>464</v>
      </c>
      <c r="CO12" s="162" t="s">
        <v>465</v>
      </c>
      <c r="CP12" s="162">
        <v>0</v>
      </c>
      <c r="CQ12" s="162">
        <v>0</v>
      </c>
      <c r="CR12" s="162">
        <v>0</v>
      </c>
      <c r="CS12" s="162">
        <v>0</v>
      </c>
      <c r="CT12" s="162">
        <v>0</v>
      </c>
      <c r="CU12" s="162">
        <v>0</v>
      </c>
      <c r="CV12" s="162">
        <v>0</v>
      </c>
      <c r="CW12" s="162">
        <v>0</v>
      </c>
      <c r="CX12" s="162">
        <v>0</v>
      </c>
      <c r="CY12" s="162">
        <v>0</v>
      </c>
      <c r="CZ12" s="162">
        <v>0</v>
      </c>
      <c r="DA12" s="162">
        <v>0</v>
      </c>
      <c r="DB12" s="162">
        <v>0</v>
      </c>
      <c r="DC12" s="162" t="s">
        <v>153</v>
      </c>
      <c r="DD12" s="162" t="s">
        <v>153</v>
      </c>
      <c r="DE12" s="162" t="s">
        <v>153</v>
      </c>
      <c r="DF12" s="162">
        <v>0</v>
      </c>
      <c r="DG12" s="162" t="s">
        <v>465</v>
      </c>
      <c r="DH12" s="162">
        <v>0</v>
      </c>
      <c r="DI12" s="162">
        <v>0</v>
      </c>
      <c r="DJ12" s="162">
        <v>0</v>
      </c>
      <c r="DK12" s="162">
        <v>0</v>
      </c>
      <c r="DL12" s="162">
        <v>0</v>
      </c>
      <c r="DM12" s="162">
        <v>0</v>
      </c>
      <c r="DN12" s="162">
        <v>0</v>
      </c>
      <c r="DO12" s="162">
        <v>0</v>
      </c>
      <c r="DP12" s="162">
        <v>0</v>
      </c>
      <c r="DQ12" s="162">
        <v>0</v>
      </c>
      <c r="DR12" s="162">
        <v>0</v>
      </c>
      <c r="DS12" s="162">
        <v>0</v>
      </c>
      <c r="DT12" s="162">
        <v>0</v>
      </c>
      <c r="DU12" s="162" t="s">
        <v>153</v>
      </c>
      <c r="DV12" s="162" t="s">
        <v>153</v>
      </c>
      <c r="DW12" s="161"/>
      <c r="DX12" s="162">
        <v>0</v>
      </c>
      <c r="DY12" s="162">
        <v>0</v>
      </c>
      <c r="DZ12" s="162">
        <v>0</v>
      </c>
      <c r="EA12" s="162">
        <v>0</v>
      </c>
      <c r="EB12" s="162"/>
      <c r="EC12" s="162"/>
      <c r="ED12" s="162"/>
      <c r="EE12" s="161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68">
        <v>2559</v>
      </c>
      <c r="ER12" s="68">
        <v>5581</v>
      </c>
      <c r="ES12" s="68">
        <v>0</v>
      </c>
      <c r="ET12" s="68">
        <v>0</v>
      </c>
      <c r="EU12" s="68">
        <v>0</v>
      </c>
      <c r="EV12" s="68">
        <v>0</v>
      </c>
      <c r="EW12" s="68">
        <v>0</v>
      </c>
      <c r="EX12" s="68">
        <v>0</v>
      </c>
      <c r="EY12" s="68">
        <v>0</v>
      </c>
      <c r="EZ12" s="68">
        <v>0</v>
      </c>
      <c r="FA12" s="68">
        <v>0</v>
      </c>
      <c r="FB12" s="68">
        <v>0</v>
      </c>
      <c r="FC12" s="68">
        <v>0</v>
      </c>
      <c r="FD12" s="68">
        <v>0</v>
      </c>
      <c r="FE12" s="68">
        <v>0</v>
      </c>
      <c r="FF12" s="68">
        <v>0</v>
      </c>
      <c r="FG12" s="68">
        <v>0</v>
      </c>
      <c r="FH12" s="68">
        <v>0</v>
      </c>
      <c r="FI12" s="68">
        <v>7</v>
      </c>
      <c r="FJ12" s="68">
        <v>0</v>
      </c>
      <c r="FK12" s="68">
        <v>0</v>
      </c>
      <c r="FL12" s="68">
        <v>0</v>
      </c>
      <c r="FM12" s="65"/>
      <c r="FN12" s="65" t="s">
        <v>466</v>
      </c>
      <c r="FO12" s="235" t="b">
        <f t="shared" si="0"/>
        <v>1</v>
      </c>
    </row>
    <row r="13" spans="1:173" s="73" customFormat="1" x14ac:dyDescent="0.2">
      <c r="A13" s="161" t="s">
        <v>437</v>
      </c>
      <c r="B13" s="162">
        <v>2559</v>
      </c>
      <c r="C13" s="162">
        <v>1</v>
      </c>
      <c r="D13" s="162">
        <v>0</v>
      </c>
      <c r="E13" s="162" t="s">
        <v>2483</v>
      </c>
      <c r="F13" s="162" t="s">
        <v>2484</v>
      </c>
      <c r="G13" s="162"/>
      <c r="H13" s="162" t="s">
        <v>2485</v>
      </c>
      <c r="I13" s="162">
        <v>2</v>
      </c>
      <c r="J13" s="162" t="s">
        <v>2486</v>
      </c>
      <c r="K13" s="162" t="s">
        <v>447</v>
      </c>
      <c r="L13" s="162" t="s">
        <v>2435</v>
      </c>
      <c r="M13" s="162" t="s">
        <v>447</v>
      </c>
      <c r="N13" s="162">
        <v>2</v>
      </c>
      <c r="O13" s="162">
        <v>55</v>
      </c>
      <c r="P13" s="162">
        <v>4</v>
      </c>
      <c r="Q13" s="162" t="s">
        <v>153</v>
      </c>
      <c r="R13" s="162" t="s">
        <v>153</v>
      </c>
      <c r="S13" s="162" t="s">
        <v>153</v>
      </c>
      <c r="T13" s="162" t="s">
        <v>2489</v>
      </c>
      <c r="U13" s="162" t="s">
        <v>153</v>
      </c>
      <c r="V13" s="162" t="s">
        <v>153</v>
      </c>
      <c r="W13" s="162" t="s">
        <v>153</v>
      </c>
      <c r="X13" s="162" t="s">
        <v>153</v>
      </c>
      <c r="Y13" s="162" t="s">
        <v>153</v>
      </c>
      <c r="Z13" s="161"/>
      <c r="AA13" s="161" t="s">
        <v>452</v>
      </c>
      <c r="AB13" s="161" t="s">
        <v>2483</v>
      </c>
      <c r="AC13" s="161" t="s">
        <v>2484</v>
      </c>
      <c r="AD13" s="161" t="s">
        <v>2485</v>
      </c>
      <c r="AE13" s="161" t="s">
        <v>2486</v>
      </c>
      <c r="AF13" s="162">
        <v>2</v>
      </c>
      <c r="AG13" s="162">
        <v>62</v>
      </c>
      <c r="AH13" s="162">
        <v>4</v>
      </c>
      <c r="AI13" s="162">
        <v>0</v>
      </c>
      <c r="AJ13" s="162" t="s">
        <v>153</v>
      </c>
      <c r="AK13" s="162" t="s">
        <v>153</v>
      </c>
      <c r="AL13" s="162" t="s">
        <v>153</v>
      </c>
      <c r="AM13" s="162" t="s">
        <v>2489</v>
      </c>
      <c r="AN13" s="162" t="s">
        <v>153</v>
      </c>
      <c r="AO13" s="162" t="s">
        <v>153</v>
      </c>
      <c r="AP13" s="162" t="s">
        <v>153</v>
      </c>
      <c r="AQ13" s="162" t="s">
        <v>153</v>
      </c>
      <c r="AR13" s="162" t="s">
        <v>153</v>
      </c>
      <c r="AS13" s="162">
        <v>2015</v>
      </c>
      <c r="AT13" s="162" t="s">
        <v>153</v>
      </c>
      <c r="AU13" s="162" t="s">
        <v>153</v>
      </c>
      <c r="AV13" s="162" t="s">
        <v>153</v>
      </c>
      <c r="AW13" s="162" t="s">
        <v>153</v>
      </c>
      <c r="AX13" s="162" t="s">
        <v>153</v>
      </c>
      <c r="AY13" s="161"/>
      <c r="AZ13" s="161" t="s">
        <v>153</v>
      </c>
      <c r="BA13" s="162">
        <v>5581</v>
      </c>
      <c r="BB13" s="162">
        <v>0</v>
      </c>
      <c r="BC13" s="162"/>
      <c r="BD13" s="162"/>
      <c r="BE13" s="162"/>
      <c r="BF13" s="162"/>
      <c r="BG13" s="162"/>
      <c r="BH13" s="162"/>
      <c r="BI13" s="162"/>
      <c r="BJ13" s="161">
        <v>-11.29032258064516</v>
      </c>
      <c r="BK13" s="162"/>
      <c r="BL13" s="162"/>
      <c r="BM13" s="162"/>
      <c r="BN13" s="162" t="s">
        <v>815</v>
      </c>
      <c r="BO13" s="162"/>
      <c r="BP13" s="162"/>
      <c r="BQ13" s="162" t="s">
        <v>815</v>
      </c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>
        <v>2017</v>
      </c>
      <c r="CJ13" s="162" t="s">
        <v>2435</v>
      </c>
      <c r="CK13" s="162" t="s">
        <v>464</v>
      </c>
      <c r="CL13" s="162" t="s">
        <v>464</v>
      </c>
      <c r="CM13" s="162" t="s">
        <v>464</v>
      </c>
      <c r="CN13" s="162" t="s">
        <v>464</v>
      </c>
      <c r="CO13" s="162" t="s">
        <v>465</v>
      </c>
      <c r="CP13" s="162">
        <v>0</v>
      </c>
      <c r="CQ13" s="162">
        <v>0</v>
      </c>
      <c r="CR13" s="162">
        <v>0</v>
      </c>
      <c r="CS13" s="162">
        <v>0</v>
      </c>
      <c r="CT13" s="162">
        <v>0</v>
      </c>
      <c r="CU13" s="162">
        <v>0</v>
      </c>
      <c r="CV13" s="162">
        <v>0</v>
      </c>
      <c r="CW13" s="162">
        <v>0</v>
      </c>
      <c r="CX13" s="162">
        <v>0</v>
      </c>
      <c r="CY13" s="162">
        <v>0</v>
      </c>
      <c r="CZ13" s="162">
        <v>0</v>
      </c>
      <c r="DA13" s="162">
        <v>0</v>
      </c>
      <c r="DB13" s="162">
        <v>0</v>
      </c>
      <c r="DC13" s="162" t="s">
        <v>153</v>
      </c>
      <c r="DD13" s="162" t="s">
        <v>153</v>
      </c>
      <c r="DE13" s="162" t="s">
        <v>153</v>
      </c>
      <c r="DF13" s="162">
        <v>0</v>
      </c>
      <c r="DG13" s="162" t="s">
        <v>465</v>
      </c>
      <c r="DH13" s="162">
        <v>0</v>
      </c>
      <c r="DI13" s="162">
        <v>0</v>
      </c>
      <c r="DJ13" s="162">
        <v>0</v>
      </c>
      <c r="DK13" s="162">
        <v>0</v>
      </c>
      <c r="DL13" s="162">
        <v>0</v>
      </c>
      <c r="DM13" s="162">
        <v>0</v>
      </c>
      <c r="DN13" s="162">
        <v>0</v>
      </c>
      <c r="DO13" s="162">
        <v>0</v>
      </c>
      <c r="DP13" s="162">
        <v>0</v>
      </c>
      <c r="DQ13" s="162">
        <v>0</v>
      </c>
      <c r="DR13" s="162">
        <v>0</v>
      </c>
      <c r="DS13" s="162">
        <v>0</v>
      </c>
      <c r="DT13" s="162">
        <v>0</v>
      </c>
      <c r="DU13" s="162" t="s">
        <v>153</v>
      </c>
      <c r="DV13" s="162" t="s">
        <v>153</v>
      </c>
      <c r="DW13" s="161"/>
      <c r="DX13" s="162">
        <v>0</v>
      </c>
      <c r="DY13" s="162">
        <v>0</v>
      </c>
      <c r="DZ13" s="162">
        <v>0</v>
      </c>
      <c r="EA13" s="162">
        <v>0</v>
      </c>
      <c r="EB13" s="162"/>
      <c r="EC13" s="162"/>
      <c r="ED13" s="162"/>
      <c r="EE13" s="161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68">
        <v>2559</v>
      </c>
      <c r="ER13" s="68">
        <v>5581</v>
      </c>
      <c r="ES13" s="68">
        <v>0</v>
      </c>
      <c r="ET13" s="68">
        <v>0</v>
      </c>
      <c r="EU13" s="68">
        <v>0</v>
      </c>
      <c r="EV13" s="68">
        <v>0</v>
      </c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 t="s">
        <v>466</v>
      </c>
      <c r="FO13" s="235" t="b">
        <f t="shared" si="0"/>
        <v>1</v>
      </c>
    </row>
    <row r="14" spans="1:173" s="73" customFormat="1" x14ac:dyDescent="0.2">
      <c r="A14" s="161" t="s">
        <v>437</v>
      </c>
      <c r="B14" s="162">
        <v>2791</v>
      </c>
      <c r="C14" s="162">
        <v>0</v>
      </c>
      <c r="D14" s="162">
        <v>1</v>
      </c>
      <c r="E14" s="162" t="s">
        <v>2493</v>
      </c>
      <c r="F14" s="162" t="s">
        <v>2494</v>
      </c>
      <c r="G14" s="162"/>
      <c r="H14" s="162" t="s">
        <v>2495</v>
      </c>
      <c r="I14" s="162">
        <v>2</v>
      </c>
      <c r="J14" s="162" t="s">
        <v>2496</v>
      </c>
      <c r="K14" s="162" t="s">
        <v>447</v>
      </c>
      <c r="L14" s="162" t="s">
        <v>2435</v>
      </c>
      <c r="M14" s="162" t="s">
        <v>447</v>
      </c>
      <c r="N14" s="162">
        <v>1</v>
      </c>
      <c r="O14" s="162">
        <v>537</v>
      </c>
      <c r="P14" s="162">
        <v>82</v>
      </c>
      <c r="Q14" s="162" t="s">
        <v>1270</v>
      </c>
      <c r="R14" s="162" t="s">
        <v>2497</v>
      </c>
      <c r="S14" s="162" t="s">
        <v>153</v>
      </c>
      <c r="T14" s="162" t="s">
        <v>2498</v>
      </c>
      <c r="U14" s="162" t="s">
        <v>2499</v>
      </c>
      <c r="V14" s="162" t="s">
        <v>2500</v>
      </c>
      <c r="W14" s="162" t="s">
        <v>153</v>
      </c>
      <c r="X14" s="162" t="s">
        <v>2501</v>
      </c>
      <c r="Y14" s="162" t="s">
        <v>2502</v>
      </c>
      <c r="Z14" s="161"/>
      <c r="AA14" s="161" t="s">
        <v>452</v>
      </c>
      <c r="AB14" s="161" t="s">
        <v>2493</v>
      </c>
      <c r="AC14" s="161" t="s">
        <v>2494</v>
      </c>
      <c r="AD14" s="161" t="s">
        <v>2495</v>
      </c>
      <c r="AE14" s="161" t="s">
        <v>2496</v>
      </c>
      <c r="AF14" s="162">
        <v>1</v>
      </c>
      <c r="AG14" s="162">
        <v>518</v>
      </c>
      <c r="AH14" s="162">
        <v>83</v>
      </c>
      <c r="AI14" s="162">
        <v>1</v>
      </c>
      <c r="AJ14" s="162" t="s">
        <v>1270</v>
      </c>
      <c r="AK14" s="162" t="s">
        <v>2497</v>
      </c>
      <c r="AL14" s="162" t="s">
        <v>153</v>
      </c>
      <c r="AM14" s="162" t="s">
        <v>2498</v>
      </c>
      <c r="AN14" s="162" t="s">
        <v>2501</v>
      </c>
      <c r="AO14" s="162" t="s">
        <v>2502</v>
      </c>
      <c r="AP14" s="162" t="s">
        <v>2499</v>
      </c>
      <c r="AQ14" s="162" t="s">
        <v>2500</v>
      </c>
      <c r="AR14" s="162" t="s">
        <v>153</v>
      </c>
      <c r="AS14" s="162">
        <v>2015</v>
      </c>
      <c r="AT14" s="162" t="s">
        <v>2503</v>
      </c>
      <c r="AU14" s="162" t="s">
        <v>153</v>
      </c>
      <c r="AV14" s="162" t="s">
        <v>153</v>
      </c>
      <c r="AW14" s="162" t="s">
        <v>153</v>
      </c>
      <c r="AX14" s="162" t="s">
        <v>439</v>
      </c>
      <c r="AY14" s="161"/>
      <c r="AZ14" s="161" t="s">
        <v>153</v>
      </c>
      <c r="BA14" s="162">
        <v>10238</v>
      </c>
      <c r="BB14" s="162">
        <v>0</v>
      </c>
      <c r="BC14" s="162"/>
      <c r="BD14" s="162"/>
      <c r="BE14" s="162"/>
      <c r="BF14" s="162"/>
      <c r="BG14" s="162"/>
      <c r="BH14" s="162" t="s">
        <v>532</v>
      </c>
      <c r="BI14" s="162"/>
      <c r="BJ14" s="161">
        <v>3.6679536679536682</v>
      </c>
      <c r="BK14" s="162"/>
      <c r="BL14" s="162"/>
      <c r="BM14" s="162"/>
      <c r="BN14" s="162" t="s">
        <v>701</v>
      </c>
      <c r="BO14" s="162"/>
      <c r="BP14" s="162"/>
      <c r="BQ14" s="162" t="s">
        <v>701</v>
      </c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 t="s">
        <v>462</v>
      </c>
      <c r="CG14" s="162"/>
      <c r="CH14" s="162"/>
      <c r="CI14" s="162">
        <v>2017</v>
      </c>
      <c r="CJ14" s="162" t="s">
        <v>2435</v>
      </c>
      <c r="CK14" s="162" t="s">
        <v>464</v>
      </c>
      <c r="CL14" s="162" t="s">
        <v>464</v>
      </c>
      <c r="CM14" s="162" t="s">
        <v>464</v>
      </c>
      <c r="CN14" s="162" t="s">
        <v>464</v>
      </c>
      <c r="CO14" s="162" t="s">
        <v>465</v>
      </c>
      <c r="CP14" s="162">
        <v>8</v>
      </c>
      <c r="CQ14" s="162">
        <v>0</v>
      </c>
      <c r="CR14" s="162">
        <v>0</v>
      </c>
      <c r="CS14" s="162">
        <v>8</v>
      </c>
      <c r="CT14" s="162">
        <v>0</v>
      </c>
      <c r="CU14" s="162">
        <v>1</v>
      </c>
      <c r="CV14" s="162">
        <v>1</v>
      </c>
      <c r="CW14" s="162">
        <v>1</v>
      </c>
      <c r="CX14" s="162">
        <v>1</v>
      </c>
      <c r="CY14" s="162">
        <v>1</v>
      </c>
      <c r="CZ14" s="162">
        <v>0</v>
      </c>
      <c r="DA14" s="162">
        <v>3</v>
      </c>
      <c r="DB14" s="162">
        <v>0</v>
      </c>
      <c r="DC14" s="162" t="s">
        <v>2504</v>
      </c>
      <c r="DD14" s="162" t="s">
        <v>2505</v>
      </c>
      <c r="DE14" s="162" t="s">
        <v>153</v>
      </c>
      <c r="DF14" s="162">
        <v>0</v>
      </c>
      <c r="DG14" s="162" t="s">
        <v>465</v>
      </c>
      <c r="DH14" s="162">
        <v>8</v>
      </c>
      <c r="DI14" s="162">
        <v>0</v>
      </c>
      <c r="DJ14" s="162">
        <v>0</v>
      </c>
      <c r="DK14" s="162">
        <v>8</v>
      </c>
      <c r="DL14" s="162">
        <v>0</v>
      </c>
      <c r="DM14" s="162">
        <v>0</v>
      </c>
      <c r="DN14" s="162">
        <v>0</v>
      </c>
      <c r="DO14" s="162">
        <v>0</v>
      </c>
      <c r="DP14" s="162">
        <v>0</v>
      </c>
      <c r="DQ14" s="162">
        <v>0</v>
      </c>
      <c r="DR14" s="162">
        <v>0</v>
      </c>
      <c r="DS14" s="162">
        <v>7</v>
      </c>
      <c r="DT14" s="162">
        <v>1</v>
      </c>
      <c r="DU14" s="162" t="s">
        <v>153</v>
      </c>
      <c r="DV14" s="162" t="s">
        <v>153</v>
      </c>
      <c r="DW14" s="161"/>
      <c r="DX14" s="162">
        <v>0</v>
      </c>
      <c r="DY14" s="162">
        <v>7</v>
      </c>
      <c r="DZ14" s="162">
        <v>0</v>
      </c>
      <c r="EA14" s="162">
        <v>2</v>
      </c>
      <c r="EB14" s="162"/>
      <c r="EC14" s="162"/>
      <c r="ED14" s="162"/>
      <c r="EE14" s="161">
        <v>-2.3809523809523809</v>
      </c>
      <c r="EF14" s="162"/>
      <c r="EG14" s="162"/>
      <c r="EH14" s="162"/>
      <c r="EI14" s="162"/>
      <c r="EJ14" s="162"/>
      <c r="EK14" s="162">
        <v>-2</v>
      </c>
      <c r="EL14" s="162"/>
      <c r="EM14" s="162"/>
      <c r="EN14" s="162"/>
      <c r="EO14" s="162"/>
      <c r="EP14" s="162"/>
      <c r="EQ14" s="68">
        <v>2791</v>
      </c>
      <c r="ER14" s="68">
        <v>10238</v>
      </c>
      <c r="ES14" s="68">
        <v>0</v>
      </c>
      <c r="ET14" s="68">
        <v>0</v>
      </c>
      <c r="EU14" s="68">
        <v>0</v>
      </c>
      <c r="EV14" s="68">
        <v>0</v>
      </c>
      <c r="EW14" s="68">
        <v>8</v>
      </c>
      <c r="EX14" s="68">
        <v>0</v>
      </c>
      <c r="EY14" s="68">
        <v>8</v>
      </c>
      <c r="EZ14" s="68">
        <v>0</v>
      </c>
      <c r="FA14" s="68">
        <v>0</v>
      </c>
      <c r="FB14" s="68">
        <v>8</v>
      </c>
      <c r="FC14" s="68">
        <v>8</v>
      </c>
      <c r="FD14" s="68">
        <v>0</v>
      </c>
      <c r="FE14" s="68">
        <v>0</v>
      </c>
      <c r="FF14" s="68">
        <v>0</v>
      </c>
      <c r="FG14" s="68">
        <v>0</v>
      </c>
      <c r="FH14" s="68">
        <v>0</v>
      </c>
      <c r="FI14" s="68">
        <v>6</v>
      </c>
      <c r="FJ14" s="68">
        <v>0</v>
      </c>
      <c r="FK14" s="68">
        <v>0</v>
      </c>
      <c r="FL14" s="68">
        <v>0</v>
      </c>
      <c r="FM14" s="65"/>
      <c r="FN14" s="65" t="s">
        <v>466</v>
      </c>
      <c r="FO14" s="235" t="b">
        <f t="shared" si="0"/>
        <v>1</v>
      </c>
    </row>
    <row r="15" spans="1:173" s="73" customFormat="1" x14ac:dyDescent="0.2">
      <c r="A15" s="161" t="s">
        <v>437</v>
      </c>
      <c r="B15" s="162">
        <v>2791</v>
      </c>
      <c r="C15" s="162">
        <v>1</v>
      </c>
      <c r="D15" s="162">
        <v>0</v>
      </c>
      <c r="E15" s="162" t="s">
        <v>2493</v>
      </c>
      <c r="F15" s="162" t="s">
        <v>2494</v>
      </c>
      <c r="G15" s="162"/>
      <c r="H15" s="162" t="s">
        <v>2495</v>
      </c>
      <c r="I15" s="162">
        <v>2</v>
      </c>
      <c r="J15" s="162" t="s">
        <v>2496</v>
      </c>
      <c r="K15" s="162" t="s">
        <v>447</v>
      </c>
      <c r="L15" s="162" t="s">
        <v>2435</v>
      </c>
      <c r="M15" s="162" t="s">
        <v>447</v>
      </c>
      <c r="N15" s="162">
        <v>1</v>
      </c>
      <c r="O15" s="162">
        <v>537</v>
      </c>
      <c r="P15" s="162">
        <v>82</v>
      </c>
      <c r="Q15" s="162" t="s">
        <v>153</v>
      </c>
      <c r="R15" s="162" t="s">
        <v>153</v>
      </c>
      <c r="S15" s="162" t="s">
        <v>153</v>
      </c>
      <c r="T15" s="162" t="s">
        <v>2498</v>
      </c>
      <c r="U15" s="162" t="s">
        <v>153</v>
      </c>
      <c r="V15" s="162" t="s">
        <v>153</v>
      </c>
      <c r="W15" s="162" t="s">
        <v>153</v>
      </c>
      <c r="X15" s="162" t="s">
        <v>153</v>
      </c>
      <c r="Y15" s="162" t="s">
        <v>153</v>
      </c>
      <c r="Z15" s="161"/>
      <c r="AA15" s="161" t="s">
        <v>452</v>
      </c>
      <c r="AB15" s="161" t="s">
        <v>2493</v>
      </c>
      <c r="AC15" s="161" t="s">
        <v>2494</v>
      </c>
      <c r="AD15" s="161" t="s">
        <v>2495</v>
      </c>
      <c r="AE15" s="161" t="s">
        <v>2496</v>
      </c>
      <c r="AF15" s="162">
        <v>1</v>
      </c>
      <c r="AG15" s="162">
        <v>518</v>
      </c>
      <c r="AH15" s="162">
        <v>83</v>
      </c>
      <c r="AI15" s="162">
        <v>0</v>
      </c>
      <c r="AJ15" s="162" t="s">
        <v>153</v>
      </c>
      <c r="AK15" s="162" t="s">
        <v>153</v>
      </c>
      <c r="AL15" s="162" t="s">
        <v>153</v>
      </c>
      <c r="AM15" s="162" t="s">
        <v>2498</v>
      </c>
      <c r="AN15" s="162" t="s">
        <v>153</v>
      </c>
      <c r="AO15" s="162" t="s">
        <v>153</v>
      </c>
      <c r="AP15" s="162" t="s">
        <v>153</v>
      </c>
      <c r="AQ15" s="162" t="s">
        <v>153</v>
      </c>
      <c r="AR15" s="162" t="s">
        <v>153</v>
      </c>
      <c r="AS15" s="162">
        <v>2015</v>
      </c>
      <c r="AT15" s="162" t="s">
        <v>2503</v>
      </c>
      <c r="AU15" s="162" t="s">
        <v>153</v>
      </c>
      <c r="AV15" s="162" t="s">
        <v>153</v>
      </c>
      <c r="AW15" s="162" t="s">
        <v>153</v>
      </c>
      <c r="AX15" s="162" t="s">
        <v>439</v>
      </c>
      <c r="AY15" s="161"/>
      <c r="AZ15" s="161" t="s">
        <v>153</v>
      </c>
      <c r="BA15" s="162">
        <v>10238</v>
      </c>
      <c r="BB15" s="162">
        <v>0</v>
      </c>
      <c r="BC15" s="162"/>
      <c r="BD15" s="162"/>
      <c r="BE15" s="162"/>
      <c r="BF15" s="162"/>
      <c r="BG15" s="162"/>
      <c r="BH15" s="162"/>
      <c r="BI15" s="162"/>
      <c r="BJ15" s="161">
        <v>3.6679536679536682</v>
      </c>
      <c r="BK15" s="162"/>
      <c r="BL15" s="162"/>
      <c r="BM15" s="162"/>
      <c r="BN15" s="162" t="s">
        <v>701</v>
      </c>
      <c r="BO15" s="162"/>
      <c r="BP15" s="162"/>
      <c r="BQ15" s="162" t="s">
        <v>701</v>
      </c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>
        <v>2017</v>
      </c>
      <c r="CJ15" s="162" t="s">
        <v>2435</v>
      </c>
      <c r="CK15" s="162" t="s">
        <v>464</v>
      </c>
      <c r="CL15" s="162" t="s">
        <v>464</v>
      </c>
      <c r="CM15" s="162" t="s">
        <v>464</v>
      </c>
      <c r="CN15" s="162" t="s">
        <v>464</v>
      </c>
      <c r="CO15" s="162" t="s">
        <v>465</v>
      </c>
      <c r="CP15" s="162">
        <v>8</v>
      </c>
      <c r="CQ15" s="162">
        <v>0</v>
      </c>
      <c r="CR15" s="162">
        <v>0</v>
      </c>
      <c r="CS15" s="162">
        <v>8</v>
      </c>
      <c r="CT15" s="162">
        <v>0</v>
      </c>
      <c r="CU15" s="162">
        <v>1</v>
      </c>
      <c r="CV15" s="162">
        <v>1</v>
      </c>
      <c r="CW15" s="162">
        <v>1</v>
      </c>
      <c r="CX15" s="162">
        <v>1</v>
      </c>
      <c r="CY15" s="162">
        <v>1</v>
      </c>
      <c r="CZ15" s="162">
        <v>0</v>
      </c>
      <c r="DA15" s="162">
        <v>3</v>
      </c>
      <c r="DB15" s="162">
        <v>0</v>
      </c>
      <c r="DC15" s="162" t="s">
        <v>2504</v>
      </c>
      <c r="DD15" s="162" t="s">
        <v>2505</v>
      </c>
      <c r="DE15" s="162" t="s">
        <v>153</v>
      </c>
      <c r="DF15" s="162">
        <v>0</v>
      </c>
      <c r="DG15" s="162" t="s">
        <v>465</v>
      </c>
      <c r="DH15" s="162">
        <v>8</v>
      </c>
      <c r="DI15" s="162">
        <v>0</v>
      </c>
      <c r="DJ15" s="162">
        <v>0</v>
      </c>
      <c r="DK15" s="162">
        <v>8</v>
      </c>
      <c r="DL15" s="162">
        <v>0</v>
      </c>
      <c r="DM15" s="162">
        <v>0</v>
      </c>
      <c r="DN15" s="162">
        <v>0</v>
      </c>
      <c r="DO15" s="162">
        <v>0</v>
      </c>
      <c r="DP15" s="162">
        <v>0</v>
      </c>
      <c r="DQ15" s="162">
        <v>0</v>
      </c>
      <c r="DR15" s="162">
        <v>0</v>
      </c>
      <c r="DS15" s="162">
        <v>7</v>
      </c>
      <c r="DT15" s="162">
        <v>1</v>
      </c>
      <c r="DU15" s="162" t="s">
        <v>153</v>
      </c>
      <c r="DV15" s="162" t="s">
        <v>153</v>
      </c>
      <c r="DW15" s="161"/>
      <c r="DX15" s="162">
        <v>0</v>
      </c>
      <c r="DY15" s="162">
        <v>7</v>
      </c>
      <c r="DZ15" s="162">
        <v>0</v>
      </c>
      <c r="EA15" s="162">
        <v>2</v>
      </c>
      <c r="EB15" s="162"/>
      <c r="EC15" s="162"/>
      <c r="ED15" s="162"/>
      <c r="EE15" s="161">
        <v>-2.3809523809523809</v>
      </c>
      <c r="EF15" s="162"/>
      <c r="EG15" s="162"/>
      <c r="EH15" s="162"/>
      <c r="EI15" s="162"/>
      <c r="EJ15" s="162"/>
      <c r="EK15" s="162">
        <v>-2</v>
      </c>
      <c r="EL15" s="162"/>
      <c r="EM15" s="162"/>
      <c r="EN15" s="162"/>
      <c r="EO15" s="162"/>
      <c r="EP15" s="162"/>
      <c r="EQ15" s="68">
        <v>2791</v>
      </c>
      <c r="ER15" s="68">
        <v>10238</v>
      </c>
      <c r="ES15" s="68">
        <v>0</v>
      </c>
      <c r="ET15" s="68">
        <v>0</v>
      </c>
      <c r="EU15" s="68">
        <v>0</v>
      </c>
      <c r="EV15" s="68">
        <v>0</v>
      </c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 t="s">
        <v>466</v>
      </c>
      <c r="FO15" s="235" t="b">
        <f t="shared" si="0"/>
        <v>1</v>
      </c>
    </row>
    <row r="16" spans="1:173" s="73" customFormat="1" x14ac:dyDescent="0.2">
      <c r="A16" s="161" t="s">
        <v>437</v>
      </c>
      <c r="B16" s="162">
        <v>4132</v>
      </c>
      <c r="C16" s="162">
        <v>0</v>
      </c>
      <c r="D16" s="162">
        <v>1</v>
      </c>
      <c r="E16" s="162" t="s">
        <v>2506</v>
      </c>
      <c r="F16" s="162" t="s">
        <v>479</v>
      </c>
      <c r="G16" s="162"/>
      <c r="H16" s="162" t="s">
        <v>2507</v>
      </c>
      <c r="I16" s="162">
        <v>2</v>
      </c>
      <c r="J16" s="162" t="s">
        <v>2508</v>
      </c>
      <c r="K16" s="162" t="s">
        <v>447</v>
      </c>
      <c r="L16" s="162" t="s">
        <v>2435</v>
      </c>
      <c r="M16" s="162" t="s">
        <v>447</v>
      </c>
      <c r="N16" s="162">
        <v>1</v>
      </c>
      <c r="O16" s="162">
        <v>189</v>
      </c>
      <c r="P16" s="162">
        <v>24</v>
      </c>
      <c r="Q16" s="162" t="s">
        <v>153</v>
      </c>
      <c r="R16" s="162" t="s">
        <v>153</v>
      </c>
      <c r="S16" s="162" t="s">
        <v>2509</v>
      </c>
      <c r="T16" s="162" t="s">
        <v>2510</v>
      </c>
      <c r="U16" s="162" t="s">
        <v>2511</v>
      </c>
      <c r="V16" s="162" t="s">
        <v>2512</v>
      </c>
      <c r="W16" s="162" t="s">
        <v>2513</v>
      </c>
      <c r="X16" s="162" t="s">
        <v>2514</v>
      </c>
      <c r="Y16" s="162" t="s">
        <v>546</v>
      </c>
      <c r="Z16" s="161"/>
      <c r="AA16" s="161" t="s">
        <v>452</v>
      </c>
      <c r="AB16" s="161" t="s">
        <v>2506</v>
      </c>
      <c r="AC16" s="161" t="s">
        <v>479</v>
      </c>
      <c r="AD16" s="161" t="s">
        <v>2507</v>
      </c>
      <c r="AE16" s="161" t="s">
        <v>2508</v>
      </c>
      <c r="AF16" s="162">
        <v>1</v>
      </c>
      <c r="AG16" s="162">
        <v>189</v>
      </c>
      <c r="AH16" s="162">
        <v>24</v>
      </c>
      <c r="AI16" s="162">
        <v>1</v>
      </c>
      <c r="AJ16" s="162" t="s">
        <v>153</v>
      </c>
      <c r="AK16" s="162" t="s">
        <v>153</v>
      </c>
      <c r="AL16" s="162" t="s">
        <v>2509</v>
      </c>
      <c r="AM16" s="162" t="s">
        <v>2510</v>
      </c>
      <c r="AN16" s="162" t="s">
        <v>2514</v>
      </c>
      <c r="AO16" s="162" t="s">
        <v>546</v>
      </c>
      <c r="AP16" s="162" t="s">
        <v>2515</v>
      </c>
      <c r="AQ16" s="162" t="s">
        <v>2512</v>
      </c>
      <c r="AR16" s="162" t="s">
        <v>153</v>
      </c>
      <c r="AS16" s="162">
        <v>2015</v>
      </c>
      <c r="AT16" s="162" t="s">
        <v>153</v>
      </c>
      <c r="AU16" s="162" t="s">
        <v>153</v>
      </c>
      <c r="AV16" s="162" t="s">
        <v>153</v>
      </c>
      <c r="AW16" s="162" t="s">
        <v>439</v>
      </c>
      <c r="AX16" s="162" t="s">
        <v>153</v>
      </c>
      <c r="AY16" s="161"/>
      <c r="AZ16" s="161" t="s">
        <v>153</v>
      </c>
      <c r="BA16" s="162">
        <v>9128</v>
      </c>
      <c r="BB16" s="162">
        <v>0</v>
      </c>
      <c r="BC16" s="162"/>
      <c r="BD16" s="162"/>
      <c r="BE16" s="162"/>
      <c r="BF16" s="162"/>
      <c r="BG16" s="162"/>
      <c r="BH16" s="162"/>
      <c r="BI16" s="162"/>
      <c r="BJ16" s="161"/>
      <c r="BK16" s="162"/>
      <c r="BL16" s="162"/>
      <c r="BM16" s="162"/>
      <c r="BN16" s="162" t="s">
        <v>460</v>
      </c>
      <c r="BO16" s="162"/>
      <c r="BP16" s="162"/>
      <c r="BQ16" s="162" t="s">
        <v>460</v>
      </c>
      <c r="BR16" s="162"/>
      <c r="BS16" s="162"/>
      <c r="BT16" s="162"/>
      <c r="BU16" s="162"/>
      <c r="BV16" s="162"/>
      <c r="BW16" s="162"/>
      <c r="BX16" s="162"/>
      <c r="BY16" s="162"/>
      <c r="BZ16" s="162"/>
      <c r="CA16" s="162" t="s">
        <v>534</v>
      </c>
      <c r="CB16" s="162"/>
      <c r="CC16" s="162"/>
      <c r="CD16" s="162"/>
      <c r="CE16" s="162" t="s">
        <v>489</v>
      </c>
      <c r="CF16" s="162" t="s">
        <v>462</v>
      </c>
      <c r="CG16" s="162"/>
      <c r="CH16" s="162"/>
      <c r="CI16" s="162">
        <v>2017</v>
      </c>
      <c r="CJ16" s="162" t="s">
        <v>2435</v>
      </c>
      <c r="CK16" s="162" t="s">
        <v>464</v>
      </c>
      <c r="CL16" s="162" t="s">
        <v>464</v>
      </c>
      <c r="CM16" s="162" t="s">
        <v>464</v>
      </c>
      <c r="CN16" s="162" t="s">
        <v>464</v>
      </c>
      <c r="CO16" s="162" t="s">
        <v>465</v>
      </c>
      <c r="CP16" s="162">
        <v>4</v>
      </c>
      <c r="CQ16" s="162">
        <v>0</v>
      </c>
      <c r="CR16" s="162">
        <v>0</v>
      </c>
      <c r="CS16" s="162">
        <v>4</v>
      </c>
      <c r="CT16" s="162">
        <v>0</v>
      </c>
      <c r="CU16" s="162">
        <v>0</v>
      </c>
      <c r="CV16" s="162">
        <v>1</v>
      </c>
      <c r="CW16" s="162">
        <v>0</v>
      </c>
      <c r="CX16" s="162">
        <v>0</v>
      </c>
      <c r="CY16" s="162">
        <v>0</v>
      </c>
      <c r="CZ16" s="162">
        <v>3</v>
      </c>
      <c r="DA16" s="162">
        <v>0</v>
      </c>
      <c r="DB16" s="162">
        <v>0</v>
      </c>
      <c r="DC16" s="162" t="s">
        <v>153</v>
      </c>
      <c r="DD16" s="162" t="s">
        <v>153</v>
      </c>
      <c r="DE16" s="162" t="s">
        <v>153</v>
      </c>
      <c r="DF16" s="162">
        <v>0</v>
      </c>
      <c r="DG16" s="162" t="s">
        <v>465</v>
      </c>
      <c r="DH16" s="162">
        <v>0</v>
      </c>
      <c r="DI16" s="162">
        <v>0</v>
      </c>
      <c r="DJ16" s="162">
        <v>0</v>
      </c>
      <c r="DK16" s="162">
        <v>0</v>
      </c>
      <c r="DL16" s="162">
        <v>0</v>
      </c>
      <c r="DM16" s="162">
        <v>0</v>
      </c>
      <c r="DN16" s="162">
        <v>0</v>
      </c>
      <c r="DO16" s="162">
        <v>0</v>
      </c>
      <c r="DP16" s="162">
        <v>0</v>
      </c>
      <c r="DQ16" s="162">
        <v>0</v>
      </c>
      <c r="DR16" s="162">
        <v>0</v>
      </c>
      <c r="DS16" s="162">
        <v>0</v>
      </c>
      <c r="DT16" s="162">
        <v>0</v>
      </c>
      <c r="DU16" s="162" t="s">
        <v>153</v>
      </c>
      <c r="DV16" s="162" t="s">
        <v>153</v>
      </c>
      <c r="DW16" s="161"/>
      <c r="DX16" s="162">
        <v>0</v>
      </c>
      <c r="DY16" s="162">
        <v>4</v>
      </c>
      <c r="DZ16" s="162">
        <v>2</v>
      </c>
      <c r="EA16" s="162">
        <v>0</v>
      </c>
      <c r="EB16" s="162"/>
      <c r="EC16" s="162"/>
      <c r="ED16" s="162"/>
      <c r="EE16" s="161"/>
      <c r="EF16" s="162"/>
      <c r="EG16" s="162"/>
      <c r="EH16" s="162"/>
      <c r="EI16" s="162"/>
      <c r="EJ16" s="162"/>
      <c r="EK16" s="162">
        <v>2</v>
      </c>
      <c r="EL16" s="162"/>
      <c r="EM16" s="162"/>
      <c r="EN16" s="162"/>
      <c r="EO16" s="162"/>
      <c r="EP16" s="162"/>
      <c r="EQ16" s="68">
        <v>4132</v>
      </c>
      <c r="ER16" s="68">
        <v>9128</v>
      </c>
      <c r="ES16" s="68">
        <v>0</v>
      </c>
      <c r="ET16" s="68">
        <v>0</v>
      </c>
      <c r="EU16" s="68">
        <v>0</v>
      </c>
      <c r="EV16" s="68">
        <v>0</v>
      </c>
      <c r="EW16" s="68">
        <v>4</v>
      </c>
      <c r="EX16" s="68">
        <v>2</v>
      </c>
      <c r="EY16" s="68">
        <v>0</v>
      </c>
      <c r="EZ16" s="68">
        <v>0</v>
      </c>
      <c r="FA16" s="68">
        <v>2</v>
      </c>
      <c r="FB16" s="68">
        <v>0</v>
      </c>
      <c r="FC16" s="68">
        <v>0</v>
      </c>
      <c r="FD16" s="68">
        <v>0</v>
      </c>
      <c r="FE16" s="68">
        <v>0</v>
      </c>
      <c r="FF16" s="68">
        <v>0</v>
      </c>
      <c r="FG16" s="68">
        <v>0</v>
      </c>
      <c r="FH16" s="68">
        <v>0</v>
      </c>
      <c r="FI16" s="68">
        <v>0</v>
      </c>
      <c r="FJ16" s="68">
        <v>0</v>
      </c>
      <c r="FK16" s="68">
        <v>0</v>
      </c>
      <c r="FL16" s="68">
        <v>0</v>
      </c>
      <c r="FM16" s="65"/>
      <c r="FN16" s="65" t="s">
        <v>466</v>
      </c>
      <c r="FO16" s="235" t="b">
        <f t="shared" si="0"/>
        <v>1</v>
      </c>
    </row>
    <row r="17" spans="1:171" s="73" customFormat="1" x14ac:dyDescent="0.2">
      <c r="A17" s="161" t="s">
        <v>437</v>
      </c>
      <c r="B17" s="162">
        <v>4132</v>
      </c>
      <c r="C17" s="162">
        <v>1</v>
      </c>
      <c r="D17" s="162">
        <v>0</v>
      </c>
      <c r="E17" s="162" t="s">
        <v>2506</v>
      </c>
      <c r="F17" s="162" t="s">
        <v>479</v>
      </c>
      <c r="G17" s="162"/>
      <c r="H17" s="162" t="s">
        <v>2507</v>
      </c>
      <c r="I17" s="162">
        <v>2</v>
      </c>
      <c r="J17" s="162" t="s">
        <v>2508</v>
      </c>
      <c r="K17" s="162" t="s">
        <v>447</v>
      </c>
      <c r="L17" s="162" t="s">
        <v>2435</v>
      </c>
      <c r="M17" s="162" t="s">
        <v>447</v>
      </c>
      <c r="N17" s="162">
        <v>1</v>
      </c>
      <c r="O17" s="162">
        <v>189</v>
      </c>
      <c r="P17" s="162">
        <v>24</v>
      </c>
      <c r="Q17" s="162" t="s">
        <v>153</v>
      </c>
      <c r="R17" s="162" t="s">
        <v>153</v>
      </c>
      <c r="S17" s="162" t="s">
        <v>153</v>
      </c>
      <c r="T17" s="162" t="s">
        <v>2510</v>
      </c>
      <c r="U17" s="162" t="s">
        <v>153</v>
      </c>
      <c r="V17" s="162" t="s">
        <v>153</v>
      </c>
      <c r="W17" s="162" t="s">
        <v>153</v>
      </c>
      <c r="X17" s="162" t="s">
        <v>153</v>
      </c>
      <c r="Y17" s="162" t="s">
        <v>153</v>
      </c>
      <c r="Z17" s="161"/>
      <c r="AA17" s="161" t="s">
        <v>452</v>
      </c>
      <c r="AB17" s="161" t="s">
        <v>2506</v>
      </c>
      <c r="AC17" s="161" t="s">
        <v>479</v>
      </c>
      <c r="AD17" s="161" t="s">
        <v>2507</v>
      </c>
      <c r="AE17" s="161" t="s">
        <v>2508</v>
      </c>
      <c r="AF17" s="162">
        <v>1</v>
      </c>
      <c r="AG17" s="162">
        <v>189</v>
      </c>
      <c r="AH17" s="162">
        <v>24</v>
      </c>
      <c r="AI17" s="162">
        <v>0</v>
      </c>
      <c r="AJ17" s="162" t="s">
        <v>153</v>
      </c>
      <c r="AK17" s="162" t="s">
        <v>153</v>
      </c>
      <c r="AL17" s="162" t="s">
        <v>153</v>
      </c>
      <c r="AM17" s="162" t="s">
        <v>2510</v>
      </c>
      <c r="AN17" s="162" t="s">
        <v>153</v>
      </c>
      <c r="AO17" s="162" t="s">
        <v>153</v>
      </c>
      <c r="AP17" s="162" t="s">
        <v>153</v>
      </c>
      <c r="AQ17" s="162" t="s">
        <v>153</v>
      </c>
      <c r="AR17" s="162" t="s">
        <v>153</v>
      </c>
      <c r="AS17" s="162">
        <v>2015</v>
      </c>
      <c r="AT17" s="162" t="s">
        <v>153</v>
      </c>
      <c r="AU17" s="162" t="s">
        <v>153</v>
      </c>
      <c r="AV17" s="162" t="s">
        <v>153</v>
      </c>
      <c r="AW17" s="162" t="s">
        <v>439</v>
      </c>
      <c r="AX17" s="162" t="s">
        <v>153</v>
      </c>
      <c r="AY17" s="161"/>
      <c r="AZ17" s="161" t="s">
        <v>153</v>
      </c>
      <c r="BA17" s="162">
        <v>9128</v>
      </c>
      <c r="BB17" s="162">
        <v>0</v>
      </c>
      <c r="BC17" s="162"/>
      <c r="BD17" s="162"/>
      <c r="BE17" s="162"/>
      <c r="BF17" s="162"/>
      <c r="BG17" s="162"/>
      <c r="BH17" s="162"/>
      <c r="BI17" s="162"/>
      <c r="BJ17" s="161"/>
      <c r="BK17" s="162"/>
      <c r="BL17" s="162"/>
      <c r="BM17" s="162"/>
      <c r="BN17" s="162" t="s">
        <v>460</v>
      </c>
      <c r="BO17" s="162"/>
      <c r="BP17" s="162"/>
      <c r="BQ17" s="162" t="s">
        <v>460</v>
      </c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>
        <v>2017</v>
      </c>
      <c r="CJ17" s="162" t="s">
        <v>2435</v>
      </c>
      <c r="CK17" s="162" t="s">
        <v>464</v>
      </c>
      <c r="CL17" s="162" t="s">
        <v>464</v>
      </c>
      <c r="CM17" s="162" t="s">
        <v>464</v>
      </c>
      <c r="CN17" s="162" t="s">
        <v>464</v>
      </c>
      <c r="CO17" s="162" t="s">
        <v>465</v>
      </c>
      <c r="CP17" s="162">
        <v>4</v>
      </c>
      <c r="CQ17" s="162">
        <v>0</v>
      </c>
      <c r="CR17" s="162">
        <v>0</v>
      </c>
      <c r="CS17" s="162">
        <v>4</v>
      </c>
      <c r="CT17" s="162">
        <v>0</v>
      </c>
      <c r="CU17" s="162">
        <v>0</v>
      </c>
      <c r="CV17" s="162">
        <v>1</v>
      </c>
      <c r="CW17" s="162">
        <v>0</v>
      </c>
      <c r="CX17" s="162">
        <v>0</v>
      </c>
      <c r="CY17" s="162">
        <v>0</v>
      </c>
      <c r="CZ17" s="162">
        <v>3</v>
      </c>
      <c r="DA17" s="162">
        <v>0</v>
      </c>
      <c r="DB17" s="162">
        <v>0</v>
      </c>
      <c r="DC17" s="162" t="s">
        <v>153</v>
      </c>
      <c r="DD17" s="162" t="s">
        <v>153</v>
      </c>
      <c r="DE17" s="162" t="s">
        <v>153</v>
      </c>
      <c r="DF17" s="162">
        <v>0</v>
      </c>
      <c r="DG17" s="162" t="s">
        <v>465</v>
      </c>
      <c r="DH17" s="162">
        <v>0</v>
      </c>
      <c r="DI17" s="162">
        <v>0</v>
      </c>
      <c r="DJ17" s="162">
        <v>0</v>
      </c>
      <c r="DK17" s="162">
        <v>0</v>
      </c>
      <c r="DL17" s="162">
        <v>0</v>
      </c>
      <c r="DM17" s="162">
        <v>0</v>
      </c>
      <c r="DN17" s="162">
        <v>0</v>
      </c>
      <c r="DO17" s="162">
        <v>0</v>
      </c>
      <c r="DP17" s="162">
        <v>0</v>
      </c>
      <c r="DQ17" s="162">
        <v>0</v>
      </c>
      <c r="DR17" s="162">
        <v>0</v>
      </c>
      <c r="DS17" s="162">
        <v>0</v>
      </c>
      <c r="DT17" s="162">
        <v>0</v>
      </c>
      <c r="DU17" s="162" t="s">
        <v>153</v>
      </c>
      <c r="DV17" s="162" t="s">
        <v>153</v>
      </c>
      <c r="DW17" s="161"/>
      <c r="DX17" s="162">
        <v>0</v>
      </c>
      <c r="DY17" s="162">
        <v>4</v>
      </c>
      <c r="DZ17" s="162">
        <v>2</v>
      </c>
      <c r="EA17" s="162">
        <v>0</v>
      </c>
      <c r="EB17" s="162"/>
      <c r="EC17" s="162"/>
      <c r="ED17" s="162"/>
      <c r="EE17" s="161"/>
      <c r="EF17" s="162"/>
      <c r="EG17" s="162"/>
      <c r="EH17" s="162"/>
      <c r="EI17" s="162"/>
      <c r="EJ17" s="162"/>
      <c r="EK17" s="162">
        <v>2</v>
      </c>
      <c r="EL17" s="162"/>
      <c r="EM17" s="162"/>
      <c r="EN17" s="162"/>
      <c r="EO17" s="162"/>
      <c r="EP17" s="162"/>
      <c r="EQ17" s="68">
        <v>4132</v>
      </c>
      <c r="ER17" s="68">
        <v>9128</v>
      </c>
      <c r="ES17" s="68">
        <v>0</v>
      </c>
      <c r="ET17" s="68">
        <v>0</v>
      </c>
      <c r="EU17" s="68">
        <v>0</v>
      </c>
      <c r="EV17" s="68">
        <v>0</v>
      </c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 t="s">
        <v>466</v>
      </c>
      <c r="FO17" s="235" t="b">
        <f t="shared" si="0"/>
        <v>1</v>
      </c>
    </row>
    <row r="18" spans="1:171" s="73" customFormat="1" x14ac:dyDescent="0.2">
      <c r="A18" s="161" t="s">
        <v>437</v>
      </c>
      <c r="B18" s="162">
        <v>4371</v>
      </c>
      <c r="C18" s="162">
        <v>0</v>
      </c>
      <c r="D18" s="162">
        <v>1</v>
      </c>
      <c r="E18" s="162" t="s">
        <v>2516</v>
      </c>
      <c r="F18" s="162" t="s">
        <v>2517</v>
      </c>
      <c r="G18" s="162"/>
      <c r="H18" s="162" t="s">
        <v>2518</v>
      </c>
      <c r="I18" s="162">
        <v>2</v>
      </c>
      <c r="J18" s="162" t="s">
        <v>2519</v>
      </c>
      <c r="K18" s="162" t="s">
        <v>447</v>
      </c>
      <c r="L18" s="162" t="s">
        <v>2435</v>
      </c>
      <c r="M18" s="162" t="s">
        <v>447</v>
      </c>
      <c r="N18" s="162">
        <v>1</v>
      </c>
      <c r="O18" s="162">
        <v>96</v>
      </c>
      <c r="P18" s="162">
        <v>11</v>
      </c>
      <c r="Q18" s="162" t="s">
        <v>153</v>
      </c>
      <c r="R18" s="162" t="s">
        <v>153</v>
      </c>
      <c r="S18" s="162" t="s">
        <v>2520</v>
      </c>
      <c r="T18" s="162" t="s">
        <v>2521</v>
      </c>
      <c r="U18" s="162" t="s">
        <v>2522</v>
      </c>
      <c r="V18" s="162" t="s">
        <v>2523</v>
      </c>
      <c r="W18" s="162" t="s">
        <v>153</v>
      </c>
      <c r="X18" s="162" t="s">
        <v>2524</v>
      </c>
      <c r="Y18" s="162" t="s">
        <v>1969</v>
      </c>
      <c r="Z18" s="161"/>
      <c r="AA18" s="161" t="s">
        <v>452</v>
      </c>
      <c r="AB18" s="161" t="s">
        <v>2516</v>
      </c>
      <c r="AC18" s="161" t="s">
        <v>2517</v>
      </c>
      <c r="AD18" s="161" t="s">
        <v>2518</v>
      </c>
      <c r="AE18" s="161" t="s">
        <v>2519</v>
      </c>
      <c r="AF18" s="162">
        <v>1</v>
      </c>
      <c r="AG18" s="162">
        <v>100</v>
      </c>
      <c r="AH18" s="162">
        <v>12</v>
      </c>
      <c r="AI18" s="162">
        <v>1</v>
      </c>
      <c r="AJ18" s="162" t="s">
        <v>153</v>
      </c>
      <c r="AK18" s="162" t="s">
        <v>153</v>
      </c>
      <c r="AL18" s="162" t="s">
        <v>2520</v>
      </c>
      <c r="AM18" s="162" t="s">
        <v>2521</v>
      </c>
      <c r="AN18" s="162" t="s">
        <v>2524</v>
      </c>
      <c r="AO18" s="162" t="s">
        <v>1969</v>
      </c>
      <c r="AP18" s="162" t="s">
        <v>2522</v>
      </c>
      <c r="AQ18" s="162" t="s">
        <v>2523</v>
      </c>
      <c r="AR18" s="162" t="s">
        <v>153</v>
      </c>
      <c r="AS18" s="162">
        <v>2015</v>
      </c>
      <c r="AT18" s="162" t="s">
        <v>153</v>
      </c>
      <c r="AU18" s="162" t="s">
        <v>153</v>
      </c>
      <c r="AV18" s="162" t="s">
        <v>153</v>
      </c>
      <c r="AW18" s="162" t="s">
        <v>439</v>
      </c>
      <c r="AX18" s="162" t="s">
        <v>439</v>
      </c>
      <c r="AY18" s="161"/>
      <c r="AZ18" s="161" t="s">
        <v>153</v>
      </c>
      <c r="BA18" s="162">
        <v>7966</v>
      </c>
      <c r="BB18" s="162">
        <v>0</v>
      </c>
      <c r="BC18" s="162"/>
      <c r="BD18" s="162"/>
      <c r="BE18" s="162"/>
      <c r="BF18" s="162"/>
      <c r="BG18" s="162"/>
      <c r="BH18" s="162" t="s">
        <v>532</v>
      </c>
      <c r="BI18" s="162"/>
      <c r="BJ18" s="161">
        <v>-4</v>
      </c>
      <c r="BK18" s="162"/>
      <c r="BL18" s="162"/>
      <c r="BM18" s="162"/>
      <c r="BN18" s="162" t="s">
        <v>701</v>
      </c>
      <c r="BO18" s="162"/>
      <c r="BP18" s="162"/>
      <c r="BQ18" s="162" t="s">
        <v>701</v>
      </c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 t="s">
        <v>462</v>
      </c>
      <c r="CG18" s="162"/>
      <c r="CH18" s="162"/>
      <c r="CI18" s="162">
        <v>2017</v>
      </c>
      <c r="CJ18" s="162" t="s">
        <v>2435</v>
      </c>
      <c r="CK18" s="162" t="s">
        <v>464</v>
      </c>
      <c r="CL18" s="162" t="s">
        <v>464</v>
      </c>
      <c r="CM18" s="162" t="s">
        <v>464</v>
      </c>
      <c r="CN18" s="162" t="s">
        <v>464</v>
      </c>
      <c r="CO18" s="162" t="s">
        <v>465</v>
      </c>
      <c r="CP18" s="162">
        <v>1</v>
      </c>
      <c r="CQ18" s="162">
        <v>0</v>
      </c>
      <c r="CR18" s="162">
        <v>0</v>
      </c>
      <c r="CS18" s="162">
        <v>1</v>
      </c>
      <c r="CT18" s="162">
        <v>0</v>
      </c>
      <c r="CU18" s="162">
        <v>1</v>
      </c>
      <c r="CV18" s="162">
        <v>0</v>
      </c>
      <c r="CW18" s="162">
        <v>0</v>
      </c>
      <c r="CX18" s="162">
        <v>0</v>
      </c>
      <c r="CY18" s="162">
        <v>0</v>
      </c>
      <c r="CZ18" s="162">
        <v>0</v>
      </c>
      <c r="DA18" s="162">
        <v>0</v>
      </c>
      <c r="DB18" s="162">
        <v>0</v>
      </c>
      <c r="DC18" s="162" t="s">
        <v>153</v>
      </c>
      <c r="DD18" s="162" t="s">
        <v>153</v>
      </c>
      <c r="DE18" s="162" t="s">
        <v>153</v>
      </c>
      <c r="DF18" s="162">
        <v>0</v>
      </c>
      <c r="DG18" s="162" t="s">
        <v>465</v>
      </c>
      <c r="DH18" s="162">
        <v>0</v>
      </c>
      <c r="DI18" s="162">
        <v>0</v>
      </c>
      <c r="DJ18" s="162">
        <v>0</v>
      </c>
      <c r="DK18" s="162">
        <v>0</v>
      </c>
      <c r="DL18" s="162">
        <v>0</v>
      </c>
      <c r="DM18" s="162">
        <v>0</v>
      </c>
      <c r="DN18" s="162">
        <v>0</v>
      </c>
      <c r="DO18" s="162">
        <v>0</v>
      </c>
      <c r="DP18" s="162">
        <v>0</v>
      </c>
      <c r="DQ18" s="162">
        <v>0</v>
      </c>
      <c r="DR18" s="162">
        <v>0</v>
      </c>
      <c r="DS18" s="162">
        <v>0</v>
      </c>
      <c r="DT18" s="162">
        <v>0</v>
      </c>
      <c r="DU18" s="162" t="s">
        <v>153</v>
      </c>
      <c r="DV18" s="162" t="s">
        <v>153</v>
      </c>
      <c r="DW18" s="161"/>
      <c r="DX18" s="162">
        <v>0</v>
      </c>
      <c r="DY18" s="162">
        <v>2</v>
      </c>
      <c r="DZ18" s="162">
        <v>1</v>
      </c>
      <c r="EA18" s="162">
        <v>1</v>
      </c>
      <c r="EB18" s="162"/>
      <c r="EC18" s="162"/>
      <c r="ED18" s="162"/>
      <c r="EE18" s="161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68">
        <v>4371</v>
      </c>
      <c r="ER18" s="68">
        <v>7966</v>
      </c>
      <c r="ES18" s="68">
        <v>0</v>
      </c>
      <c r="ET18" s="68">
        <v>0</v>
      </c>
      <c r="EU18" s="68">
        <v>0</v>
      </c>
      <c r="EV18" s="68">
        <v>0</v>
      </c>
      <c r="EW18" s="68">
        <v>1</v>
      </c>
      <c r="EX18" s="68">
        <v>0</v>
      </c>
      <c r="EY18" s="68">
        <v>0</v>
      </c>
      <c r="EZ18" s="68">
        <v>1</v>
      </c>
      <c r="FA18" s="68">
        <v>0</v>
      </c>
      <c r="FB18" s="68">
        <v>0</v>
      </c>
      <c r="FC18" s="68">
        <v>0</v>
      </c>
      <c r="FD18" s="68">
        <v>0</v>
      </c>
      <c r="FE18" s="68">
        <v>0</v>
      </c>
      <c r="FF18" s="68">
        <v>0</v>
      </c>
      <c r="FG18" s="68">
        <v>0</v>
      </c>
      <c r="FH18" s="68">
        <v>0</v>
      </c>
      <c r="FI18" s="68">
        <v>0</v>
      </c>
      <c r="FJ18" s="68">
        <v>0</v>
      </c>
      <c r="FK18" s="68">
        <v>0</v>
      </c>
      <c r="FL18" s="68">
        <v>0</v>
      </c>
      <c r="FM18" s="65"/>
      <c r="FN18" s="65" t="s">
        <v>466</v>
      </c>
      <c r="FO18" s="235" t="b">
        <f t="shared" si="0"/>
        <v>1</v>
      </c>
    </row>
    <row r="19" spans="1:171" s="73" customFormat="1" x14ac:dyDescent="0.2">
      <c r="A19" s="161" t="s">
        <v>437</v>
      </c>
      <c r="B19" s="162">
        <v>4371</v>
      </c>
      <c r="C19" s="162">
        <v>1</v>
      </c>
      <c r="D19" s="162">
        <v>0</v>
      </c>
      <c r="E19" s="162" t="s">
        <v>2516</v>
      </c>
      <c r="F19" s="162" t="s">
        <v>2517</v>
      </c>
      <c r="G19" s="162"/>
      <c r="H19" s="162" t="s">
        <v>2518</v>
      </c>
      <c r="I19" s="162">
        <v>2</v>
      </c>
      <c r="J19" s="162" t="s">
        <v>2519</v>
      </c>
      <c r="K19" s="162" t="s">
        <v>447</v>
      </c>
      <c r="L19" s="162" t="s">
        <v>2435</v>
      </c>
      <c r="M19" s="162" t="s">
        <v>447</v>
      </c>
      <c r="N19" s="162">
        <v>1</v>
      </c>
      <c r="O19" s="162">
        <v>96</v>
      </c>
      <c r="P19" s="162">
        <v>11</v>
      </c>
      <c r="Q19" s="162" t="s">
        <v>153</v>
      </c>
      <c r="R19" s="162" t="s">
        <v>153</v>
      </c>
      <c r="S19" s="162" t="s">
        <v>153</v>
      </c>
      <c r="T19" s="162" t="s">
        <v>2521</v>
      </c>
      <c r="U19" s="162" t="s">
        <v>153</v>
      </c>
      <c r="V19" s="162" t="s">
        <v>153</v>
      </c>
      <c r="W19" s="162" t="s">
        <v>153</v>
      </c>
      <c r="X19" s="162" t="s">
        <v>153</v>
      </c>
      <c r="Y19" s="162" t="s">
        <v>153</v>
      </c>
      <c r="Z19" s="161"/>
      <c r="AA19" s="161" t="s">
        <v>452</v>
      </c>
      <c r="AB19" s="161" t="s">
        <v>2516</v>
      </c>
      <c r="AC19" s="161" t="s">
        <v>2517</v>
      </c>
      <c r="AD19" s="161" t="s">
        <v>2518</v>
      </c>
      <c r="AE19" s="161" t="s">
        <v>2519</v>
      </c>
      <c r="AF19" s="162">
        <v>1</v>
      </c>
      <c r="AG19" s="162">
        <v>100</v>
      </c>
      <c r="AH19" s="162">
        <v>12</v>
      </c>
      <c r="AI19" s="162">
        <v>0</v>
      </c>
      <c r="AJ19" s="162" t="s">
        <v>153</v>
      </c>
      <c r="AK19" s="162" t="s">
        <v>153</v>
      </c>
      <c r="AL19" s="162" t="s">
        <v>153</v>
      </c>
      <c r="AM19" s="162" t="s">
        <v>2521</v>
      </c>
      <c r="AN19" s="162" t="s">
        <v>153</v>
      </c>
      <c r="AO19" s="162" t="s">
        <v>153</v>
      </c>
      <c r="AP19" s="162" t="s">
        <v>153</v>
      </c>
      <c r="AQ19" s="162" t="s">
        <v>153</v>
      </c>
      <c r="AR19" s="162" t="s">
        <v>153</v>
      </c>
      <c r="AS19" s="162">
        <v>2015</v>
      </c>
      <c r="AT19" s="162" t="s">
        <v>153</v>
      </c>
      <c r="AU19" s="162" t="s">
        <v>153</v>
      </c>
      <c r="AV19" s="162" t="s">
        <v>153</v>
      </c>
      <c r="AW19" s="162" t="s">
        <v>439</v>
      </c>
      <c r="AX19" s="162" t="s">
        <v>439</v>
      </c>
      <c r="AY19" s="161"/>
      <c r="AZ19" s="161" t="s">
        <v>153</v>
      </c>
      <c r="BA19" s="162">
        <v>7966</v>
      </c>
      <c r="BB19" s="162">
        <v>0</v>
      </c>
      <c r="BC19" s="162"/>
      <c r="BD19" s="162"/>
      <c r="BE19" s="162"/>
      <c r="BF19" s="162"/>
      <c r="BG19" s="162"/>
      <c r="BH19" s="162"/>
      <c r="BI19" s="162"/>
      <c r="BJ19" s="161">
        <v>-4</v>
      </c>
      <c r="BK19" s="162"/>
      <c r="BL19" s="162"/>
      <c r="BM19" s="162"/>
      <c r="BN19" s="162" t="s">
        <v>701</v>
      </c>
      <c r="BO19" s="162"/>
      <c r="BP19" s="162"/>
      <c r="BQ19" s="162" t="s">
        <v>701</v>
      </c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>
        <v>2017</v>
      </c>
      <c r="CJ19" s="162" t="s">
        <v>2435</v>
      </c>
      <c r="CK19" s="162" t="s">
        <v>464</v>
      </c>
      <c r="CL19" s="162" t="s">
        <v>464</v>
      </c>
      <c r="CM19" s="162" t="s">
        <v>464</v>
      </c>
      <c r="CN19" s="162" t="s">
        <v>464</v>
      </c>
      <c r="CO19" s="162" t="s">
        <v>465</v>
      </c>
      <c r="CP19" s="162">
        <v>1</v>
      </c>
      <c r="CQ19" s="162">
        <v>0</v>
      </c>
      <c r="CR19" s="162">
        <v>0</v>
      </c>
      <c r="CS19" s="162">
        <v>1</v>
      </c>
      <c r="CT19" s="162">
        <v>0</v>
      </c>
      <c r="CU19" s="162">
        <v>1</v>
      </c>
      <c r="CV19" s="162">
        <v>0</v>
      </c>
      <c r="CW19" s="162">
        <v>0</v>
      </c>
      <c r="CX19" s="162">
        <v>0</v>
      </c>
      <c r="CY19" s="162">
        <v>0</v>
      </c>
      <c r="CZ19" s="162">
        <v>0</v>
      </c>
      <c r="DA19" s="162">
        <v>0</v>
      </c>
      <c r="DB19" s="162">
        <v>0</v>
      </c>
      <c r="DC19" s="162" t="s">
        <v>153</v>
      </c>
      <c r="DD19" s="162" t="s">
        <v>153</v>
      </c>
      <c r="DE19" s="162" t="s">
        <v>153</v>
      </c>
      <c r="DF19" s="162">
        <v>0</v>
      </c>
      <c r="DG19" s="162" t="s">
        <v>465</v>
      </c>
      <c r="DH19" s="162">
        <v>0</v>
      </c>
      <c r="DI19" s="162">
        <v>0</v>
      </c>
      <c r="DJ19" s="162">
        <v>0</v>
      </c>
      <c r="DK19" s="162">
        <v>0</v>
      </c>
      <c r="DL19" s="162">
        <v>0</v>
      </c>
      <c r="DM19" s="162">
        <v>0</v>
      </c>
      <c r="DN19" s="162">
        <v>0</v>
      </c>
      <c r="DO19" s="162">
        <v>0</v>
      </c>
      <c r="DP19" s="162">
        <v>0</v>
      </c>
      <c r="DQ19" s="162">
        <v>0</v>
      </c>
      <c r="DR19" s="162">
        <v>0</v>
      </c>
      <c r="DS19" s="162">
        <v>0</v>
      </c>
      <c r="DT19" s="162">
        <v>0</v>
      </c>
      <c r="DU19" s="162" t="s">
        <v>153</v>
      </c>
      <c r="DV19" s="162" t="s">
        <v>153</v>
      </c>
      <c r="DW19" s="161"/>
      <c r="DX19" s="162">
        <v>0</v>
      </c>
      <c r="DY19" s="162">
        <v>2</v>
      </c>
      <c r="DZ19" s="162">
        <v>1</v>
      </c>
      <c r="EA19" s="162">
        <v>1</v>
      </c>
      <c r="EB19" s="162"/>
      <c r="EC19" s="162"/>
      <c r="ED19" s="162"/>
      <c r="EE19" s="161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68">
        <v>4371</v>
      </c>
      <c r="ER19" s="68">
        <v>7966</v>
      </c>
      <c r="ES19" s="68">
        <v>0</v>
      </c>
      <c r="ET19" s="68">
        <v>0</v>
      </c>
      <c r="EU19" s="68">
        <v>0</v>
      </c>
      <c r="EV19" s="68">
        <v>0</v>
      </c>
      <c r="EW19" s="65"/>
      <c r="EX19" s="65"/>
      <c r="EY19" s="65"/>
      <c r="EZ19" s="65"/>
      <c r="FA19" s="65"/>
      <c r="FB19" s="65"/>
      <c r="FC19" s="65"/>
      <c r="FD19" s="65"/>
      <c r="FE19" s="65"/>
      <c r="FF19" s="65"/>
      <c r="FG19" s="65"/>
      <c r="FH19" s="65"/>
      <c r="FI19" s="65"/>
      <c r="FJ19" s="65"/>
      <c r="FK19" s="65"/>
      <c r="FL19" s="65"/>
      <c r="FM19" s="65"/>
      <c r="FN19" s="65" t="s">
        <v>466</v>
      </c>
      <c r="FO19" s="235" t="b">
        <f t="shared" si="0"/>
        <v>1</v>
      </c>
    </row>
    <row r="20" spans="1:171" s="73" customFormat="1" x14ac:dyDescent="0.2">
      <c r="A20" s="161" t="s">
        <v>437</v>
      </c>
      <c r="B20" s="162">
        <v>4394</v>
      </c>
      <c r="C20" s="162">
        <v>0</v>
      </c>
      <c r="D20" s="162">
        <v>1</v>
      </c>
      <c r="E20" s="162" t="s">
        <v>2525</v>
      </c>
      <c r="F20" s="162" t="s">
        <v>2526</v>
      </c>
      <c r="G20" s="162"/>
      <c r="H20" s="162" t="s">
        <v>2527</v>
      </c>
      <c r="I20" s="162">
        <v>2</v>
      </c>
      <c r="J20" s="162" t="s">
        <v>2528</v>
      </c>
      <c r="K20" s="162" t="s">
        <v>447</v>
      </c>
      <c r="L20" s="162" t="s">
        <v>2435</v>
      </c>
      <c r="M20" s="162" t="s">
        <v>447</v>
      </c>
      <c r="N20" s="162">
        <v>1</v>
      </c>
      <c r="O20" s="162">
        <v>271</v>
      </c>
      <c r="P20" s="162">
        <v>66</v>
      </c>
      <c r="Q20" s="162" t="s">
        <v>153</v>
      </c>
      <c r="R20" s="162" t="s">
        <v>153</v>
      </c>
      <c r="S20" s="162" t="s">
        <v>2529</v>
      </c>
      <c r="T20" s="162" t="s">
        <v>2530</v>
      </c>
      <c r="U20" s="162" t="s">
        <v>2531</v>
      </c>
      <c r="V20" s="162" t="s">
        <v>2532</v>
      </c>
      <c r="W20" s="162" t="s">
        <v>153</v>
      </c>
      <c r="X20" s="162" t="s">
        <v>2533</v>
      </c>
      <c r="Y20" s="162" t="s">
        <v>2534</v>
      </c>
      <c r="Z20" s="161"/>
      <c r="AA20" s="161" t="s">
        <v>452</v>
      </c>
      <c r="AB20" s="161" t="s">
        <v>2525</v>
      </c>
      <c r="AC20" s="161" t="s">
        <v>2526</v>
      </c>
      <c r="AD20" s="161" t="s">
        <v>2527</v>
      </c>
      <c r="AE20" s="161" t="s">
        <v>2528</v>
      </c>
      <c r="AF20" s="162">
        <v>1</v>
      </c>
      <c r="AG20" s="162">
        <v>290</v>
      </c>
      <c r="AH20" s="162">
        <v>68</v>
      </c>
      <c r="AI20" s="162">
        <v>1</v>
      </c>
      <c r="AJ20" s="162" t="s">
        <v>153</v>
      </c>
      <c r="AK20" s="162" t="s">
        <v>153</v>
      </c>
      <c r="AL20" s="162" t="s">
        <v>2529</v>
      </c>
      <c r="AM20" s="162" t="s">
        <v>2530</v>
      </c>
      <c r="AN20" s="162" t="s">
        <v>2533</v>
      </c>
      <c r="AO20" s="162" t="s">
        <v>2534</v>
      </c>
      <c r="AP20" s="162" t="s">
        <v>2531</v>
      </c>
      <c r="AQ20" s="162" t="s">
        <v>2532</v>
      </c>
      <c r="AR20" s="162" t="s">
        <v>153</v>
      </c>
      <c r="AS20" s="162">
        <v>2015</v>
      </c>
      <c r="AT20" s="162" t="s">
        <v>153</v>
      </c>
      <c r="AU20" s="162" t="s">
        <v>153</v>
      </c>
      <c r="AV20" s="162" t="s">
        <v>153</v>
      </c>
      <c r="AW20" s="162" t="s">
        <v>439</v>
      </c>
      <c r="AX20" s="162" t="s">
        <v>439</v>
      </c>
      <c r="AY20" s="161"/>
      <c r="AZ20" s="161" t="s">
        <v>153</v>
      </c>
      <c r="BA20" s="162">
        <v>10124</v>
      </c>
      <c r="BB20" s="162">
        <v>0</v>
      </c>
      <c r="BC20" s="162"/>
      <c r="BD20" s="162"/>
      <c r="BE20" s="162"/>
      <c r="BF20" s="162"/>
      <c r="BG20" s="162"/>
      <c r="BH20" s="162" t="s">
        <v>532</v>
      </c>
      <c r="BI20" s="162"/>
      <c r="BJ20" s="161">
        <v>-6.5517241379310347</v>
      </c>
      <c r="BK20" s="162"/>
      <c r="BL20" s="162"/>
      <c r="BM20" s="162"/>
      <c r="BN20" s="162" t="s">
        <v>2535</v>
      </c>
      <c r="BO20" s="162"/>
      <c r="BP20" s="162"/>
      <c r="BQ20" s="162" t="s">
        <v>2535</v>
      </c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 t="s">
        <v>462</v>
      </c>
      <c r="CG20" s="162"/>
      <c r="CH20" s="162"/>
      <c r="CI20" s="162">
        <v>2017</v>
      </c>
      <c r="CJ20" s="162" t="s">
        <v>2435</v>
      </c>
      <c r="CK20" s="162" t="s">
        <v>501</v>
      </c>
      <c r="CL20" s="162" t="s">
        <v>501</v>
      </c>
      <c r="CM20" s="162" t="s">
        <v>501</v>
      </c>
      <c r="CN20" s="162" t="s">
        <v>501</v>
      </c>
      <c r="CO20" s="162" t="s">
        <v>465</v>
      </c>
      <c r="CP20" s="162">
        <v>0</v>
      </c>
      <c r="CQ20" s="162">
        <v>0</v>
      </c>
      <c r="CR20" s="162">
        <v>0</v>
      </c>
      <c r="CS20" s="162">
        <v>0</v>
      </c>
      <c r="CT20" s="162">
        <v>0</v>
      </c>
      <c r="CU20" s="162">
        <v>0</v>
      </c>
      <c r="CV20" s="162">
        <v>0</v>
      </c>
      <c r="CW20" s="162">
        <v>0</v>
      </c>
      <c r="CX20" s="162">
        <v>0</v>
      </c>
      <c r="CY20" s="162">
        <v>0</v>
      </c>
      <c r="CZ20" s="162">
        <v>0</v>
      </c>
      <c r="DA20" s="162">
        <v>0</v>
      </c>
      <c r="DB20" s="162">
        <v>0</v>
      </c>
      <c r="DC20" s="162" t="s">
        <v>153</v>
      </c>
      <c r="DD20" s="162" t="s">
        <v>153</v>
      </c>
      <c r="DE20" s="162" t="s">
        <v>153</v>
      </c>
      <c r="DF20" s="162">
        <v>0</v>
      </c>
      <c r="DG20" s="162" t="s">
        <v>465</v>
      </c>
      <c r="DH20" s="162">
        <v>0</v>
      </c>
      <c r="DI20" s="162">
        <v>0</v>
      </c>
      <c r="DJ20" s="162">
        <v>0</v>
      </c>
      <c r="DK20" s="162">
        <v>0</v>
      </c>
      <c r="DL20" s="162">
        <v>0</v>
      </c>
      <c r="DM20" s="162">
        <v>0</v>
      </c>
      <c r="DN20" s="162">
        <v>0</v>
      </c>
      <c r="DO20" s="162">
        <v>0</v>
      </c>
      <c r="DP20" s="162">
        <v>0</v>
      </c>
      <c r="DQ20" s="162">
        <v>0</v>
      </c>
      <c r="DR20" s="162">
        <v>0</v>
      </c>
      <c r="DS20" s="162">
        <v>0</v>
      </c>
      <c r="DT20" s="162">
        <v>0</v>
      </c>
      <c r="DU20" s="162" t="s">
        <v>153</v>
      </c>
      <c r="DV20" s="162" t="s">
        <v>153</v>
      </c>
      <c r="DW20" s="161"/>
      <c r="DX20" s="162">
        <v>0</v>
      </c>
      <c r="DY20" s="162">
        <v>3</v>
      </c>
      <c r="DZ20" s="162">
        <v>2</v>
      </c>
      <c r="EA20" s="162">
        <v>1</v>
      </c>
      <c r="EB20" s="162"/>
      <c r="EC20" s="162"/>
      <c r="ED20" s="162"/>
      <c r="EE20" s="161">
        <v>1.5384615384615385</v>
      </c>
      <c r="EF20" s="162"/>
      <c r="EG20" s="162"/>
      <c r="EH20" s="162"/>
      <c r="EI20" s="162"/>
      <c r="EJ20" s="162"/>
      <c r="EK20" s="162">
        <v>1</v>
      </c>
      <c r="EL20" s="162"/>
      <c r="EM20" s="162"/>
      <c r="EN20" s="162"/>
      <c r="EO20" s="162"/>
      <c r="EP20" s="162"/>
      <c r="EQ20" s="68">
        <v>4394</v>
      </c>
      <c r="ER20" s="68">
        <v>10124</v>
      </c>
      <c r="ES20" s="68">
        <v>0</v>
      </c>
      <c r="ET20" s="68">
        <v>0</v>
      </c>
      <c r="EU20" s="68">
        <v>0</v>
      </c>
      <c r="EV20" s="68">
        <v>0</v>
      </c>
      <c r="EW20" s="68">
        <v>0</v>
      </c>
      <c r="EX20" s="68">
        <v>0</v>
      </c>
      <c r="EY20" s="68">
        <v>0</v>
      </c>
      <c r="EZ20" s="68">
        <v>0</v>
      </c>
      <c r="FA20" s="68">
        <v>0</v>
      </c>
      <c r="FB20" s="68">
        <v>0</v>
      </c>
      <c r="FC20" s="68">
        <v>0</v>
      </c>
      <c r="FD20" s="68">
        <v>0</v>
      </c>
      <c r="FE20" s="68">
        <v>0</v>
      </c>
      <c r="FF20" s="68">
        <v>0</v>
      </c>
      <c r="FG20" s="68">
        <v>0</v>
      </c>
      <c r="FH20" s="68">
        <v>0</v>
      </c>
      <c r="FI20" s="68">
        <v>0</v>
      </c>
      <c r="FJ20" s="68">
        <v>0</v>
      </c>
      <c r="FK20" s="68">
        <v>0</v>
      </c>
      <c r="FL20" s="68">
        <v>0</v>
      </c>
      <c r="FM20" s="65"/>
      <c r="FN20" s="65" t="s">
        <v>466</v>
      </c>
      <c r="FO20" s="235" t="b">
        <f t="shared" si="0"/>
        <v>1</v>
      </c>
    </row>
    <row r="21" spans="1:171" s="73" customFormat="1" x14ac:dyDescent="0.2">
      <c r="A21" s="161" t="s">
        <v>437</v>
      </c>
      <c r="B21" s="162">
        <v>4394</v>
      </c>
      <c r="C21" s="162">
        <v>1</v>
      </c>
      <c r="D21" s="162">
        <v>0</v>
      </c>
      <c r="E21" s="162" t="s">
        <v>2525</v>
      </c>
      <c r="F21" s="162" t="s">
        <v>2526</v>
      </c>
      <c r="G21" s="162"/>
      <c r="H21" s="162" t="s">
        <v>2527</v>
      </c>
      <c r="I21" s="162">
        <v>2</v>
      </c>
      <c r="J21" s="162" t="s">
        <v>2528</v>
      </c>
      <c r="K21" s="162" t="s">
        <v>447</v>
      </c>
      <c r="L21" s="162" t="s">
        <v>2435</v>
      </c>
      <c r="M21" s="162" t="s">
        <v>447</v>
      </c>
      <c r="N21" s="162">
        <v>1</v>
      </c>
      <c r="O21" s="162">
        <v>271</v>
      </c>
      <c r="P21" s="162">
        <v>66</v>
      </c>
      <c r="Q21" s="162" t="s">
        <v>153</v>
      </c>
      <c r="R21" s="162" t="s">
        <v>153</v>
      </c>
      <c r="S21" s="162" t="s">
        <v>153</v>
      </c>
      <c r="T21" s="162" t="s">
        <v>2530</v>
      </c>
      <c r="U21" s="162" t="s">
        <v>153</v>
      </c>
      <c r="V21" s="162" t="s">
        <v>153</v>
      </c>
      <c r="W21" s="162" t="s">
        <v>153</v>
      </c>
      <c r="X21" s="162" t="s">
        <v>153</v>
      </c>
      <c r="Y21" s="162" t="s">
        <v>153</v>
      </c>
      <c r="Z21" s="161"/>
      <c r="AA21" s="161" t="s">
        <v>452</v>
      </c>
      <c r="AB21" s="161" t="s">
        <v>2525</v>
      </c>
      <c r="AC21" s="161" t="s">
        <v>2526</v>
      </c>
      <c r="AD21" s="161" t="s">
        <v>2527</v>
      </c>
      <c r="AE21" s="161" t="s">
        <v>2528</v>
      </c>
      <c r="AF21" s="162">
        <v>1</v>
      </c>
      <c r="AG21" s="162">
        <v>290</v>
      </c>
      <c r="AH21" s="162">
        <v>68</v>
      </c>
      <c r="AI21" s="162">
        <v>0</v>
      </c>
      <c r="AJ21" s="162" t="s">
        <v>153</v>
      </c>
      <c r="AK21" s="162" t="s">
        <v>153</v>
      </c>
      <c r="AL21" s="162" t="s">
        <v>153</v>
      </c>
      <c r="AM21" s="162" t="s">
        <v>2530</v>
      </c>
      <c r="AN21" s="162" t="s">
        <v>153</v>
      </c>
      <c r="AO21" s="162" t="s">
        <v>153</v>
      </c>
      <c r="AP21" s="162" t="s">
        <v>153</v>
      </c>
      <c r="AQ21" s="162" t="s">
        <v>153</v>
      </c>
      <c r="AR21" s="162" t="s">
        <v>153</v>
      </c>
      <c r="AS21" s="162">
        <v>2015</v>
      </c>
      <c r="AT21" s="162" t="s">
        <v>153</v>
      </c>
      <c r="AU21" s="162" t="s">
        <v>153</v>
      </c>
      <c r="AV21" s="162" t="s">
        <v>153</v>
      </c>
      <c r="AW21" s="162" t="s">
        <v>439</v>
      </c>
      <c r="AX21" s="162" t="s">
        <v>439</v>
      </c>
      <c r="AY21" s="161"/>
      <c r="AZ21" s="161" t="s">
        <v>153</v>
      </c>
      <c r="BA21" s="162">
        <v>10124</v>
      </c>
      <c r="BB21" s="162">
        <v>0</v>
      </c>
      <c r="BC21" s="162"/>
      <c r="BD21" s="162"/>
      <c r="BE21" s="162"/>
      <c r="BF21" s="162"/>
      <c r="BG21" s="162"/>
      <c r="BH21" s="162"/>
      <c r="BI21" s="162"/>
      <c r="BJ21" s="161">
        <v>-6.5517241379310347</v>
      </c>
      <c r="BK21" s="162"/>
      <c r="BL21" s="162"/>
      <c r="BM21" s="162"/>
      <c r="BN21" s="162" t="s">
        <v>2535</v>
      </c>
      <c r="BO21" s="162"/>
      <c r="BP21" s="162"/>
      <c r="BQ21" s="162" t="s">
        <v>2535</v>
      </c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>
        <v>2017</v>
      </c>
      <c r="CJ21" s="162" t="s">
        <v>2435</v>
      </c>
      <c r="CK21" s="162" t="s">
        <v>501</v>
      </c>
      <c r="CL21" s="162" t="s">
        <v>501</v>
      </c>
      <c r="CM21" s="162" t="s">
        <v>501</v>
      </c>
      <c r="CN21" s="162" t="s">
        <v>501</v>
      </c>
      <c r="CO21" s="162" t="s">
        <v>465</v>
      </c>
      <c r="CP21" s="162">
        <v>0</v>
      </c>
      <c r="CQ21" s="162">
        <v>0</v>
      </c>
      <c r="CR21" s="162">
        <v>0</v>
      </c>
      <c r="CS21" s="162">
        <v>0</v>
      </c>
      <c r="CT21" s="162">
        <v>0</v>
      </c>
      <c r="CU21" s="162">
        <v>0</v>
      </c>
      <c r="CV21" s="162">
        <v>0</v>
      </c>
      <c r="CW21" s="162">
        <v>0</v>
      </c>
      <c r="CX21" s="162">
        <v>0</v>
      </c>
      <c r="CY21" s="162">
        <v>0</v>
      </c>
      <c r="CZ21" s="162">
        <v>0</v>
      </c>
      <c r="DA21" s="162">
        <v>0</v>
      </c>
      <c r="DB21" s="162">
        <v>0</v>
      </c>
      <c r="DC21" s="162" t="s">
        <v>153</v>
      </c>
      <c r="DD21" s="162" t="s">
        <v>153</v>
      </c>
      <c r="DE21" s="162" t="s">
        <v>153</v>
      </c>
      <c r="DF21" s="162">
        <v>0</v>
      </c>
      <c r="DG21" s="162" t="s">
        <v>465</v>
      </c>
      <c r="DH21" s="162">
        <v>0</v>
      </c>
      <c r="DI21" s="162">
        <v>0</v>
      </c>
      <c r="DJ21" s="162">
        <v>0</v>
      </c>
      <c r="DK21" s="162">
        <v>0</v>
      </c>
      <c r="DL21" s="162">
        <v>0</v>
      </c>
      <c r="DM21" s="162">
        <v>0</v>
      </c>
      <c r="DN21" s="162">
        <v>0</v>
      </c>
      <c r="DO21" s="162">
        <v>0</v>
      </c>
      <c r="DP21" s="162">
        <v>0</v>
      </c>
      <c r="DQ21" s="162">
        <v>0</v>
      </c>
      <c r="DR21" s="162">
        <v>0</v>
      </c>
      <c r="DS21" s="162">
        <v>0</v>
      </c>
      <c r="DT21" s="162">
        <v>0</v>
      </c>
      <c r="DU21" s="162" t="s">
        <v>153</v>
      </c>
      <c r="DV21" s="162" t="s">
        <v>153</v>
      </c>
      <c r="DW21" s="161"/>
      <c r="DX21" s="162">
        <v>0</v>
      </c>
      <c r="DY21" s="162">
        <v>3</v>
      </c>
      <c r="DZ21" s="162">
        <v>2</v>
      </c>
      <c r="EA21" s="162">
        <v>1</v>
      </c>
      <c r="EB21" s="162"/>
      <c r="EC21" s="162"/>
      <c r="ED21" s="162"/>
      <c r="EE21" s="161">
        <v>1.5384615384615385</v>
      </c>
      <c r="EF21" s="162"/>
      <c r="EG21" s="162"/>
      <c r="EH21" s="162"/>
      <c r="EI21" s="162"/>
      <c r="EJ21" s="162"/>
      <c r="EK21" s="162">
        <v>1</v>
      </c>
      <c r="EL21" s="162"/>
      <c r="EM21" s="162"/>
      <c r="EN21" s="162"/>
      <c r="EO21" s="162"/>
      <c r="EP21" s="162"/>
      <c r="EQ21" s="68">
        <v>4394</v>
      </c>
      <c r="ER21" s="68">
        <v>10124</v>
      </c>
      <c r="ES21" s="68">
        <v>0</v>
      </c>
      <c r="ET21" s="68">
        <v>0</v>
      </c>
      <c r="EU21" s="68">
        <v>0</v>
      </c>
      <c r="EV21" s="68">
        <v>0</v>
      </c>
      <c r="EW21" s="65"/>
      <c r="EX21" s="65"/>
      <c r="EY21" s="65"/>
      <c r="EZ21" s="65"/>
      <c r="FA21" s="65"/>
      <c r="FB21" s="65"/>
      <c r="FC21" s="65"/>
      <c r="FD21" s="65"/>
      <c r="FE21" s="65"/>
      <c r="FF21" s="65"/>
      <c r="FG21" s="65"/>
      <c r="FH21" s="65"/>
      <c r="FI21" s="65"/>
      <c r="FJ21" s="65"/>
      <c r="FK21" s="65"/>
      <c r="FL21" s="65"/>
      <c r="FM21" s="65"/>
      <c r="FN21" s="65" t="s">
        <v>466</v>
      </c>
      <c r="FO21" s="235" t="b">
        <f t="shared" si="0"/>
        <v>1</v>
      </c>
    </row>
    <row r="22" spans="1:171" s="73" customFormat="1" x14ac:dyDescent="0.2">
      <c r="A22" s="161" t="s">
        <v>437</v>
      </c>
      <c r="B22" s="162">
        <v>4776</v>
      </c>
      <c r="C22" s="162">
        <v>0</v>
      </c>
      <c r="D22" s="162">
        <v>1</v>
      </c>
      <c r="E22" s="162" t="s">
        <v>2536</v>
      </c>
      <c r="F22" s="162" t="s">
        <v>982</v>
      </c>
      <c r="G22" s="162"/>
      <c r="H22" s="162" t="s">
        <v>2537</v>
      </c>
      <c r="I22" s="162">
        <v>1</v>
      </c>
      <c r="J22" s="162" t="s">
        <v>2270</v>
      </c>
      <c r="K22" s="162" t="s">
        <v>447</v>
      </c>
      <c r="L22" s="162" t="s">
        <v>2435</v>
      </c>
      <c r="M22" s="162" t="s">
        <v>447</v>
      </c>
      <c r="N22" s="162">
        <v>1</v>
      </c>
      <c r="O22" s="162">
        <v>157</v>
      </c>
      <c r="P22" s="162">
        <v>37</v>
      </c>
      <c r="Q22" s="162" t="s">
        <v>2538</v>
      </c>
      <c r="R22" s="162" t="s">
        <v>2539</v>
      </c>
      <c r="S22" s="162" t="s">
        <v>2540</v>
      </c>
      <c r="T22" s="162" t="s">
        <v>2541</v>
      </c>
      <c r="U22" s="162" t="s">
        <v>2542</v>
      </c>
      <c r="V22" s="162" t="s">
        <v>2543</v>
      </c>
      <c r="W22" s="162" t="s">
        <v>153</v>
      </c>
      <c r="X22" s="162" t="s">
        <v>2544</v>
      </c>
      <c r="Y22" s="162" t="s">
        <v>546</v>
      </c>
      <c r="Z22" s="161"/>
      <c r="AA22" s="161" t="s">
        <v>452</v>
      </c>
      <c r="AB22" s="161" t="s">
        <v>2536</v>
      </c>
      <c r="AC22" s="161" t="s">
        <v>982</v>
      </c>
      <c r="AD22" s="161" t="s">
        <v>2537</v>
      </c>
      <c r="AE22" s="161" t="s">
        <v>2279</v>
      </c>
      <c r="AF22" s="162">
        <v>1</v>
      </c>
      <c r="AG22" s="162">
        <v>132</v>
      </c>
      <c r="AH22" s="162">
        <v>32</v>
      </c>
      <c r="AI22" s="162">
        <v>1</v>
      </c>
      <c r="AJ22" s="162" t="s">
        <v>2538</v>
      </c>
      <c r="AK22" s="162" t="s">
        <v>2539</v>
      </c>
      <c r="AL22" s="162" t="s">
        <v>2540</v>
      </c>
      <c r="AM22" s="162" t="s">
        <v>2541</v>
      </c>
      <c r="AN22" s="162" t="s">
        <v>2545</v>
      </c>
      <c r="AO22" s="162" t="s">
        <v>546</v>
      </c>
      <c r="AP22" s="162" t="s">
        <v>2546</v>
      </c>
      <c r="AQ22" s="162" t="s">
        <v>2547</v>
      </c>
      <c r="AR22" s="162" t="s">
        <v>153</v>
      </c>
      <c r="AS22" s="162">
        <v>2015</v>
      </c>
      <c r="AT22" s="162" t="s">
        <v>2548</v>
      </c>
      <c r="AU22" s="162" t="s">
        <v>153</v>
      </c>
      <c r="AV22" s="162" t="s">
        <v>153</v>
      </c>
      <c r="AW22" s="162" t="s">
        <v>153</v>
      </c>
      <c r="AX22" s="162" t="s">
        <v>439</v>
      </c>
      <c r="AY22" s="161"/>
      <c r="AZ22" s="161" t="s">
        <v>153</v>
      </c>
      <c r="BA22" s="162">
        <v>10756</v>
      </c>
      <c r="BB22" s="162">
        <v>0</v>
      </c>
      <c r="BC22" s="162"/>
      <c r="BD22" s="162"/>
      <c r="BE22" s="162"/>
      <c r="BF22" s="162"/>
      <c r="BG22" s="162"/>
      <c r="BH22" s="162" t="s">
        <v>532</v>
      </c>
      <c r="BI22" s="162"/>
      <c r="BJ22" s="161">
        <v>18.939393939393938</v>
      </c>
      <c r="BK22" s="162"/>
      <c r="BL22" s="162"/>
      <c r="BM22" s="162"/>
      <c r="BN22" s="162" t="s">
        <v>147</v>
      </c>
      <c r="BO22" s="162"/>
      <c r="BP22" s="162"/>
      <c r="BQ22" s="162" t="s">
        <v>147</v>
      </c>
      <c r="BR22" s="162"/>
      <c r="BS22" s="162"/>
      <c r="BT22" s="162"/>
      <c r="BU22" s="162" t="s">
        <v>461</v>
      </c>
      <c r="BV22" s="162"/>
      <c r="BW22" s="162"/>
      <c r="BX22" s="162"/>
      <c r="BY22" s="162"/>
      <c r="BZ22" s="162"/>
      <c r="CA22" s="162" t="s">
        <v>534</v>
      </c>
      <c r="CB22" s="162"/>
      <c r="CC22" s="162" t="s">
        <v>565</v>
      </c>
      <c r="CD22" s="162"/>
      <c r="CE22" s="162"/>
      <c r="CF22" s="162" t="s">
        <v>462</v>
      </c>
      <c r="CG22" s="162"/>
      <c r="CH22" s="162"/>
      <c r="CI22" s="162">
        <v>2017</v>
      </c>
      <c r="CJ22" s="162" t="s">
        <v>2435</v>
      </c>
      <c r="CK22" s="162" t="s">
        <v>464</v>
      </c>
      <c r="CL22" s="162" t="s">
        <v>464</v>
      </c>
      <c r="CM22" s="162" t="s">
        <v>464</v>
      </c>
      <c r="CN22" s="162" t="s">
        <v>464</v>
      </c>
      <c r="CO22" s="162" t="s">
        <v>465</v>
      </c>
      <c r="CP22" s="162">
        <v>0</v>
      </c>
      <c r="CQ22" s="162">
        <v>0</v>
      </c>
      <c r="CR22" s="162">
        <v>0</v>
      </c>
      <c r="CS22" s="162">
        <v>0</v>
      </c>
      <c r="CT22" s="162">
        <v>0</v>
      </c>
      <c r="CU22" s="162">
        <v>0</v>
      </c>
      <c r="CV22" s="162">
        <v>0</v>
      </c>
      <c r="CW22" s="162">
        <v>0</v>
      </c>
      <c r="CX22" s="162">
        <v>0</v>
      </c>
      <c r="CY22" s="162">
        <v>0</v>
      </c>
      <c r="CZ22" s="162">
        <v>0</v>
      </c>
      <c r="DA22" s="162">
        <v>0</v>
      </c>
      <c r="DB22" s="162">
        <v>0</v>
      </c>
      <c r="DC22" s="162" t="s">
        <v>153</v>
      </c>
      <c r="DD22" s="162" t="s">
        <v>153</v>
      </c>
      <c r="DE22" s="162" t="s">
        <v>153</v>
      </c>
      <c r="DF22" s="162">
        <v>2</v>
      </c>
      <c r="DG22" s="162" t="s">
        <v>465</v>
      </c>
      <c r="DH22" s="162">
        <v>0</v>
      </c>
      <c r="DI22" s="162">
        <v>0</v>
      </c>
      <c r="DJ22" s="162">
        <v>0</v>
      </c>
      <c r="DK22" s="162">
        <v>0</v>
      </c>
      <c r="DL22" s="162">
        <v>0</v>
      </c>
      <c r="DM22" s="162">
        <v>0</v>
      </c>
      <c r="DN22" s="162">
        <v>0</v>
      </c>
      <c r="DO22" s="162">
        <v>0</v>
      </c>
      <c r="DP22" s="162">
        <v>0</v>
      </c>
      <c r="DQ22" s="162">
        <v>0</v>
      </c>
      <c r="DR22" s="162">
        <v>0</v>
      </c>
      <c r="DS22" s="162">
        <v>0</v>
      </c>
      <c r="DT22" s="162">
        <v>0</v>
      </c>
      <c r="DU22" s="162" t="s">
        <v>153</v>
      </c>
      <c r="DV22" s="162" t="s">
        <v>153</v>
      </c>
      <c r="DW22" s="161"/>
      <c r="DX22" s="162">
        <v>0</v>
      </c>
      <c r="DY22" s="162">
        <v>1</v>
      </c>
      <c r="DZ22" s="162">
        <v>0</v>
      </c>
      <c r="EA22" s="162">
        <v>1</v>
      </c>
      <c r="EB22" s="162"/>
      <c r="EC22" s="162"/>
      <c r="ED22" s="162"/>
      <c r="EE22" s="161">
        <v>12.121212121212121</v>
      </c>
      <c r="EF22" s="162"/>
      <c r="EG22" s="162"/>
      <c r="EH22" s="162"/>
      <c r="EI22" s="162"/>
      <c r="EJ22" s="162"/>
      <c r="EK22" s="162">
        <v>-1</v>
      </c>
      <c r="EL22" s="162"/>
      <c r="EM22" s="162"/>
      <c r="EN22" s="162"/>
      <c r="EO22" s="162"/>
      <c r="EP22" s="162"/>
      <c r="EQ22" s="68">
        <v>4776</v>
      </c>
      <c r="ER22" s="68">
        <v>10756</v>
      </c>
      <c r="ES22" s="68">
        <v>0</v>
      </c>
      <c r="ET22" s="68">
        <v>0</v>
      </c>
      <c r="EU22" s="68">
        <v>0</v>
      </c>
      <c r="EV22" s="68">
        <v>0</v>
      </c>
      <c r="EW22" s="68">
        <v>0</v>
      </c>
      <c r="EX22" s="68">
        <v>0</v>
      </c>
      <c r="EY22" s="68">
        <v>0</v>
      </c>
      <c r="EZ22" s="68">
        <v>0</v>
      </c>
      <c r="FA22" s="68">
        <v>0</v>
      </c>
      <c r="FB22" s="68">
        <v>0</v>
      </c>
      <c r="FC22" s="68">
        <v>0</v>
      </c>
      <c r="FD22" s="68">
        <v>0</v>
      </c>
      <c r="FE22" s="68">
        <v>0</v>
      </c>
      <c r="FF22" s="68">
        <v>0</v>
      </c>
      <c r="FG22" s="68">
        <v>0</v>
      </c>
      <c r="FH22" s="68">
        <v>0</v>
      </c>
      <c r="FI22" s="68">
        <v>0</v>
      </c>
      <c r="FJ22" s="68">
        <v>0</v>
      </c>
      <c r="FK22" s="68">
        <v>0</v>
      </c>
      <c r="FL22" s="68">
        <v>0</v>
      </c>
      <c r="FM22" s="65"/>
      <c r="FN22" s="65" t="s">
        <v>466</v>
      </c>
      <c r="FO22" s="235" t="b">
        <f t="shared" si="0"/>
        <v>1</v>
      </c>
    </row>
    <row r="23" spans="1:171" s="73" customFormat="1" x14ac:dyDescent="0.2">
      <c r="A23" s="161" t="s">
        <v>437</v>
      </c>
      <c r="B23" s="162">
        <v>4776</v>
      </c>
      <c r="C23" s="162">
        <v>1</v>
      </c>
      <c r="D23" s="162">
        <v>0</v>
      </c>
      <c r="E23" s="162" t="s">
        <v>2536</v>
      </c>
      <c r="F23" s="162" t="s">
        <v>982</v>
      </c>
      <c r="G23" s="162"/>
      <c r="H23" s="162" t="s">
        <v>2537</v>
      </c>
      <c r="I23" s="162">
        <v>1</v>
      </c>
      <c r="J23" s="162" t="s">
        <v>2270</v>
      </c>
      <c r="K23" s="162" t="s">
        <v>447</v>
      </c>
      <c r="L23" s="162" t="s">
        <v>2435</v>
      </c>
      <c r="M23" s="162" t="s">
        <v>447</v>
      </c>
      <c r="N23" s="162">
        <v>1</v>
      </c>
      <c r="O23" s="162">
        <v>157</v>
      </c>
      <c r="P23" s="162">
        <v>37</v>
      </c>
      <c r="Q23" s="162" t="s">
        <v>153</v>
      </c>
      <c r="R23" s="162" t="s">
        <v>153</v>
      </c>
      <c r="S23" s="162" t="s">
        <v>153</v>
      </c>
      <c r="T23" s="162" t="s">
        <v>2541</v>
      </c>
      <c r="U23" s="162" t="s">
        <v>153</v>
      </c>
      <c r="V23" s="162" t="s">
        <v>153</v>
      </c>
      <c r="W23" s="162" t="s">
        <v>153</v>
      </c>
      <c r="X23" s="162" t="s">
        <v>153</v>
      </c>
      <c r="Y23" s="162" t="s">
        <v>153</v>
      </c>
      <c r="Z23" s="161"/>
      <c r="AA23" s="161" t="s">
        <v>452</v>
      </c>
      <c r="AB23" s="161" t="s">
        <v>2536</v>
      </c>
      <c r="AC23" s="161" t="s">
        <v>982</v>
      </c>
      <c r="AD23" s="161" t="s">
        <v>2537</v>
      </c>
      <c r="AE23" s="161" t="s">
        <v>2279</v>
      </c>
      <c r="AF23" s="162">
        <v>1</v>
      </c>
      <c r="AG23" s="162">
        <v>132</v>
      </c>
      <c r="AH23" s="162">
        <v>32</v>
      </c>
      <c r="AI23" s="162">
        <v>0</v>
      </c>
      <c r="AJ23" s="162" t="s">
        <v>153</v>
      </c>
      <c r="AK23" s="162" t="s">
        <v>153</v>
      </c>
      <c r="AL23" s="162" t="s">
        <v>153</v>
      </c>
      <c r="AM23" s="162" t="s">
        <v>2541</v>
      </c>
      <c r="AN23" s="162" t="s">
        <v>153</v>
      </c>
      <c r="AO23" s="162" t="s">
        <v>153</v>
      </c>
      <c r="AP23" s="162" t="s">
        <v>153</v>
      </c>
      <c r="AQ23" s="162" t="s">
        <v>153</v>
      </c>
      <c r="AR23" s="162" t="s">
        <v>153</v>
      </c>
      <c r="AS23" s="162">
        <v>2015</v>
      </c>
      <c r="AT23" s="162" t="s">
        <v>2548</v>
      </c>
      <c r="AU23" s="162" t="s">
        <v>153</v>
      </c>
      <c r="AV23" s="162" t="s">
        <v>153</v>
      </c>
      <c r="AW23" s="162" t="s">
        <v>153</v>
      </c>
      <c r="AX23" s="162" t="s">
        <v>439</v>
      </c>
      <c r="AY23" s="161"/>
      <c r="AZ23" s="161" t="s">
        <v>153</v>
      </c>
      <c r="BA23" s="162">
        <v>10756</v>
      </c>
      <c r="BB23" s="162">
        <v>0</v>
      </c>
      <c r="BC23" s="162"/>
      <c r="BD23" s="162"/>
      <c r="BE23" s="162"/>
      <c r="BF23" s="162"/>
      <c r="BG23" s="162"/>
      <c r="BH23" s="162"/>
      <c r="BI23" s="162"/>
      <c r="BJ23" s="161">
        <v>18.939393939393938</v>
      </c>
      <c r="BK23" s="162"/>
      <c r="BL23" s="162"/>
      <c r="BM23" s="162"/>
      <c r="BN23" s="162" t="s">
        <v>147</v>
      </c>
      <c r="BO23" s="162"/>
      <c r="BP23" s="162"/>
      <c r="BQ23" s="162" t="s">
        <v>147</v>
      </c>
      <c r="BR23" s="162"/>
      <c r="BS23" s="162"/>
      <c r="BT23" s="162"/>
      <c r="BU23" s="162" t="s">
        <v>461</v>
      </c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>
        <v>2017</v>
      </c>
      <c r="CJ23" s="162" t="s">
        <v>2435</v>
      </c>
      <c r="CK23" s="162" t="s">
        <v>464</v>
      </c>
      <c r="CL23" s="162" t="s">
        <v>464</v>
      </c>
      <c r="CM23" s="162" t="s">
        <v>464</v>
      </c>
      <c r="CN23" s="162" t="s">
        <v>464</v>
      </c>
      <c r="CO23" s="162" t="s">
        <v>465</v>
      </c>
      <c r="CP23" s="162">
        <v>0</v>
      </c>
      <c r="CQ23" s="162">
        <v>0</v>
      </c>
      <c r="CR23" s="162">
        <v>0</v>
      </c>
      <c r="CS23" s="162">
        <v>0</v>
      </c>
      <c r="CT23" s="162">
        <v>0</v>
      </c>
      <c r="CU23" s="162">
        <v>0</v>
      </c>
      <c r="CV23" s="162">
        <v>0</v>
      </c>
      <c r="CW23" s="162">
        <v>0</v>
      </c>
      <c r="CX23" s="162">
        <v>0</v>
      </c>
      <c r="CY23" s="162">
        <v>0</v>
      </c>
      <c r="CZ23" s="162">
        <v>0</v>
      </c>
      <c r="DA23" s="162">
        <v>0</v>
      </c>
      <c r="DB23" s="162">
        <v>0</v>
      </c>
      <c r="DC23" s="162" t="s">
        <v>153</v>
      </c>
      <c r="DD23" s="162" t="s">
        <v>153</v>
      </c>
      <c r="DE23" s="162" t="s">
        <v>153</v>
      </c>
      <c r="DF23" s="162">
        <v>2</v>
      </c>
      <c r="DG23" s="162" t="s">
        <v>465</v>
      </c>
      <c r="DH23" s="162">
        <v>0</v>
      </c>
      <c r="DI23" s="162">
        <v>0</v>
      </c>
      <c r="DJ23" s="162">
        <v>0</v>
      </c>
      <c r="DK23" s="162">
        <v>0</v>
      </c>
      <c r="DL23" s="162">
        <v>0</v>
      </c>
      <c r="DM23" s="162">
        <v>0</v>
      </c>
      <c r="DN23" s="162">
        <v>0</v>
      </c>
      <c r="DO23" s="162">
        <v>0</v>
      </c>
      <c r="DP23" s="162">
        <v>0</v>
      </c>
      <c r="DQ23" s="162">
        <v>0</v>
      </c>
      <c r="DR23" s="162">
        <v>0</v>
      </c>
      <c r="DS23" s="162">
        <v>0</v>
      </c>
      <c r="DT23" s="162">
        <v>0</v>
      </c>
      <c r="DU23" s="162" t="s">
        <v>153</v>
      </c>
      <c r="DV23" s="162" t="s">
        <v>153</v>
      </c>
      <c r="DW23" s="161"/>
      <c r="DX23" s="162">
        <v>0</v>
      </c>
      <c r="DY23" s="162">
        <v>1</v>
      </c>
      <c r="DZ23" s="162">
        <v>0</v>
      </c>
      <c r="EA23" s="162">
        <v>1</v>
      </c>
      <c r="EB23" s="162"/>
      <c r="EC23" s="162"/>
      <c r="ED23" s="162"/>
      <c r="EE23" s="161">
        <v>12.121212121212121</v>
      </c>
      <c r="EF23" s="162"/>
      <c r="EG23" s="162"/>
      <c r="EH23" s="162"/>
      <c r="EI23" s="162"/>
      <c r="EJ23" s="162"/>
      <c r="EK23" s="162">
        <v>-1</v>
      </c>
      <c r="EL23" s="162"/>
      <c r="EM23" s="162"/>
      <c r="EN23" s="162"/>
      <c r="EO23" s="162"/>
      <c r="EP23" s="162"/>
      <c r="EQ23" s="68">
        <v>4776</v>
      </c>
      <c r="ER23" s="68">
        <v>10756</v>
      </c>
      <c r="ES23" s="68">
        <v>0</v>
      </c>
      <c r="ET23" s="68">
        <v>0</v>
      </c>
      <c r="EU23" s="68">
        <v>0</v>
      </c>
      <c r="EV23" s="68">
        <v>0</v>
      </c>
      <c r="EW23" s="65"/>
      <c r="EX23" s="65"/>
      <c r="EY23" s="65"/>
      <c r="EZ23" s="65"/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65" t="s">
        <v>466</v>
      </c>
      <c r="FO23" s="235" t="b">
        <f t="shared" si="0"/>
        <v>1</v>
      </c>
    </row>
    <row r="24" spans="1:171" s="73" customFormat="1" x14ac:dyDescent="0.2">
      <c r="A24" s="161" t="s">
        <v>437</v>
      </c>
      <c r="B24" s="162">
        <v>5401</v>
      </c>
      <c r="C24" s="162">
        <v>0</v>
      </c>
      <c r="D24" s="162">
        <v>2</v>
      </c>
      <c r="E24" s="162" t="s">
        <v>2549</v>
      </c>
      <c r="F24" s="162" t="s">
        <v>657</v>
      </c>
      <c r="G24" s="162"/>
      <c r="H24" s="162" t="s">
        <v>2550</v>
      </c>
      <c r="I24" s="162">
        <v>2</v>
      </c>
      <c r="J24" s="162" t="s">
        <v>2551</v>
      </c>
      <c r="K24" s="162" t="s">
        <v>447</v>
      </c>
      <c r="L24" s="162" t="s">
        <v>2435</v>
      </c>
      <c r="M24" s="162" t="s">
        <v>447</v>
      </c>
      <c r="N24" s="162">
        <v>2</v>
      </c>
      <c r="O24" s="162">
        <v>61</v>
      </c>
      <c r="P24" s="162">
        <v>35</v>
      </c>
      <c r="Q24" s="162" t="s">
        <v>153</v>
      </c>
      <c r="R24" s="162" t="s">
        <v>153</v>
      </c>
      <c r="S24" s="162" t="s">
        <v>2552</v>
      </c>
      <c r="T24" s="162" t="s">
        <v>2553</v>
      </c>
      <c r="U24" s="162" t="s">
        <v>2554</v>
      </c>
      <c r="V24" s="162" t="s">
        <v>2555</v>
      </c>
      <c r="W24" s="162" t="s">
        <v>2556</v>
      </c>
      <c r="X24" s="162" t="s">
        <v>2557</v>
      </c>
      <c r="Y24" s="162" t="s">
        <v>0</v>
      </c>
      <c r="Z24" s="161"/>
      <c r="AA24" s="161" t="s">
        <v>452</v>
      </c>
      <c r="AB24" s="161" t="s">
        <v>2549</v>
      </c>
      <c r="AC24" s="161" t="s">
        <v>657</v>
      </c>
      <c r="AD24" s="161" t="s">
        <v>2550</v>
      </c>
      <c r="AE24" s="161" t="s">
        <v>2551</v>
      </c>
      <c r="AF24" s="162">
        <v>2</v>
      </c>
      <c r="AG24" s="162">
        <v>61</v>
      </c>
      <c r="AH24" s="162">
        <v>35</v>
      </c>
      <c r="AI24" s="162">
        <v>2</v>
      </c>
      <c r="AJ24" s="162" t="s">
        <v>153</v>
      </c>
      <c r="AK24" s="162" t="s">
        <v>153</v>
      </c>
      <c r="AL24" s="162" t="s">
        <v>2552</v>
      </c>
      <c r="AM24" s="162" t="s">
        <v>2553</v>
      </c>
      <c r="AN24" s="162" t="s">
        <v>2557</v>
      </c>
      <c r="AO24" s="162" t="s">
        <v>0</v>
      </c>
      <c r="AP24" s="162" t="s">
        <v>2554</v>
      </c>
      <c r="AQ24" s="162" t="s">
        <v>2558</v>
      </c>
      <c r="AR24" s="162" t="s">
        <v>2556</v>
      </c>
      <c r="AS24" s="162">
        <v>2015</v>
      </c>
      <c r="AT24" s="162" t="s">
        <v>153</v>
      </c>
      <c r="AU24" s="162" t="s">
        <v>153</v>
      </c>
      <c r="AV24" s="162" t="s">
        <v>153</v>
      </c>
      <c r="AW24" s="162" t="s">
        <v>153</v>
      </c>
      <c r="AX24" s="162" t="s">
        <v>153</v>
      </c>
      <c r="AY24" s="161"/>
      <c r="AZ24" s="161" t="s">
        <v>153</v>
      </c>
      <c r="BA24" s="162">
        <v>9577</v>
      </c>
      <c r="BB24" s="162">
        <v>0</v>
      </c>
      <c r="BC24" s="162"/>
      <c r="BD24" s="162"/>
      <c r="BE24" s="162"/>
      <c r="BF24" s="162"/>
      <c r="BG24" s="162"/>
      <c r="BH24" s="162"/>
      <c r="BI24" s="162"/>
      <c r="BJ24" s="161"/>
      <c r="BK24" s="162"/>
      <c r="BL24" s="162"/>
      <c r="BM24" s="162"/>
      <c r="BN24" s="162" t="s">
        <v>66</v>
      </c>
      <c r="BO24" s="162"/>
      <c r="BP24" s="162"/>
      <c r="BQ24" s="162" t="s">
        <v>66</v>
      </c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 t="s">
        <v>565</v>
      </c>
      <c r="CD24" s="162"/>
      <c r="CE24" s="162"/>
      <c r="CF24" s="162" t="s">
        <v>462</v>
      </c>
      <c r="CG24" s="162"/>
      <c r="CH24" s="162"/>
      <c r="CI24" s="162">
        <v>2017</v>
      </c>
      <c r="CJ24" s="162" t="s">
        <v>2435</v>
      </c>
      <c r="CK24" s="162" t="s">
        <v>501</v>
      </c>
      <c r="CL24" s="162" t="s">
        <v>501</v>
      </c>
      <c r="CM24" s="162" t="s">
        <v>464</v>
      </c>
      <c r="CN24" s="162" t="s">
        <v>464</v>
      </c>
      <c r="CO24" s="162" t="s">
        <v>465</v>
      </c>
      <c r="CP24" s="162">
        <v>1</v>
      </c>
      <c r="CQ24" s="162">
        <v>0</v>
      </c>
      <c r="CR24" s="162">
        <v>0</v>
      </c>
      <c r="CS24" s="162">
        <v>1</v>
      </c>
      <c r="CT24" s="162">
        <v>0</v>
      </c>
      <c r="CU24" s="162">
        <v>0</v>
      </c>
      <c r="CV24" s="162">
        <v>0</v>
      </c>
      <c r="CW24" s="162">
        <v>1</v>
      </c>
      <c r="CX24" s="162">
        <v>0</v>
      </c>
      <c r="CY24" s="162">
        <v>0</v>
      </c>
      <c r="CZ24" s="162">
        <v>0</v>
      </c>
      <c r="DA24" s="162">
        <v>0</v>
      </c>
      <c r="DB24" s="162">
        <v>0</v>
      </c>
      <c r="DC24" s="162" t="s">
        <v>153</v>
      </c>
      <c r="DD24" s="162" t="s">
        <v>153</v>
      </c>
      <c r="DE24" s="162" t="s">
        <v>153</v>
      </c>
      <c r="DF24" s="162">
        <v>1</v>
      </c>
      <c r="DG24" s="162" t="s">
        <v>465</v>
      </c>
      <c r="DH24" s="162">
        <v>1</v>
      </c>
      <c r="DI24" s="162">
        <v>0</v>
      </c>
      <c r="DJ24" s="162">
        <v>0</v>
      </c>
      <c r="DK24" s="162">
        <v>1</v>
      </c>
      <c r="DL24" s="162">
        <v>0</v>
      </c>
      <c r="DM24" s="162">
        <v>0</v>
      </c>
      <c r="DN24" s="162">
        <v>0</v>
      </c>
      <c r="DO24" s="162">
        <v>1</v>
      </c>
      <c r="DP24" s="162">
        <v>0</v>
      </c>
      <c r="DQ24" s="162">
        <v>0</v>
      </c>
      <c r="DR24" s="162">
        <v>0</v>
      </c>
      <c r="DS24" s="162">
        <v>0</v>
      </c>
      <c r="DT24" s="162">
        <v>0</v>
      </c>
      <c r="DU24" s="162" t="s">
        <v>153</v>
      </c>
      <c r="DV24" s="162" t="s">
        <v>153</v>
      </c>
      <c r="DW24" s="161"/>
      <c r="DX24" s="162">
        <v>0</v>
      </c>
      <c r="DY24" s="162">
        <v>2</v>
      </c>
      <c r="DZ24" s="162">
        <v>0</v>
      </c>
      <c r="EA24" s="162">
        <v>0</v>
      </c>
      <c r="EB24" s="162"/>
      <c r="EC24" s="162"/>
      <c r="ED24" s="162"/>
      <c r="EE24" s="161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68">
        <v>5401</v>
      </c>
      <c r="ER24" s="68">
        <v>9577</v>
      </c>
      <c r="ES24" s="68">
        <v>0</v>
      </c>
      <c r="ET24" s="68">
        <v>0</v>
      </c>
      <c r="EU24" s="68">
        <v>0</v>
      </c>
      <c r="EV24" s="68">
        <v>0</v>
      </c>
      <c r="EW24" s="68">
        <v>1</v>
      </c>
      <c r="EX24" s="68">
        <v>0</v>
      </c>
      <c r="EY24" s="68">
        <v>1</v>
      </c>
      <c r="EZ24" s="68">
        <v>0</v>
      </c>
      <c r="FA24" s="68">
        <v>0</v>
      </c>
      <c r="FB24" s="68">
        <v>1</v>
      </c>
      <c r="FC24" s="68">
        <v>1</v>
      </c>
      <c r="FD24" s="68">
        <v>0</v>
      </c>
      <c r="FE24" s="68">
        <v>0</v>
      </c>
      <c r="FF24" s="68">
        <v>0</v>
      </c>
      <c r="FG24" s="68">
        <v>0</v>
      </c>
      <c r="FH24" s="68">
        <v>0</v>
      </c>
      <c r="FI24" s="68">
        <v>1</v>
      </c>
      <c r="FJ24" s="68">
        <v>0</v>
      </c>
      <c r="FK24" s="68">
        <v>0</v>
      </c>
      <c r="FL24" s="68">
        <v>0</v>
      </c>
      <c r="FM24" s="65"/>
      <c r="FN24" s="65" t="s">
        <v>466</v>
      </c>
      <c r="FO24" s="235" t="b">
        <f t="shared" si="0"/>
        <v>1</v>
      </c>
    </row>
    <row r="25" spans="1:171" s="73" customFormat="1" x14ac:dyDescent="0.2">
      <c r="A25" s="161" t="s">
        <v>437</v>
      </c>
      <c r="B25" s="162">
        <v>5401</v>
      </c>
      <c r="C25" s="162">
        <v>1</v>
      </c>
      <c r="D25" s="162">
        <v>0</v>
      </c>
      <c r="E25" s="162" t="s">
        <v>2549</v>
      </c>
      <c r="F25" s="162" t="s">
        <v>657</v>
      </c>
      <c r="G25" s="162"/>
      <c r="H25" s="162" t="s">
        <v>2550</v>
      </c>
      <c r="I25" s="162">
        <v>2</v>
      </c>
      <c r="J25" s="162" t="s">
        <v>2551</v>
      </c>
      <c r="K25" s="162" t="s">
        <v>447</v>
      </c>
      <c r="L25" s="162" t="s">
        <v>2435</v>
      </c>
      <c r="M25" s="162" t="s">
        <v>447</v>
      </c>
      <c r="N25" s="162">
        <v>2</v>
      </c>
      <c r="O25" s="162">
        <v>61</v>
      </c>
      <c r="P25" s="162">
        <v>35</v>
      </c>
      <c r="Q25" s="162" t="s">
        <v>153</v>
      </c>
      <c r="R25" s="162" t="s">
        <v>153</v>
      </c>
      <c r="S25" s="162" t="s">
        <v>153</v>
      </c>
      <c r="T25" s="162" t="s">
        <v>2553</v>
      </c>
      <c r="U25" s="162" t="s">
        <v>153</v>
      </c>
      <c r="V25" s="162" t="s">
        <v>153</v>
      </c>
      <c r="W25" s="162" t="s">
        <v>153</v>
      </c>
      <c r="X25" s="162" t="s">
        <v>153</v>
      </c>
      <c r="Y25" s="162" t="s">
        <v>153</v>
      </c>
      <c r="Z25" s="161"/>
      <c r="AA25" s="161" t="s">
        <v>452</v>
      </c>
      <c r="AB25" s="161" t="s">
        <v>2549</v>
      </c>
      <c r="AC25" s="161" t="s">
        <v>657</v>
      </c>
      <c r="AD25" s="161" t="s">
        <v>2550</v>
      </c>
      <c r="AE25" s="161" t="s">
        <v>2551</v>
      </c>
      <c r="AF25" s="162">
        <v>2</v>
      </c>
      <c r="AG25" s="162">
        <v>61</v>
      </c>
      <c r="AH25" s="162">
        <v>35</v>
      </c>
      <c r="AI25" s="162">
        <v>0</v>
      </c>
      <c r="AJ25" s="162" t="s">
        <v>153</v>
      </c>
      <c r="AK25" s="162" t="s">
        <v>153</v>
      </c>
      <c r="AL25" s="162" t="s">
        <v>153</v>
      </c>
      <c r="AM25" s="162" t="s">
        <v>2553</v>
      </c>
      <c r="AN25" s="162" t="s">
        <v>153</v>
      </c>
      <c r="AO25" s="162" t="s">
        <v>153</v>
      </c>
      <c r="AP25" s="162" t="s">
        <v>153</v>
      </c>
      <c r="AQ25" s="162" t="s">
        <v>153</v>
      </c>
      <c r="AR25" s="162" t="s">
        <v>153</v>
      </c>
      <c r="AS25" s="162">
        <v>2015</v>
      </c>
      <c r="AT25" s="162" t="s">
        <v>153</v>
      </c>
      <c r="AU25" s="162" t="s">
        <v>153</v>
      </c>
      <c r="AV25" s="162" t="s">
        <v>153</v>
      </c>
      <c r="AW25" s="162" t="s">
        <v>153</v>
      </c>
      <c r="AX25" s="162" t="s">
        <v>153</v>
      </c>
      <c r="AY25" s="161"/>
      <c r="AZ25" s="161" t="s">
        <v>153</v>
      </c>
      <c r="BA25" s="162">
        <v>9577</v>
      </c>
      <c r="BB25" s="162">
        <v>0</v>
      </c>
      <c r="BC25" s="162"/>
      <c r="BD25" s="162"/>
      <c r="BE25" s="162"/>
      <c r="BF25" s="162"/>
      <c r="BG25" s="162"/>
      <c r="BH25" s="162"/>
      <c r="BI25" s="162"/>
      <c r="BJ25" s="161"/>
      <c r="BK25" s="162"/>
      <c r="BL25" s="162"/>
      <c r="BM25" s="162"/>
      <c r="BN25" s="162" t="s">
        <v>66</v>
      </c>
      <c r="BO25" s="162"/>
      <c r="BP25" s="162"/>
      <c r="BQ25" s="162" t="s">
        <v>66</v>
      </c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>
        <v>2017</v>
      </c>
      <c r="CJ25" s="162" t="s">
        <v>2435</v>
      </c>
      <c r="CK25" s="162" t="s">
        <v>501</v>
      </c>
      <c r="CL25" s="162" t="s">
        <v>501</v>
      </c>
      <c r="CM25" s="162" t="s">
        <v>464</v>
      </c>
      <c r="CN25" s="162" t="s">
        <v>464</v>
      </c>
      <c r="CO25" s="162" t="s">
        <v>465</v>
      </c>
      <c r="CP25" s="162">
        <v>1</v>
      </c>
      <c r="CQ25" s="162">
        <v>0</v>
      </c>
      <c r="CR25" s="162">
        <v>0</v>
      </c>
      <c r="CS25" s="162">
        <v>1</v>
      </c>
      <c r="CT25" s="162">
        <v>0</v>
      </c>
      <c r="CU25" s="162">
        <v>0</v>
      </c>
      <c r="CV25" s="162">
        <v>0</v>
      </c>
      <c r="CW25" s="162">
        <v>1</v>
      </c>
      <c r="CX25" s="162">
        <v>0</v>
      </c>
      <c r="CY25" s="162">
        <v>0</v>
      </c>
      <c r="CZ25" s="162">
        <v>0</v>
      </c>
      <c r="DA25" s="162">
        <v>0</v>
      </c>
      <c r="DB25" s="162">
        <v>0</v>
      </c>
      <c r="DC25" s="162" t="s">
        <v>153</v>
      </c>
      <c r="DD25" s="162" t="s">
        <v>153</v>
      </c>
      <c r="DE25" s="162" t="s">
        <v>153</v>
      </c>
      <c r="DF25" s="162">
        <v>1</v>
      </c>
      <c r="DG25" s="162" t="s">
        <v>465</v>
      </c>
      <c r="DH25" s="162">
        <v>1</v>
      </c>
      <c r="DI25" s="162">
        <v>0</v>
      </c>
      <c r="DJ25" s="162">
        <v>0</v>
      </c>
      <c r="DK25" s="162">
        <v>1</v>
      </c>
      <c r="DL25" s="162">
        <v>0</v>
      </c>
      <c r="DM25" s="162">
        <v>0</v>
      </c>
      <c r="DN25" s="162">
        <v>0</v>
      </c>
      <c r="DO25" s="162">
        <v>1</v>
      </c>
      <c r="DP25" s="162">
        <v>0</v>
      </c>
      <c r="DQ25" s="162">
        <v>0</v>
      </c>
      <c r="DR25" s="162">
        <v>0</v>
      </c>
      <c r="DS25" s="162">
        <v>0</v>
      </c>
      <c r="DT25" s="162">
        <v>0</v>
      </c>
      <c r="DU25" s="162" t="s">
        <v>153</v>
      </c>
      <c r="DV25" s="162" t="s">
        <v>153</v>
      </c>
      <c r="DW25" s="161"/>
      <c r="DX25" s="162">
        <v>0</v>
      </c>
      <c r="DY25" s="162">
        <v>2</v>
      </c>
      <c r="DZ25" s="162">
        <v>0</v>
      </c>
      <c r="EA25" s="162">
        <v>0</v>
      </c>
      <c r="EB25" s="162"/>
      <c r="EC25" s="162"/>
      <c r="ED25" s="162"/>
      <c r="EE25" s="161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68">
        <v>5401</v>
      </c>
      <c r="ER25" s="68">
        <v>9577</v>
      </c>
      <c r="ES25" s="68">
        <v>0</v>
      </c>
      <c r="ET25" s="68">
        <v>0</v>
      </c>
      <c r="EU25" s="68">
        <v>0</v>
      </c>
      <c r="EV25" s="68">
        <v>0</v>
      </c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 t="s">
        <v>466</v>
      </c>
      <c r="FO25" s="235" t="b">
        <f t="shared" si="0"/>
        <v>1</v>
      </c>
    </row>
    <row r="26" spans="1:171" s="73" customFormat="1" x14ac:dyDescent="0.2">
      <c r="A26" s="161"/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1"/>
      <c r="AA26" s="161"/>
      <c r="AB26" s="161"/>
      <c r="AC26" s="161"/>
      <c r="AD26" s="161"/>
      <c r="AE26" s="161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1"/>
      <c r="AZ26" s="161"/>
      <c r="BA26" s="162"/>
      <c r="BB26" s="162"/>
      <c r="BC26" s="162"/>
      <c r="BD26" s="162"/>
      <c r="BE26" s="162"/>
      <c r="BF26" s="162"/>
      <c r="BG26" s="162"/>
      <c r="BH26" s="162"/>
      <c r="BI26" s="162"/>
      <c r="BJ26" s="161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1"/>
      <c r="DX26" s="162"/>
      <c r="DY26" s="162"/>
      <c r="DZ26" s="162"/>
      <c r="EA26" s="162"/>
      <c r="EB26" s="162"/>
      <c r="EC26" s="162"/>
      <c r="ED26" s="162"/>
      <c r="EE26" s="161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68"/>
      <c r="ER26" s="68"/>
      <c r="ES26" s="68"/>
      <c r="ET26" s="68"/>
      <c r="EU26" s="68"/>
      <c r="EV26" s="68"/>
      <c r="EW26" s="68"/>
      <c r="EX26" s="68"/>
      <c r="EY26" s="68"/>
      <c r="EZ26" s="68"/>
      <c r="FA26" s="68"/>
      <c r="FB26" s="68"/>
      <c r="FC26" s="68"/>
      <c r="FD26" s="68"/>
      <c r="FE26" s="68"/>
      <c r="FF26" s="68"/>
      <c r="FG26" s="68"/>
      <c r="FH26" s="68"/>
      <c r="FI26" s="68"/>
      <c r="FJ26" s="68"/>
      <c r="FK26" s="68"/>
      <c r="FL26" s="68"/>
      <c r="FM26" s="65"/>
      <c r="FN26" s="65"/>
      <c r="FO26" s="235"/>
    </row>
    <row r="27" spans="1:171" s="73" customFormat="1" x14ac:dyDescent="0.2">
      <c r="A27" s="161"/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2"/>
      <c r="W27" s="162"/>
      <c r="X27" s="162"/>
      <c r="Y27" s="162"/>
      <c r="Z27" s="161"/>
      <c r="AA27" s="161"/>
      <c r="AB27" s="161"/>
      <c r="AC27" s="161"/>
      <c r="AD27" s="161"/>
      <c r="AE27" s="161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1"/>
      <c r="AZ27" s="161"/>
      <c r="BA27" s="162"/>
      <c r="BB27" s="162"/>
      <c r="BC27" s="162"/>
      <c r="BD27" s="162"/>
      <c r="BE27" s="162"/>
      <c r="BF27" s="162"/>
      <c r="BG27" s="162"/>
      <c r="BH27" s="162"/>
      <c r="BI27" s="162"/>
      <c r="BJ27" s="161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1"/>
      <c r="DX27" s="162"/>
      <c r="DY27" s="162"/>
      <c r="DZ27" s="162"/>
      <c r="EA27" s="162"/>
      <c r="EB27" s="162"/>
      <c r="EC27" s="162"/>
      <c r="ED27" s="162"/>
      <c r="EE27" s="161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68"/>
      <c r="ER27" s="68"/>
      <c r="ES27" s="68"/>
      <c r="ET27" s="68"/>
      <c r="EU27" s="68"/>
      <c r="EV27" s="68"/>
      <c r="EW27" s="65"/>
      <c r="EX27" s="65"/>
      <c r="EY27" s="65"/>
      <c r="EZ27" s="65"/>
      <c r="FA27" s="65"/>
      <c r="FB27" s="65"/>
      <c r="FC27" s="65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65"/>
      <c r="FO27" s="235"/>
    </row>
    <row r="28" spans="1:171" s="73" customFormat="1" x14ac:dyDescent="0.2">
      <c r="A28" s="161"/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1"/>
      <c r="AA28" s="161"/>
      <c r="AB28" s="161"/>
      <c r="AC28" s="161"/>
      <c r="AD28" s="161"/>
      <c r="AE28" s="161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1"/>
      <c r="AZ28" s="161"/>
      <c r="BA28" s="162"/>
      <c r="BB28" s="162"/>
      <c r="BC28" s="162"/>
      <c r="BD28" s="162"/>
      <c r="BE28" s="162"/>
      <c r="BF28" s="162"/>
      <c r="BG28" s="162"/>
      <c r="BH28" s="162"/>
      <c r="BI28" s="162"/>
      <c r="BJ28" s="161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1"/>
      <c r="DX28" s="162"/>
      <c r="DY28" s="162"/>
      <c r="DZ28" s="162"/>
      <c r="EA28" s="162"/>
      <c r="EB28" s="162"/>
      <c r="EC28" s="162"/>
      <c r="ED28" s="162"/>
      <c r="EE28" s="161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68"/>
      <c r="ER28" s="68"/>
      <c r="ES28" s="68"/>
      <c r="ET28" s="68"/>
      <c r="EU28" s="68"/>
      <c r="EV28" s="68"/>
      <c r="EW28" s="68"/>
      <c r="EX28" s="68"/>
      <c r="EY28" s="68"/>
      <c r="EZ28" s="68"/>
      <c r="FA28" s="68"/>
      <c r="FB28" s="68"/>
      <c r="FC28" s="68"/>
      <c r="FD28" s="68"/>
      <c r="FE28" s="68"/>
      <c r="FF28" s="68"/>
      <c r="FG28" s="68"/>
      <c r="FH28" s="68"/>
      <c r="FI28" s="68"/>
      <c r="FJ28" s="68"/>
      <c r="FK28" s="68"/>
      <c r="FL28" s="68"/>
      <c r="FM28" s="65"/>
      <c r="FN28" s="65"/>
      <c r="FO28" s="235"/>
    </row>
    <row r="29" spans="1:171" s="73" customFormat="1" x14ac:dyDescent="0.2">
      <c r="A29" s="161"/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1"/>
      <c r="AA29" s="161"/>
      <c r="AB29" s="161"/>
      <c r="AC29" s="161"/>
      <c r="AD29" s="161"/>
      <c r="AE29" s="161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1"/>
      <c r="AZ29" s="161"/>
      <c r="BA29" s="162"/>
      <c r="BB29" s="162"/>
      <c r="BC29" s="162"/>
      <c r="BD29" s="162"/>
      <c r="BE29" s="162"/>
      <c r="BF29" s="162"/>
      <c r="BG29" s="162"/>
      <c r="BH29" s="162"/>
      <c r="BI29" s="162"/>
      <c r="BJ29" s="161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1"/>
      <c r="DX29" s="162"/>
      <c r="DY29" s="162"/>
      <c r="DZ29" s="162"/>
      <c r="EA29" s="162"/>
      <c r="EB29" s="162"/>
      <c r="EC29" s="162"/>
      <c r="ED29" s="162"/>
      <c r="EE29" s="161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68"/>
      <c r="ER29" s="68"/>
      <c r="ES29" s="68"/>
      <c r="ET29" s="68"/>
      <c r="EU29" s="68"/>
      <c r="EV29" s="68"/>
      <c r="EW29" s="65"/>
      <c r="EX29" s="65"/>
      <c r="EY29" s="65"/>
      <c r="EZ29" s="65"/>
      <c r="FA29" s="65"/>
      <c r="FB29" s="65"/>
      <c r="FC29" s="65"/>
      <c r="FD29" s="65"/>
      <c r="FE29" s="65"/>
      <c r="FF29" s="65"/>
      <c r="FG29" s="65"/>
      <c r="FH29" s="65"/>
      <c r="FI29" s="65"/>
      <c r="FJ29" s="65"/>
      <c r="FK29" s="65"/>
      <c r="FL29" s="65"/>
      <c r="FM29" s="65"/>
      <c r="FN29" s="65"/>
      <c r="FO29" s="235"/>
    </row>
    <row r="30" spans="1:171" s="73" customFormat="1" x14ac:dyDescent="0.2">
      <c r="A30" s="161"/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2"/>
      <c r="T30" s="162"/>
      <c r="U30" s="162"/>
      <c r="V30" s="162"/>
      <c r="W30" s="162"/>
      <c r="X30" s="162"/>
      <c r="Y30" s="162"/>
      <c r="Z30" s="161"/>
      <c r="AA30" s="161"/>
      <c r="AB30" s="161"/>
      <c r="AC30" s="161"/>
      <c r="AD30" s="161"/>
      <c r="AE30" s="161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1"/>
      <c r="AZ30" s="161"/>
      <c r="BA30" s="162"/>
      <c r="BB30" s="162"/>
      <c r="BC30" s="162"/>
      <c r="BD30" s="162"/>
      <c r="BE30" s="162"/>
      <c r="BF30" s="162"/>
      <c r="BG30" s="162"/>
      <c r="BH30" s="162"/>
      <c r="BI30" s="162"/>
      <c r="BJ30" s="161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1"/>
      <c r="DX30" s="162"/>
      <c r="DY30" s="162"/>
      <c r="DZ30" s="162"/>
      <c r="EA30" s="162"/>
      <c r="EB30" s="162"/>
      <c r="EC30" s="162"/>
      <c r="ED30" s="162"/>
      <c r="EE30" s="161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68"/>
      <c r="ER30" s="68"/>
      <c r="ES30" s="68"/>
      <c r="ET30" s="68"/>
      <c r="EU30" s="68"/>
      <c r="EV30" s="68"/>
      <c r="EW30" s="68"/>
      <c r="EX30" s="68"/>
      <c r="EY30" s="68"/>
      <c r="EZ30" s="68"/>
      <c r="FA30" s="68"/>
      <c r="FB30" s="68"/>
      <c r="FC30" s="68"/>
      <c r="FD30" s="68"/>
      <c r="FE30" s="68"/>
      <c r="FF30" s="68"/>
      <c r="FG30" s="68"/>
      <c r="FH30" s="68"/>
      <c r="FI30" s="68"/>
      <c r="FJ30" s="68"/>
      <c r="FK30" s="68"/>
      <c r="FL30" s="68"/>
      <c r="FM30" s="65"/>
      <c r="FN30" s="65"/>
      <c r="FO30" s="235"/>
    </row>
    <row r="31" spans="1:171" s="73" customFormat="1" x14ac:dyDescent="0.2">
      <c r="A31" s="161"/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2"/>
      <c r="X31" s="162"/>
      <c r="Y31" s="162"/>
      <c r="Z31" s="161"/>
      <c r="AA31" s="161"/>
      <c r="AB31" s="161"/>
      <c r="AC31" s="161"/>
      <c r="AD31" s="161"/>
      <c r="AE31" s="161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1"/>
      <c r="AZ31" s="161"/>
      <c r="BA31" s="162"/>
      <c r="BB31" s="162"/>
      <c r="BC31" s="162"/>
      <c r="BD31" s="162"/>
      <c r="BE31" s="162"/>
      <c r="BF31" s="162"/>
      <c r="BG31" s="162"/>
      <c r="BH31" s="162"/>
      <c r="BI31" s="162"/>
      <c r="BJ31" s="161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1"/>
      <c r="DX31" s="162"/>
      <c r="DY31" s="162"/>
      <c r="DZ31" s="162"/>
      <c r="EA31" s="162"/>
      <c r="EB31" s="162"/>
      <c r="EC31" s="162"/>
      <c r="ED31" s="162"/>
      <c r="EE31" s="161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68"/>
      <c r="ER31" s="68"/>
      <c r="ES31" s="68"/>
      <c r="ET31" s="68"/>
      <c r="EU31" s="68"/>
      <c r="EV31" s="68"/>
      <c r="EW31" s="65"/>
      <c r="EX31" s="65"/>
      <c r="EY31" s="65"/>
      <c r="EZ31" s="65"/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65"/>
      <c r="FO31" s="235"/>
    </row>
    <row r="32" spans="1:171" s="73" customFormat="1" x14ac:dyDescent="0.2">
      <c r="A32" s="161"/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2"/>
      <c r="Y32" s="162"/>
      <c r="Z32" s="161"/>
      <c r="AA32" s="161"/>
      <c r="AB32" s="161"/>
      <c r="AC32" s="161"/>
      <c r="AD32" s="161"/>
      <c r="AE32" s="161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1"/>
      <c r="AZ32" s="161"/>
      <c r="BA32" s="162"/>
      <c r="BB32" s="162"/>
      <c r="BC32" s="162"/>
      <c r="BD32" s="162"/>
      <c r="BE32" s="162"/>
      <c r="BF32" s="162"/>
      <c r="BG32" s="162"/>
      <c r="BH32" s="162"/>
      <c r="BI32" s="162"/>
      <c r="BJ32" s="161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1"/>
      <c r="DX32" s="162"/>
      <c r="DY32" s="162"/>
      <c r="DZ32" s="162"/>
      <c r="EA32" s="162"/>
      <c r="EB32" s="162"/>
      <c r="EC32" s="162"/>
      <c r="ED32" s="162"/>
      <c r="EE32" s="161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68"/>
      <c r="ER32" s="68"/>
      <c r="ES32" s="68"/>
      <c r="ET32" s="68"/>
      <c r="EU32" s="68"/>
      <c r="EV32" s="68"/>
      <c r="EW32" s="68"/>
      <c r="EX32" s="68"/>
      <c r="EY32" s="68"/>
      <c r="EZ32" s="68"/>
      <c r="FA32" s="68"/>
      <c r="FB32" s="68"/>
      <c r="FC32" s="68"/>
      <c r="FD32" s="68"/>
      <c r="FE32" s="68"/>
      <c r="FF32" s="68"/>
      <c r="FG32" s="68"/>
      <c r="FH32" s="68"/>
      <c r="FI32" s="68"/>
      <c r="FJ32" s="68"/>
      <c r="FK32" s="68"/>
      <c r="FL32" s="68"/>
      <c r="FM32" s="65"/>
      <c r="FN32" s="65"/>
      <c r="FO32" s="235"/>
    </row>
    <row r="33" spans="1:171" s="73" customFormat="1" x14ac:dyDescent="0.2">
      <c r="A33" s="161"/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1"/>
      <c r="AA33" s="161"/>
      <c r="AB33" s="161"/>
      <c r="AC33" s="161"/>
      <c r="AD33" s="161"/>
      <c r="AE33" s="161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1"/>
      <c r="AZ33" s="161"/>
      <c r="BA33" s="162"/>
      <c r="BB33" s="162"/>
      <c r="BC33" s="162"/>
      <c r="BD33" s="162"/>
      <c r="BE33" s="162"/>
      <c r="BF33" s="162"/>
      <c r="BG33" s="162"/>
      <c r="BH33" s="162"/>
      <c r="BI33" s="162"/>
      <c r="BJ33" s="161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1"/>
      <c r="DX33" s="162"/>
      <c r="DY33" s="162"/>
      <c r="DZ33" s="162"/>
      <c r="EA33" s="162"/>
      <c r="EB33" s="162"/>
      <c r="EC33" s="162"/>
      <c r="ED33" s="162"/>
      <c r="EE33" s="161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68"/>
      <c r="ER33" s="68"/>
      <c r="ES33" s="68"/>
      <c r="ET33" s="68"/>
      <c r="EU33" s="68"/>
      <c r="EV33" s="68"/>
      <c r="EW33" s="65"/>
      <c r="EX33" s="65"/>
      <c r="EY33" s="65"/>
      <c r="EZ33" s="65"/>
      <c r="FA33" s="65"/>
      <c r="FB33" s="65"/>
      <c r="FC33" s="65"/>
      <c r="FD33" s="65"/>
      <c r="FE33" s="65"/>
      <c r="FF33" s="65"/>
      <c r="FG33" s="65"/>
      <c r="FH33" s="65"/>
      <c r="FI33" s="65"/>
      <c r="FJ33" s="65"/>
      <c r="FK33" s="65"/>
      <c r="FL33" s="65"/>
      <c r="FM33" s="65"/>
      <c r="FN33" s="65"/>
      <c r="FO33" s="235"/>
    </row>
    <row r="34" spans="1:171" s="73" customFormat="1" x14ac:dyDescent="0.2">
      <c r="A34" s="161"/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1"/>
      <c r="AA34" s="161"/>
      <c r="AB34" s="161"/>
      <c r="AC34" s="161"/>
      <c r="AD34" s="161"/>
      <c r="AE34" s="161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1"/>
      <c r="AZ34" s="161"/>
      <c r="BA34" s="162"/>
      <c r="BB34" s="162"/>
      <c r="BC34" s="162"/>
      <c r="BD34" s="162"/>
      <c r="BE34" s="162"/>
      <c r="BF34" s="162"/>
      <c r="BG34" s="162"/>
      <c r="BH34" s="162"/>
      <c r="BI34" s="162"/>
      <c r="BJ34" s="161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1"/>
      <c r="DX34" s="162"/>
      <c r="DY34" s="162"/>
      <c r="DZ34" s="162"/>
      <c r="EA34" s="162"/>
      <c r="EB34" s="162"/>
      <c r="EC34" s="162"/>
      <c r="ED34" s="162"/>
      <c r="EE34" s="161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68"/>
      <c r="ER34" s="68"/>
      <c r="ES34" s="68"/>
      <c r="ET34" s="68"/>
      <c r="EU34" s="68"/>
      <c r="EV34" s="68"/>
      <c r="EW34" s="68"/>
      <c r="EX34" s="68"/>
      <c r="EY34" s="68"/>
      <c r="EZ34" s="68"/>
      <c r="FA34" s="68"/>
      <c r="FB34" s="68"/>
      <c r="FC34" s="68"/>
      <c r="FD34" s="68"/>
      <c r="FE34" s="68"/>
      <c r="FF34" s="68"/>
      <c r="FG34" s="68"/>
      <c r="FH34" s="68"/>
      <c r="FI34" s="68"/>
      <c r="FJ34" s="68"/>
      <c r="FK34" s="68"/>
      <c r="FL34" s="68"/>
      <c r="FM34" s="65"/>
      <c r="FN34" s="65"/>
      <c r="FO34" s="235"/>
    </row>
    <row r="35" spans="1:171" s="73" customFormat="1" x14ac:dyDescent="0.2">
      <c r="A35" s="161"/>
      <c r="B35" s="162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2"/>
      <c r="T35" s="162"/>
      <c r="U35" s="162"/>
      <c r="V35" s="162"/>
      <c r="W35" s="162"/>
      <c r="X35" s="162"/>
      <c r="Y35" s="162"/>
      <c r="Z35" s="161"/>
      <c r="AA35" s="161"/>
      <c r="AB35" s="161"/>
      <c r="AC35" s="161"/>
      <c r="AD35" s="161"/>
      <c r="AE35" s="161"/>
      <c r="AF35" s="162"/>
      <c r="AG35" s="162"/>
      <c r="AH35" s="162"/>
      <c r="AI35" s="162"/>
      <c r="AJ35" s="162"/>
      <c r="AK35" s="162"/>
      <c r="AL35" s="162"/>
      <c r="AM35" s="162"/>
      <c r="AN35" s="162"/>
      <c r="AO35" s="162"/>
      <c r="AP35" s="162"/>
      <c r="AQ35" s="162"/>
      <c r="AR35" s="162"/>
      <c r="AS35" s="162"/>
      <c r="AT35" s="162"/>
      <c r="AU35" s="162"/>
      <c r="AV35" s="162"/>
      <c r="AW35" s="162"/>
      <c r="AX35" s="162"/>
      <c r="AY35" s="161"/>
      <c r="AZ35" s="161"/>
      <c r="BA35" s="162"/>
      <c r="BB35" s="162"/>
      <c r="BC35" s="162"/>
      <c r="BD35" s="162"/>
      <c r="BE35" s="162"/>
      <c r="BF35" s="162"/>
      <c r="BG35" s="162"/>
      <c r="BH35" s="162"/>
      <c r="BI35" s="162"/>
      <c r="BJ35" s="161"/>
      <c r="BK35" s="162"/>
      <c r="BL35" s="162"/>
      <c r="BM35" s="162"/>
      <c r="BN35" s="162"/>
      <c r="BO35" s="162"/>
      <c r="BP35" s="162"/>
      <c r="BQ35" s="162"/>
      <c r="BR35" s="162"/>
      <c r="BS35" s="162"/>
      <c r="BT35" s="162"/>
      <c r="BU35" s="162"/>
      <c r="BV35" s="162"/>
      <c r="BW35" s="162"/>
      <c r="BX35" s="162"/>
      <c r="BY35" s="162"/>
      <c r="BZ35" s="162"/>
      <c r="CA35" s="162"/>
      <c r="CB35" s="162"/>
      <c r="CC35" s="162"/>
      <c r="CD35" s="162"/>
      <c r="CE35" s="162"/>
      <c r="CF35" s="162"/>
      <c r="CG35" s="162"/>
      <c r="CH35" s="162"/>
      <c r="CI35" s="162"/>
      <c r="CJ35" s="162"/>
      <c r="CK35" s="162"/>
      <c r="CL35" s="162"/>
      <c r="CM35" s="162"/>
      <c r="CN35" s="162"/>
      <c r="CO35" s="162"/>
      <c r="CP35" s="162"/>
      <c r="CQ35" s="162"/>
      <c r="CR35" s="162"/>
      <c r="CS35" s="162"/>
      <c r="CT35" s="162"/>
      <c r="CU35" s="162"/>
      <c r="CV35" s="162"/>
      <c r="CW35" s="162"/>
      <c r="CX35" s="162"/>
      <c r="CY35" s="162"/>
      <c r="CZ35" s="162"/>
      <c r="DA35" s="162"/>
      <c r="DB35" s="162"/>
      <c r="DC35" s="162"/>
      <c r="DD35" s="162"/>
      <c r="DE35" s="162"/>
      <c r="DF35" s="162"/>
      <c r="DG35" s="162"/>
      <c r="DH35" s="162"/>
      <c r="DI35" s="162"/>
      <c r="DJ35" s="162"/>
      <c r="DK35" s="162"/>
      <c r="DL35" s="162"/>
      <c r="DM35" s="162"/>
      <c r="DN35" s="162"/>
      <c r="DO35" s="162"/>
      <c r="DP35" s="162"/>
      <c r="DQ35" s="162"/>
      <c r="DR35" s="162"/>
      <c r="DS35" s="162"/>
      <c r="DT35" s="162"/>
      <c r="DU35" s="162"/>
      <c r="DV35" s="162"/>
      <c r="DW35" s="161"/>
      <c r="DX35" s="162"/>
      <c r="DY35" s="162"/>
      <c r="DZ35" s="162"/>
      <c r="EA35" s="162"/>
      <c r="EB35" s="162"/>
      <c r="EC35" s="162"/>
      <c r="ED35" s="162"/>
      <c r="EE35" s="161"/>
      <c r="EF35" s="162"/>
      <c r="EG35" s="162"/>
      <c r="EH35" s="162"/>
      <c r="EI35" s="162"/>
      <c r="EJ35" s="162"/>
      <c r="EK35" s="162"/>
      <c r="EL35" s="162"/>
      <c r="EM35" s="162"/>
      <c r="EN35" s="162"/>
      <c r="EO35" s="162"/>
      <c r="EP35" s="162"/>
      <c r="EQ35" s="68"/>
      <c r="ER35" s="68"/>
      <c r="ES35" s="68"/>
      <c r="ET35" s="68"/>
      <c r="EU35" s="68"/>
      <c r="EV35" s="68"/>
      <c r="EW35" s="65"/>
      <c r="EX35" s="65"/>
      <c r="EY35" s="65"/>
      <c r="EZ35" s="65"/>
      <c r="FA35" s="65"/>
      <c r="FB35" s="65"/>
      <c r="FC35" s="65"/>
      <c r="FD35" s="65"/>
      <c r="FE35" s="65"/>
      <c r="FF35" s="65"/>
      <c r="FG35" s="65"/>
      <c r="FH35" s="65"/>
      <c r="FI35" s="65"/>
      <c r="FJ35" s="65"/>
      <c r="FK35" s="65"/>
      <c r="FL35" s="65"/>
      <c r="FM35" s="65"/>
      <c r="FN35" s="65"/>
      <c r="FO35" s="235"/>
    </row>
    <row r="36" spans="1:171" s="73" customFormat="1" x14ac:dyDescent="0.2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2"/>
      <c r="T36" s="162"/>
      <c r="U36" s="162"/>
      <c r="V36" s="162"/>
      <c r="W36" s="162"/>
      <c r="X36" s="162"/>
      <c r="Y36" s="162"/>
      <c r="Z36" s="161"/>
      <c r="AA36" s="161"/>
      <c r="AB36" s="161"/>
      <c r="AC36" s="161"/>
      <c r="AD36" s="161"/>
      <c r="AE36" s="161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1"/>
      <c r="AZ36" s="161"/>
      <c r="BA36" s="162"/>
      <c r="BB36" s="162"/>
      <c r="BC36" s="162"/>
      <c r="BD36" s="162"/>
      <c r="BE36" s="162"/>
      <c r="BF36" s="162"/>
      <c r="BG36" s="162"/>
      <c r="BH36" s="162"/>
      <c r="BI36" s="162"/>
      <c r="BJ36" s="161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1"/>
      <c r="DX36" s="162"/>
      <c r="DY36" s="162"/>
      <c r="DZ36" s="162"/>
      <c r="EA36" s="162"/>
      <c r="EB36" s="162"/>
      <c r="EC36" s="162"/>
      <c r="ED36" s="162"/>
      <c r="EE36" s="161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68"/>
      <c r="ER36" s="68"/>
      <c r="ES36" s="68"/>
      <c r="ET36" s="68"/>
      <c r="EU36" s="68"/>
      <c r="EV36" s="68"/>
      <c r="EW36" s="68"/>
      <c r="EX36" s="68"/>
      <c r="EY36" s="68"/>
      <c r="EZ36" s="68"/>
      <c r="FA36" s="68"/>
      <c r="FB36" s="68"/>
      <c r="FC36" s="68"/>
      <c r="FD36" s="68"/>
      <c r="FE36" s="68"/>
      <c r="FF36" s="68"/>
      <c r="FG36" s="68"/>
      <c r="FH36" s="68"/>
      <c r="FI36" s="68"/>
      <c r="FJ36" s="68"/>
      <c r="FK36" s="68"/>
      <c r="FL36" s="68"/>
      <c r="FM36" s="65"/>
      <c r="FN36" s="65"/>
      <c r="FO36" s="235"/>
    </row>
    <row r="37" spans="1:171" s="73" customFormat="1" x14ac:dyDescent="0.2">
      <c r="A37" s="161"/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1"/>
      <c r="AA37" s="161"/>
      <c r="AB37" s="161"/>
      <c r="AC37" s="161"/>
      <c r="AD37" s="161"/>
      <c r="AE37" s="161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1"/>
      <c r="AZ37" s="161"/>
      <c r="BA37" s="162"/>
      <c r="BB37" s="162"/>
      <c r="BC37" s="162"/>
      <c r="BD37" s="162"/>
      <c r="BE37" s="162"/>
      <c r="BF37" s="162"/>
      <c r="BG37" s="162"/>
      <c r="BH37" s="162"/>
      <c r="BI37" s="162"/>
      <c r="BJ37" s="161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1"/>
      <c r="DX37" s="162"/>
      <c r="DY37" s="162"/>
      <c r="DZ37" s="162"/>
      <c r="EA37" s="162"/>
      <c r="EB37" s="162"/>
      <c r="EC37" s="162"/>
      <c r="ED37" s="162"/>
      <c r="EE37" s="161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68"/>
      <c r="ER37" s="68"/>
      <c r="ES37" s="68"/>
      <c r="ET37" s="68"/>
      <c r="EU37" s="68"/>
      <c r="EV37" s="68"/>
      <c r="EW37" s="65"/>
      <c r="EX37" s="65"/>
      <c r="EY37" s="65"/>
      <c r="EZ37" s="65"/>
      <c r="FA37" s="65"/>
      <c r="FB37" s="65"/>
      <c r="FC37" s="65"/>
      <c r="FD37" s="65"/>
      <c r="FE37" s="65"/>
      <c r="FF37" s="65"/>
      <c r="FG37" s="65"/>
      <c r="FH37" s="65"/>
      <c r="FI37" s="65"/>
      <c r="FJ37" s="65"/>
      <c r="FK37" s="65"/>
      <c r="FL37" s="65"/>
      <c r="FM37" s="65"/>
      <c r="FN37" s="65"/>
      <c r="FO37" s="235"/>
    </row>
    <row r="38" spans="1:171" s="73" customFormat="1" x14ac:dyDescent="0.2">
      <c r="A38" s="161"/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1"/>
      <c r="AA38" s="161"/>
      <c r="AB38" s="161"/>
      <c r="AC38" s="161"/>
      <c r="AD38" s="161"/>
      <c r="AE38" s="161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1"/>
      <c r="AZ38" s="161"/>
      <c r="BA38" s="162"/>
      <c r="BB38" s="162"/>
      <c r="BC38" s="162"/>
      <c r="BD38" s="162"/>
      <c r="BE38" s="162"/>
      <c r="BF38" s="162"/>
      <c r="BG38" s="162"/>
      <c r="BH38" s="162"/>
      <c r="BI38" s="162"/>
      <c r="BJ38" s="161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1"/>
      <c r="DX38" s="162"/>
      <c r="DY38" s="162"/>
      <c r="DZ38" s="162"/>
      <c r="EA38" s="162"/>
      <c r="EB38" s="162"/>
      <c r="EC38" s="162"/>
      <c r="ED38" s="162"/>
      <c r="EE38" s="161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68"/>
      <c r="ER38" s="68"/>
      <c r="ES38" s="68"/>
      <c r="ET38" s="68"/>
      <c r="EU38" s="68"/>
      <c r="EV38" s="68"/>
      <c r="EW38" s="68"/>
      <c r="EX38" s="68"/>
      <c r="EY38" s="68"/>
      <c r="EZ38" s="68"/>
      <c r="FA38" s="68"/>
      <c r="FB38" s="68"/>
      <c r="FC38" s="68"/>
      <c r="FD38" s="68"/>
      <c r="FE38" s="68"/>
      <c r="FF38" s="68"/>
      <c r="FG38" s="68"/>
      <c r="FH38" s="68"/>
      <c r="FI38" s="68"/>
      <c r="FJ38" s="68"/>
      <c r="FK38" s="68"/>
      <c r="FL38" s="68"/>
      <c r="FM38" s="65"/>
      <c r="FN38" s="65"/>
      <c r="FO38" s="235"/>
    </row>
    <row r="39" spans="1:171" s="73" customFormat="1" x14ac:dyDescent="0.2">
      <c r="A39" s="161"/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  <c r="T39" s="162"/>
      <c r="U39" s="162"/>
      <c r="V39" s="162"/>
      <c r="W39" s="162"/>
      <c r="X39" s="162"/>
      <c r="Y39" s="162"/>
      <c r="Z39" s="161"/>
      <c r="AA39" s="161"/>
      <c r="AB39" s="161"/>
      <c r="AC39" s="161"/>
      <c r="AD39" s="161"/>
      <c r="AE39" s="161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1"/>
      <c r="AZ39" s="161"/>
      <c r="BA39" s="162"/>
      <c r="BB39" s="162"/>
      <c r="BC39" s="162"/>
      <c r="BD39" s="162"/>
      <c r="BE39" s="162"/>
      <c r="BF39" s="162"/>
      <c r="BG39" s="162"/>
      <c r="BH39" s="162"/>
      <c r="BI39" s="162"/>
      <c r="BJ39" s="161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1"/>
      <c r="DX39" s="162"/>
      <c r="DY39" s="162"/>
      <c r="DZ39" s="162"/>
      <c r="EA39" s="162"/>
      <c r="EB39" s="162"/>
      <c r="EC39" s="162"/>
      <c r="ED39" s="162"/>
      <c r="EE39" s="161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68"/>
      <c r="ER39" s="68"/>
      <c r="ES39" s="68"/>
      <c r="ET39" s="68"/>
      <c r="EU39" s="68"/>
      <c r="EV39" s="68"/>
      <c r="EW39" s="65"/>
      <c r="EX39" s="65"/>
      <c r="EY39" s="65"/>
      <c r="EZ39" s="65"/>
      <c r="FA39" s="65"/>
      <c r="FB39" s="65"/>
      <c r="FC39" s="65"/>
      <c r="FD39" s="65"/>
      <c r="FE39" s="65"/>
      <c r="FF39" s="65"/>
      <c r="FG39" s="65"/>
      <c r="FH39" s="65"/>
      <c r="FI39" s="65"/>
      <c r="FJ39" s="65"/>
      <c r="FK39" s="65"/>
      <c r="FL39" s="65"/>
      <c r="FM39" s="65"/>
      <c r="FN39" s="65"/>
      <c r="FO39" s="235"/>
    </row>
    <row r="40" spans="1:171" s="73" customFormat="1" x14ac:dyDescent="0.2">
      <c r="A40" s="161"/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2"/>
      <c r="T40" s="162"/>
      <c r="U40" s="162"/>
      <c r="V40" s="162"/>
      <c r="W40" s="162"/>
      <c r="X40" s="162"/>
      <c r="Y40" s="162"/>
      <c r="Z40" s="161"/>
      <c r="AA40" s="161"/>
      <c r="AB40" s="161"/>
      <c r="AC40" s="161"/>
      <c r="AD40" s="161"/>
      <c r="AE40" s="161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1"/>
      <c r="AZ40" s="161"/>
      <c r="BA40" s="162"/>
      <c r="BB40" s="162"/>
      <c r="BC40" s="162"/>
      <c r="BD40" s="162"/>
      <c r="BE40" s="162"/>
      <c r="BF40" s="162"/>
      <c r="BG40" s="162"/>
      <c r="BH40" s="162"/>
      <c r="BI40" s="162"/>
      <c r="BJ40" s="161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1"/>
      <c r="DX40" s="162"/>
      <c r="DY40" s="162"/>
      <c r="DZ40" s="162"/>
      <c r="EA40" s="162"/>
      <c r="EB40" s="162"/>
      <c r="EC40" s="162"/>
      <c r="ED40" s="162"/>
      <c r="EE40" s="161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68"/>
      <c r="ER40" s="68"/>
      <c r="ES40" s="68"/>
      <c r="ET40" s="68"/>
      <c r="EU40" s="68"/>
      <c r="EV40" s="68"/>
      <c r="EW40" s="68"/>
      <c r="EX40" s="68"/>
      <c r="EY40" s="68"/>
      <c r="EZ40" s="68"/>
      <c r="FA40" s="68"/>
      <c r="FB40" s="68"/>
      <c r="FC40" s="68"/>
      <c r="FD40" s="68"/>
      <c r="FE40" s="68"/>
      <c r="FF40" s="68"/>
      <c r="FG40" s="68"/>
      <c r="FH40" s="68"/>
      <c r="FI40" s="68"/>
      <c r="FJ40" s="68"/>
      <c r="FK40" s="68"/>
      <c r="FL40" s="68"/>
      <c r="FM40" s="65"/>
      <c r="FN40" s="65"/>
      <c r="FO40" s="235"/>
    </row>
    <row r="41" spans="1:171" s="73" customFormat="1" x14ac:dyDescent="0.2">
      <c r="A41" s="161"/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1"/>
      <c r="AA41" s="161"/>
      <c r="AB41" s="161"/>
      <c r="AC41" s="161"/>
      <c r="AD41" s="161"/>
      <c r="AE41" s="161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1"/>
      <c r="AZ41" s="161"/>
      <c r="BA41" s="162"/>
      <c r="BB41" s="162"/>
      <c r="BC41" s="162"/>
      <c r="BD41" s="162"/>
      <c r="BE41" s="162"/>
      <c r="BF41" s="162"/>
      <c r="BG41" s="162"/>
      <c r="BH41" s="162"/>
      <c r="BI41" s="162"/>
      <c r="BJ41" s="161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1"/>
      <c r="DX41" s="162"/>
      <c r="DY41" s="162"/>
      <c r="DZ41" s="162"/>
      <c r="EA41" s="162"/>
      <c r="EB41" s="162"/>
      <c r="EC41" s="162"/>
      <c r="ED41" s="162"/>
      <c r="EE41" s="161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68"/>
      <c r="ER41" s="68"/>
      <c r="ES41" s="68"/>
      <c r="ET41" s="68"/>
      <c r="EU41" s="68"/>
      <c r="EV41" s="68"/>
      <c r="EW41" s="65"/>
      <c r="EX41" s="65"/>
      <c r="EY41" s="65"/>
      <c r="EZ41" s="65"/>
      <c r="FA41" s="65"/>
      <c r="FB41" s="65"/>
      <c r="FC41" s="65"/>
      <c r="FD41" s="65"/>
      <c r="FE41" s="65"/>
      <c r="FF41" s="65"/>
      <c r="FG41" s="65"/>
      <c r="FH41" s="65"/>
      <c r="FI41" s="65"/>
      <c r="FJ41" s="65"/>
      <c r="FK41" s="65"/>
      <c r="FL41" s="65"/>
      <c r="FM41" s="65"/>
      <c r="FN41" s="65"/>
      <c r="FO41" s="235"/>
    </row>
    <row r="42" spans="1:171" s="73" customFormat="1" x14ac:dyDescent="0.2">
      <c r="A42" s="161"/>
      <c r="B42" s="162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1"/>
      <c r="AA42" s="161"/>
      <c r="AB42" s="161"/>
      <c r="AC42" s="161"/>
      <c r="AD42" s="161"/>
      <c r="AE42" s="161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1"/>
      <c r="AZ42" s="161"/>
      <c r="BA42" s="162"/>
      <c r="BB42" s="162"/>
      <c r="BC42" s="162"/>
      <c r="BD42" s="162"/>
      <c r="BE42" s="162"/>
      <c r="BF42" s="162"/>
      <c r="BG42" s="162"/>
      <c r="BH42" s="162"/>
      <c r="BI42" s="162"/>
      <c r="BJ42" s="161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1"/>
      <c r="DX42" s="162"/>
      <c r="DY42" s="162"/>
      <c r="DZ42" s="162"/>
      <c r="EA42" s="162"/>
      <c r="EB42" s="162"/>
      <c r="EC42" s="162"/>
      <c r="ED42" s="162"/>
      <c r="EE42" s="161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68"/>
      <c r="ER42" s="68"/>
      <c r="ES42" s="68"/>
      <c r="ET42" s="68"/>
      <c r="EU42" s="68"/>
      <c r="EV42" s="68"/>
      <c r="EW42" s="68"/>
      <c r="EX42" s="68"/>
      <c r="EY42" s="68"/>
      <c r="EZ42" s="68"/>
      <c r="FA42" s="68"/>
      <c r="FB42" s="68"/>
      <c r="FC42" s="68"/>
      <c r="FD42" s="68"/>
      <c r="FE42" s="68"/>
      <c r="FF42" s="68"/>
      <c r="FG42" s="68"/>
      <c r="FH42" s="68"/>
      <c r="FI42" s="68"/>
      <c r="FJ42" s="68"/>
      <c r="FK42" s="68"/>
      <c r="FL42" s="68"/>
      <c r="FM42" s="65"/>
      <c r="FN42" s="65"/>
      <c r="FO42" s="235"/>
    </row>
    <row r="43" spans="1:171" s="73" customFormat="1" x14ac:dyDescent="0.2">
      <c r="A43" s="161"/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1"/>
      <c r="AA43" s="161"/>
      <c r="AB43" s="161"/>
      <c r="AC43" s="161"/>
      <c r="AD43" s="161"/>
      <c r="AE43" s="161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1"/>
      <c r="AZ43" s="161"/>
      <c r="BA43" s="162"/>
      <c r="BB43" s="162"/>
      <c r="BC43" s="162"/>
      <c r="BD43" s="162"/>
      <c r="BE43" s="162"/>
      <c r="BF43" s="162"/>
      <c r="BG43" s="162"/>
      <c r="BH43" s="162"/>
      <c r="BI43" s="162"/>
      <c r="BJ43" s="161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1"/>
      <c r="DX43" s="162"/>
      <c r="DY43" s="162"/>
      <c r="DZ43" s="162"/>
      <c r="EA43" s="162"/>
      <c r="EB43" s="162"/>
      <c r="EC43" s="162"/>
      <c r="ED43" s="162"/>
      <c r="EE43" s="161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68"/>
      <c r="ER43" s="68"/>
      <c r="ES43" s="68"/>
      <c r="ET43" s="68"/>
      <c r="EU43" s="68"/>
      <c r="EV43" s="68"/>
      <c r="EW43" s="65"/>
      <c r="EX43" s="65"/>
      <c r="EY43" s="65"/>
      <c r="EZ43" s="65"/>
      <c r="FA43" s="65"/>
      <c r="FB43" s="65"/>
      <c r="FC43" s="65"/>
      <c r="FD43" s="65"/>
      <c r="FE43" s="65"/>
      <c r="FF43" s="65"/>
      <c r="FG43" s="65"/>
      <c r="FH43" s="65"/>
      <c r="FI43" s="65"/>
      <c r="FJ43" s="65"/>
      <c r="FK43" s="65"/>
      <c r="FL43" s="65"/>
      <c r="FM43" s="65"/>
      <c r="FN43" s="65"/>
      <c r="FO43" s="235"/>
    </row>
    <row r="44" spans="1:171" s="73" customFormat="1" x14ac:dyDescent="0.2">
      <c r="A44" s="161"/>
      <c r="B44" s="162"/>
      <c r="C44" s="162"/>
      <c r="D44" s="162"/>
      <c r="E44" s="162"/>
      <c r="F44" s="162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1"/>
      <c r="AA44" s="161"/>
      <c r="AB44" s="161"/>
      <c r="AC44" s="161"/>
      <c r="AD44" s="161"/>
      <c r="AE44" s="161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1"/>
      <c r="AZ44" s="161"/>
      <c r="BA44" s="162"/>
      <c r="BB44" s="162"/>
      <c r="BC44" s="162"/>
      <c r="BD44" s="162"/>
      <c r="BE44" s="162"/>
      <c r="BF44" s="162"/>
      <c r="BG44" s="162"/>
      <c r="BH44" s="162"/>
      <c r="BI44" s="162"/>
      <c r="BJ44" s="161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1"/>
      <c r="DX44" s="162"/>
      <c r="DY44" s="162"/>
      <c r="DZ44" s="162"/>
      <c r="EA44" s="162"/>
      <c r="EB44" s="162"/>
      <c r="EC44" s="162"/>
      <c r="ED44" s="162"/>
      <c r="EE44" s="161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68"/>
      <c r="ER44" s="68"/>
      <c r="ES44" s="68"/>
      <c r="ET44" s="68"/>
      <c r="EU44" s="68"/>
      <c r="EV44" s="68"/>
      <c r="EW44" s="68"/>
      <c r="EX44" s="68"/>
      <c r="EY44" s="68"/>
      <c r="EZ44" s="68"/>
      <c r="FA44" s="68"/>
      <c r="FB44" s="68"/>
      <c r="FC44" s="68"/>
      <c r="FD44" s="68"/>
      <c r="FE44" s="68"/>
      <c r="FF44" s="68"/>
      <c r="FG44" s="68"/>
      <c r="FH44" s="68"/>
      <c r="FI44" s="68"/>
      <c r="FJ44" s="68"/>
      <c r="FK44" s="68"/>
      <c r="FL44" s="68"/>
      <c r="FM44" s="65"/>
      <c r="FN44" s="65"/>
      <c r="FO44" s="235"/>
    </row>
    <row r="45" spans="1:171" s="73" customFormat="1" x14ac:dyDescent="0.2">
      <c r="A45" s="161"/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62"/>
      <c r="Z45" s="161"/>
      <c r="AA45" s="161"/>
      <c r="AB45" s="161"/>
      <c r="AC45" s="161"/>
      <c r="AD45" s="161"/>
      <c r="AE45" s="161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1"/>
      <c r="AZ45" s="161"/>
      <c r="BA45" s="162"/>
      <c r="BB45" s="162"/>
      <c r="BC45" s="162"/>
      <c r="BD45" s="162"/>
      <c r="BE45" s="162"/>
      <c r="BF45" s="162"/>
      <c r="BG45" s="162"/>
      <c r="BH45" s="162"/>
      <c r="BI45" s="162"/>
      <c r="BJ45" s="161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1"/>
      <c r="DX45" s="162"/>
      <c r="DY45" s="162"/>
      <c r="DZ45" s="162"/>
      <c r="EA45" s="162"/>
      <c r="EB45" s="162"/>
      <c r="EC45" s="162"/>
      <c r="ED45" s="162"/>
      <c r="EE45" s="161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68"/>
      <c r="ER45" s="68"/>
      <c r="ES45" s="68"/>
      <c r="ET45" s="68"/>
      <c r="EU45" s="68"/>
      <c r="EV45" s="68"/>
      <c r="EW45" s="65"/>
      <c r="EX45" s="65"/>
      <c r="EY45" s="65"/>
      <c r="EZ45" s="65"/>
      <c r="FA45" s="65"/>
      <c r="FB45" s="65"/>
      <c r="FC45" s="65"/>
      <c r="FD45" s="65"/>
      <c r="FE45" s="65"/>
      <c r="FF45" s="65"/>
      <c r="FG45" s="65"/>
      <c r="FH45" s="65"/>
      <c r="FI45" s="65"/>
      <c r="FJ45" s="65"/>
      <c r="FK45" s="65"/>
      <c r="FL45" s="65"/>
      <c r="FM45" s="65"/>
      <c r="FN45" s="65"/>
      <c r="FO45" s="235"/>
    </row>
    <row r="46" spans="1:171" s="73" customFormat="1" x14ac:dyDescent="0.2">
      <c r="A46" s="161"/>
      <c r="B46" s="162"/>
      <c r="C46" s="162"/>
      <c r="D46" s="162"/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1"/>
      <c r="AA46" s="161"/>
      <c r="AB46" s="161"/>
      <c r="AC46" s="161"/>
      <c r="AD46" s="161"/>
      <c r="AE46" s="161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1"/>
      <c r="AZ46" s="161"/>
      <c r="BA46" s="162"/>
      <c r="BB46" s="162"/>
      <c r="BC46" s="162"/>
      <c r="BD46" s="162"/>
      <c r="BE46" s="162"/>
      <c r="BF46" s="162"/>
      <c r="BG46" s="162"/>
      <c r="BH46" s="162"/>
      <c r="BI46" s="162"/>
      <c r="BJ46" s="161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1"/>
      <c r="DX46" s="162"/>
      <c r="DY46" s="162"/>
      <c r="DZ46" s="162"/>
      <c r="EA46" s="162"/>
      <c r="EB46" s="162"/>
      <c r="EC46" s="162"/>
      <c r="ED46" s="162"/>
      <c r="EE46" s="161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68"/>
      <c r="ER46" s="68"/>
      <c r="ES46" s="68"/>
      <c r="ET46" s="68"/>
      <c r="EU46" s="68"/>
      <c r="EV46" s="68"/>
      <c r="EW46" s="68"/>
      <c r="EX46" s="68"/>
      <c r="EY46" s="68"/>
      <c r="EZ46" s="68"/>
      <c r="FA46" s="68"/>
      <c r="FB46" s="68"/>
      <c r="FC46" s="68"/>
      <c r="FD46" s="68"/>
      <c r="FE46" s="68"/>
      <c r="FF46" s="68"/>
      <c r="FG46" s="68"/>
      <c r="FH46" s="68"/>
      <c r="FI46" s="68"/>
      <c r="FJ46" s="68"/>
      <c r="FK46" s="68"/>
      <c r="FL46" s="68"/>
      <c r="FM46" s="65"/>
      <c r="FN46" s="65"/>
      <c r="FO46" s="235"/>
    </row>
    <row r="47" spans="1:171" s="73" customFormat="1" x14ac:dyDescent="0.2">
      <c r="A47" s="161"/>
      <c r="B47" s="162"/>
      <c r="C47" s="162"/>
      <c r="D47" s="162"/>
      <c r="E47" s="162"/>
      <c r="F47" s="162"/>
      <c r="G47" s="162"/>
      <c r="H47" s="162"/>
      <c r="I47" s="162"/>
      <c r="J47" s="162"/>
      <c r="K47" s="162"/>
      <c r="L47" s="162"/>
      <c r="M47" s="162"/>
      <c r="N47" s="162"/>
      <c r="O47" s="162"/>
      <c r="P47" s="162"/>
      <c r="Q47" s="162"/>
      <c r="R47" s="162"/>
      <c r="S47" s="162"/>
      <c r="T47" s="162"/>
      <c r="U47" s="162"/>
      <c r="V47" s="162"/>
      <c r="W47" s="162"/>
      <c r="X47" s="162"/>
      <c r="Y47" s="162"/>
      <c r="Z47" s="161"/>
      <c r="AA47" s="161"/>
      <c r="AB47" s="161"/>
      <c r="AC47" s="161"/>
      <c r="AD47" s="161"/>
      <c r="AE47" s="161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1"/>
      <c r="AZ47" s="161"/>
      <c r="BA47" s="162"/>
      <c r="BB47" s="162"/>
      <c r="BC47" s="162"/>
      <c r="BD47" s="162"/>
      <c r="BE47" s="162"/>
      <c r="BF47" s="162"/>
      <c r="BG47" s="162"/>
      <c r="BH47" s="162"/>
      <c r="BI47" s="162"/>
      <c r="BJ47" s="161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1"/>
      <c r="DX47" s="162"/>
      <c r="DY47" s="162"/>
      <c r="DZ47" s="162"/>
      <c r="EA47" s="162"/>
      <c r="EB47" s="162"/>
      <c r="EC47" s="162"/>
      <c r="ED47" s="162"/>
      <c r="EE47" s="161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68"/>
      <c r="ER47" s="68"/>
      <c r="ES47" s="68"/>
      <c r="ET47" s="68"/>
      <c r="EU47" s="68"/>
      <c r="EV47" s="68"/>
      <c r="EW47" s="65"/>
      <c r="EX47" s="65"/>
      <c r="EY47" s="65"/>
      <c r="EZ47" s="65"/>
      <c r="FA47" s="65"/>
      <c r="FB47" s="65"/>
      <c r="FC47" s="65"/>
      <c r="FD47" s="65"/>
      <c r="FE47" s="65"/>
      <c r="FF47" s="65"/>
      <c r="FG47" s="65"/>
      <c r="FH47" s="65"/>
      <c r="FI47" s="65"/>
      <c r="FJ47" s="65"/>
      <c r="FK47" s="65"/>
      <c r="FL47" s="65"/>
      <c r="FM47" s="65"/>
      <c r="FN47" s="65"/>
      <c r="FO47" s="235"/>
    </row>
    <row r="48" spans="1:171" s="73" customFormat="1" x14ac:dyDescent="0.2">
      <c r="A48" s="161"/>
      <c r="B48" s="162"/>
      <c r="C48" s="162"/>
      <c r="D48" s="162"/>
      <c r="E48" s="162"/>
      <c r="F48" s="162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1"/>
      <c r="AA48" s="161"/>
      <c r="AB48" s="161"/>
      <c r="AC48" s="161"/>
      <c r="AD48" s="161"/>
      <c r="AE48" s="161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1"/>
      <c r="AZ48" s="161"/>
      <c r="BA48" s="162"/>
      <c r="BB48" s="162"/>
      <c r="BC48" s="162"/>
      <c r="BD48" s="162"/>
      <c r="BE48" s="162"/>
      <c r="BF48" s="162"/>
      <c r="BG48" s="162"/>
      <c r="BH48" s="162"/>
      <c r="BI48" s="162"/>
      <c r="BJ48" s="161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1"/>
      <c r="DX48" s="162"/>
      <c r="DY48" s="162"/>
      <c r="DZ48" s="162"/>
      <c r="EA48" s="162"/>
      <c r="EB48" s="162"/>
      <c r="EC48" s="162"/>
      <c r="ED48" s="162"/>
      <c r="EE48" s="161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68"/>
      <c r="ER48" s="68"/>
      <c r="ES48" s="68"/>
      <c r="ET48" s="68"/>
      <c r="EU48" s="68"/>
      <c r="EV48" s="68"/>
      <c r="EW48" s="68"/>
      <c r="EX48" s="68"/>
      <c r="EY48" s="68"/>
      <c r="EZ48" s="68"/>
      <c r="FA48" s="68"/>
      <c r="FB48" s="68"/>
      <c r="FC48" s="68"/>
      <c r="FD48" s="68"/>
      <c r="FE48" s="68"/>
      <c r="FF48" s="68"/>
      <c r="FG48" s="68"/>
      <c r="FH48" s="68"/>
      <c r="FI48" s="68"/>
      <c r="FJ48" s="68"/>
      <c r="FK48" s="68"/>
      <c r="FL48" s="68"/>
      <c r="FM48" s="65"/>
      <c r="FN48" s="65"/>
      <c r="FO48" s="235"/>
    </row>
    <row r="49" spans="1:171" s="73" customFormat="1" x14ac:dyDescent="0.2">
      <c r="A49" s="161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2"/>
      <c r="Y49" s="162"/>
      <c r="Z49" s="161"/>
      <c r="AA49" s="161"/>
      <c r="AB49" s="161"/>
      <c r="AC49" s="161"/>
      <c r="AD49" s="161"/>
      <c r="AE49" s="161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1"/>
      <c r="AZ49" s="161"/>
      <c r="BA49" s="162"/>
      <c r="BB49" s="162"/>
      <c r="BC49" s="162"/>
      <c r="BD49" s="162"/>
      <c r="BE49" s="162"/>
      <c r="BF49" s="162"/>
      <c r="BG49" s="162"/>
      <c r="BH49" s="162"/>
      <c r="BI49" s="162"/>
      <c r="BJ49" s="161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1"/>
      <c r="DX49" s="162"/>
      <c r="DY49" s="162"/>
      <c r="DZ49" s="162"/>
      <c r="EA49" s="162"/>
      <c r="EB49" s="162"/>
      <c r="EC49" s="162"/>
      <c r="ED49" s="162"/>
      <c r="EE49" s="161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68"/>
      <c r="ER49" s="68"/>
      <c r="ES49" s="68"/>
      <c r="ET49" s="68"/>
      <c r="EU49" s="68"/>
      <c r="EV49" s="68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235"/>
    </row>
    <row r="50" spans="1:171" s="73" customFormat="1" x14ac:dyDescent="0.2">
      <c r="A50" s="161"/>
      <c r="B50" s="162"/>
      <c r="C50" s="162"/>
      <c r="D50" s="162"/>
      <c r="E50" s="162"/>
      <c r="F50" s="162"/>
      <c r="G50" s="162"/>
      <c r="H50" s="162"/>
      <c r="I50" s="162"/>
      <c r="J50" s="162"/>
      <c r="K50" s="162"/>
      <c r="L50" s="162"/>
      <c r="M50" s="162"/>
      <c r="N50" s="162"/>
      <c r="O50" s="162"/>
      <c r="P50" s="162"/>
      <c r="Q50" s="162"/>
      <c r="R50" s="162"/>
      <c r="S50" s="162"/>
      <c r="T50" s="162"/>
      <c r="U50" s="162"/>
      <c r="V50" s="162"/>
      <c r="W50" s="162"/>
      <c r="X50" s="162"/>
      <c r="Y50" s="162"/>
      <c r="Z50" s="161"/>
      <c r="AA50" s="161"/>
      <c r="AB50" s="161"/>
      <c r="AC50" s="161"/>
      <c r="AD50" s="161"/>
      <c r="AE50" s="161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1"/>
      <c r="AZ50" s="161"/>
      <c r="BA50" s="162"/>
      <c r="BB50" s="162"/>
      <c r="BC50" s="162"/>
      <c r="BD50" s="162"/>
      <c r="BE50" s="162"/>
      <c r="BF50" s="162"/>
      <c r="BG50" s="162"/>
      <c r="BH50" s="162"/>
      <c r="BI50" s="162"/>
      <c r="BJ50" s="161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1"/>
      <c r="DX50" s="162"/>
      <c r="DY50" s="162"/>
      <c r="DZ50" s="162"/>
      <c r="EA50" s="162"/>
      <c r="EB50" s="162"/>
      <c r="EC50" s="162"/>
      <c r="ED50" s="162"/>
      <c r="EE50" s="161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68"/>
      <c r="ER50" s="68"/>
      <c r="ES50" s="68"/>
      <c r="ET50" s="68"/>
      <c r="EU50" s="68"/>
      <c r="EV50" s="68"/>
      <c r="EW50" s="68"/>
      <c r="EX50" s="68"/>
      <c r="EY50" s="68"/>
      <c r="EZ50" s="68"/>
      <c r="FA50" s="68"/>
      <c r="FB50" s="68"/>
      <c r="FC50" s="68"/>
      <c r="FD50" s="68"/>
      <c r="FE50" s="68"/>
      <c r="FF50" s="68"/>
      <c r="FG50" s="68"/>
      <c r="FH50" s="68"/>
      <c r="FI50" s="68"/>
      <c r="FJ50" s="68"/>
      <c r="FK50" s="68"/>
      <c r="FL50" s="68"/>
      <c r="FM50" s="65"/>
      <c r="FN50" s="65"/>
      <c r="FO50" s="235"/>
    </row>
    <row r="51" spans="1:171" s="73" customFormat="1" x14ac:dyDescent="0.2">
      <c r="A51" s="161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  <c r="S51" s="162"/>
      <c r="T51" s="162"/>
      <c r="U51" s="162"/>
      <c r="V51" s="162"/>
      <c r="W51" s="162"/>
      <c r="X51" s="162"/>
      <c r="Y51" s="162"/>
      <c r="Z51" s="161"/>
      <c r="AA51" s="161"/>
      <c r="AB51" s="161"/>
      <c r="AC51" s="161"/>
      <c r="AD51" s="161"/>
      <c r="AE51" s="161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1"/>
      <c r="AZ51" s="161"/>
      <c r="BA51" s="162"/>
      <c r="BB51" s="162"/>
      <c r="BC51" s="162"/>
      <c r="BD51" s="162"/>
      <c r="BE51" s="162"/>
      <c r="BF51" s="162"/>
      <c r="BG51" s="162"/>
      <c r="BH51" s="162"/>
      <c r="BI51" s="162"/>
      <c r="BJ51" s="161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1"/>
      <c r="DX51" s="162"/>
      <c r="DY51" s="162"/>
      <c r="DZ51" s="162"/>
      <c r="EA51" s="162"/>
      <c r="EB51" s="162"/>
      <c r="EC51" s="162"/>
      <c r="ED51" s="162"/>
      <c r="EE51" s="161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68"/>
      <c r="ER51" s="68"/>
      <c r="ES51" s="68"/>
      <c r="ET51" s="68"/>
      <c r="EU51" s="68"/>
      <c r="EV51" s="68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235"/>
    </row>
    <row r="52" spans="1:171" s="73" customFormat="1" x14ac:dyDescent="0.2">
      <c r="A52" s="161"/>
      <c r="B52" s="162"/>
      <c r="C52" s="162"/>
      <c r="D52" s="162"/>
      <c r="E52" s="162"/>
      <c r="F52" s="162"/>
      <c r="G52" s="162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1"/>
      <c r="AA52" s="161"/>
      <c r="AB52" s="161"/>
      <c r="AC52" s="161"/>
      <c r="AD52" s="161"/>
      <c r="AE52" s="161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1"/>
      <c r="AZ52" s="161"/>
      <c r="BA52" s="162"/>
      <c r="BB52" s="162"/>
      <c r="BC52" s="162"/>
      <c r="BD52" s="162"/>
      <c r="BE52" s="162"/>
      <c r="BF52" s="162"/>
      <c r="BG52" s="162"/>
      <c r="BH52" s="162"/>
      <c r="BI52" s="162"/>
      <c r="BJ52" s="161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1"/>
      <c r="DX52" s="162"/>
      <c r="DY52" s="162"/>
      <c r="DZ52" s="162"/>
      <c r="EA52" s="162"/>
      <c r="EB52" s="162"/>
      <c r="EC52" s="162"/>
      <c r="ED52" s="162"/>
      <c r="EE52" s="161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68"/>
      <c r="ER52" s="68"/>
      <c r="ES52" s="68"/>
      <c r="ET52" s="68"/>
      <c r="EU52" s="68"/>
      <c r="EV52" s="68"/>
      <c r="EW52" s="68"/>
      <c r="EX52" s="68"/>
      <c r="EY52" s="68"/>
      <c r="EZ52" s="68"/>
      <c r="FA52" s="68"/>
      <c r="FB52" s="68"/>
      <c r="FC52" s="68"/>
      <c r="FD52" s="68"/>
      <c r="FE52" s="68"/>
      <c r="FF52" s="68"/>
      <c r="FG52" s="68"/>
      <c r="FH52" s="68"/>
      <c r="FI52" s="68"/>
      <c r="FJ52" s="68"/>
      <c r="FK52" s="68"/>
      <c r="FL52" s="68"/>
      <c r="FM52" s="65"/>
      <c r="FN52" s="65"/>
      <c r="FO52" s="235"/>
    </row>
    <row r="53" spans="1:171" s="73" customFormat="1" x14ac:dyDescent="0.2">
      <c r="A53" s="161"/>
      <c r="B53" s="162"/>
      <c r="C53" s="162"/>
      <c r="D53" s="162"/>
      <c r="E53" s="162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1"/>
      <c r="AA53" s="161"/>
      <c r="AB53" s="161"/>
      <c r="AC53" s="161"/>
      <c r="AD53" s="161"/>
      <c r="AE53" s="161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1"/>
      <c r="AZ53" s="161"/>
      <c r="BA53" s="162"/>
      <c r="BB53" s="162"/>
      <c r="BC53" s="162"/>
      <c r="BD53" s="162"/>
      <c r="BE53" s="162"/>
      <c r="BF53" s="162"/>
      <c r="BG53" s="162"/>
      <c r="BH53" s="162"/>
      <c r="BI53" s="162"/>
      <c r="BJ53" s="161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1"/>
      <c r="DX53" s="162"/>
      <c r="DY53" s="162"/>
      <c r="DZ53" s="162"/>
      <c r="EA53" s="162"/>
      <c r="EB53" s="162"/>
      <c r="EC53" s="162"/>
      <c r="ED53" s="162"/>
      <c r="EE53" s="161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68"/>
      <c r="ER53" s="68"/>
      <c r="ES53" s="68"/>
      <c r="ET53" s="68"/>
      <c r="EU53" s="68"/>
      <c r="EV53" s="68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235"/>
    </row>
    <row r="54" spans="1:171" s="73" customFormat="1" x14ac:dyDescent="0.2">
      <c r="A54" s="161"/>
      <c r="B54" s="162"/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1"/>
      <c r="AA54" s="161"/>
      <c r="AB54" s="161"/>
      <c r="AC54" s="161"/>
      <c r="AD54" s="161"/>
      <c r="AE54" s="161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1"/>
      <c r="AZ54" s="161"/>
      <c r="BA54" s="162"/>
      <c r="BB54" s="162"/>
      <c r="BC54" s="162"/>
      <c r="BD54" s="162"/>
      <c r="BE54" s="162"/>
      <c r="BF54" s="162"/>
      <c r="BG54" s="162"/>
      <c r="BH54" s="162"/>
      <c r="BI54" s="162"/>
      <c r="BJ54" s="161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1"/>
      <c r="DX54" s="162"/>
      <c r="DY54" s="162"/>
      <c r="DZ54" s="162"/>
      <c r="EA54" s="162"/>
      <c r="EB54" s="162"/>
      <c r="EC54" s="162"/>
      <c r="ED54" s="162"/>
      <c r="EE54" s="161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68"/>
      <c r="ER54" s="68"/>
      <c r="ES54" s="68"/>
      <c r="ET54" s="68"/>
      <c r="EU54" s="68"/>
      <c r="EV54" s="68"/>
      <c r="EW54" s="68"/>
      <c r="EX54" s="68"/>
      <c r="EY54" s="68"/>
      <c r="EZ54" s="68"/>
      <c r="FA54" s="68"/>
      <c r="FB54" s="68"/>
      <c r="FC54" s="68"/>
      <c r="FD54" s="68"/>
      <c r="FE54" s="68"/>
      <c r="FF54" s="68"/>
      <c r="FG54" s="68"/>
      <c r="FH54" s="68"/>
      <c r="FI54" s="68"/>
      <c r="FJ54" s="68"/>
      <c r="FK54" s="68"/>
      <c r="FL54" s="68"/>
      <c r="FM54" s="65"/>
      <c r="FN54" s="65"/>
      <c r="FO54" s="235"/>
    </row>
    <row r="55" spans="1:171" s="73" customFormat="1" x14ac:dyDescent="0.2">
      <c r="A55" s="161"/>
      <c r="B55" s="162"/>
      <c r="C55" s="162"/>
      <c r="D55" s="162"/>
      <c r="E55" s="162"/>
      <c r="F55" s="162"/>
      <c r="G55" s="16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1"/>
      <c r="AA55" s="161"/>
      <c r="AB55" s="161"/>
      <c r="AC55" s="161"/>
      <c r="AD55" s="161"/>
      <c r="AE55" s="161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1"/>
      <c r="AZ55" s="161"/>
      <c r="BA55" s="162"/>
      <c r="BB55" s="162"/>
      <c r="BC55" s="162"/>
      <c r="BD55" s="162"/>
      <c r="BE55" s="162"/>
      <c r="BF55" s="162"/>
      <c r="BG55" s="162"/>
      <c r="BH55" s="162"/>
      <c r="BI55" s="162"/>
      <c r="BJ55" s="161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1"/>
      <c r="DX55" s="162"/>
      <c r="DY55" s="162"/>
      <c r="DZ55" s="162"/>
      <c r="EA55" s="162"/>
      <c r="EB55" s="162"/>
      <c r="EC55" s="162"/>
      <c r="ED55" s="162"/>
      <c r="EE55" s="161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68"/>
      <c r="ER55" s="68"/>
      <c r="ES55" s="68"/>
      <c r="ET55" s="68"/>
      <c r="EU55" s="68"/>
      <c r="EV55" s="68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235"/>
    </row>
    <row r="56" spans="1:171" s="73" customFormat="1" x14ac:dyDescent="0.2">
      <c r="A56" s="161"/>
      <c r="B56" s="162"/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2"/>
      <c r="V56" s="162"/>
      <c r="W56" s="162"/>
      <c r="X56" s="162"/>
      <c r="Y56" s="162"/>
      <c r="Z56" s="161"/>
      <c r="AA56" s="161"/>
      <c r="AB56" s="161"/>
      <c r="AC56" s="161"/>
      <c r="AD56" s="161"/>
      <c r="AE56" s="161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1"/>
      <c r="AZ56" s="161"/>
      <c r="BA56" s="162"/>
      <c r="BB56" s="162"/>
      <c r="BC56" s="162"/>
      <c r="BD56" s="162"/>
      <c r="BE56" s="162"/>
      <c r="BF56" s="162"/>
      <c r="BG56" s="162"/>
      <c r="BH56" s="162"/>
      <c r="BI56" s="162"/>
      <c r="BJ56" s="161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1"/>
      <c r="DX56" s="162"/>
      <c r="DY56" s="162"/>
      <c r="DZ56" s="162"/>
      <c r="EA56" s="162"/>
      <c r="EB56" s="162"/>
      <c r="EC56" s="162"/>
      <c r="ED56" s="162"/>
      <c r="EE56" s="161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68"/>
      <c r="ER56" s="68"/>
      <c r="ES56" s="68"/>
      <c r="ET56" s="68"/>
      <c r="EU56" s="68"/>
      <c r="EV56" s="68"/>
      <c r="EW56" s="68"/>
      <c r="EX56" s="68"/>
      <c r="EY56" s="68"/>
      <c r="EZ56" s="68"/>
      <c r="FA56" s="68"/>
      <c r="FB56" s="68"/>
      <c r="FC56" s="68"/>
      <c r="FD56" s="68"/>
      <c r="FE56" s="68"/>
      <c r="FF56" s="68"/>
      <c r="FG56" s="68"/>
      <c r="FH56" s="68"/>
      <c r="FI56" s="68"/>
      <c r="FJ56" s="68"/>
      <c r="FK56" s="68"/>
      <c r="FL56" s="68"/>
      <c r="FM56" s="65"/>
      <c r="FN56" s="65"/>
      <c r="FO56" s="235"/>
    </row>
    <row r="57" spans="1:171" s="73" customFormat="1" x14ac:dyDescent="0.2">
      <c r="A57" s="161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1"/>
      <c r="AA57" s="161"/>
      <c r="AB57" s="161"/>
      <c r="AC57" s="161"/>
      <c r="AD57" s="161"/>
      <c r="AE57" s="161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1"/>
      <c r="AZ57" s="161"/>
      <c r="BA57" s="162"/>
      <c r="BB57" s="162"/>
      <c r="BC57" s="162"/>
      <c r="BD57" s="162"/>
      <c r="BE57" s="162"/>
      <c r="BF57" s="162"/>
      <c r="BG57" s="162"/>
      <c r="BH57" s="162"/>
      <c r="BI57" s="162"/>
      <c r="BJ57" s="161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1"/>
      <c r="DX57" s="162"/>
      <c r="DY57" s="162"/>
      <c r="DZ57" s="162"/>
      <c r="EA57" s="162"/>
      <c r="EB57" s="162"/>
      <c r="EC57" s="162"/>
      <c r="ED57" s="162"/>
      <c r="EE57" s="161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68"/>
      <c r="ER57" s="68"/>
      <c r="ES57" s="68"/>
      <c r="ET57" s="68"/>
      <c r="EU57" s="68"/>
      <c r="EV57" s="68"/>
      <c r="EW57" s="65"/>
      <c r="EX57" s="65"/>
      <c r="EY57" s="65"/>
      <c r="EZ57" s="65"/>
      <c r="FA57" s="65"/>
      <c r="FB57" s="65"/>
      <c r="FC57" s="65"/>
      <c r="FD57" s="65"/>
      <c r="FE57" s="65"/>
      <c r="FF57" s="65"/>
      <c r="FG57" s="65"/>
      <c r="FH57" s="65"/>
      <c r="FI57" s="65"/>
      <c r="FJ57" s="65"/>
      <c r="FK57" s="65"/>
      <c r="FL57" s="65"/>
      <c r="FM57" s="65"/>
      <c r="FN57" s="65"/>
      <c r="FO57" s="235"/>
    </row>
    <row r="58" spans="1:171" s="73" customFormat="1" x14ac:dyDescent="0.2">
      <c r="A58" s="161"/>
      <c r="B58" s="162"/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1"/>
      <c r="AA58" s="161"/>
      <c r="AB58" s="161"/>
      <c r="AC58" s="161"/>
      <c r="AD58" s="161"/>
      <c r="AE58" s="161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1"/>
      <c r="AZ58" s="161"/>
      <c r="BA58" s="162"/>
      <c r="BB58" s="162"/>
      <c r="BC58" s="162"/>
      <c r="BD58" s="162"/>
      <c r="BE58" s="162"/>
      <c r="BF58" s="162"/>
      <c r="BG58" s="162"/>
      <c r="BH58" s="162"/>
      <c r="BI58" s="162"/>
      <c r="BJ58" s="161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1"/>
      <c r="DX58" s="162"/>
      <c r="DY58" s="162"/>
      <c r="DZ58" s="162"/>
      <c r="EA58" s="162"/>
      <c r="EB58" s="162"/>
      <c r="EC58" s="162"/>
      <c r="ED58" s="162"/>
      <c r="EE58" s="161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68"/>
      <c r="ER58" s="68"/>
      <c r="ES58" s="68"/>
      <c r="ET58" s="68"/>
      <c r="EU58" s="68"/>
      <c r="EV58" s="68"/>
      <c r="EW58" s="68"/>
      <c r="EX58" s="68"/>
      <c r="EY58" s="68"/>
      <c r="EZ58" s="68"/>
      <c r="FA58" s="68"/>
      <c r="FB58" s="68"/>
      <c r="FC58" s="68"/>
      <c r="FD58" s="68"/>
      <c r="FE58" s="68"/>
      <c r="FF58" s="68"/>
      <c r="FG58" s="68"/>
      <c r="FH58" s="68"/>
      <c r="FI58" s="68"/>
      <c r="FJ58" s="68"/>
      <c r="FK58" s="68"/>
      <c r="FL58" s="68"/>
      <c r="FM58" s="65"/>
      <c r="FN58" s="65"/>
      <c r="FO58" s="235"/>
    </row>
    <row r="59" spans="1:171" s="73" customFormat="1" x14ac:dyDescent="0.2">
      <c r="A59" s="161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1"/>
      <c r="AA59" s="161"/>
      <c r="AB59" s="161"/>
      <c r="AC59" s="161"/>
      <c r="AD59" s="161"/>
      <c r="AE59" s="161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1"/>
      <c r="AZ59" s="161"/>
      <c r="BA59" s="162"/>
      <c r="BB59" s="162"/>
      <c r="BC59" s="162"/>
      <c r="BD59" s="162"/>
      <c r="BE59" s="162"/>
      <c r="BF59" s="162"/>
      <c r="BG59" s="162"/>
      <c r="BH59" s="162"/>
      <c r="BI59" s="162"/>
      <c r="BJ59" s="161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1"/>
      <c r="DX59" s="162"/>
      <c r="DY59" s="162"/>
      <c r="DZ59" s="162"/>
      <c r="EA59" s="162"/>
      <c r="EB59" s="162"/>
      <c r="EC59" s="162"/>
      <c r="ED59" s="162"/>
      <c r="EE59" s="161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68"/>
      <c r="ER59" s="68"/>
      <c r="ES59" s="68"/>
      <c r="ET59" s="68"/>
      <c r="EU59" s="68"/>
      <c r="EV59" s="68"/>
      <c r="EW59" s="65"/>
      <c r="EX59" s="65"/>
      <c r="EY59" s="65"/>
      <c r="EZ59" s="65"/>
      <c r="FA59" s="65"/>
      <c r="FB59" s="65"/>
      <c r="FC59" s="65"/>
      <c r="FD59" s="65"/>
      <c r="FE59" s="65"/>
      <c r="FF59" s="65"/>
      <c r="FG59" s="65"/>
      <c r="FH59" s="65"/>
      <c r="FI59" s="65"/>
      <c r="FJ59" s="65"/>
      <c r="FK59" s="65"/>
      <c r="FL59" s="65"/>
      <c r="FM59" s="65"/>
      <c r="FN59" s="65"/>
      <c r="FO59" s="235"/>
    </row>
    <row r="60" spans="1:171" s="73" customFormat="1" x14ac:dyDescent="0.2">
      <c r="A60" s="161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1"/>
      <c r="AA60" s="161"/>
      <c r="AB60" s="161"/>
      <c r="AC60" s="161"/>
      <c r="AD60" s="161"/>
      <c r="AE60" s="161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1"/>
      <c r="AZ60" s="161"/>
      <c r="BA60" s="162"/>
      <c r="BB60" s="162"/>
      <c r="BC60" s="162"/>
      <c r="BD60" s="162"/>
      <c r="BE60" s="162"/>
      <c r="BF60" s="162"/>
      <c r="BG60" s="162"/>
      <c r="BH60" s="162"/>
      <c r="BI60" s="162"/>
      <c r="BJ60" s="161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1"/>
      <c r="DX60" s="162"/>
      <c r="DY60" s="162"/>
      <c r="DZ60" s="162"/>
      <c r="EA60" s="162"/>
      <c r="EB60" s="162"/>
      <c r="EC60" s="162"/>
      <c r="ED60" s="162"/>
      <c r="EE60" s="161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68"/>
      <c r="ER60" s="68"/>
      <c r="ES60" s="68"/>
      <c r="ET60" s="68"/>
      <c r="EU60" s="68"/>
      <c r="EV60" s="68"/>
      <c r="EW60" s="68"/>
      <c r="EX60" s="68"/>
      <c r="EY60" s="68"/>
      <c r="EZ60" s="68"/>
      <c r="FA60" s="68"/>
      <c r="FB60" s="68"/>
      <c r="FC60" s="68"/>
      <c r="FD60" s="68"/>
      <c r="FE60" s="68"/>
      <c r="FF60" s="68"/>
      <c r="FG60" s="68"/>
      <c r="FH60" s="68"/>
      <c r="FI60" s="68"/>
      <c r="FJ60" s="68"/>
      <c r="FK60" s="68"/>
      <c r="FL60" s="68"/>
      <c r="FM60" s="65"/>
      <c r="FN60" s="65"/>
      <c r="FO60" s="235"/>
    </row>
    <row r="61" spans="1:171" s="73" customFormat="1" x14ac:dyDescent="0.2">
      <c r="A61" s="161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1"/>
      <c r="AA61" s="161"/>
      <c r="AB61" s="161"/>
      <c r="AC61" s="161"/>
      <c r="AD61" s="161"/>
      <c r="AE61" s="161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1"/>
      <c r="AZ61" s="161"/>
      <c r="BA61" s="162"/>
      <c r="BB61" s="162"/>
      <c r="BC61" s="162"/>
      <c r="BD61" s="162"/>
      <c r="BE61" s="162"/>
      <c r="BF61" s="162"/>
      <c r="BG61" s="162"/>
      <c r="BH61" s="162"/>
      <c r="BI61" s="162"/>
      <c r="BJ61" s="161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1"/>
      <c r="DX61" s="162"/>
      <c r="DY61" s="162"/>
      <c r="DZ61" s="162"/>
      <c r="EA61" s="162"/>
      <c r="EB61" s="162"/>
      <c r="EC61" s="162"/>
      <c r="ED61" s="162"/>
      <c r="EE61" s="161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68"/>
      <c r="ER61" s="68"/>
      <c r="ES61" s="68"/>
      <c r="ET61" s="68"/>
      <c r="EU61" s="68"/>
      <c r="EV61" s="68"/>
      <c r="EW61" s="65"/>
      <c r="EX61" s="65"/>
      <c r="EY61" s="65"/>
      <c r="EZ61" s="65"/>
      <c r="FA61" s="65"/>
      <c r="FB61" s="65"/>
      <c r="FC61" s="65"/>
      <c r="FD61" s="65"/>
      <c r="FE61" s="65"/>
      <c r="FF61" s="65"/>
      <c r="FG61" s="65"/>
      <c r="FH61" s="65"/>
      <c r="FI61" s="65"/>
      <c r="FJ61" s="65"/>
      <c r="FK61" s="65"/>
      <c r="FL61" s="65"/>
      <c r="FM61" s="65"/>
      <c r="FN61" s="65"/>
      <c r="FO61" s="235"/>
    </row>
    <row r="62" spans="1:171" s="73" customFormat="1" x14ac:dyDescent="0.2">
      <c r="A62" s="161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1"/>
      <c r="AA62" s="161"/>
      <c r="AB62" s="161"/>
      <c r="AC62" s="161"/>
      <c r="AD62" s="161"/>
      <c r="AE62" s="161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1"/>
      <c r="AZ62" s="161"/>
      <c r="BA62" s="162"/>
      <c r="BB62" s="162"/>
      <c r="BC62" s="162"/>
      <c r="BD62" s="162"/>
      <c r="BE62" s="162"/>
      <c r="BF62" s="162"/>
      <c r="BG62" s="162"/>
      <c r="BH62" s="162"/>
      <c r="BI62" s="162"/>
      <c r="BJ62" s="161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1"/>
      <c r="DX62" s="162"/>
      <c r="DY62" s="162"/>
      <c r="DZ62" s="162"/>
      <c r="EA62" s="162"/>
      <c r="EB62" s="162"/>
      <c r="EC62" s="162"/>
      <c r="ED62" s="162"/>
      <c r="EE62" s="161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68"/>
      <c r="ER62" s="68"/>
      <c r="ES62" s="68"/>
      <c r="ET62" s="68"/>
      <c r="EU62" s="68"/>
      <c r="EV62" s="68"/>
      <c r="EW62" s="68"/>
      <c r="EX62" s="68"/>
      <c r="EY62" s="68"/>
      <c r="EZ62" s="68"/>
      <c r="FA62" s="68"/>
      <c r="FB62" s="68"/>
      <c r="FC62" s="68"/>
      <c r="FD62" s="68"/>
      <c r="FE62" s="68"/>
      <c r="FF62" s="68"/>
      <c r="FG62" s="68"/>
      <c r="FH62" s="68"/>
      <c r="FI62" s="68"/>
      <c r="FJ62" s="68"/>
      <c r="FK62" s="68"/>
      <c r="FL62" s="68"/>
      <c r="FM62" s="65"/>
      <c r="FN62" s="65"/>
      <c r="FO62" s="235"/>
    </row>
    <row r="63" spans="1:171" s="73" customFormat="1" x14ac:dyDescent="0.2">
      <c r="A63" s="161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1"/>
      <c r="AA63" s="161"/>
      <c r="AB63" s="161"/>
      <c r="AC63" s="161"/>
      <c r="AD63" s="161"/>
      <c r="AE63" s="161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1"/>
      <c r="AZ63" s="161"/>
      <c r="BA63" s="162"/>
      <c r="BB63" s="162"/>
      <c r="BC63" s="162"/>
      <c r="BD63" s="162"/>
      <c r="BE63" s="162"/>
      <c r="BF63" s="162"/>
      <c r="BG63" s="162"/>
      <c r="BH63" s="162"/>
      <c r="BI63" s="162"/>
      <c r="BJ63" s="161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1"/>
      <c r="DX63" s="162"/>
      <c r="DY63" s="162"/>
      <c r="DZ63" s="162"/>
      <c r="EA63" s="162"/>
      <c r="EB63" s="162"/>
      <c r="EC63" s="162"/>
      <c r="ED63" s="162"/>
      <c r="EE63" s="161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68"/>
      <c r="ER63" s="68"/>
      <c r="ES63" s="68"/>
      <c r="ET63" s="68"/>
      <c r="EU63" s="68"/>
      <c r="EV63" s="68"/>
      <c r="EW63" s="65"/>
      <c r="EX63" s="65"/>
      <c r="EY63" s="65"/>
      <c r="EZ63" s="65"/>
      <c r="FA63" s="65"/>
      <c r="FB63" s="65"/>
      <c r="FC63" s="65"/>
      <c r="FD63" s="65"/>
      <c r="FE63" s="65"/>
      <c r="FF63" s="65"/>
      <c r="FG63" s="65"/>
      <c r="FH63" s="65"/>
      <c r="FI63" s="65"/>
      <c r="FJ63" s="65"/>
      <c r="FK63" s="65"/>
      <c r="FL63" s="65"/>
      <c r="FM63" s="65"/>
      <c r="FN63" s="65"/>
      <c r="FO63" s="235"/>
    </row>
    <row r="64" spans="1:171" s="73" customFormat="1" x14ac:dyDescent="0.2">
      <c r="A64" s="161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1"/>
      <c r="AA64" s="161"/>
      <c r="AB64" s="161"/>
      <c r="AC64" s="161"/>
      <c r="AD64" s="161"/>
      <c r="AE64" s="161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1"/>
      <c r="AZ64" s="161"/>
      <c r="BA64" s="162"/>
      <c r="BB64" s="162"/>
      <c r="BC64" s="162"/>
      <c r="BD64" s="162"/>
      <c r="BE64" s="162"/>
      <c r="BF64" s="162"/>
      <c r="BG64" s="162"/>
      <c r="BH64" s="162"/>
      <c r="BI64" s="162"/>
      <c r="BJ64" s="161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1"/>
      <c r="DX64" s="162"/>
      <c r="DY64" s="162"/>
      <c r="DZ64" s="162"/>
      <c r="EA64" s="162"/>
      <c r="EB64" s="162"/>
      <c r="EC64" s="162"/>
      <c r="ED64" s="162"/>
      <c r="EE64" s="161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68"/>
      <c r="ER64" s="68"/>
      <c r="ES64" s="68"/>
      <c r="ET64" s="68"/>
      <c r="EU64" s="68"/>
      <c r="EV64" s="68"/>
      <c r="EW64" s="68"/>
      <c r="EX64" s="68"/>
      <c r="EY64" s="68"/>
      <c r="EZ64" s="68"/>
      <c r="FA64" s="68"/>
      <c r="FB64" s="68"/>
      <c r="FC64" s="68"/>
      <c r="FD64" s="68"/>
      <c r="FE64" s="68"/>
      <c r="FF64" s="68"/>
      <c r="FG64" s="68"/>
      <c r="FH64" s="68"/>
      <c r="FI64" s="68"/>
      <c r="FJ64" s="68"/>
      <c r="FK64" s="68"/>
      <c r="FL64" s="68"/>
      <c r="FM64" s="65"/>
      <c r="FN64" s="65"/>
      <c r="FO64" s="235"/>
    </row>
    <row r="65" spans="1:171" s="73" customFormat="1" x14ac:dyDescent="0.2">
      <c r="A65" s="161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1"/>
      <c r="AA65" s="161"/>
      <c r="AB65" s="161"/>
      <c r="AC65" s="161"/>
      <c r="AD65" s="161"/>
      <c r="AE65" s="161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1"/>
      <c r="AZ65" s="161"/>
      <c r="BA65" s="162"/>
      <c r="BB65" s="162"/>
      <c r="BC65" s="162"/>
      <c r="BD65" s="162"/>
      <c r="BE65" s="162"/>
      <c r="BF65" s="162"/>
      <c r="BG65" s="162"/>
      <c r="BH65" s="162"/>
      <c r="BI65" s="162"/>
      <c r="BJ65" s="161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1"/>
      <c r="DX65" s="162"/>
      <c r="DY65" s="162"/>
      <c r="DZ65" s="162"/>
      <c r="EA65" s="162"/>
      <c r="EB65" s="162"/>
      <c r="EC65" s="162"/>
      <c r="ED65" s="162"/>
      <c r="EE65" s="161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68"/>
      <c r="ER65" s="68"/>
      <c r="ES65" s="68"/>
      <c r="ET65" s="68"/>
      <c r="EU65" s="68"/>
      <c r="EV65" s="68"/>
      <c r="EW65" s="65"/>
      <c r="EX65" s="65"/>
      <c r="EY65" s="65"/>
      <c r="EZ65" s="65"/>
      <c r="FA65" s="65"/>
      <c r="FB65" s="65"/>
      <c r="FC65" s="65"/>
      <c r="FD65" s="65"/>
      <c r="FE65" s="65"/>
      <c r="FF65" s="65"/>
      <c r="FG65" s="65"/>
      <c r="FH65" s="65"/>
      <c r="FI65" s="65"/>
      <c r="FJ65" s="65"/>
      <c r="FK65" s="65"/>
      <c r="FL65" s="65"/>
      <c r="FM65" s="65"/>
      <c r="FN65" s="65"/>
      <c r="FO65" s="235"/>
    </row>
    <row r="66" spans="1:171" s="73" customFormat="1" x14ac:dyDescent="0.2">
      <c r="A66" s="161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1"/>
      <c r="AA66" s="161"/>
      <c r="AB66" s="161"/>
      <c r="AC66" s="161"/>
      <c r="AD66" s="161"/>
      <c r="AE66" s="161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1"/>
      <c r="AZ66" s="161"/>
      <c r="BA66" s="162"/>
      <c r="BB66" s="162"/>
      <c r="BC66" s="162"/>
      <c r="BD66" s="162"/>
      <c r="BE66" s="162"/>
      <c r="BF66" s="162"/>
      <c r="BG66" s="162"/>
      <c r="BH66" s="162"/>
      <c r="BI66" s="162"/>
      <c r="BJ66" s="161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1"/>
      <c r="DX66" s="162"/>
      <c r="DY66" s="162"/>
      <c r="DZ66" s="162"/>
      <c r="EA66" s="162"/>
      <c r="EB66" s="162"/>
      <c r="EC66" s="162"/>
      <c r="ED66" s="162"/>
      <c r="EE66" s="161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68"/>
      <c r="ER66" s="68"/>
      <c r="ES66" s="68"/>
      <c r="ET66" s="68"/>
      <c r="EU66" s="68"/>
      <c r="EV66" s="68"/>
      <c r="EW66" s="68"/>
      <c r="EX66" s="68"/>
      <c r="EY66" s="68"/>
      <c r="EZ66" s="68"/>
      <c r="FA66" s="68"/>
      <c r="FB66" s="68"/>
      <c r="FC66" s="68"/>
      <c r="FD66" s="68"/>
      <c r="FE66" s="68"/>
      <c r="FF66" s="68"/>
      <c r="FG66" s="68"/>
      <c r="FH66" s="68"/>
      <c r="FI66" s="68"/>
      <c r="FJ66" s="68"/>
      <c r="FK66" s="68"/>
      <c r="FL66" s="68"/>
      <c r="FM66" s="65"/>
      <c r="FN66" s="65"/>
      <c r="FO66" s="235"/>
    </row>
    <row r="67" spans="1:171" s="73" customFormat="1" x14ac:dyDescent="0.2">
      <c r="A67" s="161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1"/>
      <c r="AA67" s="161"/>
      <c r="AB67" s="161"/>
      <c r="AC67" s="161"/>
      <c r="AD67" s="161"/>
      <c r="AE67" s="161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1"/>
      <c r="AZ67" s="161"/>
      <c r="BA67" s="162"/>
      <c r="BB67" s="162"/>
      <c r="BC67" s="162"/>
      <c r="BD67" s="162"/>
      <c r="BE67" s="162"/>
      <c r="BF67" s="162"/>
      <c r="BG67" s="162"/>
      <c r="BH67" s="162"/>
      <c r="BI67" s="162"/>
      <c r="BJ67" s="161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1"/>
      <c r="DX67" s="162"/>
      <c r="DY67" s="162"/>
      <c r="DZ67" s="162"/>
      <c r="EA67" s="162"/>
      <c r="EB67" s="162"/>
      <c r="EC67" s="162"/>
      <c r="ED67" s="162"/>
      <c r="EE67" s="161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68"/>
      <c r="ER67" s="68"/>
      <c r="ES67" s="68"/>
      <c r="ET67" s="68"/>
      <c r="EU67" s="68"/>
      <c r="EV67" s="68"/>
      <c r="EW67" s="65"/>
      <c r="EX67" s="65"/>
      <c r="EY67" s="65"/>
      <c r="EZ67" s="65"/>
      <c r="FA67" s="65"/>
      <c r="FB67" s="65"/>
      <c r="FC67" s="65"/>
      <c r="FD67" s="65"/>
      <c r="FE67" s="65"/>
      <c r="FF67" s="65"/>
      <c r="FG67" s="65"/>
      <c r="FH67" s="65"/>
      <c r="FI67" s="65"/>
      <c r="FJ67" s="65"/>
      <c r="FK67" s="65"/>
      <c r="FL67" s="65"/>
      <c r="FM67" s="65"/>
      <c r="FN67" s="65"/>
      <c r="FO67" s="235"/>
    </row>
    <row r="68" spans="1:171" s="73" customFormat="1" x14ac:dyDescent="0.2">
      <c r="A68" s="161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1"/>
      <c r="AA68" s="161"/>
      <c r="AB68" s="161"/>
      <c r="AC68" s="161"/>
      <c r="AD68" s="161"/>
      <c r="AE68" s="161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1"/>
      <c r="AZ68" s="161"/>
      <c r="BA68" s="162"/>
      <c r="BB68" s="162"/>
      <c r="BC68" s="162"/>
      <c r="BD68" s="162"/>
      <c r="BE68" s="162"/>
      <c r="BF68" s="162"/>
      <c r="BG68" s="162"/>
      <c r="BH68" s="162"/>
      <c r="BI68" s="162"/>
      <c r="BJ68" s="161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1"/>
      <c r="DX68" s="162"/>
      <c r="DY68" s="162"/>
      <c r="DZ68" s="162"/>
      <c r="EA68" s="162"/>
      <c r="EB68" s="162"/>
      <c r="EC68" s="162"/>
      <c r="ED68" s="162"/>
      <c r="EE68" s="161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68"/>
      <c r="ER68" s="68"/>
      <c r="ES68" s="68"/>
      <c r="ET68" s="68"/>
      <c r="EU68" s="68"/>
      <c r="EV68" s="68"/>
      <c r="EW68" s="68"/>
      <c r="EX68" s="68"/>
      <c r="EY68" s="68"/>
      <c r="EZ68" s="68"/>
      <c r="FA68" s="68"/>
      <c r="FB68" s="68"/>
      <c r="FC68" s="68"/>
      <c r="FD68" s="68"/>
      <c r="FE68" s="68"/>
      <c r="FF68" s="68"/>
      <c r="FG68" s="68"/>
      <c r="FH68" s="68"/>
      <c r="FI68" s="68"/>
      <c r="FJ68" s="68"/>
      <c r="FK68" s="68"/>
      <c r="FL68" s="68"/>
      <c r="FM68" s="65"/>
      <c r="FN68" s="65"/>
      <c r="FO68" s="235"/>
    </row>
    <row r="69" spans="1:171" s="73" customFormat="1" x14ac:dyDescent="0.2">
      <c r="A69" s="161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1"/>
      <c r="AA69" s="161"/>
      <c r="AB69" s="161"/>
      <c r="AC69" s="161"/>
      <c r="AD69" s="161"/>
      <c r="AE69" s="161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1"/>
      <c r="AZ69" s="161"/>
      <c r="BA69" s="162"/>
      <c r="BB69" s="162"/>
      <c r="BC69" s="162"/>
      <c r="BD69" s="162"/>
      <c r="BE69" s="162"/>
      <c r="BF69" s="162"/>
      <c r="BG69" s="162"/>
      <c r="BH69" s="162"/>
      <c r="BI69" s="162"/>
      <c r="BJ69" s="161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1"/>
      <c r="DX69" s="162"/>
      <c r="DY69" s="162"/>
      <c r="DZ69" s="162"/>
      <c r="EA69" s="162"/>
      <c r="EB69" s="162"/>
      <c r="EC69" s="162"/>
      <c r="ED69" s="162"/>
      <c r="EE69" s="161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68"/>
      <c r="ER69" s="68"/>
      <c r="ES69" s="68"/>
      <c r="ET69" s="68"/>
      <c r="EU69" s="68"/>
      <c r="EV69" s="68"/>
      <c r="EW69" s="65"/>
      <c r="EX69" s="65"/>
      <c r="EY69" s="65"/>
      <c r="EZ69" s="65"/>
      <c r="FA69" s="65"/>
      <c r="FB69" s="65"/>
      <c r="FC69" s="65"/>
      <c r="FD69" s="65"/>
      <c r="FE69" s="65"/>
      <c r="FF69" s="65"/>
      <c r="FG69" s="65"/>
      <c r="FH69" s="65"/>
      <c r="FI69" s="65"/>
      <c r="FJ69" s="65"/>
      <c r="FK69" s="65"/>
      <c r="FL69" s="65"/>
      <c r="FM69" s="65"/>
      <c r="FN69" s="65"/>
      <c r="FO69" s="235"/>
    </row>
    <row r="70" spans="1:171" s="73" customFormat="1" x14ac:dyDescent="0.2">
      <c r="A70" s="161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1"/>
      <c r="AA70" s="161"/>
      <c r="AB70" s="161"/>
      <c r="AC70" s="161"/>
      <c r="AD70" s="161"/>
      <c r="AE70" s="161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1"/>
      <c r="AZ70" s="161"/>
      <c r="BA70" s="162"/>
      <c r="BB70" s="162"/>
      <c r="BC70" s="162"/>
      <c r="BD70" s="162"/>
      <c r="BE70" s="162"/>
      <c r="BF70" s="162"/>
      <c r="BG70" s="162"/>
      <c r="BH70" s="162"/>
      <c r="BI70" s="162"/>
      <c r="BJ70" s="161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1"/>
      <c r="DX70" s="162"/>
      <c r="DY70" s="162"/>
      <c r="DZ70" s="162"/>
      <c r="EA70" s="162"/>
      <c r="EB70" s="162"/>
      <c r="EC70" s="162"/>
      <c r="ED70" s="162"/>
      <c r="EE70" s="161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68"/>
      <c r="ER70" s="68"/>
      <c r="ES70" s="68"/>
      <c r="ET70" s="68"/>
      <c r="EU70" s="68"/>
      <c r="EV70" s="68"/>
      <c r="EW70" s="68"/>
      <c r="EX70" s="68"/>
      <c r="EY70" s="68"/>
      <c r="EZ70" s="68"/>
      <c r="FA70" s="68"/>
      <c r="FB70" s="68"/>
      <c r="FC70" s="68"/>
      <c r="FD70" s="68"/>
      <c r="FE70" s="68"/>
      <c r="FF70" s="68"/>
      <c r="FG70" s="68"/>
      <c r="FH70" s="68"/>
      <c r="FI70" s="68"/>
      <c r="FJ70" s="68"/>
      <c r="FK70" s="68"/>
      <c r="FL70" s="68"/>
      <c r="FM70" s="65"/>
      <c r="FN70" s="65"/>
      <c r="FO70" s="235"/>
    </row>
    <row r="71" spans="1:171" s="73" customFormat="1" x14ac:dyDescent="0.2">
      <c r="A71" s="161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1"/>
      <c r="AA71" s="161"/>
      <c r="AB71" s="161"/>
      <c r="AC71" s="161"/>
      <c r="AD71" s="161"/>
      <c r="AE71" s="161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1"/>
      <c r="AZ71" s="161"/>
      <c r="BA71" s="162"/>
      <c r="BB71" s="162"/>
      <c r="BC71" s="162"/>
      <c r="BD71" s="162"/>
      <c r="BE71" s="162"/>
      <c r="BF71" s="162"/>
      <c r="BG71" s="162"/>
      <c r="BH71" s="162"/>
      <c r="BI71" s="162"/>
      <c r="BJ71" s="161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1"/>
      <c r="DX71" s="162"/>
      <c r="DY71" s="162"/>
      <c r="DZ71" s="162"/>
      <c r="EA71" s="162"/>
      <c r="EB71" s="162"/>
      <c r="EC71" s="162"/>
      <c r="ED71" s="162"/>
      <c r="EE71" s="161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68"/>
      <c r="ER71" s="68"/>
      <c r="ES71" s="68"/>
      <c r="ET71" s="68"/>
      <c r="EU71" s="68"/>
      <c r="EV71" s="68"/>
      <c r="EW71" s="65"/>
      <c r="EX71" s="65"/>
      <c r="EY71" s="65"/>
      <c r="EZ71" s="65"/>
      <c r="FA71" s="65"/>
      <c r="FB71" s="65"/>
      <c r="FC71" s="65"/>
      <c r="FD71" s="65"/>
      <c r="FE71" s="65"/>
      <c r="FF71" s="65"/>
      <c r="FG71" s="65"/>
      <c r="FH71" s="65"/>
      <c r="FI71" s="65"/>
      <c r="FJ71" s="65"/>
      <c r="FK71" s="65"/>
      <c r="FL71" s="65"/>
      <c r="FM71" s="65"/>
      <c r="FN71" s="65"/>
      <c r="FO71" s="235"/>
    </row>
    <row r="72" spans="1:171" s="73" customFormat="1" x14ac:dyDescent="0.2">
      <c r="A72" s="161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1"/>
      <c r="AA72" s="161"/>
      <c r="AB72" s="161"/>
      <c r="AC72" s="161"/>
      <c r="AD72" s="161"/>
      <c r="AE72" s="161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1"/>
      <c r="AZ72" s="161"/>
      <c r="BA72" s="162"/>
      <c r="BB72" s="162"/>
      <c r="BC72" s="162"/>
      <c r="BD72" s="162"/>
      <c r="BE72" s="162"/>
      <c r="BF72" s="162"/>
      <c r="BG72" s="162"/>
      <c r="BH72" s="162"/>
      <c r="BI72" s="162"/>
      <c r="BJ72" s="161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1"/>
      <c r="DX72" s="162"/>
      <c r="DY72" s="162"/>
      <c r="DZ72" s="162"/>
      <c r="EA72" s="162"/>
      <c r="EB72" s="162"/>
      <c r="EC72" s="162"/>
      <c r="ED72" s="162"/>
      <c r="EE72" s="161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68"/>
      <c r="ER72" s="68"/>
      <c r="ES72" s="68"/>
      <c r="ET72" s="68"/>
      <c r="EU72" s="68"/>
      <c r="EV72" s="68"/>
      <c r="EW72" s="68"/>
      <c r="EX72" s="68"/>
      <c r="EY72" s="68"/>
      <c r="EZ72" s="68"/>
      <c r="FA72" s="68"/>
      <c r="FB72" s="68"/>
      <c r="FC72" s="68"/>
      <c r="FD72" s="68"/>
      <c r="FE72" s="68"/>
      <c r="FF72" s="68"/>
      <c r="FG72" s="68"/>
      <c r="FH72" s="68"/>
      <c r="FI72" s="68"/>
      <c r="FJ72" s="68"/>
      <c r="FK72" s="68"/>
      <c r="FL72" s="68"/>
      <c r="FM72" s="65"/>
      <c r="FN72" s="65"/>
      <c r="FO72" s="235"/>
    </row>
    <row r="73" spans="1:171" s="73" customFormat="1" x14ac:dyDescent="0.2">
      <c r="A73" s="161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1"/>
      <c r="AA73" s="161"/>
      <c r="AB73" s="161"/>
      <c r="AC73" s="161"/>
      <c r="AD73" s="161"/>
      <c r="AE73" s="161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1"/>
      <c r="AZ73" s="161"/>
      <c r="BA73" s="162"/>
      <c r="BB73" s="162"/>
      <c r="BC73" s="162"/>
      <c r="BD73" s="162"/>
      <c r="BE73" s="162"/>
      <c r="BF73" s="162"/>
      <c r="BG73" s="162"/>
      <c r="BH73" s="162"/>
      <c r="BI73" s="162"/>
      <c r="BJ73" s="161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1"/>
      <c r="DX73" s="162"/>
      <c r="DY73" s="162"/>
      <c r="DZ73" s="162"/>
      <c r="EA73" s="162"/>
      <c r="EB73" s="162"/>
      <c r="EC73" s="162"/>
      <c r="ED73" s="162"/>
      <c r="EE73" s="161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68"/>
      <c r="ER73" s="68"/>
      <c r="ES73" s="68"/>
      <c r="ET73" s="68"/>
      <c r="EU73" s="68"/>
      <c r="EV73" s="68"/>
      <c r="EW73" s="65"/>
      <c r="EX73" s="65"/>
      <c r="EY73" s="65"/>
      <c r="EZ73" s="65"/>
      <c r="FA73" s="65"/>
      <c r="FB73" s="65"/>
      <c r="FC73" s="65"/>
      <c r="FD73" s="65"/>
      <c r="FE73" s="65"/>
      <c r="FF73" s="65"/>
      <c r="FG73" s="65"/>
      <c r="FH73" s="65"/>
      <c r="FI73" s="65"/>
      <c r="FJ73" s="65"/>
      <c r="FK73" s="65"/>
      <c r="FL73" s="65"/>
      <c r="FM73" s="65"/>
      <c r="FN73" s="65"/>
      <c r="FO73" s="235"/>
    </row>
    <row r="74" spans="1:171" s="73" customFormat="1" x14ac:dyDescent="0.2">
      <c r="A74" s="161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1"/>
      <c r="AA74" s="161"/>
      <c r="AB74" s="161"/>
      <c r="AC74" s="161"/>
      <c r="AD74" s="161"/>
      <c r="AE74" s="161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1"/>
      <c r="AZ74" s="161"/>
      <c r="BA74" s="162"/>
      <c r="BB74" s="162"/>
      <c r="BC74" s="162"/>
      <c r="BD74" s="162"/>
      <c r="BE74" s="162"/>
      <c r="BF74" s="162"/>
      <c r="BG74" s="162"/>
      <c r="BH74" s="162"/>
      <c r="BI74" s="162"/>
      <c r="BJ74" s="161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1"/>
      <c r="DX74" s="162"/>
      <c r="DY74" s="162"/>
      <c r="DZ74" s="162"/>
      <c r="EA74" s="162"/>
      <c r="EB74" s="162"/>
      <c r="EC74" s="162"/>
      <c r="ED74" s="162"/>
      <c r="EE74" s="161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68"/>
      <c r="ER74" s="68"/>
      <c r="ES74" s="68"/>
      <c r="ET74" s="68"/>
      <c r="EU74" s="68"/>
      <c r="EV74" s="68"/>
      <c r="EW74" s="68"/>
      <c r="EX74" s="68"/>
      <c r="EY74" s="68"/>
      <c r="EZ74" s="68"/>
      <c r="FA74" s="68"/>
      <c r="FB74" s="68"/>
      <c r="FC74" s="68"/>
      <c r="FD74" s="68"/>
      <c r="FE74" s="68"/>
      <c r="FF74" s="68"/>
      <c r="FG74" s="68"/>
      <c r="FH74" s="68"/>
      <c r="FI74" s="68"/>
      <c r="FJ74" s="68"/>
      <c r="FK74" s="68"/>
      <c r="FL74" s="68"/>
      <c r="FM74" s="65"/>
      <c r="FN74" s="65"/>
      <c r="FO74" s="235"/>
    </row>
    <row r="75" spans="1:171" s="73" customFormat="1" x14ac:dyDescent="0.2">
      <c r="A75" s="161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1"/>
      <c r="AA75" s="161"/>
      <c r="AB75" s="161"/>
      <c r="AC75" s="161"/>
      <c r="AD75" s="161"/>
      <c r="AE75" s="161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1"/>
      <c r="AZ75" s="161"/>
      <c r="BA75" s="162"/>
      <c r="BB75" s="162"/>
      <c r="BC75" s="162"/>
      <c r="BD75" s="162"/>
      <c r="BE75" s="162"/>
      <c r="BF75" s="162"/>
      <c r="BG75" s="162"/>
      <c r="BH75" s="162"/>
      <c r="BI75" s="162"/>
      <c r="BJ75" s="161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1"/>
      <c r="DX75" s="162"/>
      <c r="DY75" s="162"/>
      <c r="DZ75" s="162"/>
      <c r="EA75" s="162"/>
      <c r="EB75" s="162"/>
      <c r="EC75" s="162"/>
      <c r="ED75" s="162"/>
      <c r="EE75" s="161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68"/>
      <c r="ER75" s="68"/>
      <c r="ES75" s="68"/>
      <c r="ET75" s="68"/>
      <c r="EU75" s="68"/>
      <c r="EV75" s="68"/>
      <c r="EW75" s="65"/>
      <c r="EX75" s="65"/>
      <c r="EY75" s="65"/>
      <c r="EZ75" s="65"/>
      <c r="FA75" s="65"/>
      <c r="FB75" s="65"/>
      <c r="FC75" s="65"/>
      <c r="FD75" s="65"/>
      <c r="FE75" s="65"/>
      <c r="FF75" s="65"/>
      <c r="FG75" s="65"/>
      <c r="FH75" s="65"/>
      <c r="FI75" s="65"/>
      <c r="FJ75" s="65"/>
      <c r="FK75" s="65"/>
      <c r="FL75" s="65"/>
      <c r="FM75" s="65"/>
      <c r="FN75" s="65"/>
      <c r="FO75" s="235"/>
    </row>
    <row r="76" spans="1:171" s="73" customFormat="1" x14ac:dyDescent="0.2">
      <c r="A76" s="161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1"/>
      <c r="AA76" s="161"/>
      <c r="AB76" s="161"/>
      <c r="AC76" s="161"/>
      <c r="AD76" s="161"/>
      <c r="AE76" s="161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1"/>
      <c r="AZ76" s="161"/>
      <c r="BA76" s="162"/>
      <c r="BB76" s="162"/>
      <c r="BC76" s="162"/>
      <c r="BD76" s="162"/>
      <c r="BE76" s="162"/>
      <c r="BF76" s="162"/>
      <c r="BG76" s="162"/>
      <c r="BH76" s="162"/>
      <c r="BI76" s="162"/>
      <c r="BJ76" s="161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1"/>
      <c r="DX76" s="162"/>
      <c r="DY76" s="162"/>
      <c r="DZ76" s="162"/>
      <c r="EA76" s="162"/>
      <c r="EB76" s="162"/>
      <c r="EC76" s="162"/>
      <c r="ED76" s="162"/>
      <c r="EE76" s="161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68"/>
      <c r="ER76" s="68"/>
      <c r="ES76" s="68"/>
      <c r="ET76" s="68"/>
      <c r="EU76" s="68"/>
      <c r="EV76" s="68"/>
      <c r="EW76" s="68"/>
      <c r="EX76" s="68"/>
      <c r="EY76" s="68"/>
      <c r="EZ76" s="68"/>
      <c r="FA76" s="68"/>
      <c r="FB76" s="68"/>
      <c r="FC76" s="68"/>
      <c r="FD76" s="68"/>
      <c r="FE76" s="68"/>
      <c r="FF76" s="68"/>
      <c r="FG76" s="68"/>
      <c r="FH76" s="68"/>
      <c r="FI76" s="68"/>
      <c r="FJ76" s="68"/>
      <c r="FK76" s="68"/>
      <c r="FL76" s="68"/>
      <c r="FM76" s="65"/>
      <c r="FN76" s="65"/>
      <c r="FO76" s="235"/>
    </row>
    <row r="77" spans="1:171" s="73" customFormat="1" x14ac:dyDescent="0.2">
      <c r="A77" s="161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1"/>
      <c r="AA77" s="161"/>
      <c r="AB77" s="161"/>
      <c r="AC77" s="161"/>
      <c r="AD77" s="161"/>
      <c r="AE77" s="161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1"/>
      <c r="AZ77" s="161"/>
      <c r="BA77" s="162"/>
      <c r="BB77" s="162"/>
      <c r="BC77" s="162"/>
      <c r="BD77" s="162"/>
      <c r="BE77" s="162"/>
      <c r="BF77" s="162"/>
      <c r="BG77" s="162"/>
      <c r="BH77" s="162"/>
      <c r="BI77" s="162"/>
      <c r="BJ77" s="161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1"/>
      <c r="DX77" s="162"/>
      <c r="DY77" s="162"/>
      <c r="DZ77" s="162"/>
      <c r="EA77" s="162"/>
      <c r="EB77" s="162"/>
      <c r="EC77" s="162"/>
      <c r="ED77" s="162"/>
      <c r="EE77" s="161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68"/>
      <c r="ER77" s="68"/>
      <c r="ES77" s="68"/>
      <c r="ET77" s="68"/>
      <c r="EU77" s="68"/>
      <c r="EV77" s="68"/>
      <c r="EW77" s="65"/>
      <c r="EX77" s="65"/>
      <c r="EY77" s="65"/>
      <c r="EZ77" s="65"/>
      <c r="FA77" s="65"/>
      <c r="FB77" s="65"/>
      <c r="FC77" s="65"/>
      <c r="FD77" s="65"/>
      <c r="FE77" s="65"/>
      <c r="FF77" s="65"/>
      <c r="FG77" s="65"/>
      <c r="FH77" s="65"/>
      <c r="FI77" s="65"/>
      <c r="FJ77" s="65"/>
      <c r="FK77" s="65"/>
      <c r="FL77" s="65"/>
      <c r="FM77" s="65"/>
      <c r="FN77" s="65"/>
      <c r="FO77" s="235"/>
    </row>
    <row r="78" spans="1:171" s="73" customFormat="1" x14ac:dyDescent="0.2">
      <c r="A78" s="161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1"/>
      <c r="AA78" s="161"/>
      <c r="AB78" s="161"/>
      <c r="AC78" s="161"/>
      <c r="AD78" s="161"/>
      <c r="AE78" s="161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1"/>
      <c r="AZ78" s="161"/>
      <c r="BA78" s="162"/>
      <c r="BB78" s="162"/>
      <c r="BC78" s="162"/>
      <c r="BD78" s="162"/>
      <c r="BE78" s="162"/>
      <c r="BF78" s="162"/>
      <c r="BG78" s="162"/>
      <c r="BH78" s="162"/>
      <c r="BI78" s="162"/>
      <c r="BJ78" s="161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1"/>
      <c r="DX78" s="162"/>
      <c r="DY78" s="162"/>
      <c r="DZ78" s="162"/>
      <c r="EA78" s="162"/>
      <c r="EB78" s="162"/>
      <c r="EC78" s="162"/>
      <c r="ED78" s="162"/>
      <c r="EE78" s="161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68"/>
      <c r="ER78" s="68"/>
      <c r="ES78" s="68"/>
      <c r="ET78" s="68"/>
      <c r="EU78" s="68"/>
      <c r="EV78" s="68"/>
      <c r="EW78" s="68"/>
      <c r="EX78" s="68"/>
      <c r="EY78" s="68"/>
      <c r="EZ78" s="68"/>
      <c r="FA78" s="68"/>
      <c r="FB78" s="68"/>
      <c r="FC78" s="68"/>
      <c r="FD78" s="68"/>
      <c r="FE78" s="68"/>
      <c r="FF78" s="68"/>
      <c r="FG78" s="68"/>
      <c r="FH78" s="68"/>
      <c r="FI78" s="68"/>
      <c r="FJ78" s="68"/>
      <c r="FK78" s="68"/>
      <c r="FL78" s="68"/>
      <c r="FM78" s="65"/>
      <c r="FN78" s="65"/>
      <c r="FO78" s="235"/>
    </row>
    <row r="79" spans="1:171" s="73" customFormat="1" x14ac:dyDescent="0.2">
      <c r="A79" s="161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1"/>
      <c r="AA79" s="161"/>
      <c r="AB79" s="161"/>
      <c r="AC79" s="161"/>
      <c r="AD79" s="161"/>
      <c r="AE79" s="161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1"/>
      <c r="AZ79" s="161"/>
      <c r="BA79" s="162"/>
      <c r="BB79" s="162"/>
      <c r="BC79" s="162"/>
      <c r="BD79" s="162"/>
      <c r="BE79" s="162"/>
      <c r="BF79" s="162"/>
      <c r="BG79" s="162"/>
      <c r="BH79" s="162"/>
      <c r="BI79" s="162"/>
      <c r="BJ79" s="161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1"/>
      <c r="DX79" s="162"/>
      <c r="DY79" s="162"/>
      <c r="DZ79" s="162"/>
      <c r="EA79" s="162"/>
      <c r="EB79" s="162"/>
      <c r="EC79" s="162"/>
      <c r="ED79" s="162"/>
      <c r="EE79" s="161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68"/>
      <c r="ER79" s="68"/>
      <c r="ES79" s="68"/>
      <c r="ET79" s="68"/>
      <c r="EU79" s="68"/>
      <c r="EV79" s="68"/>
      <c r="EW79" s="65"/>
      <c r="EX79" s="65"/>
      <c r="EY79" s="65"/>
      <c r="EZ79" s="65"/>
      <c r="FA79" s="65"/>
      <c r="FB79" s="65"/>
      <c r="FC79" s="65"/>
      <c r="FD79" s="65"/>
      <c r="FE79" s="65"/>
      <c r="FF79" s="65"/>
      <c r="FG79" s="65"/>
      <c r="FH79" s="65"/>
      <c r="FI79" s="65"/>
      <c r="FJ79" s="65"/>
      <c r="FK79" s="65"/>
      <c r="FL79" s="65"/>
      <c r="FM79" s="65"/>
      <c r="FN79" s="65"/>
      <c r="FO79" s="235"/>
    </row>
    <row r="80" spans="1:171" s="73" customFormat="1" x14ac:dyDescent="0.2">
      <c r="A80" s="161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1"/>
      <c r="AA80" s="161"/>
      <c r="AB80" s="161"/>
      <c r="AC80" s="161"/>
      <c r="AD80" s="161"/>
      <c r="AE80" s="161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1"/>
      <c r="AZ80" s="161"/>
      <c r="BA80" s="162"/>
      <c r="BB80" s="162"/>
      <c r="BC80" s="162"/>
      <c r="BD80" s="162"/>
      <c r="BE80" s="162"/>
      <c r="BF80" s="162"/>
      <c r="BG80" s="162"/>
      <c r="BH80" s="162"/>
      <c r="BI80" s="162"/>
      <c r="BJ80" s="161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1"/>
      <c r="DX80" s="162"/>
      <c r="DY80" s="162"/>
      <c r="DZ80" s="162"/>
      <c r="EA80" s="162"/>
      <c r="EB80" s="162"/>
      <c r="EC80" s="162"/>
      <c r="ED80" s="162"/>
      <c r="EE80" s="161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68"/>
      <c r="ER80" s="68"/>
      <c r="ES80" s="68"/>
      <c r="ET80" s="68"/>
      <c r="EU80" s="68"/>
      <c r="EV80" s="68"/>
      <c r="EW80" s="68"/>
      <c r="EX80" s="68"/>
      <c r="EY80" s="68"/>
      <c r="EZ80" s="68"/>
      <c r="FA80" s="68"/>
      <c r="FB80" s="68"/>
      <c r="FC80" s="68"/>
      <c r="FD80" s="68"/>
      <c r="FE80" s="68"/>
      <c r="FF80" s="68"/>
      <c r="FG80" s="68"/>
      <c r="FH80" s="68"/>
      <c r="FI80" s="68"/>
      <c r="FJ80" s="68"/>
      <c r="FK80" s="68"/>
      <c r="FL80" s="68"/>
      <c r="FM80" s="65"/>
      <c r="FN80" s="65"/>
      <c r="FO80" s="235"/>
    </row>
    <row r="81" spans="1:171" s="73" customFormat="1" x14ac:dyDescent="0.2">
      <c r="A81" s="161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1"/>
      <c r="AA81" s="161"/>
      <c r="AB81" s="161"/>
      <c r="AC81" s="161"/>
      <c r="AD81" s="161"/>
      <c r="AE81" s="161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1"/>
      <c r="AZ81" s="161"/>
      <c r="BA81" s="162"/>
      <c r="BB81" s="162"/>
      <c r="BC81" s="162"/>
      <c r="BD81" s="162"/>
      <c r="BE81" s="162"/>
      <c r="BF81" s="162"/>
      <c r="BG81" s="162"/>
      <c r="BH81" s="162"/>
      <c r="BI81" s="162"/>
      <c r="BJ81" s="161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1"/>
      <c r="DX81" s="162"/>
      <c r="DY81" s="162"/>
      <c r="DZ81" s="162"/>
      <c r="EA81" s="162"/>
      <c r="EB81" s="162"/>
      <c r="EC81" s="162"/>
      <c r="ED81" s="162"/>
      <c r="EE81" s="161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68"/>
      <c r="ER81" s="68"/>
      <c r="ES81" s="68"/>
      <c r="ET81" s="68"/>
      <c r="EU81" s="68"/>
      <c r="EV81" s="68"/>
      <c r="EW81" s="65"/>
      <c r="EX81" s="65"/>
      <c r="EY81" s="65"/>
      <c r="EZ81" s="65"/>
      <c r="FA81" s="65"/>
      <c r="FB81" s="65"/>
      <c r="FC81" s="65"/>
      <c r="FD81" s="65"/>
      <c r="FE81" s="65"/>
      <c r="FF81" s="65"/>
      <c r="FG81" s="65"/>
      <c r="FH81" s="65"/>
      <c r="FI81" s="65"/>
      <c r="FJ81" s="65"/>
      <c r="FK81" s="65"/>
      <c r="FL81" s="65"/>
      <c r="FM81" s="65"/>
      <c r="FN81" s="65"/>
      <c r="FO81" s="235"/>
    </row>
    <row r="82" spans="1:171" s="73" customFormat="1" x14ac:dyDescent="0.2">
      <c r="A82" s="161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1"/>
      <c r="AA82" s="161"/>
      <c r="AB82" s="161"/>
      <c r="AC82" s="161"/>
      <c r="AD82" s="161"/>
      <c r="AE82" s="161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1"/>
      <c r="AZ82" s="161"/>
      <c r="BA82" s="162"/>
      <c r="BB82" s="162"/>
      <c r="BC82" s="162"/>
      <c r="BD82" s="162"/>
      <c r="BE82" s="162"/>
      <c r="BF82" s="162"/>
      <c r="BG82" s="162"/>
      <c r="BH82" s="162"/>
      <c r="BI82" s="162"/>
      <c r="BJ82" s="161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1"/>
      <c r="DX82" s="162"/>
      <c r="DY82" s="162"/>
      <c r="DZ82" s="162"/>
      <c r="EA82" s="162"/>
      <c r="EB82" s="162"/>
      <c r="EC82" s="162"/>
      <c r="ED82" s="162"/>
      <c r="EE82" s="161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68"/>
      <c r="ER82" s="68"/>
      <c r="ES82" s="68"/>
      <c r="ET82" s="68"/>
      <c r="EU82" s="68"/>
      <c r="EV82" s="68"/>
      <c r="EW82" s="68"/>
      <c r="EX82" s="68"/>
      <c r="EY82" s="68"/>
      <c r="EZ82" s="68"/>
      <c r="FA82" s="68"/>
      <c r="FB82" s="68"/>
      <c r="FC82" s="68"/>
      <c r="FD82" s="68"/>
      <c r="FE82" s="68"/>
      <c r="FF82" s="68"/>
      <c r="FG82" s="68"/>
      <c r="FH82" s="68"/>
      <c r="FI82" s="68"/>
      <c r="FJ82" s="68"/>
      <c r="FK82" s="68"/>
      <c r="FL82" s="68"/>
      <c r="FM82" s="65"/>
      <c r="FN82" s="65"/>
      <c r="FO82" s="235"/>
    </row>
    <row r="83" spans="1:171" s="73" customFormat="1" x14ac:dyDescent="0.2">
      <c r="A83" s="161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1"/>
      <c r="AA83" s="161"/>
      <c r="AB83" s="161"/>
      <c r="AC83" s="161"/>
      <c r="AD83" s="161"/>
      <c r="AE83" s="161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1"/>
      <c r="AZ83" s="161"/>
      <c r="BA83" s="162"/>
      <c r="BB83" s="162"/>
      <c r="BC83" s="162"/>
      <c r="BD83" s="162"/>
      <c r="BE83" s="162"/>
      <c r="BF83" s="162"/>
      <c r="BG83" s="162"/>
      <c r="BH83" s="162"/>
      <c r="BI83" s="162"/>
      <c r="BJ83" s="161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1"/>
      <c r="DX83" s="162"/>
      <c r="DY83" s="162"/>
      <c r="DZ83" s="162"/>
      <c r="EA83" s="162"/>
      <c r="EB83" s="162"/>
      <c r="EC83" s="162"/>
      <c r="ED83" s="162"/>
      <c r="EE83" s="161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68"/>
      <c r="ER83" s="68"/>
      <c r="ES83" s="68"/>
      <c r="ET83" s="68"/>
      <c r="EU83" s="68"/>
      <c r="EV83" s="68"/>
      <c r="EW83" s="65"/>
      <c r="EX83" s="65"/>
      <c r="EY83" s="65"/>
      <c r="EZ83" s="65"/>
      <c r="FA83" s="65"/>
      <c r="FB83" s="65"/>
      <c r="FC83" s="65"/>
      <c r="FD83" s="65"/>
      <c r="FE83" s="65"/>
      <c r="FF83" s="65"/>
      <c r="FG83" s="65"/>
      <c r="FH83" s="65"/>
      <c r="FI83" s="65"/>
      <c r="FJ83" s="65"/>
      <c r="FK83" s="65"/>
      <c r="FL83" s="65"/>
      <c r="FM83" s="65"/>
      <c r="FN83" s="65"/>
      <c r="FO83" s="235"/>
    </row>
    <row r="84" spans="1:171" s="73" customFormat="1" x14ac:dyDescent="0.2">
      <c r="A84" s="161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1"/>
      <c r="AA84" s="161"/>
      <c r="AB84" s="161"/>
      <c r="AC84" s="161"/>
      <c r="AD84" s="161"/>
      <c r="AE84" s="161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1"/>
      <c r="AZ84" s="161"/>
      <c r="BA84" s="162"/>
      <c r="BB84" s="162"/>
      <c r="BC84" s="162"/>
      <c r="BD84" s="162"/>
      <c r="BE84" s="162"/>
      <c r="BF84" s="162"/>
      <c r="BG84" s="162"/>
      <c r="BH84" s="162"/>
      <c r="BI84" s="162"/>
      <c r="BJ84" s="161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1"/>
      <c r="DX84" s="162"/>
      <c r="DY84" s="162"/>
      <c r="DZ84" s="162"/>
      <c r="EA84" s="162"/>
      <c r="EB84" s="162"/>
      <c r="EC84" s="162"/>
      <c r="ED84" s="162"/>
      <c r="EE84" s="161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68"/>
      <c r="ER84" s="68"/>
      <c r="ES84" s="68"/>
      <c r="ET84" s="68"/>
      <c r="EU84" s="68"/>
      <c r="EV84" s="68"/>
      <c r="EW84" s="68"/>
      <c r="EX84" s="68"/>
      <c r="EY84" s="68"/>
      <c r="EZ84" s="68"/>
      <c r="FA84" s="68"/>
      <c r="FB84" s="68"/>
      <c r="FC84" s="68"/>
      <c r="FD84" s="68"/>
      <c r="FE84" s="68"/>
      <c r="FF84" s="68"/>
      <c r="FG84" s="68"/>
      <c r="FH84" s="68"/>
      <c r="FI84" s="68"/>
      <c r="FJ84" s="68"/>
      <c r="FK84" s="68"/>
      <c r="FL84" s="68"/>
      <c r="FM84" s="65"/>
      <c r="FN84" s="65"/>
      <c r="FO84" s="235"/>
    </row>
    <row r="85" spans="1:171" s="73" customFormat="1" x14ac:dyDescent="0.2">
      <c r="A85" s="161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1"/>
      <c r="AA85" s="161"/>
      <c r="AB85" s="161"/>
      <c r="AC85" s="161"/>
      <c r="AD85" s="161"/>
      <c r="AE85" s="161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1"/>
      <c r="AZ85" s="161"/>
      <c r="BA85" s="162"/>
      <c r="BB85" s="162"/>
      <c r="BC85" s="162"/>
      <c r="BD85" s="162"/>
      <c r="BE85" s="162"/>
      <c r="BF85" s="162"/>
      <c r="BG85" s="162"/>
      <c r="BH85" s="162"/>
      <c r="BI85" s="162"/>
      <c r="BJ85" s="161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1"/>
      <c r="DX85" s="162"/>
      <c r="DY85" s="162"/>
      <c r="DZ85" s="162"/>
      <c r="EA85" s="162"/>
      <c r="EB85" s="162"/>
      <c r="EC85" s="162"/>
      <c r="ED85" s="162"/>
      <c r="EE85" s="161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68"/>
      <c r="ER85" s="68"/>
      <c r="ES85" s="68"/>
      <c r="ET85" s="68"/>
      <c r="EU85" s="68"/>
      <c r="EV85" s="68"/>
      <c r="EW85" s="65"/>
      <c r="EX85" s="65"/>
      <c r="EY85" s="65"/>
      <c r="EZ85" s="65"/>
      <c r="FA85" s="65"/>
      <c r="FB85" s="65"/>
      <c r="FC85" s="65"/>
      <c r="FD85" s="65"/>
      <c r="FE85" s="65"/>
      <c r="FF85" s="65"/>
      <c r="FG85" s="65"/>
      <c r="FH85" s="65"/>
      <c r="FI85" s="65"/>
      <c r="FJ85" s="65"/>
      <c r="FK85" s="65"/>
      <c r="FL85" s="65"/>
      <c r="FM85" s="65"/>
      <c r="FN85" s="65"/>
      <c r="FO85" s="235"/>
    </row>
    <row r="86" spans="1:171" s="73" customFormat="1" x14ac:dyDescent="0.2">
      <c r="A86" s="161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1"/>
      <c r="AA86" s="161"/>
      <c r="AB86" s="161"/>
      <c r="AC86" s="161"/>
      <c r="AD86" s="161"/>
      <c r="AE86" s="161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1"/>
      <c r="AZ86" s="161"/>
      <c r="BA86" s="162"/>
      <c r="BB86" s="162"/>
      <c r="BC86" s="162"/>
      <c r="BD86" s="162"/>
      <c r="BE86" s="162"/>
      <c r="BF86" s="162"/>
      <c r="BG86" s="162"/>
      <c r="BH86" s="162"/>
      <c r="BI86" s="162"/>
      <c r="BJ86" s="161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1"/>
      <c r="DX86" s="162"/>
      <c r="DY86" s="162"/>
      <c r="DZ86" s="162"/>
      <c r="EA86" s="162"/>
      <c r="EB86" s="162"/>
      <c r="EC86" s="162"/>
      <c r="ED86" s="162"/>
      <c r="EE86" s="161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68"/>
      <c r="ER86" s="68"/>
      <c r="ES86" s="68"/>
      <c r="ET86" s="68"/>
      <c r="EU86" s="68"/>
      <c r="EV86" s="68"/>
      <c r="EW86" s="68"/>
      <c r="EX86" s="68"/>
      <c r="EY86" s="68"/>
      <c r="EZ86" s="68"/>
      <c r="FA86" s="68"/>
      <c r="FB86" s="68"/>
      <c r="FC86" s="68"/>
      <c r="FD86" s="68"/>
      <c r="FE86" s="68"/>
      <c r="FF86" s="68"/>
      <c r="FG86" s="68"/>
      <c r="FH86" s="68"/>
      <c r="FI86" s="68"/>
      <c r="FJ86" s="68"/>
      <c r="FK86" s="68"/>
      <c r="FL86" s="68"/>
      <c r="FM86" s="65"/>
      <c r="FN86" s="65"/>
      <c r="FO86" s="235"/>
    </row>
    <row r="87" spans="1:171" s="73" customFormat="1" x14ac:dyDescent="0.2">
      <c r="A87" s="161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1"/>
      <c r="AA87" s="161"/>
      <c r="AB87" s="161"/>
      <c r="AC87" s="161"/>
      <c r="AD87" s="161"/>
      <c r="AE87" s="161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1"/>
      <c r="AZ87" s="161"/>
      <c r="BA87" s="162"/>
      <c r="BB87" s="162"/>
      <c r="BC87" s="162"/>
      <c r="BD87" s="162"/>
      <c r="BE87" s="162"/>
      <c r="BF87" s="162"/>
      <c r="BG87" s="162"/>
      <c r="BH87" s="162"/>
      <c r="BI87" s="162"/>
      <c r="BJ87" s="161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1"/>
      <c r="DX87" s="162"/>
      <c r="DY87" s="162"/>
      <c r="DZ87" s="162"/>
      <c r="EA87" s="162"/>
      <c r="EB87" s="162"/>
      <c r="EC87" s="162"/>
      <c r="ED87" s="162"/>
      <c r="EE87" s="161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68"/>
      <c r="ER87" s="68"/>
      <c r="ES87" s="68"/>
      <c r="ET87" s="68"/>
      <c r="EU87" s="68"/>
      <c r="EV87" s="68"/>
      <c r="EW87" s="65"/>
      <c r="EX87" s="65"/>
      <c r="EY87" s="65"/>
      <c r="EZ87" s="65"/>
      <c r="FA87" s="65"/>
      <c r="FB87" s="65"/>
      <c r="FC87" s="65"/>
      <c r="FD87" s="65"/>
      <c r="FE87" s="65"/>
      <c r="FF87" s="65"/>
      <c r="FG87" s="65"/>
      <c r="FH87" s="65"/>
      <c r="FI87" s="65"/>
      <c r="FJ87" s="65"/>
      <c r="FK87" s="65"/>
      <c r="FL87" s="65"/>
      <c r="FM87" s="65"/>
      <c r="FN87" s="65"/>
      <c r="FO87" s="235"/>
    </row>
    <row r="88" spans="1:171" s="73" customFormat="1" x14ac:dyDescent="0.2">
      <c r="A88" s="161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1"/>
      <c r="AA88" s="161"/>
      <c r="AB88" s="161"/>
      <c r="AC88" s="161"/>
      <c r="AD88" s="161"/>
      <c r="AE88" s="161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1"/>
      <c r="AZ88" s="161"/>
      <c r="BA88" s="162"/>
      <c r="BB88" s="162"/>
      <c r="BC88" s="162"/>
      <c r="BD88" s="162"/>
      <c r="BE88" s="162"/>
      <c r="BF88" s="162"/>
      <c r="BG88" s="162"/>
      <c r="BH88" s="162"/>
      <c r="BI88" s="162"/>
      <c r="BJ88" s="161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1"/>
      <c r="DX88" s="162"/>
      <c r="DY88" s="162"/>
      <c r="DZ88" s="162"/>
      <c r="EA88" s="162"/>
      <c r="EB88" s="162"/>
      <c r="EC88" s="162"/>
      <c r="ED88" s="162"/>
      <c r="EE88" s="161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68"/>
      <c r="ER88" s="68"/>
      <c r="ES88" s="68"/>
      <c r="ET88" s="68"/>
      <c r="EU88" s="68"/>
      <c r="EV88" s="68"/>
      <c r="EW88" s="68"/>
      <c r="EX88" s="68"/>
      <c r="EY88" s="68"/>
      <c r="EZ88" s="68"/>
      <c r="FA88" s="68"/>
      <c r="FB88" s="68"/>
      <c r="FC88" s="68"/>
      <c r="FD88" s="68"/>
      <c r="FE88" s="68"/>
      <c r="FF88" s="68"/>
      <c r="FG88" s="68"/>
      <c r="FH88" s="68"/>
      <c r="FI88" s="68"/>
      <c r="FJ88" s="68"/>
      <c r="FK88" s="68"/>
      <c r="FL88" s="68"/>
      <c r="FM88" s="65"/>
      <c r="FN88" s="65"/>
      <c r="FO88" s="235"/>
    </row>
    <row r="89" spans="1:171" s="73" customFormat="1" x14ac:dyDescent="0.2">
      <c r="A89" s="161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1"/>
      <c r="AA89" s="161"/>
      <c r="AB89" s="161"/>
      <c r="AC89" s="161"/>
      <c r="AD89" s="161"/>
      <c r="AE89" s="161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1"/>
      <c r="AZ89" s="161"/>
      <c r="BA89" s="162"/>
      <c r="BB89" s="162"/>
      <c r="BC89" s="162"/>
      <c r="BD89" s="162"/>
      <c r="BE89" s="162"/>
      <c r="BF89" s="162"/>
      <c r="BG89" s="162"/>
      <c r="BH89" s="162"/>
      <c r="BI89" s="162"/>
      <c r="BJ89" s="161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1"/>
      <c r="DX89" s="162"/>
      <c r="DY89" s="162"/>
      <c r="DZ89" s="162"/>
      <c r="EA89" s="162"/>
      <c r="EB89" s="162"/>
      <c r="EC89" s="162"/>
      <c r="ED89" s="162"/>
      <c r="EE89" s="161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68"/>
      <c r="ER89" s="68"/>
      <c r="ES89" s="68"/>
      <c r="ET89" s="68"/>
      <c r="EU89" s="68"/>
      <c r="EV89" s="68"/>
      <c r="EW89" s="65"/>
      <c r="EX89" s="65"/>
      <c r="EY89" s="65"/>
      <c r="EZ89" s="65"/>
      <c r="FA89" s="65"/>
      <c r="FB89" s="65"/>
      <c r="FC89" s="65"/>
      <c r="FD89" s="65"/>
      <c r="FE89" s="65"/>
      <c r="FF89" s="65"/>
      <c r="FG89" s="65"/>
      <c r="FH89" s="65"/>
      <c r="FI89" s="65"/>
      <c r="FJ89" s="65"/>
      <c r="FK89" s="65"/>
      <c r="FL89" s="65"/>
      <c r="FM89" s="65"/>
      <c r="FN89" s="65"/>
      <c r="FO89" s="235"/>
    </row>
    <row r="90" spans="1:171" s="73" customFormat="1" x14ac:dyDescent="0.2">
      <c r="A90" s="161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1"/>
      <c r="AA90" s="161"/>
      <c r="AB90" s="161"/>
      <c r="AC90" s="161"/>
      <c r="AD90" s="161"/>
      <c r="AE90" s="161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1"/>
      <c r="AZ90" s="161"/>
      <c r="BA90" s="162"/>
      <c r="BB90" s="162"/>
      <c r="BC90" s="162"/>
      <c r="BD90" s="162"/>
      <c r="BE90" s="162"/>
      <c r="BF90" s="162"/>
      <c r="BG90" s="162"/>
      <c r="BH90" s="162"/>
      <c r="BI90" s="162"/>
      <c r="BJ90" s="161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1"/>
      <c r="DX90" s="162"/>
      <c r="DY90" s="162"/>
      <c r="DZ90" s="162"/>
      <c r="EA90" s="162"/>
      <c r="EB90" s="162"/>
      <c r="EC90" s="162"/>
      <c r="ED90" s="162"/>
      <c r="EE90" s="161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68"/>
      <c r="ER90" s="68"/>
      <c r="ES90" s="68"/>
      <c r="ET90" s="68"/>
      <c r="EU90" s="68"/>
      <c r="EV90" s="68"/>
      <c r="EW90" s="68"/>
      <c r="EX90" s="68"/>
      <c r="EY90" s="68"/>
      <c r="EZ90" s="68"/>
      <c r="FA90" s="68"/>
      <c r="FB90" s="68"/>
      <c r="FC90" s="68"/>
      <c r="FD90" s="68"/>
      <c r="FE90" s="68"/>
      <c r="FF90" s="68"/>
      <c r="FG90" s="68"/>
      <c r="FH90" s="68"/>
      <c r="FI90" s="68"/>
      <c r="FJ90" s="68"/>
      <c r="FK90" s="68"/>
      <c r="FL90" s="68"/>
      <c r="FM90" s="65"/>
      <c r="FN90" s="65"/>
      <c r="FO90" s="235"/>
    </row>
    <row r="91" spans="1:171" s="73" customFormat="1" x14ac:dyDescent="0.2">
      <c r="A91" s="161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1"/>
      <c r="AA91" s="161"/>
      <c r="AB91" s="161"/>
      <c r="AC91" s="161"/>
      <c r="AD91" s="161"/>
      <c r="AE91" s="161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1"/>
      <c r="AZ91" s="161"/>
      <c r="BA91" s="162"/>
      <c r="BB91" s="162"/>
      <c r="BC91" s="162"/>
      <c r="BD91" s="162"/>
      <c r="BE91" s="162"/>
      <c r="BF91" s="162"/>
      <c r="BG91" s="162"/>
      <c r="BH91" s="162"/>
      <c r="BI91" s="162"/>
      <c r="BJ91" s="161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1"/>
      <c r="DX91" s="162"/>
      <c r="DY91" s="162"/>
      <c r="DZ91" s="162"/>
      <c r="EA91" s="162"/>
      <c r="EB91" s="162"/>
      <c r="EC91" s="162"/>
      <c r="ED91" s="162"/>
      <c r="EE91" s="161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68"/>
      <c r="ER91" s="68"/>
      <c r="ES91" s="68"/>
      <c r="ET91" s="68"/>
      <c r="EU91" s="68"/>
      <c r="EV91" s="68"/>
      <c r="EW91" s="65"/>
      <c r="EX91" s="65"/>
      <c r="EY91" s="65"/>
      <c r="EZ91" s="65"/>
      <c r="FA91" s="65"/>
      <c r="FB91" s="65"/>
      <c r="FC91" s="65"/>
      <c r="FD91" s="65"/>
      <c r="FE91" s="65"/>
      <c r="FF91" s="65"/>
      <c r="FG91" s="65"/>
      <c r="FH91" s="65"/>
      <c r="FI91" s="65"/>
      <c r="FJ91" s="65"/>
      <c r="FK91" s="65"/>
      <c r="FL91" s="65"/>
      <c r="FM91" s="65"/>
      <c r="FN91" s="65"/>
      <c r="FO91" s="235"/>
    </row>
    <row r="92" spans="1:171" s="73" customFormat="1" x14ac:dyDescent="0.2">
      <c r="A92" s="161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1"/>
      <c r="AA92" s="161"/>
      <c r="AB92" s="161"/>
      <c r="AC92" s="161"/>
      <c r="AD92" s="161"/>
      <c r="AE92" s="161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1"/>
      <c r="AZ92" s="161"/>
      <c r="BA92" s="162"/>
      <c r="BB92" s="162"/>
      <c r="BC92" s="162"/>
      <c r="BD92" s="162"/>
      <c r="BE92" s="162"/>
      <c r="BF92" s="162"/>
      <c r="BG92" s="162"/>
      <c r="BH92" s="162"/>
      <c r="BI92" s="162"/>
      <c r="BJ92" s="161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1"/>
      <c r="DX92" s="162"/>
      <c r="DY92" s="162"/>
      <c r="DZ92" s="162"/>
      <c r="EA92" s="162"/>
      <c r="EB92" s="162"/>
      <c r="EC92" s="162"/>
      <c r="ED92" s="162"/>
      <c r="EE92" s="161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68"/>
      <c r="ER92" s="68"/>
      <c r="ES92" s="68"/>
      <c r="ET92" s="68"/>
      <c r="EU92" s="68"/>
      <c r="EV92" s="68"/>
      <c r="EW92" s="68"/>
      <c r="EX92" s="68"/>
      <c r="EY92" s="68"/>
      <c r="EZ92" s="68"/>
      <c r="FA92" s="68"/>
      <c r="FB92" s="68"/>
      <c r="FC92" s="68"/>
      <c r="FD92" s="68"/>
      <c r="FE92" s="68"/>
      <c r="FF92" s="68"/>
      <c r="FG92" s="68"/>
      <c r="FH92" s="68"/>
      <c r="FI92" s="68"/>
      <c r="FJ92" s="68"/>
      <c r="FK92" s="68"/>
      <c r="FL92" s="68"/>
      <c r="FM92" s="65"/>
      <c r="FN92" s="65"/>
      <c r="FO92" s="235"/>
    </row>
    <row r="93" spans="1:171" s="73" customFormat="1" x14ac:dyDescent="0.2">
      <c r="A93" s="161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1"/>
      <c r="AA93" s="161"/>
      <c r="AB93" s="161"/>
      <c r="AC93" s="161"/>
      <c r="AD93" s="161"/>
      <c r="AE93" s="161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1"/>
      <c r="AZ93" s="161"/>
      <c r="BA93" s="162"/>
      <c r="BB93" s="162"/>
      <c r="BC93" s="162"/>
      <c r="BD93" s="162"/>
      <c r="BE93" s="162"/>
      <c r="BF93" s="162"/>
      <c r="BG93" s="162"/>
      <c r="BH93" s="162"/>
      <c r="BI93" s="162"/>
      <c r="BJ93" s="161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1"/>
      <c r="DX93" s="162"/>
      <c r="DY93" s="162"/>
      <c r="DZ93" s="162"/>
      <c r="EA93" s="162"/>
      <c r="EB93" s="162"/>
      <c r="EC93" s="162"/>
      <c r="ED93" s="162"/>
      <c r="EE93" s="161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68"/>
      <c r="ER93" s="68"/>
      <c r="ES93" s="68"/>
      <c r="ET93" s="68"/>
      <c r="EU93" s="68"/>
      <c r="EV93" s="68"/>
      <c r="EW93" s="65"/>
      <c r="EX93" s="65"/>
      <c r="EY93" s="65"/>
      <c r="EZ93" s="65"/>
      <c r="FA93" s="65"/>
      <c r="FB93" s="65"/>
      <c r="FC93" s="65"/>
      <c r="FD93" s="65"/>
      <c r="FE93" s="65"/>
      <c r="FF93" s="65"/>
      <c r="FG93" s="65"/>
      <c r="FH93" s="65"/>
      <c r="FI93" s="65"/>
      <c r="FJ93" s="65"/>
      <c r="FK93" s="65"/>
      <c r="FL93" s="65"/>
      <c r="FM93" s="65"/>
      <c r="FN93" s="65"/>
      <c r="FO93" s="235"/>
    </row>
    <row r="94" spans="1:171" s="73" customFormat="1" x14ac:dyDescent="0.2">
      <c r="A94" s="161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1"/>
      <c r="AA94" s="161"/>
      <c r="AB94" s="161"/>
      <c r="AC94" s="161"/>
      <c r="AD94" s="161"/>
      <c r="AE94" s="161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1"/>
      <c r="AZ94" s="161"/>
      <c r="BA94" s="162"/>
      <c r="BB94" s="162"/>
      <c r="BC94" s="162"/>
      <c r="BD94" s="162"/>
      <c r="BE94" s="162"/>
      <c r="BF94" s="162"/>
      <c r="BG94" s="162"/>
      <c r="BH94" s="162"/>
      <c r="BI94" s="162"/>
      <c r="BJ94" s="161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1"/>
      <c r="DX94" s="162"/>
      <c r="DY94" s="162"/>
      <c r="DZ94" s="162"/>
      <c r="EA94" s="162"/>
      <c r="EB94" s="162"/>
      <c r="EC94" s="162"/>
      <c r="ED94" s="162"/>
      <c r="EE94" s="161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68"/>
      <c r="ER94" s="68"/>
      <c r="ES94" s="68"/>
      <c r="ET94" s="68"/>
      <c r="EU94" s="68"/>
      <c r="EV94" s="68"/>
      <c r="EW94" s="68"/>
      <c r="EX94" s="68"/>
      <c r="EY94" s="68"/>
      <c r="EZ94" s="68"/>
      <c r="FA94" s="68"/>
      <c r="FB94" s="68"/>
      <c r="FC94" s="68"/>
      <c r="FD94" s="68"/>
      <c r="FE94" s="68"/>
      <c r="FF94" s="68"/>
      <c r="FG94" s="68"/>
      <c r="FH94" s="68"/>
      <c r="FI94" s="68"/>
      <c r="FJ94" s="68"/>
      <c r="FK94" s="68"/>
      <c r="FL94" s="68"/>
      <c r="FM94" s="65"/>
      <c r="FN94" s="65"/>
      <c r="FO94" s="235"/>
    </row>
    <row r="95" spans="1:171" s="73" customFormat="1" x14ac:dyDescent="0.2">
      <c r="A95" s="161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1"/>
      <c r="AA95" s="161"/>
      <c r="AB95" s="161"/>
      <c r="AC95" s="161"/>
      <c r="AD95" s="161"/>
      <c r="AE95" s="161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1"/>
      <c r="AZ95" s="161"/>
      <c r="BA95" s="162"/>
      <c r="BB95" s="162"/>
      <c r="BC95" s="162"/>
      <c r="BD95" s="162"/>
      <c r="BE95" s="162"/>
      <c r="BF95" s="162"/>
      <c r="BG95" s="162"/>
      <c r="BH95" s="162"/>
      <c r="BI95" s="162"/>
      <c r="BJ95" s="161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1"/>
      <c r="DX95" s="162"/>
      <c r="DY95" s="162"/>
      <c r="DZ95" s="162"/>
      <c r="EA95" s="162"/>
      <c r="EB95" s="162"/>
      <c r="EC95" s="162"/>
      <c r="ED95" s="162"/>
      <c r="EE95" s="161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68"/>
      <c r="ER95" s="68"/>
      <c r="ES95" s="68"/>
      <c r="ET95" s="68"/>
      <c r="EU95" s="68"/>
      <c r="EV95" s="68"/>
      <c r="EW95" s="65"/>
      <c r="EX95" s="65"/>
      <c r="EY95" s="65"/>
      <c r="EZ95" s="65"/>
      <c r="FA95" s="65"/>
      <c r="FB95" s="65"/>
      <c r="FC95" s="65"/>
      <c r="FD95" s="65"/>
      <c r="FE95" s="65"/>
      <c r="FF95" s="65"/>
      <c r="FG95" s="65"/>
      <c r="FH95" s="65"/>
      <c r="FI95" s="65"/>
      <c r="FJ95" s="65"/>
      <c r="FK95" s="65"/>
      <c r="FL95" s="65"/>
      <c r="FM95" s="65"/>
      <c r="FN95" s="65"/>
      <c r="FO95" s="235"/>
    </row>
    <row r="96" spans="1:171" s="73" customFormat="1" x14ac:dyDescent="0.2">
      <c r="A96" s="161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1"/>
      <c r="AA96" s="161"/>
      <c r="AB96" s="161"/>
      <c r="AC96" s="161"/>
      <c r="AD96" s="161"/>
      <c r="AE96" s="161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1"/>
      <c r="AZ96" s="161"/>
      <c r="BA96" s="162"/>
      <c r="BB96" s="162"/>
      <c r="BC96" s="162"/>
      <c r="BD96" s="162"/>
      <c r="BE96" s="162"/>
      <c r="BF96" s="162"/>
      <c r="BG96" s="162"/>
      <c r="BH96" s="162"/>
      <c r="BI96" s="162"/>
      <c r="BJ96" s="161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1"/>
      <c r="DX96" s="162"/>
      <c r="DY96" s="162"/>
      <c r="DZ96" s="162"/>
      <c r="EA96" s="162"/>
      <c r="EB96" s="162"/>
      <c r="EC96" s="162"/>
      <c r="ED96" s="162"/>
      <c r="EE96" s="161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68"/>
      <c r="ER96" s="68"/>
      <c r="ES96" s="68"/>
      <c r="ET96" s="68"/>
      <c r="EU96" s="68"/>
      <c r="EV96" s="68"/>
      <c r="EW96" s="68"/>
      <c r="EX96" s="68"/>
      <c r="EY96" s="68"/>
      <c r="EZ96" s="68"/>
      <c r="FA96" s="68"/>
      <c r="FB96" s="68"/>
      <c r="FC96" s="68"/>
      <c r="FD96" s="68"/>
      <c r="FE96" s="68"/>
      <c r="FF96" s="68"/>
      <c r="FG96" s="68"/>
      <c r="FH96" s="68"/>
      <c r="FI96" s="68"/>
      <c r="FJ96" s="68"/>
      <c r="FK96" s="68"/>
      <c r="FL96" s="68"/>
      <c r="FM96" s="65"/>
      <c r="FN96" s="65"/>
      <c r="FO96" s="235"/>
    </row>
    <row r="97" spans="1:171" s="73" customFormat="1" x14ac:dyDescent="0.2">
      <c r="A97" s="161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1"/>
      <c r="AA97" s="161"/>
      <c r="AB97" s="161"/>
      <c r="AC97" s="161"/>
      <c r="AD97" s="161"/>
      <c r="AE97" s="161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1"/>
      <c r="AZ97" s="161"/>
      <c r="BA97" s="162"/>
      <c r="BB97" s="162"/>
      <c r="BC97" s="162"/>
      <c r="BD97" s="162"/>
      <c r="BE97" s="162"/>
      <c r="BF97" s="162"/>
      <c r="BG97" s="162"/>
      <c r="BH97" s="162"/>
      <c r="BI97" s="162"/>
      <c r="BJ97" s="161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1"/>
      <c r="DX97" s="162"/>
      <c r="DY97" s="162"/>
      <c r="DZ97" s="162"/>
      <c r="EA97" s="162"/>
      <c r="EB97" s="162"/>
      <c r="EC97" s="162"/>
      <c r="ED97" s="162"/>
      <c r="EE97" s="161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68"/>
      <c r="ER97" s="68"/>
      <c r="ES97" s="68"/>
      <c r="ET97" s="68"/>
      <c r="EU97" s="68"/>
      <c r="EV97" s="68"/>
      <c r="EW97" s="65"/>
      <c r="EX97" s="65"/>
      <c r="EY97" s="65"/>
      <c r="EZ97" s="65"/>
      <c r="FA97" s="65"/>
      <c r="FB97" s="65"/>
      <c r="FC97" s="65"/>
      <c r="FD97" s="65"/>
      <c r="FE97" s="65"/>
      <c r="FF97" s="65"/>
      <c r="FG97" s="65"/>
      <c r="FH97" s="65"/>
      <c r="FI97" s="65"/>
      <c r="FJ97" s="65"/>
      <c r="FK97" s="65"/>
      <c r="FL97" s="65"/>
      <c r="FM97" s="65"/>
      <c r="FN97" s="65"/>
      <c r="FO97" s="235"/>
    </row>
    <row r="98" spans="1:171" s="73" customFormat="1" x14ac:dyDescent="0.2">
      <c r="A98" s="161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1"/>
      <c r="AA98" s="161"/>
      <c r="AB98" s="161"/>
      <c r="AC98" s="161"/>
      <c r="AD98" s="161"/>
      <c r="AE98" s="161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1"/>
      <c r="AZ98" s="161"/>
      <c r="BA98" s="162"/>
      <c r="BB98" s="162"/>
      <c r="BC98" s="162"/>
      <c r="BD98" s="162"/>
      <c r="BE98" s="162"/>
      <c r="BF98" s="162"/>
      <c r="BG98" s="162"/>
      <c r="BH98" s="162"/>
      <c r="BI98" s="162"/>
      <c r="BJ98" s="161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1"/>
      <c r="DX98" s="162"/>
      <c r="DY98" s="162"/>
      <c r="DZ98" s="162"/>
      <c r="EA98" s="162"/>
      <c r="EB98" s="162"/>
      <c r="EC98" s="162"/>
      <c r="ED98" s="162"/>
      <c r="EE98" s="161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68"/>
      <c r="ER98" s="68"/>
      <c r="ES98" s="68"/>
      <c r="ET98" s="68"/>
      <c r="EU98" s="68"/>
      <c r="EV98" s="68"/>
      <c r="EW98" s="68"/>
      <c r="EX98" s="68"/>
      <c r="EY98" s="68"/>
      <c r="EZ98" s="68"/>
      <c r="FA98" s="68"/>
      <c r="FB98" s="68"/>
      <c r="FC98" s="68"/>
      <c r="FD98" s="68"/>
      <c r="FE98" s="68"/>
      <c r="FF98" s="68"/>
      <c r="FG98" s="68"/>
      <c r="FH98" s="68"/>
      <c r="FI98" s="68"/>
      <c r="FJ98" s="68"/>
      <c r="FK98" s="68"/>
      <c r="FL98" s="68"/>
      <c r="FM98" s="65"/>
      <c r="FN98" s="65"/>
      <c r="FO98" s="235"/>
    </row>
    <row r="99" spans="1:171" s="73" customFormat="1" x14ac:dyDescent="0.2">
      <c r="A99" s="161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1"/>
      <c r="AA99" s="161"/>
      <c r="AB99" s="161"/>
      <c r="AC99" s="161"/>
      <c r="AD99" s="161"/>
      <c r="AE99" s="161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1"/>
      <c r="AZ99" s="161"/>
      <c r="BA99" s="162"/>
      <c r="BB99" s="162"/>
      <c r="BC99" s="162"/>
      <c r="BD99" s="162"/>
      <c r="BE99" s="162"/>
      <c r="BF99" s="162"/>
      <c r="BG99" s="162"/>
      <c r="BH99" s="162"/>
      <c r="BI99" s="162"/>
      <c r="BJ99" s="161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1"/>
      <c r="DX99" s="162"/>
      <c r="DY99" s="162"/>
      <c r="DZ99" s="162"/>
      <c r="EA99" s="162"/>
      <c r="EB99" s="162"/>
      <c r="EC99" s="162"/>
      <c r="ED99" s="162"/>
      <c r="EE99" s="161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68"/>
      <c r="ER99" s="68"/>
      <c r="ES99" s="68"/>
      <c r="ET99" s="68"/>
      <c r="EU99" s="68"/>
      <c r="EV99" s="68"/>
      <c r="EW99" s="65"/>
      <c r="EX99" s="65"/>
      <c r="EY99" s="65"/>
      <c r="EZ99" s="65"/>
      <c r="FA99" s="65"/>
      <c r="FB99" s="65"/>
      <c r="FC99" s="65"/>
      <c r="FD99" s="65"/>
      <c r="FE99" s="65"/>
      <c r="FF99" s="65"/>
      <c r="FG99" s="65"/>
      <c r="FH99" s="65"/>
      <c r="FI99" s="65"/>
      <c r="FJ99" s="65"/>
      <c r="FK99" s="65"/>
      <c r="FL99" s="65"/>
      <c r="FM99" s="65"/>
      <c r="FN99" s="65"/>
      <c r="FO99" s="235"/>
    </row>
    <row r="100" spans="1:171" s="73" customFormat="1" x14ac:dyDescent="0.2">
      <c r="A100" s="161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1"/>
      <c r="AA100" s="161"/>
      <c r="AB100" s="161"/>
      <c r="AC100" s="161"/>
      <c r="AD100" s="161"/>
      <c r="AE100" s="161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1"/>
      <c r="AZ100" s="161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1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1"/>
      <c r="DX100" s="162"/>
      <c r="DY100" s="162"/>
      <c r="DZ100" s="162"/>
      <c r="EA100" s="162"/>
      <c r="EB100" s="162"/>
      <c r="EC100" s="162"/>
      <c r="ED100" s="162"/>
      <c r="EE100" s="161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68"/>
      <c r="ER100" s="68"/>
      <c r="ES100" s="68"/>
      <c r="ET100" s="68"/>
      <c r="EU100" s="68"/>
      <c r="EV100" s="68"/>
      <c r="EW100" s="68"/>
      <c r="EX100" s="68"/>
      <c r="EY100" s="68"/>
      <c r="EZ100" s="68"/>
      <c r="FA100" s="68"/>
      <c r="FB100" s="68"/>
      <c r="FC100" s="68"/>
      <c r="FD100" s="68"/>
      <c r="FE100" s="68"/>
      <c r="FF100" s="68"/>
      <c r="FG100" s="68"/>
      <c r="FH100" s="68"/>
      <c r="FI100" s="68"/>
      <c r="FJ100" s="68"/>
      <c r="FK100" s="68"/>
      <c r="FL100" s="68"/>
      <c r="FM100" s="65"/>
      <c r="FN100" s="65"/>
      <c r="FO100" s="235"/>
    </row>
    <row r="101" spans="1:171" s="73" customFormat="1" x14ac:dyDescent="0.2">
      <c r="A101" s="161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1"/>
      <c r="AA101" s="161"/>
      <c r="AB101" s="161"/>
      <c r="AC101" s="161"/>
      <c r="AD101" s="161"/>
      <c r="AE101" s="161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1"/>
      <c r="AZ101" s="161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1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1"/>
      <c r="DX101" s="162"/>
      <c r="DY101" s="162"/>
      <c r="DZ101" s="162"/>
      <c r="EA101" s="162"/>
      <c r="EB101" s="162"/>
      <c r="EC101" s="162"/>
      <c r="ED101" s="162"/>
      <c r="EE101" s="161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68"/>
      <c r="ER101" s="68"/>
      <c r="ES101" s="68"/>
      <c r="ET101" s="68"/>
      <c r="EU101" s="68"/>
      <c r="EV101" s="68"/>
      <c r="EW101" s="65"/>
      <c r="EX101" s="65"/>
      <c r="EY101" s="65"/>
      <c r="EZ101" s="65"/>
      <c r="FA101" s="65"/>
      <c r="FB101" s="65"/>
      <c r="FC101" s="65"/>
      <c r="FD101" s="65"/>
      <c r="FE101" s="65"/>
      <c r="FF101" s="65"/>
      <c r="FG101" s="65"/>
      <c r="FH101" s="65"/>
      <c r="FI101" s="65"/>
      <c r="FJ101" s="65"/>
      <c r="FK101" s="65"/>
      <c r="FL101" s="65"/>
      <c r="FM101" s="65"/>
      <c r="FN101" s="65"/>
      <c r="FO101" s="235"/>
    </row>
    <row r="102" spans="1:171" s="73" customFormat="1" x14ac:dyDescent="0.2">
      <c r="A102" s="161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1"/>
      <c r="AA102" s="161"/>
      <c r="AB102" s="161"/>
      <c r="AC102" s="161"/>
      <c r="AD102" s="161"/>
      <c r="AE102" s="161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1"/>
      <c r="AZ102" s="161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1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1"/>
      <c r="DX102" s="162"/>
      <c r="DY102" s="162"/>
      <c r="DZ102" s="162"/>
      <c r="EA102" s="162"/>
      <c r="EB102" s="162"/>
      <c r="EC102" s="162"/>
      <c r="ED102" s="162"/>
      <c r="EE102" s="161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68"/>
      <c r="ER102" s="68"/>
      <c r="ES102" s="68"/>
      <c r="ET102" s="68"/>
      <c r="EU102" s="68"/>
      <c r="EV102" s="68"/>
      <c r="EW102" s="68"/>
      <c r="EX102" s="68"/>
      <c r="EY102" s="68"/>
      <c r="EZ102" s="68"/>
      <c r="FA102" s="68"/>
      <c r="FB102" s="68"/>
      <c r="FC102" s="68"/>
      <c r="FD102" s="68"/>
      <c r="FE102" s="68"/>
      <c r="FF102" s="68"/>
      <c r="FG102" s="68"/>
      <c r="FH102" s="68"/>
      <c r="FI102" s="68"/>
      <c r="FJ102" s="68"/>
      <c r="FK102" s="68"/>
      <c r="FL102" s="68"/>
      <c r="FM102" s="65"/>
      <c r="FN102" s="65"/>
      <c r="FO102" s="235"/>
    </row>
    <row r="103" spans="1:171" s="73" customFormat="1" x14ac:dyDescent="0.2">
      <c r="A103" s="161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1"/>
      <c r="AA103" s="161"/>
      <c r="AB103" s="161"/>
      <c r="AC103" s="161"/>
      <c r="AD103" s="161"/>
      <c r="AE103" s="161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1"/>
      <c r="AZ103" s="161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1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1"/>
      <c r="DX103" s="162"/>
      <c r="DY103" s="162"/>
      <c r="DZ103" s="162"/>
      <c r="EA103" s="162"/>
      <c r="EB103" s="162"/>
      <c r="EC103" s="162"/>
      <c r="ED103" s="162"/>
      <c r="EE103" s="161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68"/>
      <c r="ER103" s="68"/>
      <c r="ES103" s="68"/>
      <c r="ET103" s="68"/>
      <c r="EU103" s="68"/>
      <c r="EV103" s="68"/>
      <c r="EW103" s="65"/>
      <c r="EX103" s="65"/>
      <c r="EY103" s="65"/>
      <c r="EZ103" s="65"/>
      <c r="FA103" s="65"/>
      <c r="FB103" s="65"/>
      <c r="FC103" s="65"/>
      <c r="FD103" s="65"/>
      <c r="FE103" s="65"/>
      <c r="FF103" s="65"/>
      <c r="FG103" s="65"/>
      <c r="FH103" s="65"/>
      <c r="FI103" s="65"/>
      <c r="FJ103" s="65"/>
      <c r="FK103" s="65"/>
      <c r="FL103" s="65"/>
      <c r="FM103" s="65"/>
      <c r="FN103" s="65"/>
      <c r="FO103" s="235"/>
    </row>
    <row r="104" spans="1:171" s="73" customFormat="1" x14ac:dyDescent="0.2">
      <c r="A104" s="161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1"/>
      <c r="AA104" s="161"/>
      <c r="AB104" s="161"/>
      <c r="AC104" s="161"/>
      <c r="AD104" s="161"/>
      <c r="AE104" s="161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1"/>
      <c r="AZ104" s="161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1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1"/>
      <c r="DX104" s="162"/>
      <c r="DY104" s="162"/>
      <c r="DZ104" s="162"/>
      <c r="EA104" s="162"/>
      <c r="EB104" s="162"/>
      <c r="EC104" s="162"/>
      <c r="ED104" s="162"/>
      <c r="EE104" s="161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68"/>
      <c r="ER104" s="68"/>
      <c r="ES104" s="68"/>
      <c r="ET104" s="68"/>
      <c r="EU104" s="68"/>
      <c r="EV104" s="68"/>
      <c r="EW104" s="68"/>
      <c r="EX104" s="68"/>
      <c r="EY104" s="68"/>
      <c r="EZ104" s="68"/>
      <c r="FA104" s="68"/>
      <c r="FB104" s="68"/>
      <c r="FC104" s="68"/>
      <c r="FD104" s="68"/>
      <c r="FE104" s="68"/>
      <c r="FF104" s="68"/>
      <c r="FG104" s="68"/>
      <c r="FH104" s="68"/>
      <c r="FI104" s="68"/>
      <c r="FJ104" s="68"/>
      <c r="FK104" s="68"/>
      <c r="FL104" s="68"/>
      <c r="FM104" s="65"/>
      <c r="FN104" s="65"/>
      <c r="FO104" s="235"/>
    </row>
    <row r="105" spans="1:171" s="73" customFormat="1" x14ac:dyDescent="0.2">
      <c r="A105" s="161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1"/>
      <c r="AA105" s="161"/>
      <c r="AB105" s="161"/>
      <c r="AC105" s="161"/>
      <c r="AD105" s="161"/>
      <c r="AE105" s="161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1"/>
      <c r="AZ105" s="161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1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1"/>
      <c r="DX105" s="162"/>
      <c r="DY105" s="162"/>
      <c r="DZ105" s="162"/>
      <c r="EA105" s="162"/>
      <c r="EB105" s="162"/>
      <c r="EC105" s="162"/>
      <c r="ED105" s="162"/>
      <c r="EE105" s="161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68"/>
      <c r="ER105" s="68"/>
      <c r="ES105" s="68"/>
      <c r="ET105" s="68"/>
      <c r="EU105" s="68"/>
      <c r="EV105" s="68"/>
      <c r="EW105" s="65"/>
      <c r="EX105" s="65"/>
      <c r="EY105" s="65"/>
      <c r="EZ105" s="65"/>
      <c r="FA105" s="65"/>
      <c r="FB105" s="65"/>
      <c r="FC105" s="65"/>
      <c r="FD105" s="65"/>
      <c r="FE105" s="65"/>
      <c r="FF105" s="65"/>
      <c r="FG105" s="65"/>
      <c r="FH105" s="65"/>
      <c r="FI105" s="65"/>
      <c r="FJ105" s="65"/>
      <c r="FK105" s="65"/>
      <c r="FL105" s="65"/>
      <c r="FM105" s="65"/>
      <c r="FN105" s="65"/>
      <c r="FO105" s="235"/>
    </row>
    <row r="106" spans="1:171" s="73" customFormat="1" x14ac:dyDescent="0.2">
      <c r="A106" s="161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1"/>
      <c r="AA106" s="161"/>
      <c r="AB106" s="161"/>
      <c r="AC106" s="161"/>
      <c r="AD106" s="161"/>
      <c r="AE106" s="161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1"/>
      <c r="AZ106" s="161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1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1"/>
      <c r="DX106" s="162"/>
      <c r="DY106" s="162"/>
      <c r="DZ106" s="162"/>
      <c r="EA106" s="162"/>
      <c r="EB106" s="162"/>
      <c r="EC106" s="162"/>
      <c r="ED106" s="162"/>
      <c r="EE106" s="161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68"/>
      <c r="ER106" s="68"/>
      <c r="ES106" s="68"/>
      <c r="ET106" s="68"/>
      <c r="EU106" s="68"/>
      <c r="EV106" s="68"/>
      <c r="EW106" s="68"/>
      <c r="EX106" s="68"/>
      <c r="EY106" s="68"/>
      <c r="EZ106" s="68"/>
      <c r="FA106" s="68"/>
      <c r="FB106" s="68"/>
      <c r="FC106" s="68"/>
      <c r="FD106" s="68"/>
      <c r="FE106" s="68"/>
      <c r="FF106" s="68"/>
      <c r="FG106" s="68"/>
      <c r="FH106" s="68"/>
      <c r="FI106" s="68"/>
      <c r="FJ106" s="68"/>
      <c r="FK106" s="68"/>
      <c r="FL106" s="68"/>
      <c r="FM106" s="65"/>
      <c r="FN106" s="65"/>
      <c r="FO106" s="235"/>
    </row>
    <row r="107" spans="1:171" s="73" customFormat="1" x14ac:dyDescent="0.2">
      <c r="A107" s="161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1"/>
      <c r="AA107" s="161"/>
      <c r="AB107" s="161"/>
      <c r="AC107" s="161"/>
      <c r="AD107" s="161"/>
      <c r="AE107" s="161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1"/>
      <c r="AZ107" s="161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1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1"/>
      <c r="DX107" s="162"/>
      <c r="DY107" s="162"/>
      <c r="DZ107" s="162"/>
      <c r="EA107" s="162"/>
      <c r="EB107" s="162"/>
      <c r="EC107" s="162"/>
      <c r="ED107" s="162"/>
      <c r="EE107" s="161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68"/>
      <c r="ER107" s="68"/>
      <c r="ES107" s="68"/>
      <c r="ET107" s="68"/>
      <c r="EU107" s="68"/>
      <c r="EV107" s="68"/>
      <c r="EW107" s="65"/>
      <c r="EX107" s="65"/>
      <c r="EY107" s="65"/>
      <c r="EZ107" s="65"/>
      <c r="FA107" s="65"/>
      <c r="FB107" s="65"/>
      <c r="FC107" s="65"/>
      <c r="FD107" s="65"/>
      <c r="FE107" s="65"/>
      <c r="FF107" s="65"/>
      <c r="FG107" s="65"/>
      <c r="FH107" s="65"/>
      <c r="FI107" s="65"/>
      <c r="FJ107" s="65"/>
      <c r="FK107" s="65"/>
      <c r="FL107" s="65"/>
      <c r="FM107" s="65"/>
      <c r="FN107" s="65"/>
      <c r="FO107" s="235"/>
    </row>
    <row r="108" spans="1:171" s="73" customFormat="1" x14ac:dyDescent="0.2">
      <c r="A108" s="161"/>
      <c r="B108" s="162"/>
      <c r="C108" s="162"/>
      <c r="D108" s="162"/>
      <c r="E108" s="162"/>
      <c r="F108" s="162"/>
      <c r="G108" s="162"/>
      <c r="H108" s="162"/>
      <c r="I108" s="162"/>
      <c r="J108" s="162"/>
      <c r="K108" s="162"/>
      <c r="L108" s="162"/>
      <c r="M108" s="162"/>
      <c r="N108" s="162"/>
      <c r="O108" s="162"/>
      <c r="P108" s="162"/>
      <c r="Q108" s="162"/>
      <c r="R108" s="162"/>
      <c r="S108" s="162"/>
      <c r="T108" s="162"/>
      <c r="U108" s="162"/>
      <c r="V108" s="162"/>
      <c r="W108" s="162"/>
      <c r="X108" s="162"/>
      <c r="Y108" s="162"/>
      <c r="Z108" s="161"/>
      <c r="AA108" s="161"/>
      <c r="AB108" s="161"/>
      <c r="AC108" s="161"/>
      <c r="AD108" s="161"/>
      <c r="AE108" s="161"/>
      <c r="AF108" s="162"/>
      <c r="AG108" s="162"/>
      <c r="AH108" s="162"/>
      <c r="AI108" s="162"/>
      <c r="AJ108" s="162"/>
      <c r="AK108" s="162"/>
      <c r="AL108" s="162"/>
      <c r="AM108" s="162"/>
      <c r="AN108" s="162"/>
      <c r="AO108" s="162"/>
      <c r="AP108" s="162"/>
      <c r="AQ108" s="162"/>
      <c r="AR108" s="162"/>
      <c r="AS108" s="162"/>
      <c r="AT108" s="162"/>
      <c r="AU108" s="162"/>
      <c r="AV108" s="162"/>
      <c r="AW108" s="162"/>
      <c r="AX108" s="162"/>
      <c r="AY108" s="161"/>
      <c r="AZ108" s="161"/>
      <c r="BA108" s="162"/>
      <c r="BB108" s="162"/>
      <c r="BC108" s="162"/>
      <c r="BD108" s="162"/>
      <c r="BE108" s="162"/>
      <c r="BF108" s="162"/>
      <c r="BG108" s="162"/>
      <c r="BH108" s="162"/>
      <c r="BI108" s="162"/>
      <c r="BJ108" s="161"/>
      <c r="BK108" s="162"/>
      <c r="BL108" s="162"/>
      <c r="BM108" s="162"/>
      <c r="BN108" s="162"/>
      <c r="BO108" s="162"/>
      <c r="BP108" s="162"/>
      <c r="BQ108" s="162"/>
      <c r="BR108" s="162"/>
      <c r="BS108" s="162"/>
      <c r="BT108" s="162"/>
      <c r="BU108" s="162"/>
      <c r="BV108" s="162"/>
      <c r="BW108" s="162"/>
      <c r="BX108" s="162"/>
      <c r="BY108" s="162"/>
      <c r="BZ108" s="162"/>
      <c r="CA108" s="162"/>
      <c r="CB108" s="162"/>
      <c r="CC108" s="162"/>
      <c r="CD108" s="162"/>
      <c r="CE108" s="162"/>
      <c r="CF108" s="162"/>
      <c r="CG108" s="162"/>
      <c r="CH108" s="162"/>
      <c r="CI108" s="162"/>
      <c r="CJ108" s="162"/>
      <c r="CK108" s="162"/>
      <c r="CL108" s="162"/>
      <c r="CM108" s="162"/>
      <c r="CN108" s="162"/>
      <c r="CO108" s="162"/>
      <c r="CP108" s="162"/>
      <c r="CQ108" s="162"/>
      <c r="CR108" s="162"/>
      <c r="CS108" s="162"/>
      <c r="CT108" s="162"/>
      <c r="CU108" s="162"/>
      <c r="CV108" s="162"/>
      <c r="CW108" s="162"/>
      <c r="CX108" s="162"/>
      <c r="CY108" s="162"/>
      <c r="CZ108" s="162"/>
      <c r="DA108" s="162"/>
      <c r="DB108" s="162"/>
      <c r="DC108" s="162"/>
      <c r="DD108" s="162"/>
      <c r="DE108" s="162"/>
      <c r="DF108" s="162"/>
      <c r="DG108" s="162"/>
      <c r="DH108" s="162"/>
      <c r="DI108" s="162"/>
      <c r="DJ108" s="162"/>
      <c r="DK108" s="162"/>
      <c r="DL108" s="162"/>
      <c r="DM108" s="162"/>
      <c r="DN108" s="162"/>
      <c r="DO108" s="162"/>
      <c r="DP108" s="162"/>
      <c r="DQ108" s="162"/>
      <c r="DR108" s="162"/>
      <c r="DS108" s="162"/>
      <c r="DT108" s="162"/>
      <c r="DU108" s="162"/>
      <c r="DV108" s="162"/>
      <c r="DW108" s="161"/>
      <c r="DX108" s="162"/>
      <c r="DY108" s="162"/>
      <c r="DZ108" s="162"/>
      <c r="EA108" s="162"/>
      <c r="EB108" s="162"/>
      <c r="EC108" s="162"/>
      <c r="ED108" s="162"/>
      <c r="EE108" s="161"/>
      <c r="EF108" s="162"/>
      <c r="EG108" s="162"/>
      <c r="EH108" s="162"/>
      <c r="EI108" s="162"/>
      <c r="EJ108" s="162"/>
      <c r="EK108" s="162"/>
      <c r="EL108" s="162"/>
      <c r="EM108" s="162"/>
      <c r="EN108" s="162"/>
      <c r="EO108" s="162"/>
      <c r="EP108" s="162"/>
      <c r="EQ108" s="68"/>
      <c r="ER108" s="68"/>
      <c r="ES108" s="68"/>
      <c r="ET108" s="68"/>
      <c r="EU108" s="68"/>
      <c r="EV108" s="68"/>
      <c r="EW108" s="68"/>
      <c r="EX108" s="68"/>
      <c r="EY108" s="68"/>
      <c r="EZ108" s="68"/>
      <c r="FA108" s="68"/>
      <c r="FB108" s="68"/>
      <c r="FC108" s="68"/>
      <c r="FD108" s="68"/>
      <c r="FE108" s="68"/>
      <c r="FF108" s="68"/>
      <c r="FG108" s="68"/>
      <c r="FH108" s="68"/>
      <c r="FI108" s="68"/>
      <c r="FJ108" s="68"/>
      <c r="FK108" s="68"/>
      <c r="FL108" s="68"/>
      <c r="FM108" s="65"/>
      <c r="FN108" s="65"/>
      <c r="FO108" s="235"/>
    </row>
    <row r="109" spans="1:171" s="73" customFormat="1" x14ac:dyDescent="0.2">
      <c r="A109" s="161"/>
      <c r="B109" s="162"/>
      <c r="C109" s="162"/>
      <c r="D109" s="162"/>
      <c r="E109" s="162"/>
      <c r="F109" s="162"/>
      <c r="G109" s="162"/>
      <c r="H109" s="162"/>
      <c r="I109" s="162"/>
      <c r="J109" s="162"/>
      <c r="K109" s="162"/>
      <c r="L109" s="162"/>
      <c r="M109" s="162"/>
      <c r="N109" s="162"/>
      <c r="O109" s="162"/>
      <c r="P109" s="162"/>
      <c r="Q109" s="162"/>
      <c r="R109" s="162"/>
      <c r="S109" s="162"/>
      <c r="T109" s="162"/>
      <c r="U109" s="162"/>
      <c r="V109" s="162"/>
      <c r="W109" s="162"/>
      <c r="X109" s="162"/>
      <c r="Y109" s="162"/>
      <c r="Z109" s="161"/>
      <c r="AA109" s="161"/>
      <c r="AB109" s="161"/>
      <c r="AC109" s="161"/>
      <c r="AD109" s="161"/>
      <c r="AE109" s="161"/>
      <c r="AF109" s="162"/>
      <c r="AG109" s="162"/>
      <c r="AH109" s="162"/>
      <c r="AI109" s="162"/>
      <c r="AJ109" s="162"/>
      <c r="AK109" s="162"/>
      <c r="AL109" s="162"/>
      <c r="AM109" s="162"/>
      <c r="AN109" s="162"/>
      <c r="AO109" s="162"/>
      <c r="AP109" s="162"/>
      <c r="AQ109" s="162"/>
      <c r="AR109" s="162"/>
      <c r="AS109" s="162"/>
      <c r="AT109" s="162"/>
      <c r="AU109" s="162"/>
      <c r="AV109" s="162"/>
      <c r="AW109" s="162"/>
      <c r="AX109" s="162"/>
      <c r="AY109" s="161"/>
      <c r="AZ109" s="161"/>
      <c r="BA109" s="162"/>
      <c r="BB109" s="162"/>
      <c r="BC109" s="162"/>
      <c r="BD109" s="162"/>
      <c r="BE109" s="162"/>
      <c r="BF109" s="162"/>
      <c r="BG109" s="162"/>
      <c r="BH109" s="162"/>
      <c r="BI109" s="162"/>
      <c r="BJ109" s="161"/>
      <c r="BK109" s="162"/>
      <c r="BL109" s="162"/>
      <c r="BM109" s="162"/>
      <c r="BN109" s="162"/>
      <c r="BO109" s="162"/>
      <c r="BP109" s="162"/>
      <c r="BQ109" s="162"/>
      <c r="BR109" s="162"/>
      <c r="BS109" s="162"/>
      <c r="BT109" s="162"/>
      <c r="BU109" s="162"/>
      <c r="BV109" s="162"/>
      <c r="BW109" s="162"/>
      <c r="BX109" s="162"/>
      <c r="BY109" s="162"/>
      <c r="BZ109" s="162"/>
      <c r="CA109" s="162"/>
      <c r="CB109" s="162"/>
      <c r="CC109" s="162"/>
      <c r="CD109" s="162"/>
      <c r="CE109" s="162"/>
      <c r="CF109" s="162"/>
      <c r="CG109" s="162"/>
      <c r="CH109" s="162"/>
      <c r="CI109" s="162"/>
      <c r="CJ109" s="162"/>
      <c r="CK109" s="162"/>
      <c r="CL109" s="162"/>
      <c r="CM109" s="162"/>
      <c r="CN109" s="162"/>
      <c r="CO109" s="162"/>
      <c r="CP109" s="162"/>
      <c r="CQ109" s="162"/>
      <c r="CR109" s="162"/>
      <c r="CS109" s="162"/>
      <c r="CT109" s="162"/>
      <c r="CU109" s="162"/>
      <c r="CV109" s="162"/>
      <c r="CW109" s="162"/>
      <c r="CX109" s="162"/>
      <c r="CY109" s="162"/>
      <c r="CZ109" s="162"/>
      <c r="DA109" s="162"/>
      <c r="DB109" s="162"/>
      <c r="DC109" s="162"/>
      <c r="DD109" s="162"/>
      <c r="DE109" s="162"/>
      <c r="DF109" s="162"/>
      <c r="DG109" s="162"/>
      <c r="DH109" s="162"/>
      <c r="DI109" s="162"/>
      <c r="DJ109" s="162"/>
      <c r="DK109" s="162"/>
      <c r="DL109" s="162"/>
      <c r="DM109" s="162"/>
      <c r="DN109" s="162"/>
      <c r="DO109" s="162"/>
      <c r="DP109" s="162"/>
      <c r="DQ109" s="162"/>
      <c r="DR109" s="162"/>
      <c r="DS109" s="162"/>
      <c r="DT109" s="162"/>
      <c r="DU109" s="162"/>
      <c r="DV109" s="162"/>
      <c r="DW109" s="161"/>
      <c r="DX109" s="162"/>
      <c r="DY109" s="162"/>
      <c r="DZ109" s="162"/>
      <c r="EA109" s="162"/>
      <c r="EB109" s="162"/>
      <c r="EC109" s="162"/>
      <c r="ED109" s="162"/>
      <c r="EE109" s="161"/>
      <c r="EF109" s="162"/>
      <c r="EG109" s="162"/>
      <c r="EH109" s="162"/>
      <c r="EI109" s="162"/>
      <c r="EJ109" s="162"/>
      <c r="EK109" s="162"/>
      <c r="EL109" s="162"/>
      <c r="EM109" s="162"/>
      <c r="EN109" s="162"/>
      <c r="EO109" s="162"/>
      <c r="EP109" s="162"/>
      <c r="EQ109" s="68"/>
      <c r="ER109" s="68"/>
      <c r="ES109" s="68"/>
      <c r="ET109" s="68"/>
      <c r="EU109" s="68"/>
      <c r="EV109" s="68"/>
      <c r="EW109" s="65"/>
      <c r="EX109" s="65"/>
      <c r="EY109" s="65"/>
      <c r="EZ109" s="65"/>
      <c r="FA109" s="65"/>
      <c r="FB109" s="65"/>
      <c r="FC109" s="65"/>
      <c r="FD109" s="65"/>
      <c r="FE109" s="65"/>
      <c r="FF109" s="65"/>
      <c r="FG109" s="65"/>
      <c r="FH109" s="65"/>
      <c r="FI109" s="65"/>
      <c r="FJ109" s="65"/>
      <c r="FK109" s="65"/>
      <c r="FL109" s="65"/>
      <c r="FM109" s="65"/>
      <c r="FN109" s="65"/>
      <c r="FO109" s="235"/>
    </row>
    <row r="110" spans="1:171" s="73" customFormat="1" x14ac:dyDescent="0.2">
      <c r="A110" s="161"/>
      <c r="B110" s="162"/>
      <c r="C110" s="162"/>
      <c r="D110" s="162"/>
      <c r="E110" s="162"/>
      <c r="F110" s="162"/>
      <c r="G110" s="162"/>
      <c r="H110" s="162"/>
      <c r="I110" s="162"/>
      <c r="J110" s="162"/>
      <c r="K110" s="162"/>
      <c r="L110" s="162"/>
      <c r="M110" s="162"/>
      <c r="N110" s="162"/>
      <c r="O110" s="162"/>
      <c r="P110" s="162"/>
      <c r="Q110" s="162"/>
      <c r="R110" s="162"/>
      <c r="S110" s="162"/>
      <c r="T110" s="162"/>
      <c r="U110" s="162"/>
      <c r="V110" s="162"/>
      <c r="W110" s="162"/>
      <c r="X110" s="162"/>
      <c r="Y110" s="162"/>
      <c r="Z110" s="161"/>
      <c r="AA110" s="161"/>
      <c r="AB110" s="161"/>
      <c r="AC110" s="161"/>
      <c r="AD110" s="161"/>
      <c r="AE110" s="161"/>
      <c r="AF110" s="162"/>
      <c r="AG110" s="162"/>
      <c r="AH110" s="162"/>
      <c r="AI110" s="162"/>
      <c r="AJ110" s="162"/>
      <c r="AK110" s="162"/>
      <c r="AL110" s="162"/>
      <c r="AM110" s="162"/>
      <c r="AN110" s="162"/>
      <c r="AO110" s="162"/>
      <c r="AP110" s="162"/>
      <c r="AQ110" s="162"/>
      <c r="AR110" s="162"/>
      <c r="AS110" s="162"/>
      <c r="AT110" s="162"/>
      <c r="AU110" s="162"/>
      <c r="AV110" s="162"/>
      <c r="AW110" s="162"/>
      <c r="AX110" s="162"/>
      <c r="AY110" s="161"/>
      <c r="AZ110" s="161"/>
      <c r="BA110" s="162"/>
      <c r="BB110" s="162"/>
      <c r="BC110" s="162"/>
      <c r="BD110" s="162"/>
      <c r="BE110" s="162"/>
      <c r="BF110" s="162"/>
      <c r="BG110" s="162"/>
      <c r="BH110" s="162"/>
      <c r="BI110" s="162"/>
      <c r="BJ110" s="161"/>
      <c r="BK110" s="162"/>
      <c r="BL110" s="162"/>
      <c r="BM110" s="162"/>
      <c r="BN110" s="162"/>
      <c r="BO110" s="162"/>
      <c r="BP110" s="162"/>
      <c r="BQ110" s="162"/>
      <c r="BR110" s="162"/>
      <c r="BS110" s="162"/>
      <c r="BT110" s="162"/>
      <c r="BU110" s="162"/>
      <c r="BV110" s="162"/>
      <c r="BW110" s="162"/>
      <c r="BX110" s="162"/>
      <c r="BY110" s="162"/>
      <c r="BZ110" s="162"/>
      <c r="CA110" s="162"/>
      <c r="CB110" s="162"/>
      <c r="CC110" s="162"/>
      <c r="CD110" s="162"/>
      <c r="CE110" s="162"/>
      <c r="CF110" s="162"/>
      <c r="CG110" s="162"/>
      <c r="CH110" s="162"/>
      <c r="CI110" s="162"/>
      <c r="CJ110" s="162"/>
      <c r="CK110" s="162"/>
      <c r="CL110" s="162"/>
      <c r="CM110" s="162"/>
      <c r="CN110" s="162"/>
      <c r="CO110" s="162"/>
      <c r="CP110" s="162"/>
      <c r="CQ110" s="162"/>
      <c r="CR110" s="162"/>
      <c r="CS110" s="162"/>
      <c r="CT110" s="162"/>
      <c r="CU110" s="162"/>
      <c r="CV110" s="162"/>
      <c r="CW110" s="162"/>
      <c r="CX110" s="162"/>
      <c r="CY110" s="162"/>
      <c r="CZ110" s="162"/>
      <c r="DA110" s="162"/>
      <c r="DB110" s="162"/>
      <c r="DC110" s="162"/>
      <c r="DD110" s="162"/>
      <c r="DE110" s="162"/>
      <c r="DF110" s="162"/>
      <c r="DG110" s="162"/>
      <c r="DH110" s="162"/>
      <c r="DI110" s="162"/>
      <c r="DJ110" s="162"/>
      <c r="DK110" s="162"/>
      <c r="DL110" s="162"/>
      <c r="DM110" s="162"/>
      <c r="DN110" s="162"/>
      <c r="DO110" s="162"/>
      <c r="DP110" s="162"/>
      <c r="DQ110" s="162"/>
      <c r="DR110" s="162"/>
      <c r="DS110" s="162"/>
      <c r="DT110" s="162"/>
      <c r="DU110" s="162"/>
      <c r="DV110" s="162"/>
      <c r="DW110" s="161"/>
      <c r="DX110" s="162"/>
      <c r="DY110" s="162"/>
      <c r="DZ110" s="162"/>
      <c r="EA110" s="162"/>
      <c r="EB110" s="162"/>
      <c r="EC110" s="162"/>
      <c r="ED110" s="162"/>
      <c r="EE110" s="161"/>
      <c r="EF110" s="162"/>
      <c r="EG110" s="162"/>
      <c r="EH110" s="162"/>
      <c r="EI110" s="162"/>
      <c r="EJ110" s="162"/>
      <c r="EK110" s="162"/>
      <c r="EL110" s="162"/>
      <c r="EM110" s="162"/>
      <c r="EN110" s="162"/>
      <c r="EO110" s="162"/>
      <c r="EP110" s="162"/>
      <c r="EQ110" s="68"/>
      <c r="ER110" s="68"/>
      <c r="ES110" s="68"/>
      <c r="ET110" s="68"/>
      <c r="EU110" s="68"/>
      <c r="EV110" s="68"/>
      <c r="EW110" s="68"/>
      <c r="EX110" s="68"/>
      <c r="EY110" s="68"/>
      <c r="EZ110" s="68"/>
      <c r="FA110" s="68"/>
      <c r="FB110" s="68"/>
      <c r="FC110" s="68"/>
      <c r="FD110" s="68"/>
      <c r="FE110" s="68"/>
      <c r="FF110" s="68"/>
      <c r="FG110" s="68"/>
      <c r="FH110" s="68"/>
      <c r="FI110" s="68"/>
      <c r="FJ110" s="68"/>
      <c r="FK110" s="68"/>
      <c r="FL110" s="68"/>
      <c r="FM110" s="65"/>
      <c r="FN110" s="65"/>
      <c r="FO110" s="235"/>
    </row>
    <row r="111" spans="1:171" s="73" customFormat="1" x14ac:dyDescent="0.2">
      <c r="A111" s="161"/>
      <c r="B111" s="162"/>
      <c r="C111" s="162"/>
      <c r="D111" s="162"/>
      <c r="E111" s="162"/>
      <c r="F111" s="162"/>
      <c r="G111" s="162"/>
      <c r="H111" s="162"/>
      <c r="I111" s="162"/>
      <c r="J111" s="162"/>
      <c r="K111" s="162"/>
      <c r="L111" s="162"/>
      <c r="M111" s="162"/>
      <c r="N111" s="162"/>
      <c r="O111" s="162"/>
      <c r="P111" s="162"/>
      <c r="Q111" s="162"/>
      <c r="R111" s="162"/>
      <c r="S111" s="162"/>
      <c r="T111" s="162"/>
      <c r="U111" s="162"/>
      <c r="V111" s="162"/>
      <c r="W111" s="162"/>
      <c r="X111" s="162"/>
      <c r="Y111" s="162"/>
      <c r="Z111" s="161"/>
      <c r="AA111" s="161"/>
      <c r="AB111" s="161"/>
      <c r="AC111" s="161"/>
      <c r="AD111" s="161"/>
      <c r="AE111" s="161"/>
      <c r="AF111" s="162"/>
      <c r="AG111" s="162"/>
      <c r="AH111" s="162"/>
      <c r="AI111" s="162"/>
      <c r="AJ111" s="162"/>
      <c r="AK111" s="162"/>
      <c r="AL111" s="162"/>
      <c r="AM111" s="162"/>
      <c r="AN111" s="162"/>
      <c r="AO111" s="162"/>
      <c r="AP111" s="162"/>
      <c r="AQ111" s="162"/>
      <c r="AR111" s="162"/>
      <c r="AS111" s="162"/>
      <c r="AT111" s="162"/>
      <c r="AU111" s="162"/>
      <c r="AV111" s="162"/>
      <c r="AW111" s="162"/>
      <c r="AX111" s="162"/>
      <c r="AY111" s="161"/>
      <c r="AZ111" s="161"/>
      <c r="BA111" s="162"/>
      <c r="BB111" s="162"/>
      <c r="BC111" s="162"/>
      <c r="BD111" s="162"/>
      <c r="BE111" s="162"/>
      <c r="BF111" s="162"/>
      <c r="BG111" s="162"/>
      <c r="BH111" s="162"/>
      <c r="BI111" s="162"/>
      <c r="BJ111" s="161"/>
      <c r="BK111" s="162"/>
      <c r="BL111" s="162"/>
      <c r="BM111" s="162"/>
      <c r="BN111" s="162"/>
      <c r="BO111" s="162"/>
      <c r="BP111" s="162"/>
      <c r="BQ111" s="162"/>
      <c r="BR111" s="162"/>
      <c r="BS111" s="162"/>
      <c r="BT111" s="162"/>
      <c r="BU111" s="162"/>
      <c r="BV111" s="162"/>
      <c r="BW111" s="162"/>
      <c r="BX111" s="162"/>
      <c r="BY111" s="162"/>
      <c r="BZ111" s="162"/>
      <c r="CA111" s="162"/>
      <c r="CB111" s="162"/>
      <c r="CC111" s="162"/>
      <c r="CD111" s="162"/>
      <c r="CE111" s="162"/>
      <c r="CF111" s="162"/>
      <c r="CG111" s="162"/>
      <c r="CH111" s="162"/>
      <c r="CI111" s="162"/>
      <c r="CJ111" s="162"/>
      <c r="CK111" s="162"/>
      <c r="CL111" s="162"/>
      <c r="CM111" s="162"/>
      <c r="CN111" s="162"/>
      <c r="CO111" s="162"/>
      <c r="CP111" s="162"/>
      <c r="CQ111" s="162"/>
      <c r="CR111" s="162"/>
      <c r="CS111" s="162"/>
      <c r="CT111" s="162"/>
      <c r="CU111" s="162"/>
      <c r="CV111" s="162"/>
      <c r="CW111" s="162"/>
      <c r="CX111" s="162"/>
      <c r="CY111" s="162"/>
      <c r="CZ111" s="162"/>
      <c r="DA111" s="162"/>
      <c r="DB111" s="162"/>
      <c r="DC111" s="162"/>
      <c r="DD111" s="162"/>
      <c r="DE111" s="162"/>
      <c r="DF111" s="162"/>
      <c r="DG111" s="162"/>
      <c r="DH111" s="162"/>
      <c r="DI111" s="162"/>
      <c r="DJ111" s="162"/>
      <c r="DK111" s="162"/>
      <c r="DL111" s="162"/>
      <c r="DM111" s="162"/>
      <c r="DN111" s="162"/>
      <c r="DO111" s="162"/>
      <c r="DP111" s="162"/>
      <c r="DQ111" s="162"/>
      <c r="DR111" s="162"/>
      <c r="DS111" s="162"/>
      <c r="DT111" s="162"/>
      <c r="DU111" s="162"/>
      <c r="DV111" s="162"/>
      <c r="DW111" s="161"/>
      <c r="DX111" s="162"/>
      <c r="DY111" s="162"/>
      <c r="DZ111" s="162"/>
      <c r="EA111" s="162"/>
      <c r="EB111" s="162"/>
      <c r="EC111" s="162"/>
      <c r="ED111" s="162"/>
      <c r="EE111" s="161"/>
      <c r="EF111" s="162"/>
      <c r="EG111" s="162"/>
      <c r="EH111" s="162"/>
      <c r="EI111" s="162"/>
      <c r="EJ111" s="162"/>
      <c r="EK111" s="162"/>
      <c r="EL111" s="162"/>
      <c r="EM111" s="162"/>
      <c r="EN111" s="162"/>
      <c r="EO111" s="162"/>
      <c r="EP111" s="162"/>
      <c r="EQ111" s="68"/>
      <c r="ER111" s="68"/>
      <c r="ES111" s="68"/>
      <c r="ET111" s="68"/>
      <c r="EU111" s="68"/>
      <c r="EV111" s="68"/>
      <c r="EW111" s="65"/>
      <c r="EX111" s="65"/>
      <c r="EY111" s="65"/>
      <c r="EZ111" s="65"/>
      <c r="FA111" s="65"/>
      <c r="FB111" s="65"/>
      <c r="FC111" s="65"/>
      <c r="FD111" s="65"/>
      <c r="FE111" s="65"/>
      <c r="FF111" s="65"/>
      <c r="FG111" s="65"/>
      <c r="FH111" s="65"/>
      <c r="FI111" s="65"/>
      <c r="FJ111" s="65"/>
      <c r="FK111" s="65"/>
      <c r="FL111" s="65"/>
      <c r="FM111" s="65"/>
      <c r="FN111" s="65"/>
      <c r="FO111" s="235"/>
    </row>
    <row r="112" spans="1:171" s="73" customFormat="1" x14ac:dyDescent="0.2">
      <c r="A112" s="161"/>
      <c r="B112" s="162"/>
      <c r="C112" s="162"/>
      <c r="D112" s="162"/>
      <c r="E112" s="162"/>
      <c r="F112" s="162"/>
      <c r="G112" s="162"/>
      <c r="H112" s="162"/>
      <c r="I112" s="162"/>
      <c r="J112" s="162"/>
      <c r="K112" s="162"/>
      <c r="L112" s="162"/>
      <c r="M112" s="162"/>
      <c r="N112" s="162"/>
      <c r="O112" s="162"/>
      <c r="P112" s="162"/>
      <c r="Q112" s="162"/>
      <c r="R112" s="162"/>
      <c r="S112" s="162"/>
      <c r="T112" s="162"/>
      <c r="U112" s="162"/>
      <c r="V112" s="162"/>
      <c r="W112" s="162"/>
      <c r="X112" s="162"/>
      <c r="Y112" s="162"/>
      <c r="Z112" s="161"/>
      <c r="AA112" s="161"/>
      <c r="AB112" s="161"/>
      <c r="AC112" s="161"/>
      <c r="AD112" s="161"/>
      <c r="AE112" s="161"/>
      <c r="AF112" s="162"/>
      <c r="AG112" s="162"/>
      <c r="AH112" s="162"/>
      <c r="AI112" s="162"/>
      <c r="AJ112" s="162"/>
      <c r="AK112" s="162"/>
      <c r="AL112" s="162"/>
      <c r="AM112" s="162"/>
      <c r="AN112" s="162"/>
      <c r="AO112" s="162"/>
      <c r="AP112" s="162"/>
      <c r="AQ112" s="162"/>
      <c r="AR112" s="162"/>
      <c r="AS112" s="162"/>
      <c r="AT112" s="162"/>
      <c r="AU112" s="162"/>
      <c r="AV112" s="162"/>
      <c r="AW112" s="162"/>
      <c r="AX112" s="162"/>
      <c r="AY112" s="161"/>
      <c r="AZ112" s="161"/>
      <c r="BA112" s="162"/>
      <c r="BB112" s="162"/>
      <c r="BC112" s="162"/>
      <c r="BD112" s="162"/>
      <c r="BE112" s="162"/>
      <c r="BF112" s="162"/>
      <c r="BG112" s="162"/>
      <c r="BH112" s="162"/>
      <c r="BI112" s="162"/>
      <c r="BJ112" s="161"/>
      <c r="BK112" s="162"/>
      <c r="BL112" s="162"/>
      <c r="BM112" s="162"/>
      <c r="BN112" s="162"/>
      <c r="BO112" s="162"/>
      <c r="BP112" s="162"/>
      <c r="BQ112" s="162"/>
      <c r="BR112" s="162"/>
      <c r="BS112" s="162"/>
      <c r="BT112" s="162"/>
      <c r="BU112" s="162"/>
      <c r="BV112" s="162"/>
      <c r="BW112" s="162"/>
      <c r="BX112" s="162"/>
      <c r="BY112" s="162"/>
      <c r="BZ112" s="162"/>
      <c r="CA112" s="162"/>
      <c r="CB112" s="162"/>
      <c r="CC112" s="162"/>
      <c r="CD112" s="162"/>
      <c r="CE112" s="162"/>
      <c r="CF112" s="162"/>
      <c r="CG112" s="162"/>
      <c r="CH112" s="162"/>
      <c r="CI112" s="162"/>
      <c r="CJ112" s="162"/>
      <c r="CK112" s="162"/>
      <c r="CL112" s="162"/>
      <c r="CM112" s="162"/>
      <c r="CN112" s="162"/>
      <c r="CO112" s="162"/>
      <c r="CP112" s="162"/>
      <c r="CQ112" s="162"/>
      <c r="CR112" s="162"/>
      <c r="CS112" s="162"/>
      <c r="CT112" s="162"/>
      <c r="CU112" s="162"/>
      <c r="CV112" s="162"/>
      <c r="CW112" s="162"/>
      <c r="CX112" s="162"/>
      <c r="CY112" s="162"/>
      <c r="CZ112" s="162"/>
      <c r="DA112" s="162"/>
      <c r="DB112" s="162"/>
      <c r="DC112" s="162"/>
      <c r="DD112" s="162"/>
      <c r="DE112" s="162"/>
      <c r="DF112" s="162"/>
      <c r="DG112" s="162"/>
      <c r="DH112" s="162"/>
      <c r="DI112" s="162"/>
      <c r="DJ112" s="162"/>
      <c r="DK112" s="162"/>
      <c r="DL112" s="162"/>
      <c r="DM112" s="162"/>
      <c r="DN112" s="162"/>
      <c r="DO112" s="162"/>
      <c r="DP112" s="162"/>
      <c r="DQ112" s="162"/>
      <c r="DR112" s="162"/>
      <c r="DS112" s="162"/>
      <c r="DT112" s="162"/>
      <c r="DU112" s="162"/>
      <c r="DV112" s="162"/>
      <c r="DW112" s="161"/>
      <c r="DX112" s="162"/>
      <c r="DY112" s="162"/>
      <c r="DZ112" s="162"/>
      <c r="EA112" s="162"/>
      <c r="EB112" s="162"/>
      <c r="EC112" s="162"/>
      <c r="ED112" s="162"/>
      <c r="EE112" s="161"/>
      <c r="EF112" s="162"/>
      <c r="EG112" s="162"/>
      <c r="EH112" s="162"/>
      <c r="EI112" s="162"/>
      <c r="EJ112" s="162"/>
      <c r="EK112" s="162"/>
      <c r="EL112" s="162"/>
      <c r="EM112" s="162"/>
      <c r="EN112" s="162"/>
      <c r="EO112" s="162"/>
      <c r="EP112" s="162"/>
      <c r="EQ112" s="68"/>
      <c r="ER112" s="68"/>
      <c r="ES112" s="68"/>
      <c r="ET112" s="68"/>
      <c r="EU112" s="68"/>
      <c r="EV112" s="68"/>
      <c r="EW112" s="68"/>
      <c r="EX112" s="68"/>
      <c r="EY112" s="68"/>
      <c r="EZ112" s="68"/>
      <c r="FA112" s="68"/>
      <c r="FB112" s="68"/>
      <c r="FC112" s="68"/>
      <c r="FD112" s="68"/>
      <c r="FE112" s="68"/>
      <c r="FF112" s="68"/>
      <c r="FG112" s="68"/>
      <c r="FH112" s="68"/>
      <c r="FI112" s="68"/>
      <c r="FJ112" s="68"/>
      <c r="FK112" s="68"/>
      <c r="FL112" s="68"/>
      <c r="FM112" s="65"/>
      <c r="FN112" s="65"/>
      <c r="FO112" s="235"/>
    </row>
    <row r="113" spans="1:171" s="73" customFormat="1" x14ac:dyDescent="0.2">
      <c r="A113" s="161"/>
      <c r="B113" s="162"/>
      <c r="C113" s="162"/>
      <c r="D113" s="162"/>
      <c r="E113" s="162"/>
      <c r="F113" s="162"/>
      <c r="G113" s="162"/>
      <c r="H113" s="162"/>
      <c r="I113" s="162"/>
      <c r="J113" s="162"/>
      <c r="K113" s="162"/>
      <c r="L113" s="162"/>
      <c r="M113" s="162"/>
      <c r="N113" s="162"/>
      <c r="O113" s="162"/>
      <c r="P113" s="162"/>
      <c r="Q113" s="162"/>
      <c r="R113" s="162"/>
      <c r="S113" s="162"/>
      <c r="T113" s="162"/>
      <c r="U113" s="162"/>
      <c r="V113" s="162"/>
      <c r="W113" s="162"/>
      <c r="X113" s="162"/>
      <c r="Y113" s="162"/>
      <c r="Z113" s="161"/>
      <c r="AA113" s="161"/>
      <c r="AB113" s="161"/>
      <c r="AC113" s="161"/>
      <c r="AD113" s="161"/>
      <c r="AE113" s="161"/>
      <c r="AF113" s="162"/>
      <c r="AG113" s="162"/>
      <c r="AH113" s="162"/>
      <c r="AI113" s="162"/>
      <c r="AJ113" s="162"/>
      <c r="AK113" s="162"/>
      <c r="AL113" s="162"/>
      <c r="AM113" s="162"/>
      <c r="AN113" s="162"/>
      <c r="AO113" s="162"/>
      <c r="AP113" s="162"/>
      <c r="AQ113" s="162"/>
      <c r="AR113" s="162"/>
      <c r="AS113" s="162"/>
      <c r="AT113" s="162"/>
      <c r="AU113" s="162"/>
      <c r="AV113" s="162"/>
      <c r="AW113" s="162"/>
      <c r="AX113" s="162"/>
      <c r="AY113" s="161"/>
      <c r="AZ113" s="161"/>
      <c r="BA113" s="162"/>
      <c r="BB113" s="162"/>
      <c r="BC113" s="162"/>
      <c r="BD113" s="162"/>
      <c r="BE113" s="162"/>
      <c r="BF113" s="162"/>
      <c r="BG113" s="162"/>
      <c r="BH113" s="162"/>
      <c r="BI113" s="162"/>
      <c r="BJ113" s="161"/>
      <c r="BK113" s="162"/>
      <c r="BL113" s="162"/>
      <c r="BM113" s="162"/>
      <c r="BN113" s="162"/>
      <c r="BO113" s="162"/>
      <c r="BP113" s="162"/>
      <c r="BQ113" s="162"/>
      <c r="BR113" s="162"/>
      <c r="BS113" s="162"/>
      <c r="BT113" s="162"/>
      <c r="BU113" s="162"/>
      <c r="BV113" s="162"/>
      <c r="BW113" s="162"/>
      <c r="BX113" s="162"/>
      <c r="BY113" s="162"/>
      <c r="BZ113" s="162"/>
      <c r="CA113" s="162"/>
      <c r="CB113" s="162"/>
      <c r="CC113" s="162"/>
      <c r="CD113" s="162"/>
      <c r="CE113" s="162"/>
      <c r="CF113" s="162"/>
      <c r="CG113" s="162"/>
      <c r="CH113" s="162"/>
      <c r="CI113" s="162"/>
      <c r="CJ113" s="162"/>
      <c r="CK113" s="162"/>
      <c r="CL113" s="162"/>
      <c r="CM113" s="162"/>
      <c r="CN113" s="162"/>
      <c r="CO113" s="162"/>
      <c r="CP113" s="162"/>
      <c r="CQ113" s="162"/>
      <c r="CR113" s="162"/>
      <c r="CS113" s="162"/>
      <c r="CT113" s="162"/>
      <c r="CU113" s="162"/>
      <c r="CV113" s="162"/>
      <c r="CW113" s="162"/>
      <c r="CX113" s="162"/>
      <c r="CY113" s="162"/>
      <c r="CZ113" s="162"/>
      <c r="DA113" s="162"/>
      <c r="DB113" s="162"/>
      <c r="DC113" s="162"/>
      <c r="DD113" s="162"/>
      <c r="DE113" s="162"/>
      <c r="DF113" s="162"/>
      <c r="DG113" s="162"/>
      <c r="DH113" s="162"/>
      <c r="DI113" s="162"/>
      <c r="DJ113" s="162"/>
      <c r="DK113" s="162"/>
      <c r="DL113" s="162"/>
      <c r="DM113" s="162"/>
      <c r="DN113" s="162"/>
      <c r="DO113" s="162"/>
      <c r="DP113" s="162"/>
      <c r="DQ113" s="162"/>
      <c r="DR113" s="162"/>
      <c r="DS113" s="162"/>
      <c r="DT113" s="162"/>
      <c r="DU113" s="162"/>
      <c r="DV113" s="162"/>
      <c r="DW113" s="161"/>
      <c r="DX113" s="162"/>
      <c r="DY113" s="162"/>
      <c r="DZ113" s="162"/>
      <c r="EA113" s="162"/>
      <c r="EB113" s="162"/>
      <c r="EC113" s="162"/>
      <c r="ED113" s="162"/>
      <c r="EE113" s="161"/>
      <c r="EF113" s="162"/>
      <c r="EG113" s="162"/>
      <c r="EH113" s="162"/>
      <c r="EI113" s="162"/>
      <c r="EJ113" s="162"/>
      <c r="EK113" s="162"/>
      <c r="EL113" s="162"/>
      <c r="EM113" s="162"/>
      <c r="EN113" s="162"/>
      <c r="EO113" s="162"/>
      <c r="EP113" s="162"/>
      <c r="EQ113" s="68"/>
      <c r="ER113" s="68"/>
      <c r="ES113" s="68"/>
      <c r="ET113" s="68"/>
      <c r="EU113" s="68"/>
      <c r="EV113" s="68"/>
      <c r="EW113" s="65"/>
      <c r="EX113" s="65"/>
      <c r="EY113" s="65"/>
      <c r="EZ113" s="65"/>
      <c r="FA113" s="65"/>
      <c r="FB113" s="65"/>
      <c r="FC113" s="65"/>
      <c r="FD113" s="65"/>
      <c r="FE113" s="65"/>
      <c r="FF113" s="65"/>
      <c r="FG113" s="65"/>
      <c r="FH113" s="65"/>
      <c r="FI113" s="65"/>
      <c r="FJ113" s="65"/>
      <c r="FK113" s="65"/>
      <c r="FL113" s="65"/>
      <c r="FM113" s="65"/>
      <c r="FN113" s="65"/>
      <c r="FO113" s="235"/>
    </row>
    <row r="114" spans="1:171" s="73" customFormat="1" x14ac:dyDescent="0.2">
      <c r="A114" s="161"/>
      <c r="B114" s="162"/>
      <c r="C114" s="162"/>
      <c r="D114" s="162"/>
      <c r="E114" s="162"/>
      <c r="F114" s="162"/>
      <c r="G114" s="162"/>
      <c r="H114" s="162"/>
      <c r="I114" s="162"/>
      <c r="J114" s="162"/>
      <c r="K114" s="162"/>
      <c r="L114" s="162"/>
      <c r="M114" s="162"/>
      <c r="N114" s="162"/>
      <c r="O114" s="162"/>
      <c r="P114" s="162"/>
      <c r="Q114" s="162"/>
      <c r="R114" s="162"/>
      <c r="S114" s="162"/>
      <c r="T114" s="162"/>
      <c r="U114" s="162"/>
      <c r="V114" s="162"/>
      <c r="W114" s="162"/>
      <c r="X114" s="162"/>
      <c r="Y114" s="162"/>
      <c r="Z114" s="161"/>
      <c r="AA114" s="161"/>
      <c r="AB114" s="161"/>
      <c r="AC114" s="161"/>
      <c r="AD114" s="161"/>
      <c r="AE114" s="161"/>
      <c r="AF114" s="162"/>
      <c r="AG114" s="162"/>
      <c r="AH114" s="162"/>
      <c r="AI114" s="162"/>
      <c r="AJ114" s="162"/>
      <c r="AK114" s="162"/>
      <c r="AL114" s="162"/>
      <c r="AM114" s="162"/>
      <c r="AN114" s="162"/>
      <c r="AO114" s="162"/>
      <c r="AP114" s="162"/>
      <c r="AQ114" s="162"/>
      <c r="AR114" s="162"/>
      <c r="AS114" s="162"/>
      <c r="AT114" s="162"/>
      <c r="AU114" s="162"/>
      <c r="AV114" s="162"/>
      <c r="AW114" s="162"/>
      <c r="AX114" s="162"/>
      <c r="AY114" s="161"/>
      <c r="AZ114" s="161"/>
      <c r="BA114" s="162"/>
      <c r="BB114" s="162"/>
      <c r="BC114" s="162"/>
      <c r="BD114" s="162"/>
      <c r="BE114" s="162"/>
      <c r="BF114" s="162"/>
      <c r="BG114" s="162"/>
      <c r="BH114" s="162"/>
      <c r="BI114" s="162"/>
      <c r="BJ114" s="161"/>
      <c r="BK114" s="162"/>
      <c r="BL114" s="162"/>
      <c r="BM114" s="162"/>
      <c r="BN114" s="162"/>
      <c r="BO114" s="162"/>
      <c r="BP114" s="162"/>
      <c r="BQ114" s="162"/>
      <c r="BR114" s="162"/>
      <c r="BS114" s="162"/>
      <c r="BT114" s="162"/>
      <c r="BU114" s="162"/>
      <c r="BV114" s="162"/>
      <c r="BW114" s="162"/>
      <c r="BX114" s="162"/>
      <c r="BY114" s="162"/>
      <c r="BZ114" s="162"/>
      <c r="CA114" s="162"/>
      <c r="CB114" s="162"/>
      <c r="CC114" s="162"/>
      <c r="CD114" s="162"/>
      <c r="CE114" s="162"/>
      <c r="CF114" s="162"/>
      <c r="CG114" s="162"/>
      <c r="CH114" s="162"/>
      <c r="CI114" s="162"/>
      <c r="CJ114" s="162"/>
      <c r="CK114" s="162"/>
      <c r="CL114" s="162"/>
      <c r="CM114" s="162"/>
      <c r="CN114" s="162"/>
      <c r="CO114" s="162"/>
      <c r="CP114" s="162"/>
      <c r="CQ114" s="162"/>
      <c r="CR114" s="162"/>
      <c r="CS114" s="162"/>
      <c r="CT114" s="162"/>
      <c r="CU114" s="162"/>
      <c r="CV114" s="162"/>
      <c r="CW114" s="162"/>
      <c r="CX114" s="162"/>
      <c r="CY114" s="162"/>
      <c r="CZ114" s="162"/>
      <c r="DA114" s="162"/>
      <c r="DB114" s="162"/>
      <c r="DC114" s="162"/>
      <c r="DD114" s="162"/>
      <c r="DE114" s="162"/>
      <c r="DF114" s="162"/>
      <c r="DG114" s="162"/>
      <c r="DH114" s="162"/>
      <c r="DI114" s="162"/>
      <c r="DJ114" s="162"/>
      <c r="DK114" s="162"/>
      <c r="DL114" s="162"/>
      <c r="DM114" s="162"/>
      <c r="DN114" s="162"/>
      <c r="DO114" s="162"/>
      <c r="DP114" s="162"/>
      <c r="DQ114" s="162"/>
      <c r="DR114" s="162"/>
      <c r="DS114" s="162"/>
      <c r="DT114" s="162"/>
      <c r="DU114" s="162"/>
      <c r="DV114" s="162"/>
      <c r="DW114" s="161"/>
      <c r="DX114" s="162"/>
      <c r="DY114" s="162"/>
      <c r="DZ114" s="162"/>
      <c r="EA114" s="162"/>
      <c r="EB114" s="162"/>
      <c r="EC114" s="162"/>
      <c r="ED114" s="162"/>
      <c r="EE114" s="161"/>
      <c r="EF114" s="162"/>
      <c r="EG114" s="162"/>
      <c r="EH114" s="162"/>
      <c r="EI114" s="162"/>
      <c r="EJ114" s="162"/>
      <c r="EK114" s="162"/>
      <c r="EL114" s="162"/>
      <c r="EM114" s="162"/>
      <c r="EN114" s="162"/>
      <c r="EO114" s="162"/>
      <c r="EP114" s="162"/>
      <c r="EQ114" s="68"/>
      <c r="ER114" s="68"/>
      <c r="ES114" s="68"/>
      <c r="ET114" s="68"/>
      <c r="EU114" s="68"/>
      <c r="EV114" s="68"/>
      <c r="EW114" s="68"/>
      <c r="EX114" s="68"/>
      <c r="EY114" s="68"/>
      <c r="EZ114" s="68"/>
      <c r="FA114" s="68"/>
      <c r="FB114" s="68"/>
      <c r="FC114" s="68"/>
      <c r="FD114" s="68"/>
      <c r="FE114" s="68"/>
      <c r="FF114" s="68"/>
      <c r="FG114" s="68"/>
      <c r="FH114" s="68"/>
      <c r="FI114" s="68"/>
      <c r="FJ114" s="68"/>
      <c r="FK114" s="68"/>
      <c r="FL114" s="68"/>
      <c r="FM114" s="65"/>
      <c r="FN114" s="65"/>
      <c r="FO114" s="235"/>
    </row>
    <row r="115" spans="1:171" s="73" customFormat="1" x14ac:dyDescent="0.2">
      <c r="A115" s="161"/>
      <c r="B115" s="162"/>
      <c r="C115" s="162"/>
      <c r="D115" s="162"/>
      <c r="E115" s="162"/>
      <c r="F115" s="162"/>
      <c r="G115" s="162"/>
      <c r="H115" s="162"/>
      <c r="I115" s="162"/>
      <c r="J115" s="162"/>
      <c r="K115" s="162"/>
      <c r="L115" s="162"/>
      <c r="M115" s="162"/>
      <c r="N115" s="162"/>
      <c r="O115" s="162"/>
      <c r="P115" s="162"/>
      <c r="Q115" s="162"/>
      <c r="R115" s="162"/>
      <c r="S115" s="162"/>
      <c r="T115" s="162"/>
      <c r="U115" s="162"/>
      <c r="V115" s="162"/>
      <c r="W115" s="162"/>
      <c r="X115" s="162"/>
      <c r="Y115" s="162"/>
      <c r="Z115" s="161"/>
      <c r="AA115" s="161"/>
      <c r="AB115" s="161"/>
      <c r="AC115" s="161"/>
      <c r="AD115" s="161"/>
      <c r="AE115" s="161"/>
      <c r="AF115" s="162"/>
      <c r="AG115" s="162"/>
      <c r="AH115" s="162"/>
      <c r="AI115" s="162"/>
      <c r="AJ115" s="162"/>
      <c r="AK115" s="162"/>
      <c r="AL115" s="162"/>
      <c r="AM115" s="162"/>
      <c r="AN115" s="162"/>
      <c r="AO115" s="162"/>
      <c r="AP115" s="162"/>
      <c r="AQ115" s="162"/>
      <c r="AR115" s="162"/>
      <c r="AS115" s="162"/>
      <c r="AT115" s="162"/>
      <c r="AU115" s="162"/>
      <c r="AV115" s="162"/>
      <c r="AW115" s="162"/>
      <c r="AX115" s="162"/>
      <c r="AY115" s="161"/>
      <c r="AZ115" s="161"/>
      <c r="BA115" s="162"/>
      <c r="BB115" s="162"/>
      <c r="BC115" s="162"/>
      <c r="BD115" s="162"/>
      <c r="BE115" s="162"/>
      <c r="BF115" s="162"/>
      <c r="BG115" s="162"/>
      <c r="BH115" s="162"/>
      <c r="BI115" s="162"/>
      <c r="BJ115" s="161"/>
      <c r="BK115" s="162"/>
      <c r="BL115" s="162"/>
      <c r="BM115" s="162"/>
      <c r="BN115" s="162"/>
      <c r="BO115" s="162"/>
      <c r="BP115" s="162"/>
      <c r="BQ115" s="162"/>
      <c r="BR115" s="162"/>
      <c r="BS115" s="162"/>
      <c r="BT115" s="162"/>
      <c r="BU115" s="162"/>
      <c r="BV115" s="162"/>
      <c r="BW115" s="162"/>
      <c r="BX115" s="162"/>
      <c r="BY115" s="162"/>
      <c r="BZ115" s="162"/>
      <c r="CA115" s="162"/>
      <c r="CB115" s="162"/>
      <c r="CC115" s="162"/>
      <c r="CD115" s="162"/>
      <c r="CE115" s="162"/>
      <c r="CF115" s="162"/>
      <c r="CG115" s="162"/>
      <c r="CH115" s="162"/>
      <c r="CI115" s="162"/>
      <c r="CJ115" s="162"/>
      <c r="CK115" s="162"/>
      <c r="CL115" s="162"/>
      <c r="CM115" s="162"/>
      <c r="CN115" s="162"/>
      <c r="CO115" s="162"/>
      <c r="CP115" s="162"/>
      <c r="CQ115" s="162"/>
      <c r="CR115" s="162"/>
      <c r="CS115" s="162"/>
      <c r="CT115" s="162"/>
      <c r="CU115" s="162"/>
      <c r="CV115" s="162"/>
      <c r="CW115" s="162"/>
      <c r="CX115" s="162"/>
      <c r="CY115" s="162"/>
      <c r="CZ115" s="162"/>
      <c r="DA115" s="162"/>
      <c r="DB115" s="162"/>
      <c r="DC115" s="162"/>
      <c r="DD115" s="162"/>
      <c r="DE115" s="162"/>
      <c r="DF115" s="162"/>
      <c r="DG115" s="162"/>
      <c r="DH115" s="162"/>
      <c r="DI115" s="162"/>
      <c r="DJ115" s="162"/>
      <c r="DK115" s="162"/>
      <c r="DL115" s="162"/>
      <c r="DM115" s="162"/>
      <c r="DN115" s="162"/>
      <c r="DO115" s="162"/>
      <c r="DP115" s="162"/>
      <c r="DQ115" s="162"/>
      <c r="DR115" s="162"/>
      <c r="DS115" s="162"/>
      <c r="DT115" s="162"/>
      <c r="DU115" s="162"/>
      <c r="DV115" s="162"/>
      <c r="DW115" s="161"/>
      <c r="DX115" s="162"/>
      <c r="DY115" s="162"/>
      <c r="DZ115" s="162"/>
      <c r="EA115" s="162"/>
      <c r="EB115" s="162"/>
      <c r="EC115" s="162"/>
      <c r="ED115" s="162"/>
      <c r="EE115" s="161"/>
      <c r="EF115" s="162"/>
      <c r="EG115" s="162"/>
      <c r="EH115" s="162"/>
      <c r="EI115" s="162"/>
      <c r="EJ115" s="162"/>
      <c r="EK115" s="162"/>
      <c r="EL115" s="162"/>
      <c r="EM115" s="162"/>
      <c r="EN115" s="162"/>
      <c r="EO115" s="162"/>
      <c r="EP115" s="162"/>
      <c r="EQ115" s="68"/>
      <c r="ER115" s="68"/>
      <c r="ES115" s="68"/>
      <c r="ET115" s="68"/>
      <c r="EU115" s="68"/>
      <c r="EV115" s="68"/>
      <c r="EW115" s="65"/>
      <c r="EX115" s="65"/>
      <c r="EY115" s="65"/>
      <c r="EZ115" s="65"/>
      <c r="FA115" s="65"/>
      <c r="FB115" s="65"/>
      <c r="FC115" s="65"/>
      <c r="FD115" s="65"/>
      <c r="FE115" s="65"/>
      <c r="FF115" s="65"/>
      <c r="FG115" s="65"/>
      <c r="FH115" s="65"/>
      <c r="FI115" s="65"/>
      <c r="FJ115" s="65"/>
      <c r="FK115" s="65"/>
      <c r="FL115" s="65"/>
      <c r="FM115" s="65"/>
      <c r="FN115" s="65"/>
      <c r="FO115" s="235"/>
    </row>
    <row r="116" spans="1:171" s="73" customFormat="1" x14ac:dyDescent="0.2">
      <c r="A116" s="161"/>
      <c r="B116" s="162"/>
      <c r="C116" s="162"/>
      <c r="D116" s="162"/>
      <c r="E116" s="162"/>
      <c r="F116" s="162"/>
      <c r="G116" s="162"/>
      <c r="H116" s="162"/>
      <c r="I116" s="162"/>
      <c r="J116" s="162"/>
      <c r="K116" s="162"/>
      <c r="L116" s="162"/>
      <c r="M116" s="162"/>
      <c r="N116" s="162"/>
      <c r="O116" s="162"/>
      <c r="P116" s="162"/>
      <c r="Q116" s="162"/>
      <c r="R116" s="162"/>
      <c r="S116" s="162"/>
      <c r="T116" s="162"/>
      <c r="U116" s="162"/>
      <c r="V116" s="162"/>
      <c r="W116" s="162"/>
      <c r="X116" s="162"/>
      <c r="Y116" s="162"/>
      <c r="Z116" s="161"/>
      <c r="AA116" s="161"/>
      <c r="AB116" s="161"/>
      <c r="AC116" s="161"/>
      <c r="AD116" s="161"/>
      <c r="AE116" s="161"/>
      <c r="AF116" s="162"/>
      <c r="AG116" s="162"/>
      <c r="AH116" s="162"/>
      <c r="AI116" s="162"/>
      <c r="AJ116" s="162"/>
      <c r="AK116" s="162"/>
      <c r="AL116" s="162"/>
      <c r="AM116" s="162"/>
      <c r="AN116" s="162"/>
      <c r="AO116" s="162"/>
      <c r="AP116" s="162"/>
      <c r="AQ116" s="162"/>
      <c r="AR116" s="162"/>
      <c r="AS116" s="162"/>
      <c r="AT116" s="162"/>
      <c r="AU116" s="162"/>
      <c r="AV116" s="162"/>
      <c r="AW116" s="162"/>
      <c r="AX116" s="162"/>
      <c r="AY116" s="161"/>
      <c r="AZ116" s="161"/>
      <c r="BA116" s="162"/>
      <c r="BB116" s="162"/>
      <c r="BC116" s="162"/>
      <c r="BD116" s="162"/>
      <c r="BE116" s="162"/>
      <c r="BF116" s="162"/>
      <c r="BG116" s="162"/>
      <c r="BH116" s="162"/>
      <c r="BI116" s="162"/>
      <c r="BJ116" s="161"/>
      <c r="BK116" s="162"/>
      <c r="BL116" s="162"/>
      <c r="BM116" s="162"/>
      <c r="BN116" s="162"/>
      <c r="BO116" s="162"/>
      <c r="BP116" s="162"/>
      <c r="BQ116" s="162"/>
      <c r="BR116" s="162"/>
      <c r="BS116" s="162"/>
      <c r="BT116" s="162"/>
      <c r="BU116" s="162"/>
      <c r="BV116" s="162"/>
      <c r="BW116" s="162"/>
      <c r="BX116" s="162"/>
      <c r="BY116" s="162"/>
      <c r="BZ116" s="162"/>
      <c r="CA116" s="162"/>
      <c r="CB116" s="162"/>
      <c r="CC116" s="162"/>
      <c r="CD116" s="162"/>
      <c r="CE116" s="162"/>
      <c r="CF116" s="162"/>
      <c r="CG116" s="162"/>
      <c r="CH116" s="162"/>
      <c r="CI116" s="162"/>
      <c r="CJ116" s="162"/>
      <c r="CK116" s="162"/>
      <c r="CL116" s="162"/>
      <c r="CM116" s="162"/>
      <c r="CN116" s="162"/>
      <c r="CO116" s="162"/>
      <c r="CP116" s="162"/>
      <c r="CQ116" s="162"/>
      <c r="CR116" s="162"/>
      <c r="CS116" s="162"/>
      <c r="CT116" s="162"/>
      <c r="CU116" s="162"/>
      <c r="CV116" s="162"/>
      <c r="CW116" s="162"/>
      <c r="CX116" s="162"/>
      <c r="CY116" s="162"/>
      <c r="CZ116" s="162"/>
      <c r="DA116" s="162"/>
      <c r="DB116" s="162"/>
      <c r="DC116" s="162"/>
      <c r="DD116" s="162"/>
      <c r="DE116" s="162"/>
      <c r="DF116" s="162"/>
      <c r="DG116" s="162"/>
      <c r="DH116" s="162"/>
      <c r="DI116" s="162"/>
      <c r="DJ116" s="162"/>
      <c r="DK116" s="162"/>
      <c r="DL116" s="162"/>
      <c r="DM116" s="162"/>
      <c r="DN116" s="162"/>
      <c r="DO116" s="162"/>
      <c r="DP116" s="162"/>
      <c r="DQ116" s="162"/>
      <c r="DR116" s="162"/>
      <c r="DS116" s="162"/>
      <c r="DT116" s="162"/>
      <c r="DU116" s="162"/>
      <c r="DV116" s="162"/>
      <c r="DW116" s="161"/>
      <c r="DX116" s="162"/>
      <c r="DY116" s="162"/>
      <c r="DZ116" s="162"/>
      <c r="EA116" s="162"/>
      <c r="EB116" s="162"/>
      <c r="EC116" s="162"/>
      <c r="ED116" s="162"/>
      <c r="EE116" s="161"/>
      <c r="EF116" s="162"/>
      <c r="EG116" s="162"/>
      <c r="EH116" s="162"/>
      <c r="EI116" s="162"/>
      <c r="EJ116" s="162"/>
      <c r="EK116" s="162"/>
      <c r="EL116" s="162"/>
      <c r="EM116" s="162"/>
      <c r="EN116" s="162"/>
      <c r="EO116" s="162"/>
      <c r="EP116" s="162"/>
      <c r="EQ116" s="68"/>
      <c r="ER116" s="68"/>
      <c r="ES116" s="68"/>
      <c r="ET116" s="68"/>
      <c r="EU116" s="68"/>
      <c r="EV116" s="68"/>
      <c r="EW116" s="68"/>
      <c r="EX116" s="68"/>
      <c r="EY116" s="68"/>
      <c r="EZ116" s="68"/>
      <c r="FA116" s="68"/>
      <c r="FB116" s="68"/>
      <c r="FC116" s="68"/>
      <c r="FD116" s="68"/>
      <c r="FE116" s="68"/>
      <c r="FF116" s="68"/>
      <c r="FG116" s="68"/>
      <c r="FH116" s="68"/>
      <c r="FI116" s="68"/>
      <c r="FJ116" s="68"/>
      <c r="FK116" s="68"/>
      <c r="FL116" s="68"/>
      <c r="FM116" s="65"/>
      <c r="FN116" s="65"/>
      <c r="FO116" s="235"/>
    </row>
    <row r="117" spans="1:171" s="73" customFormat="1" x14ac:dyDescent="0.2">
      <c r="A117" s="161"/>
      <c r="B117" s="162"/>
      <c r="C117" s="162"/>
      <c r="D117" s="162"/>
      <c r="E117" s="162"/>
      <c r="F117" s="162"/>
      <c r="G117" s="162"/>
      <c r="H117" s="162"/>
      <c r="I117" s="162"/>
      <c r="J117" s="162"/>
      <c r="K117" s="162"/>
      <c r="L117" s="162"/>
      <c r="M117" s="162"/>
      <c r="N117" s="162"/>
      <c r="O117" s="162"/>
      <c r="P117" s="162"/>
      <c r="Q117" s="162"/>
      <c r="R117" s="162"/>
      <c r="S117" s="162"/>
      <c r="T117" s="162"/>
      <c r="U117" s="162"/>
      <c r="V117" s="162"/>
      <c r="W117" s="162"/>
      <c r="X117" s="162"/>
      <c r="Y117" s="162"/>
      <c r="Z117" s="161"/>
      <c r="AA117" s="161"/>
      <c r="AB117" s="161"/>
      <c r="AC117" s="161"/>
      <c r="AD117" s="161"/>
      <c r="AE117" s="161"/>
      <c r="AF117" s="162"/>
      <c r="AG117" s="162"/>
      <c r="AH117" s="162"/>
      <c r="AI117" s="162"/>
      <c r="AJ117" s="162"/>
      <c r="AK117" s="162"/>
      <c r="AL117" s="162"/>
      <c r="AM117" s="162"/>
      <c r="AN117" s="162"/>
      <c r="AO117" s="162"/>
      <c r="AP117" s="162"/>
      <c r="AQ117" s="162"/>
      <c r="AR117" s="162"/>
      <c r="AS117" s="162"/>
      <c r="AT117" s="162"/>
      <c r="AU117" s="162"/>
      <c r="AV117" s="162"/>
      <c r="AW117" s="162"/>
      <c r="AX117" s="162"/>
      <c r="AY117" s="161"/>
      <c r="AZ117" s="161"/>
      <c r="BA117" s="162"/>
      <c r="BB117" s="162"/>
      <c r="BC117" s="162"/>
      <c r="BD117" s="162"/>
      <c r="BE117" s="162"/>
      <c r="BF117" s="162"/>
      <c r="BG117" s="162"/>
      <c r="BH117" s="162"/>
      <c r="BI117" s="162"/>
      <c r="BJ117" s="161"/>
      <c r="BK117" s="162"/>
      <c r="BL117" s="162"/>
      <c r="BM117" s="162"/>
      <c r="BN117" s="162"/>
      <c r="BO117" s="162"/>
      <c r="BP117" s="162"/>
      <c r="BQ117" s="162"/>
      <c r="BR117" s="162"/>
      <c r="BS117" s="162"/>
      <c r="BT117" s="162"/>
      <c r="BU117" s="162"/>
      <c r="BV117" s="162"/>
      <c r="BW117" s="162"/>
      <c r="BX117" s="162"/>
      <c r="BY117" s="162"/>
      <c r="BZ117" s="162"/>
      <c r="CA117" s="162"/>
      <c r="CB117" s="162"/>
      <c r="CC117" s="162"/>
      <c r="CD117" s="162"/>
      <c r="CE117" s="162"/>
      <c r="CF117" s="162"/>
      <c r="CG117" s="162"/>
      <c r="CH117" s="162"/>
      <c r="CI117" s="162"/>
      <c r="CJ117" s="162"/>
      <c r="CK117" s="162"/>
      <c r="CL117" s="162"/>
      <c r="CM117" s="162"/>
      <c r="CN117" s="162"/>
      <c r="CO117" s="162"/>
      <c r="CP117" s="162"/>
      <c r="CQ117" s="162"/>
      <c r="CR117" s="162"/>
      <c r="CS117" s="162"/>
      <c r="CT117" s="162"/>
      <c r="CU117" s="162"/>
      <c r="CV117" s="162"/>
      <c r="CW117" s="162"/>
      <c r="CX117" s="162"/>
      <c r="CY117" s="162"/>
      <c r="CZ117" s="162"/>
      <c r="DA117" s="162"/>
      <c r="DB117" s="162"/>
      <c r="DC117" s="162"/>
      <c r="DD117" s="162"/>
      <c r="DE117" s="162"/>
      <c r="DF117" s="162"/>
      <c r="DG117" s="162"/>
      <c r="DH117" s="162"/>
      <c r="DI117" s="162"/>
      <c r="DJ117" s="162"/>
      <c r="DK117" s="162"/>
      <c r="DL117" s="162"/>
      <c r="DM117" s="162"/>
      <c r="DN117" s="162"/>
      <c r="DO117" s="162"/>
      <c r="DP117" s="162"/>
      <c r="DQ117" s="162"/>
      <c r="DR117" s="162"/>
      <c r="DS117" s="162"/>
      <c r="DT117" s="162"/>
      <c r="DU117" s="162"/>
      <c r="DV117" s="162"/>
      <c r="DW117" s="161"/>
      <c r="DX117" s="162"/>
      <c r="DY117" s="162"/>
      <c r="DZ117" s="162"/>
      <c r="EA117" s="162"/>
      <c r="EB117" s="162"/>
      <c r="EC117" s="162"/>
      <c r="ED117" s="162"/>
      <c r="EE117" s="161"/>
      <c r="EF117" s="162"/>
      <c r="EG117" s="162"/>
      <c r="EH117" s="162"/>
      <c r="EI117" s="162"/>
      <c r="EJ117" s="162"/>
      <c r="EK117" s="162"/>
      <c r="EL117" s="162"/>
      <c r="EM117" s="162"/>
      <c r="EN117" s="162"/>
      <c r="EO117" s="162"/>
      <c r="EP117" s="162"/>
      <c r="EQ117" s="68"/>
      <c r="ER117" s="68"/>
      <c r="ES117" s="68"/>
      <c r="ET117" s="68"/>
      <c r="EU117" s="68"/>
      <c r="EV117" s="68"/>
      <c r="EW117" s="65"/>
      <c r="EX117" s="65"/>
      <c r="EY117" s="65"/>
      <c r="EZ117" s="65"/>
      <c r="FA117" s="65"/>
      <c r="FB117" s="65"/>
      <c r="FC117" s="65"/>
      <c r="FD117" s="65"/>
      <c r="FE117" s="65"/>
      <c r="FF117" s="65"/>
      <c r="FG117" s="65"/>
      <c r="FH117" s="65"/>
      <c r="FI117" s="65"/>
      <c r="FJ117" s="65"/>
      <c r="FK117" s="65"/>
      <c r="FL117" s="65"/>
      <c r="FM117" s="65"/>
      <c r="FN117" s="65"/>
      <c r="FO117" s="235"/>
    </row>
    <row r="118" spans="1:171" s="73" customFormat="1" x14ac:dyDescent="0.2">
      <c r="A118" s="161"/>
      <c r="B118" s="162"/>
      <c r="C118" s="162"/>
      <c r="D118" s="162"/>
      <c r="E118" s="162"/>
      <c r="F118" s="162"/>
      <c r="G118" s="162"/>
      <c r="H118" s="162"/>
      <c r="I118" s="162"/>
      <c r="J118" s="162"/>
      <c r="K118" s="162"/>
      <c r="L118" s="162"/>
      <c r="M118" s="162"/>
      <c r="N118" s="162"/>
      <c r="O118" s="162"/>
      <c r="P118" s="162"/>
      <c r="Q118" s="162"/>
      <c r="R118" s="162"/>
      <c r="S118" s="162"/>
      <c r="T118" s="162"/>
      <c r="U118" s="162"/>
      <c r="V118" s="162"/>
      <c r="W118" s="162"/>
      <c r="X118" s="162"/>
      <c r="Y118" s="162"/>
      <c r="Z118" s="161"/>
      <c r="AA118" s="161"/>
      <c r="AB118" s="161"/>
      <c r="AC118" s="161"/>
      <c r="AD118" s="161"/>
      <c r="AE118" s="161"/>
      <c r="AF118" s="162"/>
      <c r="AG118" s="162"/>
      <c r="AH118" s="162"/>
      <c r="AI118" s="162"/>
      <c r="AJ118" s="162"/>
      <c r="AK118" s="162"/>
      <c r="AL118" s="162"/>
      <c r="AM118" s="162"/>
      <c r="AN118" s="162"/>
      <c r="AO118" s="162"/>
      <c r="AP118" s="162"/>
      <c r="AQ118" s="162"/>
      <c r="AR118" s="162"/>
      <c r="AS118" s="162"/>
      <c r="AT118" s="162"/>
      <c r="AU118" s="162"/>
      <c r="AV118" s="162"/>
      <c r="AW118" s="162"/>
      <c r="AX118" s="162"/>
      <c r="AY118" s="161"/>
      <c r="AZ118" s="161"/>
      <c r="BA118" s="162"/>
      <c r="BB118" s="162"/>
      <c r="BC118" s="162"/>
      <c r="BD118" s="162"/>
      <c r="BE118" s="162"/>
      <c r="BF118" s="162"/>
      <c r="BG118" s="162"/>
      <c r="BH118" s="162"/>
      <c r="BI118" s="162"/>
      <c r="BJ118" s="161"/>
      <c r="BK118" s="162"/>
      <c r="BL118" s="162"/>
      <c r="BM118" s="162"/>
      <c r="BN118" s="162"/>
      <c r="BO118" s="162"/>
      <c r="BP118" s="162"/>
      <c r="BQ118" s="162"/>
      <c r="BR118" s="162"/>
      <c r="BS118" s="162"/>
      <c r="BT118" s="162"/>
      <c r="BU118" s="162"/>
      <c r="BV118" s="162"/>
      <c r="BW118" s="162"/>
      <c r="BX118" s="162"/>
      <c r="BY118" s="162"/>
      <c r="BZ118" s="162"/>
      <c r="CA118" s="162"/>
      <c r="CB118" s="162"/>
      <c r="CC118" s="162"/>
      <c r="CD118" s="162"/>
      <c r="CE118" s="162"/>
      <c r="CF118" s="162"/>
      <c r="CG118" s="162"/>
      <c r="CH118" s="162"/>
      <c r="CI118" s="162"/>
      <c r="CJ118" s="162"/>
      <c r="CK118" s="162"/>
      <c r="CL118" s="162"/>
      <c r="CM118" s="162"/>
      <c r="CN118" s="162"/>
      <c r="CO118" s="162"/>
      <c r="CP118" s="162"/>
      <c r="CQ118" s="162"/>
      <c r="CR118" s="162"/>
      <c r="CS118" s="162"/>
      <c r="CT118" s="162"/>
      <c r="CU118" s="162"/>
      <c r="CV118" s="162"/>
      <c r="CW118" s="162"/>
      <c r="CX118" s="162"/>
      <c r="CY118" s="162"/>
      <c r="CZ118" s="162"/>
      <c r="DA118" s="162"/>
      <c r="DB118" s="162"/>
      <c r="DC118" s="162"/>
      <c r="DD118" s="162"/>
      <c r="DE118" s="162"/>
      <c r="DF118" s="162"/>
      <c r="DG118" s="162"/>
      <c r="DH118" s="162"/>
      <c r="DI118" s="162"/>
      <c r="DJ118" s="162"/>
      <c r="DK118" s="162"/>
      <c r="DL118" s="162"/>
      <c r="DM118" s="162"/>
      <c r="DN118" s="162"/>
      <c r="DO118" s="162"/>
      <c r="DP118" s="162"/>
      <c r="DQ118" s="162"/>
      <c r="DR118" s="162"/>
      <c r="DS118" s="162"/>
      <c r="DT118" s="162"/>
      <c r="DU118" s="162"/>
      <c r="DV118" s="162"/>
      <c r="DW118" s="161"/>
      <c r="DX118" s="162"/>
      <c r="DY118" s="162"/>
      <c r="DZ118" s="162"/>
      <c r="EA118" s="162"/>
      <c r="EB118" s="162"/>
      <c r="EC118" s="162"/>
      <c r="ED118" s="162"/>
      <c r="EE118" s="161"/>
      <c r="EF118" s="162"/>
      <c r="EG118" s="162"/>
      <c r="EH118" s="162"/>
      <c r="EI118" s="162"/>
      <c r="EJ118" s="162"/>
      <c r="EK118" s="162"/>
      <c r="EL118" s="162"/>
      <c r="EM118" s="162"/>
      <c r="EN118" s="162"/>
      <c r="EO118" s="162"/>
      <c r="EP118" s="162"/>
      <c r="EQ118" s="68"/>
      <c r="ER118" s="68"/>
      <c r="ES118" s="68"/>
      <c r="ET118" s="68"/>
      <c r="EU118" s="68"/>
      <c r="EV118" s="68"/>
      <c r="EW118" s="68"/>
      <c r="EX118" s="68"/>
      <c r="EY118" s="68"/>
      <c r="EZ118" s="68"/>
      <c r="FA118" s="68"/>
      <c r="FB118" s="68"/>
      <c r="FC118" s="68"/>
      <c r="FD118" s="68"/>
      <c r="FE118" s="68"/>
      <c r="FF118" s="68"/>
      <c r="FG118" s="68"/>
      <c r="FH118" s="68"/>
      <c r="FI118" s="68"/>
      <c r="FJ118" s="68"/>
      <c r="FK118" s="68"/>
      <c r="FL118" s="68"/>
      <c r="FM118" s="65"/>
      <c r="FN118" s="65"/>
      <c r="FO118" s="235"/>
    </row>
    <row r="119" spans="1:171" s="73" customFormat="1" x14ac:dyDescent="0.2">
      <c r="A119" s="161"/>
      <c r="B119" s="162"/>
      <c r="C119" s="162"/>
      <c r="D119" s="162"/>
      <c r="E119" s="162"/>
      <c r="F119" s="162"/>
      <c r="G119" s="162"/>
      <c r="H119" s="162"/>
      <c r="I119" s="162"/>
      <c r="J119" s="162"/>
      <c r="K119" s="162"/>
      <c r="L119" s="162"/>
      <c r="M119" s="162"/>
      <c r="N119" s="162"/>
      <c r="O119" s="162"/>
      <c r="P119" s="162"/>
      <c r="Q119" s="162"/>
      <c r="R119" s="162"/>
      <c r="S119" s="162"/>
      <c r="T119" s="162"/>
      <c r="U119" s="162"/>
      <c r="V119" s="162"/>
      <c r="W119" s="162"/>
      <c r="X119" s="162"/>
      <c r="Y119" s="162"/>
      <c r="Z119" s="161"/>
      <c r="AA119" s="161"/>
      <c r="AB119" s="161"/>
      <c r="AC119" s="161"/>
      <c r="AD119" s="161"/>
      <c r="AE119" s="161"/>
      <c r="AF119" s="162"/>
      <c r="AG119" s="162"/>
      <c r="AH119" s="162"/>
      <c r="AI119" s="162"/>
      <c r="AJ119" s="162"/>
      <c r="AK119" s="162"/>
      <c r="AL119" s="162"/>
      <c r="AM119" s="162"/>
      <c r="AN119" s="162"/>
      <c r="AO119" s="162"/>
      <c r="AP119" s="162"/>
      <c r="AQ119" s="162"/>
      <c r="AR119" s="162"/>
      <c r="AS119" s="162"/>
      <c r="AT119" s="162"/>
      <c r="AU119" s="162"/>
      <c r="AV119" s="162"/>
      <c r="AW119" s="162"/>
      <c r="AX119" s="162"/>
      <c r="AY119" s="161"/>
      <c r="AZ119" s="161"/>
      <c r="BA119" s="162"/>
      <c r="BB119" s="162"/>
      <c r="BC119" s="162"/>
      <c r="BD119" s="162"/>
      <c r="BE119" s="162"/>
      <c r="BF119" s="162"/>
      <c r="BG119" s="162"/>
      <c r="BH119" s="162"/>
      <c r="BI119" s="162"/>
      <c r="BJ119" s="161"/>
      <c r="BK119" s="162"/>
      <c r="BL119" s="162"/>
      <c r="BM119" s="162"/>
      <c r="BN119" s="162"/>
      <c r="BO119" s="162"/>
      <c r="BP119" s="162"/>
      <c r="BQ119" s="162"/>
      <c r="BR119" s="162"/>
      <c r="BS119" s="162"/>
      <c r="BT119" s="162"/>
      <c r="BU119" s="162"/>
      <c r="BV119" s="162"/>
      <c r="BW119" s="162"/>
      <c r="BX119" s="162"/>
      <c r="BY119" s="162"/>
      <c r="BZ119" s="162"/>
      <c r="CA119" s="162"/>
      <c r="CB119" s="162"/>
      <c r="CC119" s="162"/>
      <c r="CD119" s="162"/>
      <c r="CE119" s="162"/>
      <c r="CF119" s="162"/>
      <c r="CG119" s="162"/>
      <c r="CH119" s="162"/>
      <c r="CI119" s="162"/>
      <c r="CJ119" s="162"/>
      <c r="CK119" s="162"/>
      <c r="CL119" s="162"/>
      <c r="CM119" s="162"/>
      <c r="CN119" s="162"/>
      <c r="CO119" s="162"/>
      <c r="CP119" s="162"/>
      <c r="CQ119" s="162"/>
      <c r="CR119" s="162"/>
      <c r="CS119" s="162"/>
      <c r="CT119" s="162"/>
      <c r="CU119" s="162"/>
      <c r="CV119" s="162"/>
      <c r="CW119" s="162"/>
      <c r="CX119" s="162"/>
      <c r="CY119" s="162"/>
      <c r="CZ119" s="162"/>
      <c r="DA119" s="162"/>
      <c r="DB119" s="162"/>
      <c r="DC119" s="162"/>
      <c r="DD119" s="162"/>
      <c r="DE119" s="162"/>
      <c r="DF119" s="162"/>
      <c r="DG119" s="162"/>
      <c r="DH119" s="162"/>
      <c r="DI119" s="162"/>
      <c r="DJ119" s="162"/>
      <c r="DK119" s="162"/>
      <c r="DL119" s="162"/>
      <c r="DM119" s="162"/>
      <c r="DN119" s="162"/>
      <c r="DO119" s="162"/>
      <c r="DP119" s="162"/>
      <c r="DQ119" s="162"/>
      <c r="DR119" s="162"/>
      <c r="DS119" s="162"/>
      <c r="DT119" s="162"/>
      <c r="DU119" s="162"/>
      <c r="DV119" s="162"/>
      <c r="DW119" s="161"/>
      <c r="DX119" s="162"/>
      <c r="DY119" s="162"/>
      <c r="DZ119" s="162"/>
      <c r="EA119" s="162"/>
      <c r="EB119" s="162"/>
      <c r="EC119" s="162"/>
      <c r="ED119" s="162"/>
      <c r="EE119" s="161"/>
      <c r="EF119" s="162"/>
      <c r="EG119" s="162"/>
      <c r="EH119" s="162"/>
      <c r="EI119" s="162"/>
      <c r="EJ119" s="162"/>
      <c r="EK119" s="162"/>
      <c r="EL119" s="162"/>
      <c r="EM119" s="162"/>
      <c r="EN119" s="162"/>
      <c r="EO119" s="162"/>
      <c r="EP119" s="162"/>
      <c r="EQ119" s="68"/>
      <c r="ER119" s="68"/>
      <c r="ES119" s="68"/>
      <c r="ET119" s="68"/>
      <c r="EU119" s="68"/>
      <c r="EV119" s="68"/>
      <c r="EW119" s="65"/>
      <c r="EX119" s="65"/>
      <c r="EY119" s="65"/>
      <c r="EZ119" s="65"/>
      <c r="FA119" s="65"/>
      <c r="FB119" s="65"/>
      <c r="FC119" s="65"/>
      <c r="FD119" s="65"/>
      <c r="FE119" s="65"/>
      <c r="FF119" s="65"/>
      <c r="FG119" s="65"/>
      <c r="FH119" s="65"/>
      <c r="FI119" s="65"/>
      <c r="FJ119" s="65"/>
      <c r="FK119" s="65"/>
      <c r="FL119" s="65"/>
      <c r="FM119" s="65"/>
      <c r="FN119" s="65"/>
      <c r="FO119" s="235"/>
    </row>
    <row r="120" spans="1:171" s="73" customFormat="1" x14ac:dyDescent="0.2">
      <c r="A120" s="161"/>
      <c r="B120" s="162"/>
      <c r="C120" s="162"/>
      <c r="D120" s="162"/>
      <c r="E120" s="162"/>
      <c r="F120" s="162"/>
      <c r="G120" s="162"/>
      <c r="H120" s="162"/>
      <c r="I120" s="162"/>
      <c r="J120" s="162"/>
      <c r="K120" s="162"/>
      <c r="L120" s="162"/>
      <c r="M120" s="162"/>
      <c r="N120" s="162"/>
      <c r="O120" s="162"/>
      <c r="P120" s="162"/>
      <c r="Q120" s="162"/>
      <c r="R120" s="162"/>
      <c r="S120" s="162"/>
      <c r="T120" s="162"/>
      <c r="U120" s="162"/>
      <c r="V120" s="162"/>
      <c r="W120" s="162"/>
      <c r="X120" s="162"/>
      <c r="Y120" s="162"/>
      <c r="Z120" s="161"/>
      <c r="AA120" s="161"/>
      <c r="AB120" s="161"/>
      <c r="AC120" s="161"/>
      <c r="AD120" s="161"/>
      <c r="AE120" s="161"/>
      <c r="AF120" s="162"/>
      <c r="AG120" s="162"/>
      <c r="AH120" s="162"/>
      <c r="AI120" s="162"/>
      <c r="AJ120" s="162"/>
      <c r="AK120" s="162"/>
      <c r="AL120" s="162"/>
      <c r="AM120" s="162"/>
      <c r="AN120" s="162"/>
      <c r="AO120" s="162"/>
      <c r="AP120" s="162"/>
      <c r="AQ120" s="162"/>
      <c r="AR120" s="162"/>
      <c r="AS120" s="162"/>
      <c r="AT120" s="162"/>
      <c r="AU120" s="162"/>
      <c r="AV120" s="162"/>
      <c r="AW120" s="162"/>
      <c r="AX120" s="162"/>
      <c r="AY120" s="161"/>
      <c r="AZ120" s="161"/>
      <c r="BA120" s="162"/>
      <c r="BB120" s="162"/>
      <c r="BC120" s="162"/>
      <c r="BD120" s="162"/>
      <c r="BE120" s="162"/>
      <c r="BF120" s="162"/>
      <c r="BG120" s="162"/>
      <c r="BH120" s="162"/>
      <c r="BI120" s="162"/>
      <c r="BJ120" s="161"/>
      <c r="BK120" s="162"/>
      <c r="BL120" s="162"/>
      <c r="BM120" s="162"/>
      <c r="BN120" s="162"/>
      <c r="BO120" s="162"/>
      <c r="BP120" s="162"/>
      <c r="BQ120" s="162"/>
      <c r="BR120" s="162"/>
      <c r="BS120" s="162"/>
      <c r="BT120" s="162"/>
      <c r="BU120" s="162"/>
      <c r="BV120" s="162"/>
      <c r="BW120" s="162"/>
      <c r="BX120" s="162"/>
      <c r="BY120" s="162"/>
      <c r="BZ120" s="162"/>
      <c r="CA120" s="162"/>
      <c r="CB120" s="162"/>
      <c r="CC120" s="162"/>
      <c r="CD120" s="162"/>
      <c r="CE120" s="162"/>
      <c r="CF120" s="162"/>
      <c r="CG120" s="162"/>
      <c r="CH120" s="162"/>
      <c r="CI120" s="162"/>
      <c r="CJ120" s="162"/>
      <c r="CK120" s="162"/>
      <c r="CL120" s="162"/>
      <c r="CM120" s="162"/>
      <c r="CN120" s="162"/>
      <c r="CO120" s="162"/>
      <c r="CP120" s="162"/>
      <c r="CQ120" s="162"/>
      <c r="CR120" s="162"/>
      <c r="CS120" s="162"/>
      <c r="CT120" s="162"/>
      <c r="CU120" s="162"/>
      <c r="CV120" s="162"/>
      <c r="CW120" s="162"/>
      <c r="CX120" s="162"/>
      <c r="CY120" s="162"/>
      <c r="CZ120" s="162"/>
      <c r="DA120" s="162"/>
      <c r="DB120" s="162"/>
      <c r="DC120" s="162"/>
      <c r="DD120" s="162"/>
      <c r="DE120" s="162"/>
      <c r="DF120" s="162"/>
      <c r="DG120" s="162"/>
      <c r="DH120" s="162"/>
      <c r="DI120" s="162"/>
      <c r="DJ120" s="162"/>
      <c r="DK120" s="162"/>
      <c r="DL120" s="162"/>
      <c r="DM120" s="162"/>
      <c r="DN120" s="162"/>
      <c r="DO120" s="162"/>
      <c r="DP120" s="162"/>
      <c r="DQ120" s="162"/>
      <c r="DR120" s="162"/>
      <c r="DS120" s="162"/>
      <c r="DT120" s="162"/>
      <c r="DU120" s="162"/>
      <c r="DV120" s="162"/>
      <c r="DW120" s="161"/>
      <c r="DX120" s="162"/>
      <c r="DY120" s="162"/>
      <c r="DZ120" s="162"/>
      <c r="EA120" s="162"/>
      <c r="EB120" s="162"/>
      <c r="EC120" s="162"/>
      <c r="ED120" s="162"/>
      <c r="EE120" s="161"/>
      <c r="EF120" s="162"/>
      <c r="EG120" s="162"/>
      <c r="EH120" s="162"/>
      <c r="EI120" s="162"/>
      <c r="EJ120" s="162"/>
      <c r="EK120" s="162"/>
      <c r="EL120" s="162"/>
      <c r="EM120" s="162"/>
      <c r="EN120" s="162"/>
      <c r="EO120" s="162"/>
      <c r="EP120" s="162"/>
      <c r="EQ120" s="68"/>
      <c r="ER120" s="68"/>
      <c r="ES120" s="68"/>
      <c r="ET120" s="68"/>
      <c r="EU120" s="68"/>
      <c r="EV120" s="68"/>
      <c r="EW120" s="68"/>
      <c r="EX120" s="68"/>
      <c r="EY120" s="68"/>
      <c r="EZ120" s="68"/>
      <c r="FA120" s="68"/>
      <c r="FB120" s="68"/>
      <c r="FC120" s="68"/>
      <c r="FD120" s="68"/>
      <c r="FE120" s="68"/>
      <c r="FF120" s="68"/>
      <c r="FG120" s="68"/>
      <c r="FH120" s="68"/>
      <c r="FI120" s="68"/>
      <c r="FJ120" s="68"/>
      <c r="FK120" s="68"/>
      <c r="FL120" s="68"/>
      <c r="FM120" s="65"/>
      <c r="FN120" s="65"/>
      <c r="FO120" s="235"/>
    </row>
    <row r="121" spans="1:171" s="73" customFormat="1" x14ac:dyDescent="0.2">
      <c r="A121" s="161"/>
      <c r="B121" s="162"/>
      <c r="C121" s="162"/>
      <c r="D121" s="162"/>
      <c r="E121" s="162"/>
      <c r="F121" s="162"/>
      <c r="G121" s="162"/>
      <c r="H121" s="162"/>
      <c r="I121" s="162"/>
      <c r="J121" s="162"/>
      <c r="K121" s="162"/>
      <c r="L121" s="162"/>
      <c r="M121" s="162"/>
      <c r="N121" s="162"/>
      <c r="O121" s="162"/>
      <c r="P121" s="162"/>
      <c r="Q121" s="162"/>
      <c r="R121" s="162"/>
      <c r="S121" s="162"/>
      <c r="T121" s="162"/>
      <c r="U121" s="162"/>
      <c r="V121" s="162"/>
      <c r="W121" s="162"/>
      <c r="X121" s="162"/>
      <c r="Y121" s="162"/>
      <c r="Z121" s="161"/>
      <c r="AA121" s="161"/>
      <c r="AB121" s="161"/>
      <c r="AC121" s="161"/>
      <c r="AD121" s="161"/>
      <c r="AE121" s="161"/>
      <c r="AF121" s="162"/>
      <c r="AG121" s="162"/>
      <c r="AH121" s="162"/>
      <c r="AI121" s="162"/>
      <c r="AJ121" s="162"/>
      <c r="AK121" s="162"/>
      <c r="AL121" s="162"/>
      <c r="AM121" s="162"/>
      <c r="AN121" s="162"/>
      <c r="AO121" s="162"/>
      <c r="AP121" s="162"/>
      <c r="AQ121" s="162"/>
      <c r="AR121" s="162"/>
      <c r="AS121" s="162"/>
      <c r="AT121" s="162"/>
      <c r="AU121" s="162"/>
      <c r="AV121" s="162"/>
      <c r="AW121" s="162"/>
      <c r="AX121" s="162"/>
      <c r="AY121" s="161"/>
      <c r="AZ121" s="161"/>
      <c r="BA121" s="162"/>
      <c r="BB121" s="162"/>
      <c r="BC121" s="162"/>
      <c r="BD121" s="162"/>
      <c r="BE121" s="162"/>
      <c r="BF121" s="162"/>
      <c r="BG121" s="162"/>
      <c r="BH121" s="162"/>
      <c r="BI121" s="162"/>
      <c r="BJ121" s="161"/>
      <c r="BK121" s="162"/>
      <c r="BL121" s="162"/>
      <c r="BM121" s="162"/>
      <c r="BN121" s="162"/>
      <c r="BO121" s="162"/>
      <c r="BP121" s="162"/>
      <c r="BQ121" s="162"/>
      <c r="BR121" s="162"/>
      <c r="BS121" s="162"/>
      <c r="BT121" s="162"/>
      <c r="BU121" s="162"/>
      <c r="BV121" s="162"/>
      <c r="BW121" s="162"/>
      <c r="BX121" s="162"/>
      <c r="BY121" s="162"/>
      <c r="BZ121" s="162"/>
      <c r="CA121" s="162"/>
      <c r="CB121" s="162"/>
      <c r="CC121" s="162"/>
      <c r="CD121" s="162"/>
      <c r="CE121" s="162"/>
      <c r="CF121" s="162"/>
      <c r="CG121" s="162"/>
      <c r="CH121" s="162"/>
      <c r="CI121" s="162"/>
      <c r="CJ121" s="162"/>
      <c r="CK121" s="162"/>
      <c r="CL121" s="162"/>
      <c r="CM121" s="162"/>
      <c r="CN121" s="162"/>
      <c r="CO121" s="162"/>
      <c r="CP121" s="162"/>
      <c r="CQ121" s="162"/>
      <c r="CR121" s="162"/>
      <c r="CS121" s="162"/>
      <c r="CT121" s="162"/>
      <c r="CU121" s="162"/>
      <c r="CV121" s="162"/>
      <c r="CW121" s="162"/>
      <c r="CX121" s="162"/>
      <c r="CY121" s="162"/>
      <c r="CZ121" s="162"/>
      <c r="DA121" s="162"/>
      <c r="DB121" s="162"/>
      <c r="DC121" s="162"/>
      <c r="DD121" s="162"/>
      <c r="DE121" s="162"/>
      <c r="DF121" s="162"/>
      <c r="DG121" s="162"/>
      <c r="DH121" s="162"/>
      <c r="DI121" s="162"/>
      <c r="DJ121" s="162"/>
      <c r="DK121" s="162"/>
      <c r="DL121" s="162"/>
      <c r="DM121" s="162"/>
      <c r="DN121" s="162"/>
      <c r="DO121" s="162"/>
      <c r="DP121" s="162"/>
      <c r="DQ121" s="162"/>
      <c r="DR121" s="162"/>
      <c r="DS121" s="162"/>
      <c r="DT121" s="162"/>
      <c r="DU121" s="162"/>
      <c r="DV121" s="162"/>
      <c r="DW121" s="161"/>
      <c r="DX121" s="162"/>
      <c r="DY121" s="162"/>
      <c r="DZ121" s="162"/>
      <c r="EA121" s="162"/>
      <c r="EB121" s="162"/>
      <c r="EC121" s="162"/>
      <c r="ED121" s="162"/>
      <c r="EE121" s="161"/>
      <c r="EF121" s="162"/>
      <c r="EG121" s="162"/>
      <c r="EH121" s="162"/>
      <c r="EI121" s="162"/>
      <c r="EJ121" s="162"/>
      <c r="EK121" s="162"/>
      <c r="EL121" s="162"/>
      <c r="EM121" s="162"/>
      <c r="EN121" s="162"/>
      <c r="EO121" s="162"/>
      <c r="EP121" s="162"/>
      <c r="EQ121" s="68"/>
      <c r="ER121" s="68"/>
      <c r="ES121" s="68"/>
      <c r="ET121" s="68"/>
      <c r="EU121" s="68"/>
      <c r="EV121" s="68"/>
      <c r="EW121" s="65"/>
      <c r="EX121" s="65"/>
      <c r="EY121" s="65"/>
      <c r="EZ121" s="65"/>
      <c r="FA121" s="65"/>
      <c r="FB121" s="65"/>
      <c r="FC121" s="65"/>
      <c r="FD121" s="65"/>
      <c r="FE121" s="65"/>
      <c r="FF121" s="65"/>
      <c r="FG121" s="65"/>
      <c r="FH121" s="65"/>
      <c r="FI121" s="65"/>
      <c r="FJ121" s="65"/>
      <c r="FK121" s="65"/>
      <c r="FL121" s="65"/>
      <c r="FM121" s="65"/>
      <c r="FN121" s="65"/>
      <c r="FO121" s="235"/>
    </row>
    <row r="122" spans="1:171" s="73" customFormat="1" x14ac:dyDescent="0.2">
      <c r="A122" s="161"/>
      <c r="B122" s="162"/>
      <c r="C122" s="162"/>
      <c r="D122" s="162"/>
      <c r="E122" s="162"/>
      <c r="F122" s="162"/>
      <c r="G122" s="162"/>
      <c r="H122" s="162"/>
      <c r="I122" s="162"/>
      <c r="J122" s="162"/>
      <c r="K122" s="162"/>
      <c r="L122" s="162"/>
      <c r="M122" s="162"/>
      <c r="N122" s="162"/>
      <c r="O122" s="162"/>
      <c r="P122" s="162"/>
      <c r="Q122" s="162"/>
      <c r="R122" s="162"/>
      <c r="S122" s="162"/>
      <c r="T122" s="162"/>
      <c r="U122" s="162"/>
      <c r="V122" s="162"/>
      <c r="W122" s="162"/>
      <c r="X122" s="162"/>
      <c r="Y122" s="162"/>
      <c r="Z122" s="161"/>
      <c r="AA122" s="161"/>
      <c r="AB122" s="161"/>
      <c r="AC122" s="161"/>
      <c r="AD122" s="161"/>
      <c r="AE122" s="161"/>
      <c r="AF122" s="162"/>
      <c r="AG122" s="162"/>
      <c r="AH122" s="162"/>
      <c r="AI122" s="162"/>
      <c r="AJ122" s="162"/>
      <c r="AK122" s="162"/>
      <c r="AL122" s="162"/>
      <c r="AM122" s="162"/>
      <c r="AN122" s="162"/>
      <c r="AO122" s="162"/>
      <c r="AP122" s="162"/>
      <c r="AQ122" s="162"/>
      <c r="AR122" s="162"/>
      <c r="AS122" s="162"/>
      <c r="AT122" s="162"/>
      <c r="AU122" s="162"/>
      <c r="AV122" s="162"/>
      <c r="AW122" s="162"/>
      <c r="AX122" s="162"/>
      <c r="AY122" s="161"/>
      <c r="AZ122" s="161"/>
      <c r="BA122" s="162"/>
      <c r="BB122" s="162"/>
      <c r="BC122" s="162"/>
      <c r="BD122" s="162"/>
      <c r="BE122" s="162"/>
      <c r="BF122" s="162"/>
      <c r="BG122" s="162"/>
      <c r="BH122" s="162"/>
      <c r="BI122" s="162"/>
      <c r="BJ122" s="161"/>
      <c r="BK122" s="162"/>
      <c r="BL122" s="162"/>
      <c r="BM122" s="162"/>
      <c r="BN122" s="162"/>
      <c r="BO122" s="162"/>
      <c r="BP122" s="162"/>
      <c r="BQ122" s="162"/>
      <c r="BR122" s="162"/>
      <c r="BS122" s="162"/>
      <c r="BT122" s="162"/>
      <c r="BU122" s="162"/>
      <c r="BV122" s="162"/>
      <c r="BW122" s="162"/>
      <c r="BX122" s="162"/>
      <c r="BY122" s="162"/>
      <c r="BZ122" s="162"/>
      <c r="CA122" s="162"/>
      <c r="CB122" s="162"/>
      <c r="CC122" s="162"/>
      <c r="CD122" s="162"/>
      <c r="CE122" s="162"/>
      <c r="CF122" s="162"/>
      <c r="CG122" s="162"/>
      <c r="CH122" s="162"/>
      <c r="CI122" s="162"/>
      <c r="CJ122" s="162"/>
      <c r="CK122" s="162"/>
      <c r="CL122" s="162"/>
      <c r="CM122" s="162"/>
      <c r="CN122" s="162"/>
      <c r="CO122" s="162"/>
      <c r="CP122" s="162"/>
      <c r="CQ122" s="162"/>
      <c r="CR122" s="162"/>
      <c r="CS122" s="162"/>
      <c r="CT122" s="162"/>
      <c r="CU122" s="162"/>
      <c r="CV122" s="162"/>
      <c r="CW122" s="162"/>
      <c r="CX122" s="162"/>
      <c r="CY122" s="162"/>
      <c r="CZ122" s="162"/>
      <c r="DA122" s="162"/>
      <c r="DB122" s="162"/>
      <c r="DC122" s="162"/>
      <c r="DD122" s="162"/>
      <c r="DE122" s="162"/>
      <c r="DF122" s="162"/>
      <c r="DG122" s="162"/>
      <c r="DH122" s="162"/>
      <c r="DI122" s="162"/>
      <c r="DJ122" s="162"/>
      <c r="DK122" s="162"/>
      <c r="DL122" s="162"/>
      <c r="DM122" s="162"/>
      <c r="DN122" s="162"/>
      <c r="DO122" s="162"/>
      <c r="DP122" s="162"/>
      <c r="DQ122" s="162"/>
      <c r="DR122" s="162"/>
      <c r="DS122" s="162"/>
      <c r="DT122" s="162"/>
      <c r="DU122" s="162"/>
      <c r="DV122" s="162"/>
      <c r="DW122" s="161"/>
      <c r="DX122" s="162"/>
      <c r="DY122" s="162"/>
      <c r="DZ122" s="162"/>
      <c r="EA122" s="162"/>
      <c r="EB122" s="162"/>
      <c r="EC122" s="162"/>
      <c r="ED122" s="162"/>
      <c r="EE122" s="161"/>
      <c r="EF122" s="162"/>
      <c r="EG122" s="162"/>
      <c r="EH122" s="162"/>
      <c r="EI122" s="162"/>
      <c r="EJ122" s="162"/>
      <c r="EK122" s="162"/>
      <c r="EL122" s="162"/>
      <c r="EM122" s="162"/>
      <c r="EN122" s="162"/>
      <c r="EO122" s="162"/>
      <c r="EP122" s="162"/>
      <c r="EQ122" s="68"/>
      <c r="ER122" s="68"/>
      <c r="ES122" s="68"/>
      <c r="ET122" s="68"/>
      <c r="EU122" s="68"/>
      <c r="EV122" s="68"/>
      <c r="EW122" s="68"/>
      <c r="EX122" s="68"/>
      <c r="EY122" s="68"/>
      <c r="EZ122" s="68"/>
      <c r="FA122" s="68"/>
      <c r="FB122" s="68"/>
      <c r="FC122" s="68"/>
      <c r="FD122" s="68"/>
      <c r="FE122" s="68"/>
      <c r="FF122" s="68"/>
      <c r="FG122" s="68"/>
      <c r="FH122" s="68"/>
      <c r="FI122" s="68"/>
      <c r="FJ122" s="68"/>
      <c r="FK122" s="68"/>
      <c r="FL122" s="68"/>
      <c r="FM122" s="65"/>
      <c r="FN122" s="65"/>
      <c r="FO122" s="235"/>
    </row>
    <row r="123" spans="1:171" s="73" customFormat="1" x14ac:dyDescent="0.2">
      <c r="A123" s="161"/>
      <c r="B123" s="162"/>
      <c r="C123" s="162"/>
      <c r="D123" s="162"/>
      <c r="E123" s="162"/>
      <c r="F123" s="162"/>
      <c r="G123" s="162"/>
      <c r="H123" s="162"/>
      <c r="I123" s="162"/>
      <c r="J123" s="162"/>
      <c r="K123" s="162"/>
      <c r="L123" s="162"/>
      <c r="M123" s="162"/>
      <c r="N123" s="162"/>
      <c r="O123" s="162"/>
      <c r="P123" s="162"/>
      <c r="Q123" s="162"/>
      <c r="R123" s="162"/>
      <c r="S123" s="162"/>
      <c r="T123" s="162"/>
      <c r="U123" s="162"/>
      <c r="V123" s="162"/>
      <c r="W123" s="162"/>
      <c r="X123" s="162"/>
      <c r="Y123" s="162"/>
      <c r="Z123" s="161"/>
      <c r="AA123" s="161"/>
      <c r="AB123" s="161"/>
      <c r="AC123" s="161"/>
      <c r="AD123" s="161"/>
      <c r="AE123" s="161"/>
      <c r="AF123" s="162"/>
      <c r="AG123" s="162"/>
      <c r="AH123" s="162"/>
      <c r="AI123" s="162"/>
      <c r="AJ123" s="162"/>
      <c r="AK123" s="162"/>
      <c r="AL123" s="162"/>
      <c r="AM123" s="162"/>
      <c r="AN123" s="162"/>
      <c r="AO123" s="162"/>
      <c r="AP123" s="162"/>
      <c r="AQ123" s="162"/>
      <c r="AR123" s="162"/>
      <c r="AS123" s="162"/>
      <c r="AT123" s="162"/>
      <c r="AU123" s="162"/>
      <c r="AV123" s="162"/>
      <c r="AW123" s="162"/>
      <c r="AX123" s="162"/>
      <c r="AY123" s="161"/>
      <c r="AZ123" s="161"/>
      <c r="BA123" s="162"/>
      <c r="BB123" s="162"/>
      <c r="BC123" s="162"/>
      <c r="BD123" s="162"/>
      <c r="BE123" s="162"/>
      <c r="BF123" s="162"/>
      <c r="BG123" s="162"/>
      <c r="BH123" s="162"/>
      <c r="BI123" s="162"/>
      <c r="BJ123" s="161"/>
      <c r="BK123" s="162"/>
      <c r="BL123" s="162"/>
      <c r="BM123" s="162"/>
      <c r="BN123" s="162"/>
      <c r="BO123" s="162"/>
      <c r="BP123" s="162"/>
      <c r="BQ123" s="162"/>
      <c r="BR123" s="162"/>
      <c r="BS123" s="162"/>
      <c r="BT123" s="162"/>
      <c r="BU123" s="162"/>
      <c r="BV123" s="162"/>
      <c r="BW123" s="162"/>
      <c r="BX123" s="162"/>
      <c r="BY123" s="162"/>
      <c r="BZ123" s="162"/>
      <c r="CA123" s="162"/>
      <c r="CB123" s="162"/>
      <c r="CC123" s="162"/>
      <c r="CD123" s="162"/>
      <c r="CE123" s="162"/>
      <c r="CF123" s="162"/>
      <c r="CG123" s="162"/>
      <c r="CH123" s="162"/>
      <c r="CI123" s="162"/>
      <c r="CJ123" s="162"/>
      <c r="CK123" s="162"/>
      <c r="CL123" s="162"/>
      <c r="CM123" s="162"/>
      <c r="CN123" s="162"/>
      <c r="CO123" s="162"/>
      <c r="CP123" s="162"/>
      <c r="CQ123" s="162"/>
      <c r="CR123" s="162"/>
      <c r="CS123" s="162"/>
      <c r="CT123" s="162"/>
      <c r="CU123" s="162"/>
      <c r="CV123" s="162"/>
      <c r="CW123" s="162"/>
      <c r="CX123" s="162"/>
      <c r="CY123" s="162"/>
      <c r="CZ123" s="162"/>
      <c r="DA123" s="162"/>
      <c r="DB123" s="162"/>
      <c r="DC123" s="162"/>
      <c r="DD123" s="162"/>
      <c r="DE123" s="162"/>
      <c r="DF123" s="162"/>
      <c r="DG123" s="162"/>
      <c r="DH123" s="162"/>
      <c r="DI123" s="162"/>
      <c r="DJ123" s="162"/>
      <c r="DK123" s="162"/>
      <c r="DL123" s="162"/>
      <c r="DM123" s="162"/>
      <c r="DN123" s="162"/>
      <c r="DO123" s="162"/>
      <c r="DP123" s="162"/>
      <c r="DQ123" s="162"/>
      <c r="DR123" s="162"/>
      <c r="DS123" s="162"/>
      <c r="DT123" s="162"/>
      <c r="DU123" s="162"/>
      <c r="DV123" s="162"/>
      <c r="DW123" s="161"/>
      <c r="DX123" s="162"/>
      <c r="DY123" s="162"/>
      <c r="DZ123" s="162"/>
      <c r="EA123" s="162"/>
      <c r="EB123" s="162"/>
      <c r="EC123" s="162"/>
      <c r="ED123" s="162"/>
      <c r="EE123" s="161"/>
      <c r="EF123" s="162"/>
      <c r="EG123" s="162"/>
      <c r="EH123" s="162"/>
      <c r="EI123" s="162"/>
      <c r="EJ123" s="162"/>
      <c r="EK123" s="162"/>
      <c r="EL123" s="162"/>
      <c r="EM123" s="162"/>
      <c r="EN123" s="162"/>
      <c r="EO123" s="162"/>
      <c r="EP123" s="162"/>
      <c r="EQ123" s="68"/>
      <c r="ER123" s="68"/>
      <c r="ES123" s="68"/>
      <c r="ET123" s="68"/>
      <c r="EU123" s="68"/>
      <c r="EV123" s="68"/>
      <c r="EW123" s="65"/>
      <c r="EX123" s="65"/>
      <c r="EY123" s="65"/>
      <c r="EZ123" s="65"/>
      <c r="FA123" s="65"/>
      <c r="FB123" s="65"/>
      <c r="FC123" s="65"/>
      <c r="FD123" s="65"/>
      <c r="FE123" s="65"/>
      <c r="FF123" s="65"/>
      <c r="FG123" s="65"/>
      <c r="FH123" s="65"/>
      <c r="FI123" s="65"/>
      <c r="FJ123" s="65"/>
      <c r="FK123" s="65"/>
      <c r="FL123" s="65"/>
      <c r="FM123" s="65"/>
      <c r="FN123" s="65"/>
      <c r="FO123" s="235"/>
    </row>
    <row r="124" spans="1:171" s="73" customFormat="1" x14ac:dyDescent="0.2">
      <c r="A124" s="161"/>
      <c r="B124" s="162"/>
      <c r="C124" s="162"/>
      <c r="D124" s="162"/>
      <c r="E124" s="162"/>
      <c r="F124" s="162"/>
      <c r="G124" s="162"/>
      <c r="H124" s="162"/>
      <c r="I124" s="162"/>
      <c r="J124" s="162"/>
      <c r="K124" s="162"/>
      <c r="L124" s="162"/>
      <c r="M124" s="162"/>
      <c r="N124" s="162"/>
      <c r="O124" s="162"/>
      <c r="P124" s="162"/>
      <c r="Q124" s="162"/>
      <c r="R124" s="162"/>
      <c r="S124" s="162"/>
      <c r="T124" s="162"/>
      <c r="U124" s="162"/>
      <c r="V124" s="162"/>
      <c r="W124" s="162"/>
      <c r="X124" s="162"/>
      <c r="Y124" s="162"/>
      <c r="Z124" s="161"/>
      <c r="AA124" s="161"/>
      <c r="AB124" s="161"/>
      <c r="AC124" s="161"/>
      <c r="AD124" s="161"/>
      <c r="AE124" s="161"/>
      <c r="AF124" s="162"/>
      <c r="AG124" s="162"/>
      <c r="AH124" s="162"/>
      <c r="AI124" s="162"/>
      <c r="AJ124" s="162"/>
      <c r="AK124" s="162"/>
      <c r="AL124" s="162"/>
      <c r="AM124" s="162"/>
      <c r="AN124" s="162"/>
      <c r="AO124" s="162"/>
      <c r="AP124" s="162"/>
      <c r="AQ124" s="162"/>
      <c r="AR124" s="162"/>
      <c r="AS124" s="162"/>
      <c r="AT124" s="162"/>
      <c r="AU124" s="162"/>
      <c r="AV124" s="162"/>
      <c r="AW124" s="162"/>
      <c r="AX124" s="162"/>
      <c r="AY124" s="161"/>
      <c r="AZ124" s="161"/>
      <c r="BA124" s="162"/>
      <c r="BB124" s="162"/>
      <c r="BC124" s="162"/>
      <c r="BD124" s="162"/>
      <c r="BE124" s="162"/>
      <c r="BF124" s="162"/>
      <c r="BG124" s="162"/>
      <c r="BH124" s="162"/>
      <c r="BI124" s="162"/>
      <c r="BJ124" s="161"/>
      <c r="BK124" s="162"/>
      <c r="BL124" s="162"/>
      <c r="BM124" s="162"/>
      <c r="BN124" s="162"/>
      <c r="BO124" s="162"/>
      <c r="BP124" s="162"/>
      <c r="BQ124" s="162"/>
      <c r="BR124" s="162"/>
      <c r="BS124" s="162"/>
      <c r="BT124" s="162"/>
      <c r="BU124" s="162"/>
      <c r="BV124" s="162"/>
      <c r="BW124" s="162"/>
      <c r="BX124" s="162"/>
      <c r="BY124" s="162"/>
      <c r="BZ124" s="162"/>
      <c r="CA124" s="162"/>
      <c r="CB124" s="162"/>
      <c r="CC124" s="162"/>
      <c r="CD124" s="162"/>
      <c r="CE124" s="162"/>
      <c r="CF124" s="162"/>
      <c r="CG124" s="162"/>
      <c r="CH124" s="162"/>
      <c r="CI124" s="162"/>
      <c r="CJ124" s="162"/>
      <c r="CK124" s="162"/>
      <c r="CL124" s="162"/>
      <c r="CM124" s="162"/>
      <c r="CN124" s="162"/>
      <c r="CO124" s="162"/>
      <c r="CP124" s="162"/>
      <c r="CQ124" s="162"/>
      <c r="CR124" s="162"/>
      <c r="CS124" s="162"/>
      <c r="CT124" s="162"/>
      <c r="CU124" s="162"/>
      <c r="CV124" s="162"/>
      <c r="CW124" s="162"/>
      <c r="CX124" s="162"/>
      <c r="CY124" s="162"/>
      <c r="CZ124" s="162"/>
      <c r="DA124" s="162"/>
      <c r="DB124" s="162"/>
      <c r="DC124" s="162"/>
      <c r="DD124" s="162"/>
      <c r="DE124" s="162"/>
      <c r="DF124" s="162"/>
      <c r="DG124" s="162"/>
      <c r="DH124" s="162"/>
      <c r="DI124" s="162"/>
      <c r="DJ124" s="162"/>
      <c r="DK124" s="162"/>
      <c r="DL124" s="162"/>
      <c r="DM124" s="162"/>
      <c r="DN124" s="162"/>
      <c r="DO124" s="162"/>
      <c r="DP124" s="162"/>
      <c r="DQ124" s="162"/>
      <c r="DR124" s="162"/>
      <c r="DS124" s="162"/>
      <c r="DT124" s="162"/>
      <c r="DU124" s="162"/>
      <c r="DV124" s="162"/>
      <c r="DW124" s="161"/>
      <c r="DX124" s="162"/>
      <c r="DY124" s="162"/>
      <c r="DZ124" s="162"/>
      <c r="EA124" s="162"/>
      <c r="EB124" s="162"/>
      <c r="EC124" s="162"/>
      <c r="ED124" s="162"/>
      <c r="EE124" s="161"/>
      <c r="EF124" s="162"/>
      <c r="EG124" s="162"/>
      <c r="EH124" s="162"/>
      <c r="EI124" s="162"/>
      <c r="EJ124" s="162"/>
      <c r="EK124" s="162"/>
      <c r="EL124" s="162"/>
      <c r="EM124" s="162"/>
      <c r="EN124" s="162"/>
      <c r="EO124" s="162"/>
      <c r="EP124" s="162"/>
      <c r="EQ124" s="68"/>
      <c r="ER124" s="68"/>
      <c r="ES124" s="68"/>
      <c r="ET124" s="68"/>
      <c r="EU124" s="68"/>
      <c r="EV124" s="68"/>
      <c r="EW124" s="68"/>
      <c r="EX124" s="68"/>
      <c r="EY124" s="68"/>
      <c r="EZ124" s="68"/>
      <c r="FA124" s="68"/>
      <c r="FB124" s="68"/>
      <c r="FC124" s="68"/>
      <c r="FD124" s="68"/>
      <c r="FE124" s="68"/>
      <c r="FF124" s="68"/>
      <c r="FG124" s="68"/>
      <c r="FH124" s="68"/>
      <c r="FI124" s="68"/>
      <c r="FJ124" s="68"/>
      <c r="FK124" s="68"/>
      <c r="FL124" s="68"/>
      <c r="FM124" s="65"/>
      <c r="FN124" s="65"/>
      <c r="FO124" s="235"/>
    </row>
    <row r="125" spans="1:171" s="73" customFormat="1" x14ac:dyDescent="0.2">
      <c r="A125" s="161"/>
      <c r="B125" s="162"/>
      <c r="C125" s="162"/>
      <c r="D125" s="162"/>
      <c r="E125" s="162"/>
      <c r="F125" s="162"/>
      <c r="G125" s="162"/>
      <c r="H125" s="162"/>
      <c r="I125" s="162"/>
      <c r="J125" s="162"/>
      <c r="K125" s="162"/>
      <c r="L125" s="162"/>
      <c r="M125" s="162"/>
      <c r="N125" s="162"/>
      <c r="O125" s="162"/>
      <c r="P125" s="162"/>
      <c r="Q125" s="162"/>
      <c r="R125" s="162"/>
      <c r="S125" s="162"/>
      <c r="T125" s="162"/>
      <c r="U125" s="162"/>
      <c r="V125" s="162"/>
      <c r="W125" s="162"/>
      <c r="X125" s="162"/>
      <c r="Y125" s="162"/>
      <c r="Z125" s="161"/>
      <c r="AA125" s="161"/>
      <c r="AB125" s="161"/>
      <c r="AC125" s="161"/>
      <c r="AD125" s="161"/>
      <c r="AE125" s="161"/>
      <c r="AF125" s="162"/>
      <c r="AG125" s="162"/>
      <c r="AH125" s="162"/>
      <c r="AI125" s="162"/>
      <c r="AJ125" s="162"/>
      <c r="AK125" s="162"/>
      <c r="AL125" s="162"/>
      <c r="AM125" s="162"/>
      <c r="AN125" s="162"/>
      <c r="AO125" s="162"/>
      <c r="AP125" s="162"/>
      <c r="AQ125" s="162"/>
      <c r="AR125" s="162"/>
      <c r="AS125" s="162"/>
      <c r="AT125" s="162"/>
      <c r="AU125" s="162"/>
      <c r="AV125" s="162"/>
      <c r="AW125" s="162"/>
      <c r="AX125" s="162"/>
      <c r="AY125" s="161"/>
      <c r="AZ125" s="161"/>
      <c r="BA125" s="162"/>
      <c r="BB125" s="162"/>
      <c r="BC125" s="162"/>
      <c r="BD125" s="162"/>
      <c r="BE125" s="162"/>
      <c r="BF125" s="162"/>
      <c r="BG125" s="162"/>
      <c r="BH125" s="162"/>
      <c r="BI125" s="162"/>
      <c r="BJ125" s="161"/>
      <c r="BK125" s="162"/>
      <c r="BL125" s="162"/>
      <c r="BM125" s="162"/>
      <c r="BN125" s="162"/>
      <c r="BO125" s="162"/>
      <c r="BP125" s="162"/>
      <c r="BQ125" s="162"/>
      <c r="BR125" s="162"/>
      <c r="BS125" s="162"/>
      <c r="BT125" s="162"/>
      <c r="BU125" s="162"/>
      <c r="BV125" s="162"/>
      <c r="BW125" s="162"/>
      <c r="BX125" s="162"/>
      <c r="BY125" s="162"/>
      <c r="BZ125" s="162"/>
      <c r="CA125" s="162"/>
      <c r="CB125" s="162"/>
      <c r="CC125" s="162"/>
      <c r="CD125" s="162"/>
      <c r="CE125" s="162"/>
      <c r="CF125" s="162"/>
      <c r="CG125" s="162"/>
      <c r="CH125" s="162"/>
      <c r="CI125" s="162"/>
      <c r="CJ125" s="162"/>
      <c r="CK125" s="162"/>
      <c r="CL125" s="162"/>
      <c r="CM125" s="162"/>
      <c r="CN125" s="162"/>
      <c r="CO125" s="162"/>
      <c r="CP125" s="162"/>
      <c r="CQ125" s="162"/>
      <c r="CR125" s="162"/>
      <c r="CS125" s="162"/>
      <c r="CT125" s="162"/>
      <c r="CU125" s="162"/>
      <c r="CV125" s="162"/>
      <c r="CW125" s="162"/>
      <c r="CX125" s="162"/>
      <c r="CY125" s="162"/>
      <c r="CZ125" s="162"/>
      <c r="DA125" s="162"/>
      <c r="DB125" s="162"/>
      <c r="DC125" s="162"/>
      <c r="DD125" s="162"/>
      <c r="DE125" s="162"/>
      <c r="DF125" s="162"/>
      <c r="DG125" s="162"/>
      <c r="DH125" s="162"/>
      <c r="DI125" s="162"/>
      <c r="DJ125" s="162"/>
      <c r="DK125" s="162"/>
      <c r="DL125" s="162"/>
      <c r="DM125" s="162"/>
      <c r="DN125" s="162"/>
      <c r="DO125" s="162"/>
      <c r="DP125" s="162"/>
      <c r="DQ125" s="162"/>
      <c r="DR125" s="162"/>
      <c r="DS125" s="162"/>
      <c r="DT125" s="162"/>
      <c r="DU125" s="162"/>
      <c r="DV125" s="162"/>
      <c r="DW125" s="161"/>
      <c r="DX125" s="162"/>
      <c r="DY125" s="162"/>
      <c r="DZ125" s="162"/>
      <c r="EA125" s="162"/>
      <c r="EB125" s="162"/>
      <c r="EC125" s="162"/>
      <c r="ED125" s="162"/>
      <c r="EE125" s="161"/>
      <c r="EF125" s="162"/>
      <c r="EG125" s="162"/>
      <c r="EH125" s="162"/>
      <c r="EI125" s="162"/>
      <c r="EJ125" s="162"/>
      <c r="EK125" s="162"/>
      <c r="EL125" s="162"/>
      <c r="EM125" s="162"/>
      <c r="EN125" s="162"/>
      <c r="EO125" s="162"/>
      <c r="EP125" s="162"/>
      <c r="EQ125" s="68"/>
      <c r="ER125" s="68"/>
      <c r="ES125" s="68"/>
      <c r="ET125" s="68"/>
      <c r="EU125" s="68"/>
      <c r="EV125" s="68"/>
      <c r="EW125" s="65"/>
      <c r="EX125" s="65"/>
      <c r="EY125" s="65"/>
      <c r="EZ125" s="65"/>
      <c r="FA125" s="65"/>
      <c r="FB125" s="65"/>
      <c r="FC125" s="65"/>
      <c r="FD125" s="65"/>
      <c r="FE125" s="65"/>
      <c r="FF125" s="65"/>
      <c r="FG125" s="65"/>
      <c r="FH125" s="65"/>
      <c r="FI125" s="65"/>
      <c r="FJ125" s="65"/>
      <c r="FK125" s="65"/>
      <c r="FL125" s="65"/>
      <c r="FM125" s="65"/>
      <c r="FN125" s="65"/>
      <c r="FO125" s="235"/>
    </row>
    <row r="126" spans="1:171" s="73" customFormat="1" x14ac:dyDescent="0.2">
      <c r="A126" s="161"/>
      <c r="B126" s="162"/>
      <c r="C126" s="162"/>
      <c r="D126" s="162"/>
      <c r="E126" s="162"/>
      <c r="F126" s="162"/>
      <c r="G126" s="162"/>
      <c r="H126" s="162"/>
      <c r="I126" s="162"/>
      <c r="J126" s="162"/>
      <c r="K126" s="162"/>
      <c r="L126" s="162"/>
      <c r="M126" s="162"/>
      <c r="N126" s="162"/>
      <c r="O126" s="162"/>
      <c r="P126" s="162"/>
      <c r="Q126" s="162"/>
      <c r="R126" s="162"/>
      <c r="S126" s="162"/>
      <c r="T126" s="162"/>
      <c r="U126" s="162"/>
      <c r="V126" s="162"/>
      <c r="W126" s="162"/>
      <c r="X126" s="162"/>
      <c r="Y126" s="162"/>
      <c r="Z126" s="161"/>
      <c r="AA126" s="161"/>
      <c r="AB126" s="161"/>
      <c r="AC126" s="161"/>
      <c r="AD126" s="161"/>
      <c r="AE126" s="161"/>
      <c r="AF126" s="162"/>
      <c r="AG126" s="162"/>
      <c r="AH126" s="162"/>
      <c r="AI126" s="162"/>
      <c r="AJ126" s="162"/>
      <c r="AK126" s="162"/>
      <c r="AL126" s="162"/>
      <c r="AM126" s="162"/>
      <c r="AN126" s="162"/>
      <c r="AO126" s="162"/>
      <c r="AP126" s="162"/>
      <c r="AQ126" s="162"/>
      <c r="AR126" s="162"/>
      <c r="AS126" s="162"/>
      <c r="AT126" s="162"/>
      <c r="AU126" s="162"/>
      <c r="AV126" s="162"/>
      <c r="AW126" s="162"/>
      <c r="AX126" s="162"/>
      <c r="AY126" s="161"/>
      <c r="AZ126" s="161"/>
      <c r="BA126" s="162"/>
      <c r="BB126" s="162"/>
      <c r="BC126" s="162"/>
      <c r="BD126" s="162"/>
      <c r="BE126" s="162"/>
      <c r="BF126" s="162"/>
      <c r="BG126" s="162"/>
      <c r="BH126" s="162"/>
      <c r="BI126" s="162"/>
      <c r="BJ126" s="161"/>
      <c r="BK126" s="162"/>
      <c r="BL126" s="162"/>
      <c r="BM126" s="162"/>
      <c r="BN126" s="162"/>
      <c r="BO126" s="162"/>
      <c r="BP126" s="162"/>
      <c r="BQ126" s="162"/>
      <c r="BR126" s="162"/>
      <c r="BS126" s="162"/>
      <c r="BT126" s="162"/>
      <c r="BU126" s="162"/>
      <c r="BV126" s="162"/>
      <c r="BW126" s="162"/>
      <c r="BX126" s="162"/>
      <c r="BY126" s="162"/>
      <c r="BZ126" s="162"/>
      <c r="CA126" s="162"/>
      <c r="CB126" s="162"/>
      <c r="CC126" s="162"/>
      <c r="CD126" s="162"/>
      <c r="CE126" s="162"/>
      <c r="CF126" s="162"/>
      <c r="CG126" s="162"/>
      <c r="CH126" s="162"/>
      <c r="CI126" s="162"/>
      <c r="CJ126" s="162"/>
      <c r="CK126" s="162"/>
      <c r="CL126" s="162"/>
      <c r="CM126" s="162"/>
      <c r="CN126" s="162"/>
      <c r="CO126" s="162"/>
      <c r="CP126" s="162"/>
      <c r="CQ126" s="162"/>
      <c r="CR126" s="162"/>
      <c r="CS126" s="162"/>
      <c r="CT126" s="162"/>
      <c r="CU126" s="162"/>
      <c r="CV126" s="162"/>
      <c r="CW126" s="162"/>
      <c r="CX126" s="162"/>
      <c r="CY126" s="162"/>
      <c r="CZ126" s="162"/>
      <c r="DA126" s="162"/>
      <c r="DB126" s="162"/>
      <c r="DC126" s="162"/>
      <c r="DD126" s="162"/>
      <c r="DE126" s="162"/>
      <c r="DF126" s="162"/>
      <c r="DG126" s="162"/>
      <c r="DH126" s="162"/>
      <c r="DI126" s="162"/>
      <c r="DJ126" s="162"/>
      <c r="DK126" s="162"/>
      <c r="DL126" s="162"/>
      <c r="DM126" s="162"/>
      <c r="DN126" s="162"/>
      <c r="DO126" s="162"/>
      <c r="DP126" s="162"/>
      <c r="DQ126" s="162"/>
      <c r="DR126" s="162"/>
      <c r="DS126" s="162"/>
      <c r="DT126" s="162"/>
      <c r="DU126" s="162"/>
      <c r="DV126" s="162"/>
      <c r="DW126" s="161"/>
      <c r="DX126" s="162"/>
      <c r="DY126" s="162"/>
      <c r="DZ126" s="162"/>
      <c r="EA126" s="162"/>
      <c r="EB126" s="162"/>
      <c r="EC126" s="162"/>
      <c r="ED126" s="162"/>
      <c r="EE126" s="161"/>
      <c r="EF126" s="162"/>
      <c r="EG126" s="162"/>
      <c r="EH126" s="162"/>
      <c r="EI126" s="162"/>
      <c r="EJ126" s="162"/>
      <c r="EK126" s="162"/>
      <c r="EL126" s="162"/>
      <c r="EM126" s="162"/>
      <c r="EN126" s="162"/>
      <c r="EO126" s="162"/>
      <c r="EP126" s="162"/>
      <c r="EQ126" s="68"/>
      <c r="ER126" s="68"/>
      <c r="ES126" s="68"/>
      <c r="ET126" s="68"/>
      <c r="EU126" s="68"/>
      <c r="EV126" s="68"/>
      <c r="EW126" s="68"/>
      <c r="EX126" s="68"/>
      <c r="EY126" s="68"/>
      <c r="EZ126" s="68"/>
      <c r="FA126" s="68"/>
      <c r="FB126" s="68"/>
      <c r="FC126" s="68"/>
      <c r="FD126" s="68"/>
      <c r="FE126" s="68"/>
      <c r="FF126" s="68"/>
      <c r="FG126" s="68"/>
      <c r="FH126" s="68"/>
      <c r="FI126" s="68"/>
      <c r="FJ126" s="68"/>
      <c r="FK126" s="68"/>
      <c r="FL126" s="68"/>
      <c r="FM126" s="65"/>
      <c r="FN126" s="65"/>
      <c r="FO126" s="235"/>
    </row>
    <row r="127" spans="1:171" s="73" customFormat="1" x14ac:dyDescent="0.2">
      <c r="A127" s="161"/>
      <c r="B127" s="162"/>
      <c r="C127" s="162"/>
      <c r="D127" s="162"/>
      <c r="E127" s="162"/>
      <c r="F127" s="162"/>
      <c r="G127" s="162"/>
      <c r="H127" s="162"/>
      <c r="I127" s="162"/>
      <c r="J127" s="162"/>
      <c r="K127" s="162"/>
      <c r="L127" s="162"/>
      <c r="M127" s="162"/>
      <c r="N127" s="162"/>
      <c r="O127" s="162"/>
      <c r="P127" s="162"/>
      <c r="Q127" s="162"/>
      <c r="R127" s="162"/>
      <c r="S127" s="162"/>
      <c r="T127" s="162"/>
      <c r="U127" s="162"/>
      <c r="V127" s="162"/>
      <c r="W127" s="162"/>
      <c r="X127" s="162"/>
      <c r="Y127" s="162"/>
      <c r="Z127" s="161"/>
      <c r="AA127" s="161"/>
      <c r="AB127" s="161"/>
      <c r="AC127" s="161"/>
      <c r="AD127" s="161"/>
      <c r="AE127" s="161"/>
      <c r="AF127" s="162"/>
      <c r="AG127" s="162"/>
      <c r="AH127" s="162"/>
      <c r="AI127" s="162"/>
      <c r="AJ127" s="162"/>
      <c r="AK127" s="162"/>
      <c r="AL127" s="162"/>
      <c r="AM127" s="162"/>
      <c r="AN127" s="162"/>
      <c r="AO127" s="162"/>
      <c r="AP127" s="162"/>
      <c r="AQ127" s="162"/>
      <c r="AR127" s="162"/>
      <c r="AS127" s="162"/>
      <c r="AT127" s="162"/>
      <c r="AU127" s="162"/>
      <c r="AV127" s="162"/>
      <c r="AW127" s="162"/>
      <c r="AX127" s="162"/>
      <c r="AY127" s="161"/>
      <c r="AZ127" s="161"/>
      <c r="BA127" s="162"/>
      <c r="BB127" s="162"/>
      <c r="BC127" s="162"/>
      <c r="BD127" s="162"/>
      <c r="BE127" s="162"/>
      <c r="BF127" s="162"/>
      <c r="BG127" s="162"/>
      <c r="BH127" s="162"/>
      <c r="BI127" s="162"/>
      <c r="BJ127" s="161"/>
      <c r="BK127" s="162"/>
      <c r="BL127" s="162"/>
      <c r="BM127" s="162"/>
      <c r="BN127" s="162"/>
      <c r="BO127" s="162"/>
      <c r="BP127" s="162"/>
      <c r="BQ127" s="162"/>
      <c r="BR127" s="162"/>
      <c r="BS127" s="162"/>
      <c r="BT127" s="162"/>
      <c r="BU127" s="162"/>
      <c r="BV127" s="162"/>
      <c r="BW127" s="162"/>
      <c r="BX127" s="162"/>
      <c r="BY127" s="162"/>
      <c r="BZ127" s="162"/>
      <c r="CA127" s="162"/>
      <c r="CB127" s="162"/>
      <c r="CC127" s="162"/>
      <c r="CD127" s="162"/>
      <c r="CE127" s="162"/>
      <c r="CF127" s="162"/>
      <c r="CG127" s="162"/>
      <c r="CH127" s="162"/>
      <c r="CI127" s="162"/>
      <c r="CJ127" s="162"/>
      <c r="CK127" s="162"/>
      <c r="CL127" s="162"/>
      <c r="CM127" s="162"/>
      <c r="CN127" s="162"/>
      <c r="CO127" s="162"/>
      <c r="CP127" s="162"/>
      <c r="CQ127" s="162"/>
      <c r="CR127" s="162"/>
      <c r="CS127" s="162"/>
      <c r="CT127" s="162"/>
      <c r="CU127" s="162"/>
      <c r="CV127" s="162"/>
      <c r="CW127" s="162"/>
      <c r="CX127" s="162"/>
      <c r="CY127" s="162"/>
      <c r="CZ127" s="162"/>
      <c r="DA127" s="162"/>
      <c r="DB127" s="162"/>
      <c r="DC127" s="162"/>
      <c r="DD127" s="162"/>
      <c r="DE127" s="162"/>
      <c r="DF127" s="162"/>
      <c r="DG127" s="162"/>
      <c r="DH127" s="162"/>
      <c r="DI127" s="162"/>
      <c r="DJ127" s="162"/>
      <c r="DK127" s="162"/>
      <c r="DL127" s="162"/>
      <c r="DM127" s="162"/>
      <c r="DN127" s="162"/>
      <c r="DO127" s="162"/>
      <c r="DP127" s="162"/>
      <c r="DQ127" s="162"/>
      <c r="DR127" s="162"/>
      <c r="DS127" s="162"/>
      <c r="DT127" s="162"/>
      <c r="DU127" s="162"/>
      <c r="DV127" s="162"/>
      <c r="DW127" s="161"/>
      <c r="DX127" s="162"/>
      <c r="DY127" s="162"/>
      <c r="DZ127" s="162"/>
      <c r="EA127" s="162"/>
      <c r="EB127" s="162"/>
      <c r="EC127" s="162"/>
      <c r="ED127" s="162"/>
      <c r="EE127" s="161"/>
      <c r="EF127" s="162"/>
      <c r="EG127" s="162"/>
      <c r="EH127" s="162"/>
      <c r="EI127" s="162"/>
      <c r="EJ127" s="162"/>
      <c r="EK127" s="162"/>
      <c r="EL127" s="162"/>
      <c r="EM127" s="162"/>
      <c r="EN127" s="162"/>
      <c r="EO127" s="162"/>
      <c r="EP127" s="162"/>
      <c r="EQ127" s="68"/>
      <c r="ER127" s="68"/>
      <c r="ES127" s="68"/>
      <c r="ET127" s="68"/>
      <c r="EU127" s="68"/>
      <c r="EV127" s="68"/>
      <c r="EW127" s="65"/>
      <c r="EX127" s="65"/>
      <c r="EY127" s="65"/>
      <c r="EZ127" s="65"/>
      <c r="FA127" s="65"/>
      <c r="FB127" s="65"/>
      <c r="FC127" s="65"/>
      <c r="FD127" s="65"/>
      <c r="FE127" s="65"/>
      <c r="FF127" s="65"/>
      <c r="FG127" s="65"/>
      <c r="FH127" s="65"/>
      <c r="FI127" s="65"/>
      <c r="FJ127" s="65"/>
      <c r="FK127" s="65"/>
      <c r="FL127" s="65"/>
      <c r="FM127" s="65"/>
      <c r="FN127" s="65"/>
      <c r="FO127" s="235"/>
    </row>
    <row r="128" spans="1:171" s="73" customFormat="1" x14ac:dyDescent="0.2">
      <c r="A128" s="161"/>
      <c r="B128" s="162"/>
      <c r="C128" s="162"/>
      <c r="D128" s="162"/>
      <c r="E128" s="162"/>
      <c r="F128" s="162"/>
      <c r="G128" s="162"/>
      <c r="H128" s="162"/>
      <c r="I128" s="162"/>
      <c r="J128" s="162"/>
      <c r="K128" s="162"/>
      <c r="L128" s="162"/>
      <c r="M128" s="162"/>
      <c r="N128" s="162"/>
      <c r="O128" s="162"/>
      <c r="P128" s="162"/>
      <c r="Q128" s="162"/>
      <c r="R128" s="162"/>
      <c r="S128" s="162"/>
      <c r="T128" s="162"/>
      <c r="U128" s="162"/>
      <c r="V128" s="162"/>
      <c r="W128" s="162"/>
      <c r="X128" s="162"/>
      <c r="Y128" s="162"/>
      <c r="Z128" s="161"/>
      <c r="AA128" s="161"/>
      <c r="AB128" s="161"/>
      <c r="AC128" s="161"/>
      <c r="AD128" s="161"/>
      <c r="AE128" s="161"/>
      <c r="AF128" s="162"/>
      <c r="AG128" s="162"/>
      <c r="AH128" s="162"/>
      <c r="AI128" s="162"/>
      <c r="AJ128" s="162"/>
      <c r="AK128" s="162"/>
      <c r="AL128" s="162"/>
      <c r="AM128" s="162"/>
      <c r="AN128" s="162"/>
      <c r="AO128" s="162"/>
      <c r="AP128" s="162"/>
      <c r="AQ128" s="162"/>
      <c r="AR128" s="162"/>
      <c r="AS128" s="162"/>
      <c r="AT128" s="162"/>
      <c r="AU128" s="162"/>
      <c r="AV128" s="162"/>
      <c r="AW128" s="162"/>
      <c r="AX128" s="162"/>
      <c r="AY128" s="161"/>
      <c r="AZ128" s="161"/>
      <c r="BA128" s="162"/>
      <c r="BB128" s="162"/>
      <c r="BC128" s="162"/>
      <c r="BD128" s="162"/>
      <c r="BE128" s="162"/>
      <c r="BF128" s="162"/>
      <c r="BG128" s="162"/>
      <c r="BH128" s="162"/>
      <c r="BI128" s="162"/>
      <c r="BJ128" s="161"/>
      <c r="BK128" s="162"/>
      <c r="BL128" s="162"/>
      <c r="BM128" s="162"/>
      <c r="BN128" s="162"/>
      <c r="BO128" s="162"/>
      <c r="BP128" s="162"/>
      <c r="BQ128" s="162"/>
      <c r="BR128" s="162"/>
      <c r="BS128" s="162"/>
      <c r="BT128" s="162"/>
      <c r="BU128" s="162"/>
      <c r="BV128" s="162"/>
      <c r="BW128" s="162"/>
      <c r="BX128" s="162"/>
      <c r="BY128" s="162"/>
      <c r="BZ128" s="162"/>
      <c r="CA128" s="162"/>
      <c r="CB128" s="162"/>
      <c r="CC128" s="162"/>
      <c r="CD128" s="162"/>
      <c r="CE128" s="162"/>
      <c r="CF128" s="162"/>
      <c r="CG128" s="162"/>
      <c r="CH128" s="162"/>
      <c r="CI128" s="162"/>
      <c r="CJ128" s="162"/>
      <c r="CK128" s="162"/>
      <c r="CL128" s="162"/>
      <c r="CM128" s="162"/>
      <c r="CN128" s="162"/>
      <c r="CO128" s="162"/>
      <c r="CP128" s="162"/>
      <c r="CQ128" s="162"/>
      <c r="CR128" s="162"/>
      <c r="CS128" s="162"/>
      <c r="CT128" s="162"/>
      <c r="CU128" s="162"/>
      <c r="CV128" s="162"/>
      <c r="CW128" s="162"/>
      <c r="CX128" s="162"/>
      <c r="CY128" s="162"/>
      <c r="CZ128" s="162"/>
      <c r="DA128" s="162"/>
      <c r="DB128" s="162"/>
      <c r="DC128" s="162"/>
      <c r="DD128" s="162"/>
      <c r="DE128" s="162"/>
      <c r="DF128" s="162"/>
      <c r="DG128" s="162"/>
      <c r="DH128" s="162"/>
      <c r="DI128" s="162"/>
      <c r="DJ128" s="162"/>
      <c r="DK128" s="162"/>
      <c r="DL128" s="162"/>
      <c r="DM128" s="162"/>
      <c r="DN128" s="162"/>
      <c r="DO128" s="162"/>
      <c r="DP128" s="162"/>
      <c r="DQ128" s="162"/>
      <c r="DR128" s="162"/>
      <c r="DS128" s="162"/>
      <c r="DT128" s="162"/>
      <c r="DU128" s="162"/>
      <c r="DV128" s="162"/>
      <c r="DW128" s="161"/>
      <c r="DX128" s="162"/>
      <c r="DY128" s="162"/>
      <c r="DZ128" s="162"/>
      <c r="EA128" s="162"/>
      <c r="EB128" s="162"/>
      <c r="EC128" s="162"/>
      <c r="ED128" s="162"/>
      <c r="EE128" s="161"/>
      <c r="EF128" s="162"/>
      <c r="EG128" s="162"/>
      <c r="EH128" s="162"/>
      <c r="EI128" s="162"/>
      <c r="EJ128" s="162"/>
      <c r="EK128" s="162"/>
      <c r="EL128" s="162"/>
      <c r="EM128" s="162"/>
      <c r="EN128" s="162"/>
      <c r="EO128" s="162"/>
      <c r="EP128" s="162"/>
      <c r="EQ128" s="68"/>
      <c r="ER128" s="68"/>
      <c r="ES128" s="68"/>
      <c r="ET128" s="68"/>
      <c r="EU128" s="68"/>
      <c r="EV128" s="68"/>
      <c r="EW128" s="68"/>
      <c r="EX128" s="68"/>
      <c r="EY128" s="68"/>
      <c r="EZ128" s="68"/>
      <c r="FA128" s="68"/>
      <c r="FB128" s="68"/>
      <c r="FC128" s="68"/>
      <c r="FD128" s="68"/>
      <c r="FE128" s="68"/>
      <c r="FF128" s="68"/>
      <c r="FG128" s="68"/>
      <c r="FH128" s="68"/>
      <c r="FI128" s="68"/>
      <c r="FJ128" s="68"/>
      <c r="FK128" s="68"/>
      <c r="FL128" s="68"/>
      <c r="FM128" s="65"/>
      <c r="FN128" s="65"/>
      <c r="FO128" s="235"/>
    </row>
    <row r="129" spans="1:171" s="73" customFormat="1" x14ac:dyDescent="0.2">
      <c r="A129" s="161"/>
      <c r="B129" s="162"/>
      <c r="C129" s="162"/>
      <c r="D129" s="162"/>
      <c r="E129" s="162"/>
      <c r="F129" s="162"/>
      <c r="G129" s="162"/>
      <c r="H129" s="162"/>
      <c r="I129" s="162"/>
      <c r="J129" s="162"/>
      <c r="K129" s="162"/>
      <c r="L129" s="162"/>
      <c r="M129" s="162"/>
      <c r="N129" s="162"/>
      <c r="O129" s="162"/>
      <c r="P129" s="162"/>
      <c r="Q129" s="162"/>
      <c r="R129" s="162"/>
      <c r="S129" s="162"/>
      <c r="T129" s="162"/>
      <c r="U129" s="162"/>
      <c r="V129" s="162"/>
      <c r="W129" s="162"/>
      <c r="X129" s="162"/>
      <c r="Y129" s="162"/>
      <c r="Z129" s="161"/>
      <c r="AA129" s="161"/>
      <c r="AB129" s="161"/>
      <c r="AC129" s="161"/>
      <c r="AD129" s="161"/>
      <c r="AE129" s="161"/>
      <c r="AF129" s="162"/>
      <c r="AG129" s="162"/>
      <c r="AH129" s="162"/>
      <c r="AI129" s="162"/>
      <c r="AJ129" s="162"/>
      <c r="AK129" s="162"/>
      <c r="AL129" s="162"/>
      <c r="AM129" s="162"/>
      <c r="AN129" s="162"/>
      <c r="AO129" s="162"/>
      <c r="AP129" s="162"/>
      <c r="AQ129" s="162"/>
      <c r="AR129" s="162"/>
      <c r="AS129" s="162"/>
      <c r="AT129" s="162"/>
      <c r="AU129" s="162"/>
      <c r="AV129" s="162"/>
      <c r="AW129" s="162"/>
      <c r="AX129" s="162"/>
      <c r="AY129" s="161"/>
      <c r="AZ129" s="161"/>
      <c r="BA129" s="162"/>
      <c r="BB129" s="162"/>
      <c r="BC129" s="162"/>
      <c r="BD129" s="162"/>
      <c r="BE129" s="162"/>
      <c r="BF129" s="162"/>
      <c r="BG129" s="162"/>
      <c r="BH129" s="162"/>
      <c r="BI129" s="162"/>
      <c r="BJ129" s="161"/>
      <c r="BK129" s="162"/>
      <c r="BL129" s="162"/>
      <c r="BM129" s="162"/>
      <c r="BN129" s="162"/>
      <c r="BO129" s="162"/>
      <c r="BP129" s="162"/>
      <c r="BQ129" s="162"/>
      <c r="BR129" s="162"/>
      <c r="BS129" s="162"/>
      <c r="BT129" s="162"/>
      <c r="BU129" s="162"/>
      <c r="BV129" s="162"/>
      <c r="BW129" s="162"/>
      <c r="BX129" s="162"/>
      <c r="BY129" s="162"/>
      <c r="BZ129" s="162"/>
      <c r="CA129" s="162"/>
      <c r="CB129" s="162"/>
      <c r="CC129" s="162"/>
      <c r="CD129" s="162"/>
      <c r="CE129" s="162"/>
      <c r="CF129" s="162"/>
      <c r="CG129" s="162"/>
      <c r="CH129" s="162"/>
      <c r="CI129" s="162"/>
      <c r="CJ129" s="162"/>
      <c r="CK129" s="162"/>
      <c r="CL129" s="162"/>
      <c r="CM129" s="162"/>
      <c r="CN129" s="162"/>
      <c r="CO129" s="162"/>
      <c r="CP129" s="162"/>
      <c r="CQ129" s="162"/>
      <c r="CR129" s="162"/>
      <c r="CS129" s="162"/>
      <c r="CT129" s="162"/>
      <c r="CU129" s="162"/>
      <c r="CV129" s="162"/>
      <c r="CW129" s="162"/>
      <c r="CX129" s="162"/>
      <c r="CY129" s="162"/>
      <c r="CZ129" s="162"/>
      <c r="DA129" s="162"/>
      <c r="DB129" s="162"/>
      <c r="DC129" s="162"/>
      <c r="DD129" s="162"/>
      <c r="DE129" s="162"/>
      <c r="DF129" s="162"/>
      <c r="DG129" s="162"/>
      <c r="DH129" s="162"/>
      <c r="DI129" s="162"/>
      <c r="DJ129" s="162"/>
      <c r="DK129" s="162"/>
      <c r="DL129" s="162"/>
      <c r="DM129" s="162"/>
      <c r="DN129" s="162"/>
      <c r="DO129" s="162"/>
      <c r="DP129" s="162"/>
      <c r="DQ129" s="162"/>
      <c r="DR129" s="162"/>
      <c r="DS129" s="162"/>
      <c r="DT129" s="162"/>
      <c r="DU129" s="162"/>
      <c r="DV129" s="162"/>
      <c r="DW129" s="161"/>
      <c r="DX129" s="162"/>
      <c r="DY129" s="162"/>
      <c r="DZ129" s="162"/>
      <c r="EA129" s="162"/>
      <c r="EB129" s="162"/>
      <c r="EC129" s="162"/>
      <c r="ED129" s="162"/>
      <c r="EE129" s="161"/>
      <c r="EF129" s="162"/>
      <c r="EG129" s="162"/>
      <c r="EH129" s="162"/>
      <c r="EI129" s="162"/>
      <c r="EJ129" s="162"/>
      <c r="EK129" s="162"/>
      <c r="EL129" s="162"/>
      <c r="EM129" s="162"/>
      <c r="EN129" s="162"/>
      <c r="EO129" s="162"/>
      <c r="EP129" s="162"/>
      <c r="EQ129" s="68"/>
      <c r="ER129" s="68"/>
      <c r="ES129" s="68"/>
      <c r="ET129" s="68"/>
      <c r="EU129" s="68"/>
      <c r="EV129" s="68"/>
      <c r="EW129" s="65"/>
      <c r="EX129" s="65"/>
      <c r="EY129" s="65"/>
      <c r="EZ129" s="65"/>
      <c r="FA129" s="65"/>
      <c r="FB129" s="65"/>
      <c r="FC129" s="65"/>
      <c r="FD129" s="65"/>
      <c r="FE129" s="65"/>
      <c r="FF129" s="65"/>
      <c r="FG129" s="65"/>
      <c r="FH129" s="65"/>
      <c r="FI129" s="65"/>
      <c r="FJ129" s="65"/>
      <c r="FK129" s="65"/>
      <c r="FL129" s="65"/>
      <c r="FM129" s="65"/>
      <c r="FN129" s="65"/>
      <c r="FO129" s="235"/>
    </row>
    <row r="130" spans="1:171" s="73" customFormat="1" x14ac:dyDescent="0.2">
      <c r="A130" s="161"/>
      <c r="B130" s="162"/>
      <c r="C130" s="162"/>
      <c r="D130" s="162"/>
      <c r="E130" s="162"/>
      <c r="F130" s="162"/>
      <c r="G130" s="162"/>
      <c r="H130" s="162"/>
      <c r="I130" s="162"/>
      <c r="J130" s="162"/>
      <c r="K130" s="162"/>
      <c r="L130" s="162"/>
      <c r="M130" s="162"/>
      <c r="N130" s="162"/>
      <c r="O130" s="162"/>
      <c r="P130" s="162"/>
      <c r="Q130" s="162"/>
      <c r="R130" s="162"/>
      <c r="S130" s="162"/>
      <c r="T130" s="162"/>
      <c r="U130" s="162"/>
      <c r="V130" s="162"/>
      <c r="W130" s="162"/>
      <c r="X130" s="162"/>
      <c r="Y130" s="162"/>
      <c r="Z130" s="161"/>
      <c r="AA130" s="161"/>
      <c r="AB130" s="161"/>
      <c r="AC130" s="161"/>
      <c r="AD130" s="161"/>
      <c r="AE130" s="161"/>
      <c r="AF130" s="162"/>
      <c r="AG130" s="162"/>
      <c r="AH130" s="162"/>
      <c r="AI130" s="162"/>
      <c r="AJ130" s="162"/>
      <c r="AK130" s="162"/>
      <c r="AL130" s="162"/>
      <c r="AM130" s="162"/>
      <c r="AN130" s="162"/>
      <c r="AO130" s="162"/>
      <c r="AP130" s="162"/>
      <c r="AQ130" s="162"/>
      <c r="AR130" s="162"/>
      <c r="AS130" s="162"/>
      <c r="AT130" s="162"/>
      <c r="AU130" s="162"/>
      <c r="AV130" s="162"/>
      <c r="AW130" s="162"/>
      <c r="AX130" s="162"/>
      <c r="AY130" s="161"/>
      <c r="AZ130" s="161"/>
      <c r="BA130" s="162"/>
      <c r="BB130" s="162"/>
      <c r="BC130" s="162"/>
      <c r="BD130" s="162"/>
      <c r="BE130" s="162"/>
      <c r="BF130" s="162"/>
      <c r="BG130" s="162"/>
      <c r="BH130" s="162"/>
      <c r="BI130" s="162"/>
      <c r="BJ130" s="161"/>
      <c r="BK130" s="162"/>
      <c r="BL130" s="162"/>
      <c r="BM130" s="162"/>
      <c r="BN130" s="162"/>
      <c r="BO130" s="162"/>
      <c r="BP130" s="162"/>
      <c r="BQ130" s="162"/>
      <c r="BR130" s="162"/>
      <c r="BS130" s="162"/>
      <c r="BT130" s="162"/>
      <c r="BU130" s="162"/>
      <c r="BV130" s="162"/>
      <c r="BW130" s="162"/>
      <c r="BX130" s="162"/>
      <c r="BY130" s="162"/>
      <c r="BZ130" s="162"/>
      <c r="CA130" s="162"/>
      <c r="CB130" s="162"/>
      <c r="CC130" s="162"/>
      <c r="CD130" s="162"/>
      <c r="CE130" s="162"/>
      <c r="CF130" s="162"/>
      <c r="CG130" s="162"/>
      <c r="CH130" s="162"/>
      <c r="CI130" s="162"/>
      <c r="CJ130" s="162"/>
      <c r="CK130" s="162"/>
      <c r="CL130" s="162"/>
      <c r="CM130" s="162"/>
      <c r="CN130" s="162"/>
      <c r="CO130" s="162"/>
      <c r="CP130" s="162"/>
      <c r="CQ130" s="162"/>
      <c r="CR130" s="162"/>
      <c r="CS130" s="162"/>
      <c r="CT130" s="162"/>
      <c r="CU130" s="162"/>
      <c r="CV130" s="162"/>
      <c r="CW130" s="162"/>
      <c r="CX130" s="162"/>
      <c r="CY130" s="162"/>
      <c r="CZ130" s="162"/>
      <c r="DA130" s="162"/>
      <c r="DB130" s="162"/>
      <c r="DC130" s="162"/>
      <c r="DD130" s="162"/>
      <c r="DE130" s="162"/>
      <c r="DF130" s="162"/>
      <c r="DG130" s="162"/>
      <c r="DH130" s="162"/>
      <c r="DI130" s="162"/>
      <c r="DJ130" s="162"/>
      <c r="DK130" s="162"/>
      <c r="DL130" s="162"/>
      <c r="DM130" s="162"/>
      <c r="DN130" s="162"/>
      <c r="DO130" s="162"/>
      <c r="DP130" s="162"/>
      <c r="DQ130" s="162"/>
      <c r="DR130" s="162"/>
      <c r="DS130" s="162"/>
      <c r="DT130" s="162"/>
      <c r="DU130" s="162"/>
      <c r="DV130" s="162"/>
      <c r="DW130" s="161"/>
      <c r="DX130" s="162"/>
      <c r="DY130" s="162"/>
      <c r="DZ130" s="162"/>
      <c r="EA130" s="162"/>
      <c r="EB130" s="162"/>
      <c r="EC130" s="162"/>
      <c r="ED130" s="162"/>
      <c r="EE130" s="161"/>
      <c r="EF130" s="162"/>
      <c r="EG130" s="162"/>
      <c r="EH130" s="162"/>
      <c r="EI130" s="162"/>
      <c r="EJ130" s="162"/>
      <c r="EK130" s="162"/>
      <c r="EL130" s="162"/>
      <c r="EM130" s="162"/>
      <c r="EN130" s="162"/>
      <c r="EO130" s="162"/>
      <c r="EP130" s="162"/>
      <c r="EQ130" s="68"/>
      <c r="ER130" s="68"/>
      <c r="ES130" s="68"/>
      <c r="ET130" s="68"/>
      <c r="EU130" s="68"/>
      <c r="EV130" s="68"/>
      <c r="EW130" s="68"/>
      <c r="EX130" s="68"/>
      <c r="EY130" s="68"/>
      <c r="EZ130" s="68"/>
      <c r="FA130" s="68"/>
      <c r="FB130" s="68"/>
      <c r="FC130" s="68"/>
      <c r="FD130" s="68"/>
      <c r="FE130" s="68"/>
      <c r="FF130" s="68"/>
      <c r="FG130" s="68"/>
      <c r="FH130" s="68"/>
      <c r="FI130" s="68"/>
      <c r="FJ130" s="68"/>
      <c r="FK130" s="68"/>
      <c r="FL130" s="68"/>
      <c r="FM130" s="65"/>
      <c r="FN130" s="65"/>
      <c r="FO130" s="235"/>
    </row>
    <row r="131" spans="1:171" s="73" customFormat="1" x14ac:dyDescent="0.2">
      <c r="A131" s="161"/>
      <c r="B131" s="162"/>
      <c r="C131" s="162"/>
      <c r="D131" s="162"/>
      <c r="E131" s="162"/>
      <c r="F131" s="162"/>
      <c r="G131" s="162"/>
      <c r="H131" s="162"/>
      <c r="I131" s="162"/>
      <c r="J131" s="162"/>
      <c r="K131" s="162"/>
      <c r="L131" s="162"/>
      <c r="M131" s="162"/>
      <c r="N131" s="162"/>
      <c r="O131" s="162"/>
      <c r="P131" s="162"/>
      <c r="Q131" s="162"/>
      <c r="R131" s="162"/>
      <c r="S131" s="162"/>
      <c r="T131" s="162"/>
      <c r="U131" s="162"/>
      <c r="V131" s="162"/>
      <c r="W131" s="162"/>
      <c r="X131" s="162"/>
      <c r="Y131" s="162"/>
      <c r="Z131" s="161"/>
      <c r="AA131" s="161"/>
      <c r="AB131" s="161"/>
      <c r="AC131" s="161"/>
      <c r="AD131" s="161"/>
      <c r="AE131" s="161"/>
      <c r="AF131" s="162"/>
      <c r="AG131" s="162"/>
      <c r="AH131" s="162"/>
      <c r="AI131" s="162"/>
      <c r="AJ131" s="162"/>
      <c r="AK131" s="162"/>
      <c r="AL131" s="162"/>
      <c r="AM131" s="162"/>
      <c r="AN131" s="162"/>
      <c r="AO131" s="162"/>
      <c r="AP131" s="162"/>
      <c r="AQ131" s="162"/>
      <c r="AR131" s="162"/>
      <c r="AS131" s="162"/>
      <c r="AT131" s="162"/>
      <c r="AU131" s="162"/>
      <c r="AV131" s="162"/>
      <c r="AW131" s="162"/>
      <c r="AX131" s="162"/>
      <c r="AY131" s="161"/>
      <c r="AZ131" s="161"/>
      <c r="BA131" s="162"/>
      <c r="BB131" s="162"/>
      <c r="BC131" s="162"/>
      <c r="BD131" s="162"/>
      <c r="BE131" s="162"/>
      <c r="BF131" s="162"/>
      <c r="BG131" s="162"/>
      <c r="BH131" s="162"/>
      <c r="BI131" s="162"/>
      <c r="BJ131" s="161"/>
      <c r="BK131" s="162"/>
      <c r="BL131" s="162"/>
      <c r="BM131" s="162"/>
      <c r="BN131" s="162"/>
      <c r="BO131" s="162"/>
      <c r="BP131" s="162"/>
      <c r="BQ131" s="162"/>
      <c r="BR131" s="162"/>
      <c r="BS131" s="162"/>
      <c r="BT131" s="162"/>
      <c r="BU131" s="162"/>
      <c r="BV131" s="162"/>
      <c r="BW131" s="162"/>
      <c r="BX131" s="162"/>
      <c r="BY131" s="162"/>
      <c r="BZ131" s="162"/>
      <c r="CA131" s="162"/>
      <c r="CB131" s="162"/>
      <c r="CC131" s="162"/>
      <c r="CD131" s="162"/>
      <c r="CE131" s="162"/>
      <c r="CF131" s="162"/>
      <c r="CG131" s="162"/>
      <c r="CH131" s="162"/>
      <c r="CI131" s="162"/>
      <c r="CJ131" s="162"/>
      <c r="CK131" s="162"/>
      <c r="CL131" s="162"/>
      <c r="CM131" s="162"/>
      <c r="CN131" s="162"/>
      <c r="CO131" s="162"/>
      <c r="CP131" s="162"/>
      <c r="CQ131" s="162"/>
      <c r="CR131" s="162"/>
      <c r="CS131" s="162"/>
      <c r="CT131" s="162"/>
      <c r="CU131" s="162"/>
      <c r="CV131" s="162"/>
      <c r="CW131" s="162"/>
      <c r="CX131" s="162"/>
      <c r="CY131" s="162"/>
      <c r="CZ131" s="162"/>
      <c r="DA131" s="162"/>
      <c r="DB131" s="162"/>
      <c r="DC131" s="162"/>
      <c r="DD131" s="162"/>
      <c r="DE131" s="162"/>
      <c r="DF131" s="162"/>
      <c r="DG131" s="162"/>
      <c r="DH131" s="162"/>
      <c r="DI131" s="162"/>
      <c r="DJ131" s="162"/>
      <c r="DK131" s="162"/>
      <c r="DL131" s="162"/>
      <c r="DM131" s="162"/>
      <c r="DN131" s="162"/>
      <c r="DO131" s="162"/>
      <c r="DP131" s="162"/>
      <c r="DQ131" s="162"/>
      <c r="DR131" s="162"/>
      <c r="DS131" s="162"/>
      <c r="DT131" s="162"/>
      <c r="DU131" s="162"/>
      <c r="DV131" s="162"/>
      <c r="DW131" s="161"/>
      <c r="DX131" s="162"/>
      <c r="DY131" s="162"/>
      <c r="DZ131" s="162"/>
      <c r="EA131" s="162"/>
      <c r="EB131" s="162"/>
      <c r="EC131" s="162"/>
      <c r="ED131" s="162"/>
      <c r="EE131" s="161"/>
      <c r="EF131" s="162"/>
      <c r="EG131" s="162"/>
      <c r="EH131" s="162"/>
      <c r="EI131" s="162"/>
      <c r="EJ131" s="162"/>
      <c r="EK131" s="162"/>
      <c r="EL131" s="162"/>
      <c r="EM131" s="162"/>
      <c r="EN131" s="162"/>
      <c r="EO131" s="162"/>
      <c r="EP131" s="162"/>
      <c r="EQ131" s="68"/>
      <c r="ER131" s="68"/>
      <c r="ES131" s="68"/>
      <c r="ET131" s="68"/>
      <c r="EU131" s="68"/>
      <c r="EV131" s="68"/>
      <c r="EW131" s="65"/>
      <c r="EX131" s="65"/>
      <c r="EY131" s="65"/>
      <c r="EZ131" s="65"/>
      <c r="FA131" s="65"/>
      <c r="FB131" s="65"/>
      <c r="FC131" s="65"/>
      <c r="FD131" s="65"/>
      <c r="FE131" s="65"/>
      <c r="FF131" s="65"/>
      <c r="FG131" s="65"/>
      <c r="FH131" s="65"/>
      <c r="FI131" s="65"/>
      <c r="FJ131" s="65"/>
      <c r="FK131" s="65"/>
      <c r="FL131" s="65"/>
      <c r="FM131" s="65"/>
      <c r="FN131" s="65"/>
      <c r="FO131" s="235"/>
    </row>
    <row r="132" spans="1:171" s="73" customFormat="1" x14ac:dyDescent="0.2">
      <c r="A132" s="161"/>
      <c r="B132" s="162"/>
      <c r="C132" s="162"/>
      <c r="D132" s="162"/>
      <c r="E132" s="162"/>
      <c r="F132" s="162"/>
      <c r="G132" s="162"/>
      <c r="H132" s="162"/>
      <c r="I132" s="162"/>
      <c r="J132" s="162"/>
      <c r="K132" s="162"/>
      <c r="L132" s="162"/>
      <c r="M132" s="162"/>
      <c r="N132" s="162"/>
      <c r="O132" s="162"/>
      <c r="P132" s="162"/>
      <c r="Q132" s="162"/>
      <c r="R132" s="162"/>
      <c r="S132" s="162"/>
      <c r="T132" s="162"/>
      <c r="U132" s="162"/>
      <c r="V132" s="162"/>
      <c r="W132" s="162"/>
      <c r="X132" s="162"/>
      <c r="Y132" s="162"/>
      <c r="Z132" s="161"/>
      <c r="AA132" s="161"/>
      <c r="AB132" s="161"/>
      <c r="AC132" s="161"/>
      <c r="AD132" s="161"/>
      <c r="AE132" s="161"/>
      <c r="AF132" s="162"/>
      <c r="AG132" s="162"/>
      <c r="AH132" s="162"/>
      <c r="AI132" s="162"/>
      <c r="AJ132" s="162"/>
      <c r="AK132" s="162"/>
      <c r="AL132" s="162"/>
      <c r="AM132" s="162"/>
      <c r="AN132" s="162"/>
      <c r="AO132" s="162"/>
      <c r="AP132" s="162"/>
      <c r="AQ132" s="162"/>
      <c r="AR132" s="162"/>
      <c r="AS132" s="162"/>
      <c r="AT132" s="162"/>
      <c r="AU132" s="162"/>
      <c r="AV132" s="162"/>
      <c r="AW132" s="162"/>
      <c r="AX132" s="162"/>
      <c r="AY132" s="161"/>
      <c r="AZ132" s="161"/>
      <c r="BA132" s="162"/>
      <c r="BB132" s="162"/>
      <c r="BC132" s="162"/>
      <c r="BD132" s="162"/>
      <c r="BE132" s="162"/>
      <c r="BF132" s="162"/>
      <c r="BG132" s="162"/>
      <c r="BH132" s="162"/>
      <c r="BI132" s="162"/>
      <c r="BJ132" s="161"/>
      <c r="BK132" s="162"/>
      <c r="BL132" s="162"/>
      <c r="BM132" s="162"/>
      <c r="BN132" s="162"/>
      <c r="BO132" s="162"/>
      <c r="BP132" s="162"/>
      <c r="BQ132" s="162"/>
      <c r="BR132" s="162"/>
      <c r="BS132" s="162"/>
      <c r="BT132" s="162"/>
      <c r="BU132" s="162"/>
      <c r="BV132" s="162"/>
      <c r="BW132" s="162"/>
      <c r="BX132" s="162"/>
      <c r="BY132" s="162"/>
      <c r="BZ132" s="162"/>
      <c r="CA132" s="162"/>
      <c r="CB132" s="162"/>
      <c r="CC132" s="162"/>
      <c r="CD132" s="162"/>
      <c r="CE132" s="162"/>
      <c r="CF132" s="162"/>
      <c r="CG132" s="162"/>
      <c r="CH132" s="162"/>
      <c r="CI132" s="162"/>
      <c r="CJ132" s="162"/>
      <c r="CK132" s="162"/>
      <c r="CL132" s="162"/>
      <c r="CM132" s="162"/>
      <c r="CN132" s="162"/>
      <c r="CO132" s="162"/>
      <c r="CP132" s="162"/>
      <c r="CQ132" s="162"/>
      <c r="CR132" s="162"/>
      <c r="CS132" s="162"/>
      <c r="CT132" s="162"/>
      <c r="CU132" s="162"/>
      <c r="CV132" s="162"/>
      <c r="CW132" s="162"/>
      <c r="CX132" s="162"/>
      <c r="CY132" s="162"/>
      <c r="CZ132" s="162"/>
      <c r="DA132" s="162"/>
      <c r="DB132" s="162"/>
      <c r="DC132" s="162"/>
      <c r="DD132" s="162"/>
      <c r="DE132" s="162"/>
      <c r="DF132" s="162"/>
      <c r="DG132" s="162"/>
      <c r="DH132" s="162"/>
      <c r="DI132" s="162"/>
      <c r="DJ132" s="162"/>
      <c r="DK132" s="162"/>
      <c r="DL132" s="162"/>
      <c r="DM132" s="162"/>
      <c r="DN132" s="162"/>
      <c r="DO132" s="162"/>
      <c r="DP132" s="162"/>
      <c r="DQ132" s="162"/>
      <c r="DR132" s="162"/>
      <c r="DS132" s="162"/>
      <c r="DT132" s="162"/>
      <c r="DU132" s="162"/>
      <c r="DV132" s="162"/>
      <c r="DW132" s="161"/>
      <c r="DX132" s="162"/>
      <c r="DY132" s="162"/>
      <c r="DZ132" s="162"/>
      <c r="EA132" s="162"/>
      <c r="EB132" s="162"/>
      <c r="EC132" s="162"/>
      <c r="ED132" s="162"/>
      <c r="EE132" s="161"/>
      <c r="EF132" s="162"/>
      <c r="EG132" s="162"/>
      <c r="EH132" s="162"/>
      <c r="EI132" s="162"/>
      <c r="EJ132" s="162"/>
      <c r="EK132" s="162"/>
      <c r="EL132" s="162"/>
      <c r="EM132" s="162"/>
      <c r="EN132" s="162"/>
      <c r="EO132" s="162"/>
      <c r="EP132" s="162"/>
      <c r="EQ132" s="68"/>
      <c r="ER132" s="68"/>
      <c r="ES132" s="68"/>
      <c r="ET132" s="68"/>
      <c r="EU132" s="68"/>
      <c r="EV132" s="68"/>
      <c r="EW132" s="68"/>
      <c r="EX132" s="68"/>
      <c r="EY132" s="68"/>
      <c r="EZ132" s="68"/>
      <c r="FA132" s="68"/>
      <c r="FB132" s="68"/>
      <c r="FC132" s="68"/>
      <c r="FD132" s="68"/>
      <c r="FE132" s="68"/>
      <c r="FF132" s="68"/>
      <c r="FG132" s="68"/>
      <c r="FH132" s="68"/>
      <c r="FI132" s="68"/>
      <c r="FJ132" s="68"/>
      <c r="FK132" s="68"/>
      <c r="FL132" s="68"/>
      <c r="FM132" s="65"/>
      <c r="FN132" s="65"/>
      <c r="FO132" s="235"/>
    </row>
    <row r="133" spans="1:171" s="73" customFormat="1" x14ac:dyDescent="0.2">
      <c r="A133" s="161"/>
      <c r="B133" s="162"/>
      <c r="C133" s="162"/>
      <c r="D133" s="162"/>
      <c r="E133" s="162"/>
      <c r="F133" s="162"/>
      <c r="G133" s="162"/>
      <c r="H133" s="162"/>
      <c r="I133" s="162"/>
      <c r="J133" s="162"/>
      <c r="K133" s="162"/>
      <c r="L133" s="162"/>
      <c r="M133" s="162"/>
      <c r="N133" s="162"/>
      <c r="O133" s="162"/>
      <c r="P133" s="162"/>
      <c r="Q133" s="162"/>
      <c r="R133" s="162"/>
      <c r="S133" s="162"/>
      <c r="T133" s="162"/>
      <c r="U133" s="162"/>
      <c r="V133" s="162"/>
      <c r="W133" s="162"/>
      <c r="X133" s="162"/>
      <c r="Y133" s="162"/>
      <c r="Z133" s="161"/>
      <c r="AA133" s="161"/>
      <c r="AB133" s="161"/>
      <c r="AC133" s="161"/>
      <c r="AD133" s="161"/>
      <c r="AE133" s="161"/>
      <c r="AF133" s="162"/>
      <c r="AG133" s="162"/>
      <c r="AH133" s="162"/>
      <c r="AI133" s="162"/>
      <c r="AJ133" s="162"/>
      <c r="AK133" s="162"/>
      <c r="AL133" s="162"/>
      <c r="AM133" s="162"/>
      <c r="AN133" s="162"/>
      <c r="AO133" s="162"/>
      <c r="AP133" s="162"/>
      <c r="AQ133" s="162"/>
      <c r="AR133" s="162"/>
      <c r="AS133" s="162"/>
      <c r="AT133" s="162"/>
      <c r="AU133" s="162"/>
      <c r="AV133" s="162"/>
      <c r="AW133" s="162"/>
      <c r="AX133" s="162"/>
      <c r="AY133" s="161"/>
      <c r="AZ133" s="161"/>
      <c r="BA133" s="162"/>
      <c r="BB133" s="162"/>
      <c r="BC133" s="162"/>
      <c r="BD133" s="162"/>
      <c r="BE133" s="162"/>
      <c r="BF133" s="162"/>
      <c r="BG133" s="162"/>
      <c r="BH133" s="162"/>
      <c r="BI133" s="162"/>
      <c r="BJ133" s="161"/>
      <c r="BK133" s="162"/>
      <c r="BL133" s="162"/>
      <c r="BM133" s="162"/>
      <c r="BN133" s="162"/>
      <c r="BO133" s="162"/>
      <c r="BP133" s="162"/>
      <c r="BQ133" s="162"/>
      <c r="BR133" s="162"/>
      <c r="BS133" s="162"/>
      <c r="BT133" s="162"/>
      <c r="BU133" s="162"/>
      <c r="BV133" s="162"/>
      <c r="BW133" s="162"/>
      <c r="BX133" s="162"/>
      <c r="BY133" s="162"/>
      <c r="BZ133" s="162"/>
      <c r="CA133" s="162"/>
      <c r="CB133" s="162"/>
      <c r="CC133" s="162"/>
      <c r="CD133" s="162"/>
      <c r="CE133" s="162"/>
      <c r="CF133" s="162"/>
      <c r="CG133" s="162"/>
      <c r="CH133" s="162"/>
      <c r="CI133" s="162"/>
      <c r="CJ133" s="162"/>
      <c r="CK133" s="162"/>
      <c r="CL133" s="162"/>
      <c r="CM133" s="162"/>
      <c r="CN133" s="162"/>
      <c r="CO133" s="162"/>
      <c r="CP133" s="162"/>
      <c r="CQ133" s="162"/>
      <c r="CR133" s="162"/>
      <c r="CS133" s="162"/>
      <c r="CT133" s="162"/>
      <c r="CU133" s="162"/>
      <c r="CV133" s="162"/>
      <c r="CW133" s="162"/>
      <c r="CX133" s="162"/>
      <c r="CY133" s="162"/>
      <c r="CZ133" s="162"/>
      <c r="DA133" s="162"/>
      <c r="DB133" s="162"/>
      <c r="DC133" s="162"/>
      <c r="DD133" s="162"/>
      <c r="DE133" s="162"/>
      <c r="DF133" s="162"/>
      <c r="DG133" s="162"/>
      <c r="DH133" s="162"/>
      <c r="DI133" s="162"/>
      <c r="DJ133" s="162"/>
      <c r="DK133" s="162"/>
      <c r="DL133" s="162"/>
      <c r="DM133" s="162"/>
      <c r="DN133" s="162"/>
      <c r="DO133" s="162"/>
      <c r="DP133" s="162"/>
      <c r="DQ133" s="162"/>
      <c r="DR133" s="162"/>
      <c r="DS133" s="162"/>
      <c r="DT133" s="162"/>
      <c r="DU133" s="162"/>
      <c r="DV133" s="162"/>
      <c r="DW133" s="161"/>
      <c r="DX133" s="162"/>
      <c r="DY133" s="162"/>
      <c r="DZ133" s="162"/>
      <c r="EA133" s="162"/>
      <c r="EB133" s="162"/>
      <c r="EC133" s="162"/>
      <c r="ED133" s="162"/>
      <c r="EE133" s="161"/>
      <c r="EF133" s="162"/>
      <c r="EG133" s="162"/>
      <c r="EH133" s="162"/>
      <c r="EI133" s="162"/>
      <c r="EJ133" s="162"/>
      <c r="EK133" s="162"/>
      <c r="EL133" s="162"/>
      <c r="EM133" s="162"/>
      <c r="EN133" s="162"/>
      <c r="EO133" s="162"/>
      <c r="EP133" s="162"/>
      <c r="EQ133" s="68"/>
      <c r="ER133" s="68"/>
      <c r="ES133" s="68"/>
      <c r="ET133" s="68"/>
      <c r="EU133" s="68"/>
      <c r="EV133" s="68"/>
      <c r="EW133" s="65"/>
      <c r="EX133" s="65"/>
      <c r="EY133" s="65"/>
      <c r="EZ133" s="65"/>
      <c r="FA133" s="65"/>
      <c r="FB133" s="65"/>
      <c r="FC133" s="65"/>
      <c r="FD133" s="65"/>
      <c r="FE133" s="65"/>
      <c r="FF133" s="65"/>
      <c r="FG133" s="65"/>
      <c r="FH133" s="65"/>
      <c r="FI133" s="65"/>
      <c r="FJ133" s="65"/>
      <c r="FK133" s="65"/>
      <c r="FL133" s="65"/>
      <c r="FM133" s="65"/>
      <c r="FN133" s="65"/>
      <c r="FO133" s="235"/>
    </row>
    <row r="134" spans="1:171" s="73" customFormat="1" x14ac:dyDescent="0.2">
      <c r="A134" s="161"/>
      <c r="B134" s="162"/>
      <c r="C134" s="162"/>
      <c r="D134" s="162"/>
      <c r="E134" s="162"/>
      <c r="F134" s="162"/>
      <c r="G134" s="162"/>
      <c r="H134" s="162"/>
      <c r="I134" s="162"/>
      <c r="J134" s="162"/>
      <c r="K134" s="162"/>
      <c r="L134" s="162"/>
      <c r="M134" s="162"/>
      <c r="N134" s="162"/>
      <c r="O134" s="162"/>
      <c r="P134" s="162"/>
      <c r="Q134" s="162"/>
      <c r="R134" s="162"/>
      <c r="S134" s="162"/>
      <c r="T134" s="162"/>
      <c r="U134" s="162"/>
      <c r="V134" s="162"/>
      <c r="W134" s="162"/>
      <c r="X134" s="162"/>
      <c r="Y134" s="162"/>
      <c r="Z134" s="161"/>
      <c r="AA134" s="161"/>
      <c r="AB134" s="161"/>
      <c r="AC134" s="161"/>
      <c r="AD134" s="161"/>
      <c r="AE134" s="161"/>
      <c r="AF134" s="162"/>
      <c r="AG134" s="162"/>
      <c r="AH134" s="162"/>
      <c r="AI134" s="162"/>
      <c r="AJ134" s="162"/>
      <c r="AK134" s="162"/>
      <c r="AL134" s="162"/>
      <c r="AM134" s="162"/>
      <c r="AN134" s="162"/>
      <c r="AO134" s="162"/>
      <c r="AP134" s="162"/>
      <c r="AQ134" s="162"/>
      <c r="AR134" s="162"/>
      <c r="AS134" s="162"/>
      <c r="AT134" s="162"/>
      <c r="AU134" s="162"/>
      <c r="AV134" s="162"/>
      <c r="AW134" s="162"/>
      <c r="AX134" s="162"/>
      <c r="AY134" s="161"/>
      <c r="AZ134" s="161"/>
      <c r="BA134" s="162"/>
      <c r="BB134" s="162"/>
      <c r="BC134" s="162"/>
      <c r="BD134" s="162"/>
      <c r="BE134" s="162"/>
      <c r="BF134" s="162"/>
      <c r="BG134" s="162"/>
      <c r="BH134" s="162"/>
      <c r="BI134" s="162"/>
      <c r="BJ134" s="161"/>
      <c r="BK134" s="162"/>
      <c r="BL134" s="162"/>
      <c r="BM134" s="162"/>
      <c r="BN134" s="162"/>
      <c r="BO134" s="162"/>
      <c r="BP134" s="162"/>
      <c r="BQ134" s="162"/>
      <c r="BR134" s="162"/>
      <c r="BS134" s="162"/>
      <c r="BT134" s="162"/>
      <c r="BU134" s="162"/>
      <c r="BV134" s="162"/>
      <c r="BW134" s="162"/>
      <c r="BX134" s="162"/>
      <c r="BY134" s="162"/>
      <c r="BZ134" s="162"/>
      <c r="CA134" s="162"/>
      <c r="CB134" s="162"/>
      <c r="CC134" s="162"/>
      <c r="CD134" s="162"/>
      <c r="CE134" s="162"/>
      <c r="CF134" s="162"/>
      <c r="CG134" s="162"/>
      <c r="CH134" s="162"/>
      <c r="CI134" s="162"/>
      <c r="CJ134" s="162"/>
      <c r="CK134" s="162"/>
      <c r="CL134" s="162"/>
      <c r="CM134" s="162"/>
      <c r="CN134" s="162"/>
      <c r="CO134" s="162"/>
      <c r="CP134" s="162"/>
      <c r="CQ134" s="162"/>
      <c r="CR134" s="162"/>
      <c r="CS134" s="162"/>
      <c r="CT134" s="162"/>
      <c r="CU134" s="162"/>
      <c r="CV134" s="162"/>
      <c r="CW134" s="162"/>
      <c r="CX134" s="162"/>
      <c r="CY134" s="162"/>
      <c r="CZ134" s="162"/>
      <c r="DA134" s="162"/>
      <c r="DB134" s="162"/>
      <c r="DC134" s="162"/>
      <c r="DD134" s="162"/>
      <c r="DE134" s="162"/>
      <c r="DF134" s="162"/>
      <c r="DG134" s="162"/>
      <c r="DH134" s="162"/>
      <c r="DI134" s="162"/>
      <c r="DJ134" s="162"/>
      <c r="DK134" s="162"/>
      <c r="DL134" s="162"/>
      <c r="DM134" s="162"/>
      <c r="DN134" s="162"/>
      <c r="DO134" s="162"/>
      <c r="DP134" s="162"/>
      <c r="DQ134" s="162"/>
      <c r="DR134" s="162"/>
      <c r="DS134" s="162"/>
      <c r="DT134" s="162"/>
      <c r="DU134" s="162"/>
      <c r="DV134" s="162"/>
      <c r="DW134" s="161"/>
      <c r="DX134" s="162"/>
      <c r="DY134" s="162"/>
      <c r="DZ134" s="162"/>
      <c r="EA134" s="162"/>
      <c r="EB134" s="162"/>
      <c r="EC134" s="162"/>
      <c r="ED134" s="162"/>
      <c r="EE134" s="161"/>
      <c r="EF134" s="162"/>
      <c r="EG134" s="162"/>
      <c r="EH134" s="162"/>
      <c r="EI134" s="162"/>
      <c r="EJ134" s="162"/>
      <c r="EK134" s="162"/>
      <c r="EL134" s="162"/>
      <c r="EM134" s="162"/>
      <c r="EN134" s="162"/>
      <c r="EO134" s="162"/>
      <c r="EP134" s="162"/>
      <c r="EQ134" s="68"/>
      <c r="ER134" s="68"/>
      <c r="ES134" s="68"/>
      <c r="ET134" s="68"/>
      <c r="EU134" s="68"/>
      <c r="EV134" s="68"/>
      <c r="EW134" s="68"/>
      <c r="EX134" s="68"/>
      <c r="EY134" s="68"/>
      <c r="EZ134" s="68"/>
      <c r="FA134" s="68"/>
      <c r="FB134" s="68"/>
      <c r="FC134" s="68"/>
      <c r="FD134" s="68"/>
      <c r="FE134" s="68"/>
      <c r="FF134" s="68"/>
      <c r="FG134" s="68"/>
      <c r="FH134" s="68"/>
      <c r="FI134" s="68"/>
      <c r="FJ134" s="68"/>
      <c r="FK134" s="68"/>
      <c r="FL134" s="68"/>
      <c r="FM134" s="65"/>
      <c r="FN134" s="65"/>
      <c r="FO134" s="235"/>
    </row>
    <row r="135" spans="1:171" s="73" customFormat="1" x14ac:dyDescent="0.2">
      <c r="A135" s="161"/>
      <c r="B135" s="162"/>
      <c r="C135" s="162"/>
      <c r="D135" s="162"/>
      <c r="E135" s="162"/>
      <c r="F135" s="162"/>
      <c r="G135" s="162"/>
      <c r="H135" s="162"/>
      <c r="I135" s="162"/>
      <c r="J135" s="162"/>
      <c r="K135" s="162"/>
      <c r="L135" s="162"/>
      <c r="M135" s="162"/>
      <c r="N135" s="162"/>
      <c r="O135" s="162"/>
      <c r="P135" s="162"/>
      <c r="Q135" s="162"/>
      <c r="R135" s="162"/>
      <c r="S135" s="162"/>
      <c r="T135" s="162"/>
      <c r="U135" s="162"/>
      <c r="V135" s="162"/>
      <c r="W135" s="162"/>
      <c r="X135" s="162"/>
      <c r="Y135" s="162"/>
      <c r="Z135" s="161"/>
      <c r="AA135" s="161"/>
      <c r="AB135" s="161"/>
      <c r="AC135" s="161"/>
      <c r="AD135" s="161"/>
      <c r="AE135" s="161"/>
      <c r="AF135" s="162"/>
      <c r="AG135" s="162"/>
      <c r="AH135" s="162"/>
      <c r="AI135" s="162"/>
      <c r="AJ135" s="162"/>
      <c r="AK135" s="162"/>
      <c r="AL135" s="162"/>
      <c r="AM135" s="162"/>
      <c r="AN135" s="162"/>
      <c r="AO135" s="162"/>
      <c r="AP135" s="162"/>
      <c r="AQ135" s="162"/>
      <c r="AR135" s="162"/>
      <c r="AS135" s="162"/>
      <c r="AT135" s="162"/>
      <c r="AU135" s="162"/>
      <c r="AV135" s="162"/>
      <c r="AW135" s="162"/>
      <c r="AX135" s="162"/>
      <c r="AY135" s="161"/>
      <c r="AZ135" s="161"/>
      <c r="BA135" s="162"/>
      <c r="BB135" s="162"/>
      <c r="BC135" s="162"/>
      <c r="BD135" s="162"/>
      <c r="BE135" s="162"/>
      <c r="BF135" s="162"/>
      <c r="BG135" s="162"/>
      <c r="BH135" s="162"/>
      <c r="BI135" s="162"/>
      <c r="BJ135" s="161"/>
      <c r="BK135" s="162"/>
      <c r="BL135" s="162"/>
      <c r="BM135" s="162"/>
      <c r="BN135" s="162"/>
      <c r="BO135" s="162"/>
      <c r="BP135" s="162"/>
      <c r="BQ135" s="162"/>
      <c r="BR135" s="162"/>
      <c r="BS135" s="162"/>
      <c r="BT135" s="162"/>
      <c r="BU135" s="162"/>
      <c r="BV135" s="162"/>
      <c r="BW135" s="162"/>
      <c r="BX135" s="162"/>
      <c r="BY135" s="162"/>
      <c r="BZ135" s="162"/>
      <c r="CA135" s="162"/>
      <c r="CB135" s="162"/>
      <c r="CC135" s="162"/>
      <c r="CD135" s="162"/>
      <c r="CE135" s="162"/>
      <c r="CF135" s="162"/>
      <c r="CG135" s="162"/>
      <c r="CH135" s="162"/>
      <c r="CI135" s="162"/>
      <c r="CJ135" s="162"/>
      <c r="CK135" s="162"/>
      <c r="CL135" s="162"/>
      <c r="CM135" s="162"/>
      <c r="CN135" s="162"/>
      <c r="CO135" s="162"/>
      <c r="CP135" s="162"/>
      <c r="CQ135" s="162"/>
      <c r="CR135" s="162"/>
      <c r="CS135" s="162"/>
      <c r="CT135" s="162"/>
      <c r="CU135" s="162"/>
      <c r="CV135" s="162"/>
      <c r="CW135" s="162"/>
      <c r="CX135" s="162"/>
      <c r="CY135" s="162"/>
      <c r="CZ135" s="162"/>
      <c r="DA135" s="162"/>
      <c r="DB135" s="162"/>
      <c r="DC135" s="162"/>
      <c r="DD135" s="162"/>
      <c r="DE135" s="162"/>
      <c r="DF135" s="162"/>
      <c r="DG135" s="162"/>
      <c r="DH135" s="162"/>
      <c r="DI135" s="162"/>
      <c r="DJ135" s="162"/>
      <c r="DK135" s="162"/>
      <c r="DL135" s="162"/>
      <c r="DM135" s="162"/>
      <c r="DN135" s="162"/>
      <c r="DO135" s="162"/>
      <c r="DP135" s="162"/>
      <c r="DQ135" s="162"/>
      <c r="DR135" s="162"/>
      <c r="DS135" s="162"/>
      <c r="DT135" s="162"/>
      <c r="DU135" s="162"/>
      <c r="DV135" s="162"/>
      <c r="DW135" s="161"/>
      <c r="DX135" s="162"/>
      <c r="DY135" s="162"/>
      <c r="DZ135" s="162"/>
      <c r="EA135" s="162"/>
      <c r="EB135" s="162"/>
      <c r="EC135" s="162"/>
      <c r="ED135" s="162"/>
      <c r="EE135" s="161"/>
      <c r="EF135" s="162"/>
      <c r="EG135" s="162"/>
      <c r="EH135" s="162"/>
      <c r="EI135" s="162"/>
      <c r="EJ135" s="162"/>
      <c r="EK135" s="162"/>
      <c r="EL135" s="162"/>
      <c r="EM135" s="162"/>
      <c r="EN135" s="162"/>
      <c r="EO135" s="162"/>
      <c r="EP135" s="162"/>
      <c r="EQ135" s="68"/>
      <c r="ER135" s="68"/>
      <c r="ES135" s="68"/>
      <c r="ET135" s="68"/>
      <c r="EU135" s="68"/>
      <c r="EV135" s="68"/>
      <c r="EW135" s="65"/>
      <c r="EX135" s="65"/>
      <c r="EY135" s="65"/>
      <c r="EZ135" s="65"/>
      <c r="FA135" s="65"/>
      <c r="FB135" s="65"/>
      <c r="FC135" s="65"/>
      <c r="FD135" s="65"/>
      <c r="FE135" s="65"/>
      <c r="FF135" s="65"/>
      <c r="FG135" s="65"/>
      <c r="FH135" s="65"/>
      <c r="FI135" s="65"/>
      <c r="FJ135" s="65"/>
      <c r="FK135" s="65"/>
      <c r="FL135" s="65"/>
      <c r="FM135" s="65"/>
      <c r="FN135" s="65"/>
      <c r="FO135" s="235"/>
    </row>
    <row r="136" spans="1:171" s="73" customFormat="1" x14ac:dyDescent="0.2">
      <c r="A136" s="161"/>
      <c r="B136" s="162"/>
      <c r="C136" s="162"/>
      <c r="D136" s="162"/>
      <c r="E136" s="162"/>
      <c r="F136" s="162"/>
      <c r="G136" s="162"/>
      <c r="H136" s="162"/>
      <c r="I136" s="162"/>
      <c r="J136" s="162"/>
      <c r="K136" s="162"/>
      <c r="L136" s="162"/>
      <c r="M136" s="162"/>
      <c r="N136" s="162"/>
      <c r="O136" s="162"/>
      <c r="P136" s="162"/>
      <c r="Q136" s="162"/>
      <c r="R136" s="162"/>
      <c r="S136" s="162"/>
      <c r="T136" s="162"/>
      <c r="U136" s="162"/>
      <c r="V136" s="162"/>
      <c r="W136" s="162"/>
      <c r="X136" s="162"/>
      <c r="Y136" s="162"/>
      <c r="Z136" s="161"/>
      <c r="AA136" s="161"/>
      <c r="AB136" s="161"/>
      <c r="AC136" s="161"/>
      <c r="AD136" s="161"/>
      <c r="AE136" s="161"/>
      <c r="AF136" s="162"/>
      <c r="AG136" s="162"/>
      <c r="AH136" s="162"/>
      <c r="AI136" s="162"/>
      <c r="AJ136" s="162"/>
      <c r="AK136" s="162"/>
      <c r="AL136" s="162"/>
      <c r="AM136" s="162"/>
      <c r="AN136" s="162"/>
      <c r="AO136" s="162"/>
      <c r="AP136" s="162"/>
      <c r="AQ136" s="162"/>
      <c r="AR136" s="162"/>
      <c r="AS136" s="162"/>
      <c r="AT136" s="162"/>
      <c r="AU136" s="162"/>
      <c r="AV136" s="162"/>
      <c r="AW136" s="162"/>
      <c r="AX136" s="162"/>
      <c r="AY136" s="161"/>
      <c r="AZ136" s="161"/>
      <c r="BA136" s="162"/>
      <c r="BB136" s="162"/>
      <c r="BC136" s="162"/>
      <c r="BD136" s="162"/>
      <c r="BE136" s="162"/>
      <c r="BF136" s="162"/>
      <c r="BG136" s="162"/>
      <c r="BH136" s="162"/>
      <c r="BI136" s="162"/>
      <c r="BJ136" s="161"/>
      <c r="BK136" s="162"/>
      <c r="BL136" s="162"/>
      <c r="BM136" s="162"/>
      <c r="BN136" s="162"/>
      <c r="BO136" s="162"/>
      <c r="BP136" s="162"/>
      <c r="BQ136" s="162"/>
      <c r="BR136" s="162"/>
      <c r="BS136" s="162"/>
      <c r="BT136" s="162"/>
      <c r="BU136" s="162"/>
      <c r="BV136" s="162"/>
      <c r="BW136" s="162"/>
      <c r="BX136" s="162"/>
      <c r="BY136" s="162"/>
      <c r="BZ136" s="162"/>
      <c r="CA136" s="162"/>
      <c r="CB136" s="162"/>
      <c r="CC136" s="162"/>
      <c r="CD136" s="162"/>
      <c r="CE136" s="162"/>
      <c r="CF136" s="162"/>
      <c r="CG136" s="162"/>
      <c r="CH136" s="162"/>
      <c r="CI136" s="162"/>
      <c r="CJ136" s="162"/>
      <c r="CK136" s="162"/>
      <c r="CL136" s="162"/>
      <c r="CM136" s="162"/>
      <c r="CN136" s="162"/>
      <c r="CO136" s="162"/>
      <c r="CP136" s="162"/>
      <c r="CQ136" s="162"/>
      <c r="CR136" s="162"/>
      <c r="CS136" s="162"/>
      <c r="CT136" s="162"/>
      <c r="CU136" s="162"/>
      <c r="CV136" s="162"/>
      <c r="CW136" s="162"/>
      <c r="CX136" s="162"/>
      <c r="CY136" s="162"/>
      <c r="CZ136" s="162"/>
      <c r="DA136" s="162"/>
      <c r="DB136" s="162"/>
      <c r="DC136" s="162"/>
      <c r="DD136" s="162"/>
      <c r="DE136" s="162"/>
      <c r="DF136" s="162"/>
      <c r="DG136" s="162"/>
      <c r="DH136" s="162"/>
      <c r="DI136" s="162"/>
      <c r="DJ136" s="162"/>
      <c r="DK136" s="162"/>
      <c r="DL136" s="162"/>
      <c r="DM136" s="162"/>
      <c r="DN136" s="162"/>
      <c r="DO136" s="162"/>
      <c r="DP136" s="162"/>
      <c r="DQ136" s="162"/>
      <c r="DR136" s="162"/>
      <c r="DS136" s="162"/>
      <c r="DT136" s="162"/>
      <c r="DU136" s="162"/>
      <c r="DV136" s="162"/>
      <c r="DW136" s="161"/>
      <c r="DX136" s="162"/>
      <c r="DY136" s="162"/>
      <c r="DZ136" s="162"/>
      <c r="EA136" s="162"/>
      <c r="EB136" s="162"/>
      <c r="EC136" s="162"/>
      <c r="ED136" s="162"/>
      <c r="EE136" s="161"/>
      <c r="EF136" s="162"/>
      <c r="EG136" s="162"/>
      <c r="EH136" s="162"/>
      <c r="EI136" s="162"/>
      <c r="EJ136" s="162"/>
      <c r="EK136" s="162"/>
      <c r="EL136" s="162"/>
      <c r="EM136" s="162"/>
      <c r="EN136" s="162"/>
      <c r="EO136" s="162"/>
      <c r="EP136" s="162"/>
      <c r="EQ136" s="68"/>
      <c r="ER136" s="68"/>
      <c r="ES136" s="68"/>
      <c r="ET136" s="68"/>
      <c r="EU136" s="68"/>
      <c r="EV136" s="68"/>
      <c r="EW136" s="68"/>
      <c r="EX136" s="68"/>
      <c r="EY136" s="68"/>
      <c r="EZ136" s="68"/>
      <c r="FA136" s="68"/>
      <c r="FB136" s="68"/>
      <c r="FC136" s="68"/>
      <c r="FD136" s="68"/>
      <c r="FE136" s="68"/>
      <c r="FF136" s="68"/>
      <c r="FG136" s="68"/>
      <c r="FH136" s="68"/>
      <c r="FI136" s="68"/>
      <c r="FJ136" s="68"/>
      <c r="FK136" s="68"/>
      <c r="FL136" s="68"/>
      <c r="FM136" s="65"/>
      <c r="FN136" s="65"/>
      <c r="FO136" s="235"/>
    </row>
    <row r="137" spans="1:171" s="73" customFormat="1" x14ac:dyDescent="0.2">
      <c r="A137" s="161"/>
      <c r="B137" s="162"/>
      <c r="C137" s="162"/>
      <c r="D137" s="162"/>
      <c r="E137" s="162"/>
      <c r="F137" s="162"/>
      <c r="G137" s="162"/>
      <c r="H137" s="162"/>
      <c r="I137" s="162"/>
      <c r="J137" s="162"/>
      <c r="K137" s="162"/>
      <c r="L137" s="162"/>
      <c r="M137" s="162"/>
      <c r="N137" s="162"/>
      <c r="O137" s="162"/>
      <c r="P137" s="162"/>
      <c r="Q137" s="162"/>
      <c r="R137" s="162"/>
      <c r="S137" s="162"/>
      <c r="T137" s="162"/>
      <c r="U137" s="162"/>
      <c r="V137" s="162"/>
      <c r="W137" s="162"/>
      <c r="X137" s="162"/>
      <c r="Y137" s="162"/>
      <c r="Z137" s="161"/>
      <c r="AA137" s="161"/>
      <c r="AB137" s="161"/>
      <c r="AC137" s="161"/>
      <c r="AD137" s="161"/>
      <c r="AE137" s="161"/>
      <c r="AF137" s="162"/>
      <c r="AG137" s="162"/>
      <c r="AH137" s="162"/>
      <c r="AI137" s="162"/>
      <c r="AJ137" s="162"/>
      <c r="AK137" s="162"/>
      <c r="AL137" s="162"/>
      <c r="AM137" s="162"/>
      <c r="AN137" s="162"/>
      <c r="AO137" s="162"/>
      <c r="AP137" s="162"/>
      <c r="AQ137" s="162"/>
      <c r="AR137" s="162"/>
      <c r="AS137" s="162"/>
      <c r="AT137" s="162"/>
      <c r="AU137" s="162"/>
      <c r="AV137" s="162"/>
      <c r="AW137" s="162"/>
      <c r="AX137" s="162"/>
      <c r="AY137" s="161"/>
      <c r="AZ137" s="161"/>
      <c r="BA137" s="162"/>
      <c r="BB137" s="162"/>
      <c r="BC137" s="162"/>
      <c r="BD137" s="162"/>
      <c r="BE137" s="162"/>
      <c r="BF137" s="162"/>
      <c r="BG137" s="162"/>
      <c r="BH137" s="162"/>
      <c r="BI137" s="162"/>
      <c r="BJ137" s="161"/>
      <c r="BK137" s="162"/>
      <c r="BL137" s="162"/>
      <c r="BM137" s="162"/>
      <c r="BN137" s="162"/>
      <c r="BO137" s="162"/>
      <c r="BP137" s="162"/>
      <c r="BQ137" s="162"/>
      <c r="BR137" s="162"/>
      <c r="BS137" s="162"/>
      <c r="BT137" s="162"/>
      <c r="BU137" s="162"/>
      <c r="BV137" s="162"/>
      <c r="BW137" s="162"/>
      <c r="BX137" s="162"/>
      <c r="BY137" s="162"/>
      <c r="BZ137" s="162"/>
      <c r="CA137" s="162"/>
      <c r="CB137" s="162"/>
      <c r="CC137" s="162"/>
      <c r="CD137" s="162"/>
      <c r="CE137" s="162"/>
      <c r="CF137" s="162"/>
      <c r="CG137" s="162"/>
      <c r="CH137" s="162"/>
      <c r="CI137" s="162"/>
      <c r="CJ137" s="162"/>
      <c r="CK137" s="162"/>
      <c r="CL137" s="162"/>
      <c r="CM137" s="162"/>
      <c r="CN137" s="162"/>
      <c r="CO137" s="162"/>
      <c r="CP137" s="162"/>
      <c r="CQ137" s="162"/>
      <c r="CR137" s="162"/>
      <c r="CS137" s="162"/>
      <c r="CT137" s="162"/>
      <c r="CU137" s="162"/>
      <c r="CV137" s="162"/>
      <c r="CW137" s="162"/>
      <c r="CX137" s="162"/>
      <c r="CY137" s="162"/>
      <c r="CZ137" s="162"/>
      <c r="DA137" s="162"/>
      <c r="DB137" s="162"/>
      <c r="DC137" s="162"/>
      <c r="DD137" s="162"/>
      <c r="DE137" s="162"/>
      <c r="DF137" s="162"/>
      <c r="DG137" s="162"/>
      <c r="DH137" s="162"/>
      <c r="DI137" s="162"/>
      <c r="DJ137" s="162"/>
      <c r="DK137" s="162"/>
      <c r="DL137" s="162"/>
      <c r="DM137" s="162"/>
      <c r="DN137" s="162"/>
      <c r="DO137" s="162"/>
      <c r="DP137" s="162"/>
      <c r="DQ137" s="162"/>
      <c r="DR137" s="162"/>
      <c r="DS137" s="162"/>
      <c r="DT137" s="162"/>
      <c r="DU137" s="162"/>
      <c r="DV137" s="162"/>
      <c r="DW137" s="161"/>
      <c r="DX137" s="162"/>
      <c r="DY137" s="162"/>
      <c r="DZ137" s="162"/>
      <c r="EA137" s="162"/>
      <c r="EB137" s="162"/>
      <c r="EC137" s="162"/>
      <c r="ED137" s="162"/>
      <c r="EE137" s="161"/>
      <c r="EF137" s="162"/>
      <c r="EG137" s="162"/>
      <c r="EH137" s="162"/>
      <c r="EI137" s="162"/>
      <c r="EJ137" s="162"/>
      <c r="EK137" s="162"/>
      <c r="EL137" s="162"/>
      <c r="EM137" s="162"/>
      <c r="EN137" s="162"/>
      <c r="EO137" s="162"/>
      <c r="EP137" s="162"/>
      <c r="EQ137" s="68"/>
      <c r="ER137" s="68"/>
      <c r="ES137" s="68"/>
      <c r="ET137" s="68"/>
      <c r="EU137" s="68"/>
      <c r="EV137" s="68"/>
      <c r="EW137" s="65"/>
      <c r="EX137" s="65"/>
      <c r="EY137" s="65"/>
      <c r="EZ137" s="65"/>
      <c r="FA137" s="65"/>
      <c r="FB137" s="65"/>
      <c r="FC137" s="65"/>
      <c r="FD137" s="65"/>
      <c r="FE137" s="65"/>
      <c r="FF137" s="65"/>
      <c r="FG137" s="65"/>
      <c r="FH137" s="65"/>
      <c r="FI137" s="65"/>
      <c r="FJ137" s="65"/>
      <c r="FK137" s="65"/>
      <c r="FL137" s="65"/>
      <c r="FM137" s="65"/>
      <c r="FN137" s="65"/>
      <c r="FO137" s="235"/>
    </row>
    <row r="138" spans="1:171" s="73" customFormat="1" x14ac:dyDescent="0.2">
      <c r="A138" s="161"/>
      <c r="B138" s="162"/>
      <c r="C138" s="162"/>
      <c r="D138" s="162"/>
      <c r="E138" s="162"/>
      <c r="F138" s="162"/>
      <c r="G138" s="162"/>
      <c r="H138" s="162"/>
      <c r="I138" s="162"/>
      <c r="J138" s="162"/>
      <c r="K138" s="162"/>
      <c r="L138" s="162"/>
      <c r="M138" s="162"/>
      <c r="N138" s="162"/>
      <c r="O138" s="162"/>
      <c r="P138" s="162"/>
      <c r="Q138" s="162"/>
      <c r="R138" s="162"/>
      <c r="S138" s="162"/>
      <c r="T138" s="162"/>
      <c r="U138" s="162"/>
      <c r="V138" s="162"/>
      <c r="W138" s="162"/>
      <c r="X138" s="162"/>
      <c r="Y138" s="162"/>
      <c r="Z138" s="161"/>
      <c r="AA138" s="161"/>
      <c r="AB138" s="161"/>
      <c r="AC138" s="161"/>
      <c r="AD138" s="161"/>
      <c r="AE138" s="161"/>
      <c r="AF138" s="162"/>
      <c r="AG138" s="162"/>
      <c r="AH138" s="162"/>
      <c r="AI138" s="162"/>
      <c r="AJ138" s="162"/>
      <c r="AK138" s="162"/>
      <c r="AL138" s="162"/>
      <c r="AM138" s="162"/>
      <c r="AN138" s="162"/>
      <c r="AO138" s="162"/>
      <c r="AP138" s="162"/>
      <c r="AQ138" s="162"/>
      <c r="AR138" s="162"/>
      <c r="AS138" s="162"/>
      <c r="AT138" s="162"/>
      <c r="AU138" s="162"/>
      <c r="AV138" s="162"/>
      <c r="AW138" s="162"/>
      <c r="AX138" s="162"/>
      <c r="AY138" s="161"/>
      <c r="AZ138" s="161"/>
      <c r="BA138" s="162"/>
      <c r="BB138" s="162"/>
      <c r="BC138" s="162"/>
      <c r="BD138" s="162"/>
      <c r="BE138" s="162"/>
      <c r="BF138" s="162"/>
      <c r="BG138" s="162"/>
      <c r="BH138" s="162"/>
      <c r="BI138" s="162"/>
      <c r="BJ138" s="161"/>
      <c r="BK138" s="162"/>
      <c r="BL138" s="162"/>
      <c r="BM138" s="162"/>
      <c r="BN138" s="162"/>
      <c r="BO138" s="162"/>
      <c r="BP138" s="162"/>
      <c r="BQ138" s="162"/>
      <c r="BR138" s="162"/>
      <c r="BS138" s="162"/>
      <c r="BT138" s="162"/>
      <c r="BU138" s="162"/>
      <c r="BV138" s="162"/>
      <c r="BW138" s="162"/>
      <c r="BX138" s="162"/>
      <c r="BY138" s="162"/>
      <c r="BZ138" s="162"/>
      <c r="CA138" s="162"/>
      <c r="CB138" s="162"/>
      <c r="CC138" s="162"/>
      <c r="CD138" s="162"/>
      <c r="CE138" s="162"/>
      <c r="CF138" s="162"/>
      <c r="CG138" s="162"/>
      <c r="CH138" s="162"/>
      <c r="CI138" s="162"/>
      <c r="CJ138" s="162"/>
      <c r="CK138" s="162"/>
      <c r="CL138" s="162"/>
      <c r="CM138" s="162"/>
      <c r="CN138" s="162"/>
      <c r="CO138" s="162"/>
      <c r="CP138" s="162"/>
      <c r="CQ138" s="162"/>
      <c r="CR138" s="162"/>
      <c r="CS138" s="162"/>
      <c r="CT138" s="162"/>
      <c r="CU138" s="162"/>
      <c r="CV138" s="162"/>
      <c r="CW138" s="162"/>
      <c r="CX138" s="162"/>
      <c r="CY138" s="162"/>
      <c r="CZ138" s="162"/>
      <c r="DA138" s="162"/>
      <c r="DB138" s="162"/>
      <c r="DC138" s="162"/>
      <c r="DD138" s="162"/>
      <c r="DE138" s="162"/>
      <c r="DF138" s="162"/>
      <c r="DG138" s="162"/>
      <c r="DH138" s="162"/>
      <c r="DI138" s="162"/>
      <c r="DJ138" s="162"/>
      <c r="DK138" s="162"/>
      <c r="DL138" s="162"/>
      <c r="DM138" s="162"/>
      <c r="DN138" s="162"/>
      <c r="DO138" s="162"/>
      <c r="DP138" s="162"/>
      <c r="DQ138" s="162"/>
      <c r="DR138" s="162"/>
      <c r="DS138" s="162"/>
      <c r="DT138" s="162"/>
      <c r="DU138" s="162"/>
      <c r="DV138" s="162"/>
      <c r="DW138" s="161"/>
      <c r="DX138" s="162"/>
      <c r="DY138" s="162"/>
      <c r="DZ138" s="162"/>
      <c r="EA138" s="162"/>
      <c r="EB138" s="162"/>
      <c r="EC138" s="162"/>
      <c r="ED138" s="162"/>
      <c r="EE138" s="161"/>
      <c r="EF138" s="162"/>
      <c r="EG138" s="162"/>
      <c r="EH138" s="162"/>
      <c r="EI138" s="162"/>
      <c r="EJ138" s="162"/>
      <c r="EK138" s="162"/>
      <c r="EL138" s="162"/>
      <c r="EM138" s="162"/>
      <c r="EN138" s="162"/>
      <c r="EO138" s="162"/>
      <c r="EP138" s="162"/>
      <c r="EQ138" s="68"/>
      <c r="ER138" s="68"/>
      <c r="ES138" s="68"/>
      <c r="ET138" s="68"/>
      <c r="EU138" s="68"/>
      <c r="EV138" s="68"/>
      <c r="EW138" s="68"/>
      <c r="EX138" s="68"/>
      <c r="EY138" s="68"/>
      <c r="EZ138" s="68"/>
      <c r="FA138" s="68"/>
      <c r="FB138" s="68"/>
      <c r="FC138" s="68"/>
      <c r="FD138" s="68"/>
      <c r="FE138" s="68"/>
      <c r="FF138" s="68"/>
      <c r="FG138" s="68"/>
      <c r="FH138" s="68"/>
      <c r="FI138" s="68"/>
      <c r="FJ138" s="68"/>
      <c r="FK138" s="68"/>
      <c r="FL138" s="68"/>
      <c r="FM138" s="65"/>
      <c r="FN138" s="65"/>
      <c r="FO138" s="235"/>
    </row>
    <row r="139" spans="1:171" s="73" customFormat="1" x14ac:dyDescent="0.2">
      <c r="A139" s="161"/>
      <c r="B139" s="162"/>
      <c r="C139" s="162"/>
      <c r="D139" s="162"/>
      <c r="E139" s="162"/>
      <c r="F139" s="162"/>
      <c r="G139" s="162"/>
      <c r="H139" s="162"/>
      <c r="I139" s="162"/>
      <c r="J139" s="162"/>
      <c r="K139" s="162"/>
      <c r="L139" s="162"/>
      <c r="M139" s="162"/>
      <c r="N139" s="162"/>
      <c r="O139" s="162"/>
      <c r="P139" s="162"/>
      <c r="Q139" s="162"/>
      <c r="R139" s="162"/>
      <c r="S139" s="162"/>
      <c r="T139" s="162"/>
      <c r="U139" s="162"/>
      <c r="V139" s="162"/>
      <c r="W139" s="162"/>
      <c r="X139" s="162"/>
      <c r="Y139" s="162"/>
      <c r="Z139" s="161"/>
      <c r="AA139" s="161"/>
      <c r="AB139" s="161"/>
      <c r="AC139" s="161"/>
      <c r="AD139" s="161"/>
      <c r="AE139" s="161"/>
      <c r="AF139" s="162"/>
      <c r="AG139" s="162"/>
      <c r="AH139" s="162"/>
      <c r="AI139" s="162"/>
      <c r="AJ139" s="162"/>
      <c r="AK139" s="162"/>
      <c r="AL139" s="162"/>
      <c r="AM139" s="162"/>
      <c r="AN139" s="162"/>
      <c r="AO139" s="162"/>
      <c r="AP139" s="162"/>
      <c r="AQ139" s="162"/>
      <c r="AR139" s="162"/>
      <c r="AS139" s="162"/>
      <c r="AT139" s="162"/>
      <c r="AU139" s="162"/>
      <c r="AV139" s="162"/>
      <c r="AW139" s="162"/>
      <c r="AX139" s="162"/>
      <c r="AY139" s="161"/>
      <c r="AZ139" s="161"/>
      <c r="BA139" s="162"/>
      <c r="BB139" s="162"/>
      <c r="BC139" s="162"/>
      <c r="BD139" s="162"/>
      <c r="BE139" s="162"/>
      <c r="BF139" s="162"/>
      <c r="BG139" s="162"/>
      <c r="BH139" s="162"/>
      <c r="BI139" s="162"/>
      <c r="BJ139" s="161"/>
      <c r="BK139" s="162"/>
      <c r="BL139" s="162"/>
      <c r="BM139" s="162"/>
      <c r="BN139" s="162"/>
      <c r="BO139" s="162"/>
      <c r="BP139" s="162"/>
      <c r="BQ139" s="162"/>
      <c r="BR139" s="162"/>
      <c r="BS139" s="162"/>
      <c r="BT139" s="162"/>
      <c r="BU139" s="162"/>
      <c r="BV139" s="162"/>
      <c r="BW139" s="162"/>
      <c r="BX139" s="162"/>
      <c r="BY139" s="162"/>
      <c r="BZ139" s="162"/>
      <c r="CA139" s="162"/>
      <c r="CB139" s="162"/>
      <c r="CC139" s="162"/>
      <c r="CD139" s="162"/>
      <c r="CE139" s="162"/>
      <c r="CF139" s="162"/>
      <c r="CG139" s="162"/>
      <c r="CH139" s="162"/>
      <c r="CI139" s="162"/>
      <c r="CJ139" s="162"/>
      <c r="CK139" s="162"/>
      <c r="CL139" s="162"/>
      <c r="CM139" s="162"/>
      <c r="CN139" s="162"/>
      <c r="CO139" s="162"/>
      <c r="CP139" s="162"/>
      <c r="CQ139" s="162"/>
      <c r="CR139" s="162"/>
      <c r="CS139" s="162"/>
      <c r="CT139" s="162"/>
      <c r="CU139" s="162"/>
      <c r="CV139" s="162"/>
      <c r="CW139" s="162"/>
      <c r="CX139" s="162"/>
      <c r="CY139" s="162"/>
      <c r="CZ139" s="162"/>
      <c r="DA139" s="162"/>
      <c r="DB139" s="162"/>
      <c r="DC139" s="162"/>
      <c r="DD139" s="162"/>
      <c r="DE139" s="162"/>
      <c r="DF139" s="162"/>
      <c r="DG139" s="162"/>
      <c r="DH139" s="162"/>
      <c r="DI139" s="162"/>
      <c r="DJ139" s="162"/>
      <c r="DK139" s="162"/>
      <c r="DL139" s="162"/>
      <c r="DM139" s="162"/>
      <c r="DN139" s="162"/>
      <c r="DO139" s="162"/>
      <c r="DP139" s="162"/>
      <c r="DQ139" s="162"/>
      <c r="DR139" s="162"/>
      <c r="DS139" s="162"/>
      <c r="DT139" s="162"/>
      <c r="DU139" s="162"/>
      <c r="DV139" s="162"/>
      <c r="DW139" s="161"/>
      <c r="DX139" s="162"/>
      <c r="DY139" s="162"/>
      <c r="DZ139" s="162"/>
      <c r="EA139" s="162"/>
      <c r="EB139" s="162"/>
      <c r="EC139" s="162"/>
      <c r="ED139" s="162"/>
      <c r="EE139" s="161"/>
      <c r="EF139" s="162"/>
      <c r="EG139" s="162"/>
      <c r="EH139" s="162"/>
      <c r="EI139" s="162"/>
      <c r="EJ139" s="162"/>
      <c r="EK139" s="162"/>
      <c r="EL139" s="162"/>
      <c r="EM139" s="162"/>
      <c r="EN139" s="162"/>
      <c r="EO139" s="162"/>
      <c r="EP139" s="162"/>
      <c r="EQ139" s="68"/>
      <c r="ER139" s="68"/>
      <c r="ES139" s="68"/>
      <c r="ET139" s="68"/>
      <c r="EU139" s="68"/>
      <c r="EV139" s="68"/>
      <c r="EW139" s="65"/>
      <c r="EX139" s="65"/>
      <c r="EY139" s="65"/>
      <c r="EZ139" s="65"/>
      <c r="FA139" s="65"/>
      <c r="FB139" s="65"/>
      <c r="FC139" s="65"/>
      <c r="FD139" s="65"/>
      <c r="FE139" s="65"/>
      <c r="FF139" s="65"/>
      <c r="FG139" s="65"/>
      <c r="FH139" s="65"/>
      <c r="FI139" s="65"/>
      <c r="FJ139" s="65"/>
      <c r="FK139" s="65"/>
      <c r="FL139" s="65"/>
      <c r="FM139" s="65"/>
      <c r="FN139" s="65"/>
      <c r="FO139" s="235"/>
    </row>
    <row r="140" spans="1:171" s="73" customFormat="1" x14ac:dyDescent="0.2">
      <c r="A140" s="161"/>
      <c r="B140" s="162"/>
      <c r="C140" s="162"/>
      <c r="D140" s="162"/>
      <c r="E140" s="162"/>
      <c r="F140" s="162"/>
      <c r="G140" s="162"/>
      <c r="H140" s="162"/>
      <c r="I140" s="162"/>
      <c r="J140" s="162"/>
      <c r="K140" s="162"/>
      <c r="L140" s="162"/>
      <c r="M140" s="162"/>
      <c r="N140" s="162"/>
      <c r="O140" s="162"/>
      <c r="P140" s="162"/>
      <c r="Q140" s="162"/>
      <c r="R140" s="162"/>
      <c r="S140" s="162"/>
      <c r="T140" s="162"/>
      <c r="U140" s="162"/>
      <c r="V140" s="162"/>
      <c r="W140" s="162"/>
      <c r="X140" s="162"/>
      <c r="Y140" s="162"/>
      <c r="Z140" s="161"/>
      <c r="AA140" s="161"/>
      <c r="AB140" s="161"/>
      <c r="AC140" s="161"/>
      <c r="AD140" s="161"/>
      <c r="AE140" s="161"/>
      <c r="AF140" s="162"/>
      <c r="AG140" s="162"/>
      <c r="AH140" s="162"/>
      <c r="AI140" s="162"/>
      <c r="AJ140" s="162"/>
      <c r="AK140" s="162"/>
      <c r="AL140" s="162"/>
      <c r="AM140" s="162"/>
      <c r="AN140" s="162"/>
      <c r="AO140" s="162"/>
      <c r="AP140" s="162"/>
      <c r="AQ140" s="162"/>
      <c r="AR140" s="162"/>
      <c r="AS140" s="162"/>
      <c r="AT140" s="162"/>
      <c r="AU140" s="162"/>
      <c r="AV140" s="162"/>
      <c r="AW140" s="162"/>
      <c r="AX140" s="162"/>
      <c r="AY140" s="161"/>
      <c r="AZ140" s="161"/>
      <c r="BA140" s="162"/>
      <c r="BB140" s="162"/>
      <c r="BC140" s="162"/>
      <c r="BD140" s="162"/>
      <c r="BE140" s="162"/>
      <c r="BF140" s="162"/>
      <c r="BG140" s="162"/>
      <c r="BH140" s="162"/>
      <c r="BI140" s="162"/>
      <c r="BJ140" s="161"/>
      <c r="BK140" s="162"/>
      <c r="BL140" s="162"/>
      <c r="BM140" s="162"/>
      <c r="BN140" s="162"/>
      <c r="BO140" s="162"/>
      <c r="BP140" s="162"/>
      <c r="BQ140" s="162"/>
      <c r="BR140" s="162"/>
      <c r="BS140" s="162"/>
      <c r="BT140" s="162"/>
      <c r="BU140" s="162"/>
      <c r="BV140" s="162"/>
      <c r="BW140" s="162"/>
      <c r="BX140" s="162"/>
      <c r="BY140" s="162"/>
      <c r="BZ140" s="162"/>
      <c r="CA140" s="162"/>
      <c r="CB140" s="162"/>
      <c r="CC140" s="162"/>
      <c r="CD140" s="162"/>
      <c r="CE140" s="162"/>
      <c r="CF140" s="162"/>
      <c r="CG140" s="162"/>
      <c r="CH140" s="162"/>
      <c r="CI140" s="162"/>
      <c r="CJ140" s="162"/>
      <c r="CK140" s="162"/>
      <c r="CL140" s="162"/>
      <c r="CM140" s="162"/>
      <c r="CN140" s="162"/>
      <c r="CO140" s="162"/>
      <c r="CP140" s="162"/>
      <c r="CQ140" s="162"/>
      <c r="CR140" s="162"/>
      <c r="CS140" s="162"/>
      <c r="CT140" s="162"/>
      <c r="CU140" s="162"/>
      <c r="CV140" s="162"/>
      <c r="CW140" s="162"/>
      <c r="CX140" s="162"/>
      <c r="CY140" s="162"/>
      <c r="CZ140" s="162"/>
      <c r="DA140" s="162"/>
      <c r="DB140" s="162"/>
      <c r="DC140" s="162"/>
      <c r="DD140" s="162"/>
      <c r="DE140" s="162"/>
      <c r="DF140" s="162"/>
      <c r="DG140" s="162"/>
      <c r="DH140" s="162"/>
      <c r="DI140" s="162"/>
      <c r="DJ140" s="162"/>
      <c r="DK140" s="162"/>
      <c r="DL140" s="162"/>
      <c r="DM140" s="162"/>
      <c r="DN140" s="162"/>
      <c r="DO140" s="162"/>
      <c r="DP140" s="162"/>
      <c r="DQ140" s="162"/>
      <c r="DR140" s="162"/>
      <c r="DS140" s="162"/>
      <c r="DT140" s="162"/>
      <c r="DU140" s="162"/>
      <c r="DV140" s="162"/>
      <c r="DW140" s="161"/>
      <c r="DX140" s="162"/>
      <c r="DY140" s="162"/>
      <c r="DZ140" s="162"/>
      <c r="EA140" s="162"/>
      <c r="EB140" s="162"/>
      <c r="EC140" s="162"/>
      <c r="ED140" s="162"/>
      <c r="EE140" s="161"/>
      <c r="EF140" s="162"/>
      <c r="EG140" s="162"/>
      <c r="EH140" s="162"/>
      <c r="EI140" s="162"/>
      <c r="EJ140" s="162"/>
      <c r="EK140" s="162"/>
      <c r="EL140" s="162"/>
      <c r="EM140" s="162"/>
      <c r="EN140" s="162"/>
      <c r="EO140" s="162"/>
      <c r="EP140" s="162"/>
      <c r="EQ140" s="68"/>
      <c r="ER140" s="68"/>
      <c r="ES140" s="68"/>
      <c r="ET140" s="68"/>
      <c r="EU140" s="68"/>
      <c r="EV140" s="68"/>
      <c r="EW140" s="68"/>
      <c r="EX140" s="68"/>
      <c r="EY140" s="68"/>
      <c r="EZ140" s="68"/>
      <c r="FA140" s="68"/>
      <c r="FB140" s="68"/>
      <c r="FC140" s="68"/>
      <c r="FD140" s="68"/>
      <c r="FE140" s="68"/>
      <c r="FF140" s="68"/>
      <c r="FG140" s="68"/>
      <c r="FH140" s="68"/>
      <c r="FI140" s="68"/>
      <c r="FJ140" s="68"/>
      <c r="FK140" s="68"/>
      <c r="FL140" s="68"/>
      <c r="FM140" s="65"/>
      <c r="FN140" s="65"/>
      <c r="FO140" s="235"/>
    </row>
    <row r="141" spans="1:171" s="73" customFormat="1" x14ac:dyDescent="0.2">
      <c r="A141" s="161"/>
      <c r="B141" s="162"/>
      <c r="C141" s="162"/>
      <c r="D141" s="162"/>
      <c r="E141" s="162"/>
      <c r="F141" s="162"/>
      <c r="G141" s="162"/>
      <c r="H141" s="162"/>
      <c r="I141" s="162"/>
      <c r="J141" s="162"/>
      <c r="K141" s="162"/>
      <c r="L141" s="162"/>
      <c r="M141" s="162"/>
      <c r="N141" s="162"/>
      <c r="O141" s="162"/>
      <c r="P141" s="162"/>
      <c r="Q141" s="162"/>
      <c r="R141" s="162"/>
      <c r="S141" s="162"/>
      <c r="T141" s="162"/>
      <c r="U141" s="162"/>
      <c r="V141" s="162"/>
      <c r="W141" s="162"/>
      <c r="X141" s="162"/>
      <c r="Y141" s="162"/>
      <c r="Z141" s="161"/>
      <c r="AA141" s="161"/>
      <c r="AB141" s="161"/>
      <c r="AC141" s="161"/>
      <c r="AD141" s="161"/>
      <c r="AE141" s="161"/>
      <c r="AF141" s="162"/>
      <c r="AG141" s="162"/>
      <c r="AH141" s="162"/>
      <c r="AI141" s="162"/>
      <c r="AJ141" s="162"/>
      <c r="AK141" s="162"/>
      <c r="AL141" s="162"/>
      <c r="AM141" s="162"/>
      <c r="AN141" s="162"/>
      <c r="AO141" s="162"/>
      <c r="AP141" s="162"/>
      <c r="AQ141" s="162"/>
      <c r="AR141" s="162"/>
      <c r="AS141" s="162"/>
      <c r="AT141" s="162"/>
      <c r="AU141" s="162"/>
      <c r="AV141" s="162"/>
      <c r="AW141" s="162"/>
      <c r="AX141" s="162"/>
      <c r="AY141" s="161"/>
      <c r="AZ141" s="161"/>
      <c r="BA141" s="162"/>
      <c r="BB141" s="162"/>
      <c r="BC141" s="162"/>
      <c r="BD141" s="162"/>
      <c r="BE141" s="162"/>
      <c r="BF141" s="162"/>
      <c r="BG141" s="162"/>
      <c r="BH141" s="162"/>
      <c r="BI141" s="162"/>
      <c r="BJ141" s="161"/>
      <c r="BK141" s="162"/>
      <c r="BL141" s="162"/>
      <c r="BM141" s="162"/>
      <c r="BN141" s="162"/>
      <c r="BO141" s="162"/>
      <c r="BP141" s="162"/>
      <c r="BQ141" s="162"/>
      <c r="BR141" s="162"/>
      <c r="BS141" s="162"/>
      <c r="BT141" s="162"/>
      <c r="BU141" s="162"/>
      <c r="BV141" s="162"/>
      <c r="BW141" s="162"/>
      <c r="BX141" s="162"/>
      <c r="BY141" s="162"/>
      <c r="BZ141" s="162"/>
      <c r="CA141" s="162"/>
      <c r="CB141" s="162"/>
      <c r="CC141" s="162"/>
      <c r="CD141" s="162"/>
      <c r="CE141" s="162"/>
      <c r="CF141" s="162"/>
      <c r="CG141" s="162"/>
      <c r="CH141" s="162"/>
      <c r="CI141" s="162"/>
      <c r="CJ141" s="162"/>
      <c r="CK141" s="162"/>
      <c r="CL141" s="162"/>
      <c r="CM141" s="162"/>
      <c r="CN141" s="162"/>
      <c r="CO141" s="162"/>
      <c r="CP141" s="162"/>
      <c r="CQ141" s="162"/>
      <c r="CR141" s="162"/>
      <c r="CS141" s="162"/>
      <c r="CT141" s="162"/>
      <c r="CU141" s="162"/>
      <c r="CV141" s="162"/>
      <c r="CW141" s="162"/>
      <c r="CX141" s="162"/>
      <c r="CY141" s="162"/>
      <c r="CZ141" s="162"/>
      <c r="DA141" s="162"/>
      <c r="DB141" s="162"/>
      <c r="DC141" s="162"/>
      <c r="DD141" s="162"/>
      <c r="DE141" s="162"/>
      <c r="DF141" s="162"/>
      <c r="DG141" s="162"/>
      <c r="DH141" s="162"/>
      <c r="DI141" s="162"/>
      <c r="DJ141" s="162"/>
      <c r="DK141" s="162"/>
      <c r="DL141" s="162"/>
      <c r="DM141" s="162"/>
      <c r="DN141" s="162"/>
      <c r="DO141" s="162"/>
      <c r="DP141" s="162"/>
      <c r="DQ141" s="162"/>
      <c r="DR141" s="162"/>
      <c r="DS141" s="162"/>
      <c r="DT141" s="162"/>
      <c r="DU141" s="162"/>
      <c r="DV141" s="162"/>
      <c r="DW141" s="161"/>
      <c r="DX141" s="162"/>
      <c r="DY141" s="162"/>
      <c r="DZ141" s="162"/>
      <c r="EA141" s="162"/>
      <c r="EB141" s="162"/>
      <c r="EC141" s="162"/>
      <c r="ED141" s="162"/>
      <c r="EE141" s="161"/>
      <c r="EF141" s="162"/>
      <c r="EG141" s="162"/>
      <c r="EH141" s="162"/>
      <c r="EI141" s="162"/>
      <c r="EJ141" s="162"/>
      <c r="EK141" s="162"/>
      <c r="EL141" s="162"/>
      <c r="EM141" s="162"/>
      <c r="EN141" s="162"/>
      <c r="EO141" s="162"/>
      <c r="EP141" s="162"/>
      <c r="EQ141" s="68"/>
      <c r="ER141" s="68"/>
      <c r="ES141" s="68"/>
      <c r="ET141" s="68"/>
      <c r="EU141" s="68"/>
      <c r="EV141" s="68"/>
      <c r="EW141" s="65"/>
      <c r="EX141" s="65"/>
      <c r="EY141" s="65"/>
      <c r="EZ141" s="65"/>
      <c r="FA141" s="65"/>
      <c r="FB141" s="65"/>
      <c r="FC141" s="65"/>
      <c r="FD141" s="65"/>
      <c r="FE141" s="65"/>
      <c r="FF141" s="65"/>
      <c r="FG141" s="65"/>
      <c r="FH141" s="65"/>
      <c r="FI141" s="65"/>
      <c r="FJ141" s="65"/>
      <c r="FK141" s="65"/>
      <c r="FL141" s="65"/>
      <c r="FM141" s="65"/>
      <c r="FN141" s="65"/>
      <c r="FO141" s="235"/>
    </row>
    <row r="142" spans="1:171" s="73" customFormat="1" x14ac:dyDescent="0.2">
      <c r="A142" s="161"/>
      <c r="B142" s="162"/>
      <c r="C142" s="162"/>
      <c r="D142" s="162"/>
      <c r="E142" s="162"/>
      <c r="F142" s="162"/>
      <c r="G142" s="162"/>
      <c r="H142" s="162"/>
      <c r="I142" s="162"/>
      <c r="J142" s="162"/>
      <c r="K142" s="162"/>
      <c r="L142" s="162"/>
      <c r="M142" s="162"/>
      <c r="N142" s="162"/>
      <c r="O142" s="162"/>
      <c r="P142" s="162"/>
      <c r="Q142" s="162"/>
      <c r="R142" s="162"/>
      <c r="S142" s="162"/>
      <c r="T142" s="162"/>
      <c r="U142" s="162"/>
      <c r="V142" s="162"/>
      <c r="W142" s="162"/>
      <c r="X142" s="162"/>
      <c r="Y142" s="162"/>
      <c r="Z142" s="161"/>
      <c r="AA142" s="161"/>
      <c r="AB142" s="161"/>
      <c r="AC142" s="161"/>
      <c r="AD142" s="161"/>
      <c r="AE142" s="161"/>
      <c r="AF142" s="162"/>
      <c r="AG142" s="162"/>
      <c r="AH142" s="162"/>
      <c r="AI142" s="162"/>
      <c r="AJ142" s="162"/>
      <c r="AK142" s="162"/>
      <c r="AL142" s="162"/>
      <c r="AM142" s="162"/>
      <c r="AN142" s="162"/>
      <c r="AO142" s="162"/>
      <c r="AP142" s="162"/>
      <c r="AQ142" s="162"/>
      <c r="AR142" s="162"/>
      <c r="AS142" s="162"/>
      <c r="AT142" s="162"/>
      <c r="AU142" s="162"/>
      <c r="AV142" s="162"/>
      <c r="AW142" s="162"/>
      <c r="AX142" s="162"/>
      <c r="AY142" s="161"/>
      <c r="AZ142" s="161"/>
      <c r="BA142" s="162"/>
      <c r="BB142" s="162"/>
      <c r="BC142" s="162"/>
      <c r="BD142" s="162"/>
      <c r="BE142" s="162"/>
      <c r="BF142" s="162"/>
      <c r="BG142" s="162"/>
      <c r="BH142" s="162"/>
      <c r="BI142" s="162"/>
      <c r="BJ142" s="161"/>
      <c r="BK142" s="162"/>
      <c r="BL142" s="162"/>
      <c r="BM142" s="162"/>
      <c r="BN142" s="162"/>
      <c r="BO142" s="162"/>
      <c r="BP142" s="162"/>
      <c r="BQ142" s="162"/>
      <c r="BR142" s="162"/>
      <c r="BS142" s="162"/>
      <c r="BT142" s="162"/>
      <c r="BU142" s="162"/>
      <c r="BV142" s="162"/>
      <c r="BW142" s="162"/>
      <c r="BX142" s="162"/>
      <c r="BY142" s="162"/>
      <c r="BZ142" s="162"/>
      <c r="CA142" s="162"/>
      <c r="CB142" s="162"/>
      <c r="CC142" s="162"/>
      <c r="CD142" s="162"/>
      <c r="CE142" s="162"/>
      <c r="CF142" s="162"/>
      <c r="CG142" s="162"/>
      <c r="CH142" s="162"/>
      <c r="CI142" s="162"/>
      <c r="CJ142" s="162"/>
      <c r="CK142" s="162"/>
      <c r="CL142" s="162"/>
      <c r="CM142" s="162"/>
      <c r="CN142" s="162"/>
      <c r="CO142" s="162"/>
      <c r="CP142" s="162"/>
      <c r="CQ142" s="162"/>
      <c r="CR142" s="162"/>
      <c r="CS142" s="162"/>
      <c r="CT142" s="162"/>
      <c r="CU142" s="162"/>
      <c r="CV142" s="162"/>
      <c r="CW142" s="162"/>
      <c r="CX142" s="162"/>
      <c r="CY142" s="162"/>
      <c r="CZ142" s="162"/>
      <c r="DA142" s="162"/>
      <c r="DB142" s="162"/>
      <c r="DC142" s="162"/>
      <c r="DD142" s="162"/>
      <c r="DE142" s="162"/>
      <c r="DF142" s="162"/>
      <c r="DG142" s="162"/>
      <c r="DH142" s="162"/>
      <c r="DI142" s="162"/>
      <c r="DJ142" s="162"/>
      <c r="DK142" s="162"/>
      <c r="DL142" s="162"/>
      <c r="DM142" s="162"/>
      <c r="DN142" s="162"/>
      <c r="DO142" s="162"/>
      <c r="DP142" s="162"/>
      <c r="DQ142" s="162"/>
      <c r="DR142" s="162"/>
      <c r="DS142" s="162"/>
      <c r="DT142" s="162"/>
      <c r="DU142" s="162"/>
      <c r="DV142" s="162"/>
      <c r="DW142" s="161"/>
      <c r="DX142" s="162"/>
      <c r="DY142" s="162"/>
      <c r="DZ142" s="162"/>
      <c r="EA142" s="162"/>
      <c r="EB142" s="162"/>
      <c r="EC142" s="162"/>
      <c r="ED142" s="162"/>
      <c r="EE142" s="161"/>
      <c r="EF142" s="162"/>
      <c r="EG142" s="162"/>
      <c r="EH142" s="162"/>
      <c r="EI142" s="162"/>
      <c r="EJ142" s="162"/>
      <c r="EK142" s="162"/>
      <c r="EL142" s="162"/>
      <c r="EM142" s="162"/>
      <c r="EN142" s="162"/>
      <c r="EO142" s="162"/>
      <c r="EP142" s="162"/>
      <c r="EQ142" s="68"/>
      <c r="ER142" s="68"/>
      <c r="ES142" s="68"/>
      <c r="ET142" s="68"/>
      <c r="EU142" s="68"/>
      <c r="EV142" s="68"/>
      <c r="EW142" s="68"/>
      <c r="EX142" s="68"/>
      <c r="EY142" s="68"/>
      <c r="EZ142" s="68"/>
      <c r="FA142" s="68"/>
      <c r="FB142" s="68"/>
      <c r="FC142" s="68"/>
      <c r="FD142" s="68"/>
      <c r="FE142" s="68"/>
      <c r="FF142" s="68"/>
      <c r="FG142" s="68"/>
      <c r="FH142" s="68"/>
      <c r="FI142" s="68"/>
      <c r="FJ142" s="68"/>
      <c r="FK142" s="68"/>
      <c r="FL142" s="68"/>
      <c r="FM142" s="65"/>
      <c r="FN142" s="65"/>
      <c r="FO142" s="235"/>
    </row>
    <row r="143" spans="1:171" s="73" customFormat="1" x14ac:dyDescent="0.2">
      <c r="A143" s="161"/>
      <c r="B143" s="162"/>
      <c r="C143" s="162"/>
      <c r="D143" s="162"/>
      <c r="E143" s="162"/>
      <c r="F143" s="162"/>
      <c r="G143" s="162"/>
      <c r="H143" s="162"/>
      <c r="I143" s="162"/>
      <c r="J143" s="162"/>
      <c r="K143" s="162"/>
      <c r="L143" s="162"/>
      <c r="M143" s="162"/>
      <c r="N143" s="162"/>
      <c r="O143" s="162"/>
      <c r="P143" s="162"/>
      <c r="Q143" s="162"/>
      <c r="R143" s="162"/>
      <c r="S143" s="162"/>
      <c r="T143" s="162"/>
      <c r="U143" s="162"/>
      <c r="V143" s="162"/>
      <c r="W143" s="162"/>
      <c r="X143" s="162"/>
      <c r="Y143" s="162"/>
      <c r="Z143" s="161"/>
      <c r="AA143" s="161"/>
      <c r="AB143" s="161"/>
      <c r="AC143" s="161"/>
      <c r="AD143" s="161"/>
      <c r="AE143" s="161"/>
      <c r="AF143" s="162"/>
      <c r="AG143" s="162"/>
      <c r="AH143" s="162"/>
      <c r="AI143" s="162"/>
      <c r="AJ143" s="162"/>
      <c r="AK143" s="162"/>
      <c r="AL143" s="162"/>
      <c r="AM143" s="162"/>
      <c r="AN143" s="162"/>
      <c r="AO143" s="162"/>
      <c r="AP143" s="162"/>
      <c r="AQ143" s="162"/>
      <c r="AR143" s="162"/>
      <c r="AS143" s="162"/>
      <c r="AT143" s="162"/>
      <c r="AU143" s="162"/>
      <c r="AV143" s="162"/>
      <c r="AW143" s="162"/>
      <c r="AX143" s="162"/>
      <c r="AY143" s="161"/>
      <c r="AZ143" s="161"/>
      <c r="BA143" s="162"/>
      <c r="BB143" s="162"/>
      <c r="BC143" s="162"/>
      <c r="BD143" s="162"/>
      <c r="BE143" s="162"/>
      <c r="BF143" s="162"/>
      <c r="BG143" s="162"/>
      <c r="BH143" s="162"/>
      <c r="BI143" s="162"/>
      <c r="BJ143" s="161"/>
      <c r="BK143" s="162"/>
      <c r="BL143" s="162"/>
      <c r="BM143" s="162"/>
      <c r="BN143" s="162"/>
      <c r="BO143" s="162"/>
      <c r="BP143" s="162"/>
      <c r="BQ143" s="162"/>
      <c r="BR143" s="162"/>
      <c r="BS143" s="162"/>
      <c r="BT143" s="162"/>
      <c r="BU143" s="162"/>
      <c r="BV143" s="162"/>
      <c r="BW143" s="162"/>
      <c r="BX143" s="162"/>
      <c r="BY143" s="162"/>
      <c r="BZ143" s="162"/>
      <c r="CA143" s="162"/>
      <c r="CB143" s="162"/>
      <c r="CC143" s="162"/>
      <c r="CD143" s="162"/>
      <c r="CE143" s="162"/>
      <c r="CF143" s="162"/>
      <c r="CG143" s="162"/>
      <c r="CH143" s="162"/>
      <c r="CI143" s="162"/>
      <c r="CJ143" s="162"/>
      <c r="CK143" s="162"/>
      <c r="CL143" s="162"/>
      <c r="CM143" s="162"/>
      <c r="CN143" s="162"/>
      <c r="CO143" s="162"/>
      <c r="CP143" s="162"/>
      <c r="CQ143" s="162"/>
      <c r="CR143" s="162"/>
      <c r="CS143" s="162"/>
      <c r="CT143" s="162"/>
      <c r="CU143" s="162"/>
      <c r="CV143" s="162"/>
      <c r="CW143" s="162"/>
      <c r="CX143" s="162"/>
      <c r="CY143" s="162"/>
      <c r="CZ143" s="162"/>
      <c r="DA143" s="162"/>
      <c r="DB143" s="162"/>
      <c r="DC143" s="162"/>
      <c r="DD143" s="162"/>
      <c r="DE143" s="162"/>
      <c r="DF143" s="162"/>
      <c r="DG143" s="162"/>
      <c r="DH143" s="162"/>
      <c r="DI143" s="162"/>
      <c r="DJ143" s="162"/>
      <c r="DK143" s="162"/>
      <c r="DL143" s="162"/>
      <c r="DM143" s="162"/>
      <c r="DN143" s="162"/>
      <c r="DO143" s="162"/>
      <c r="DP143" s="162"/>
      <c r="DQ143" s="162"/>
      <c r="DR143" s="162"/>
      <c r="DS143" s="162"/>
      <c r="DT143" s="162"/>
      <c r="DU143" s="162"/>
      <c r="DV143" s="162"/>
      <c r="DW143" s="161"/>
      <c r="DX143" s="162"/>
      <c r="DY143" s="162"/>
      <c r="DZ143" s="162"/>
      <c r="EA143" s="162"/>
      <c r="EB143" s="162"/>
      <c r="EC143" s="162"/>
      <c r="ED143" s="162"/>
      <c r="EE143" s="161"/>
      <c r="EF143" s="162"/>
      <c r="EG143" s="162"/>
      <c r="EH143" s="162"/>
      <c r="EI143" s="162"/>
      <c r="EJ143" s="162"/>
      <c r="EK143" s="162"/>
      <c r="EL143" s="162"/>
      <c r="EM143" s="162"/>
      <c r="EN143" s="162"/>
      <c r="EO143" s="162"/>
      <c r="EP143" s="162"/>
      <c r="EQ143" s="68"/>
      <c r="ER143" s="68"/>
      <c r="ES143" s="68"/>
      <c r="ET143" s="68"/>
      <c r="EU143" s="68"/>
      <c r="EV143" s="68"/>
      <c r="EW143" s="65"/>
      <c r="EX143" s="65"/>
      <c r="EY143" s="65"/>
      <c r="EZ143" s="65"/>
      <c r="FA143" s="65"/>
      <c r="FB143" s="65"/>
      <c r="FC143" s="65"/>
      <c r="FD143" s="65"/>
      <c r="FE143" s="65"/>
      <c r="FF143" s="65"/>
      <c r="FG143" s="65"/>
      <c r="FH143" s="65"/>
      <c r="FI143" s="65"/>
      <c r="FJ143" s="65"/>
      <c r="FK143" s="65"/>
      <c r="FL143" s="65"/>
      <c r="FM143" s="65"/>
      <c r="FN143" s="65"/>
      <c r="FO143" s="235"/>
    </row>
    <row r="144" spans="1:171" s="73" customFormat="1" x14ac:dyDescent="0.2">
      <c r="A144" s="161"/>
      <c r="B144" s="162"/>
      <c r="C144" s="162"/>
      <c r="D144" s="162"/>
      <c r="E144" s="162"/>
      <c r="F144" s="162"/>
      <c r="G144" s="162"/>
      <c r="H144" s="162"/>
      <c r="I144" s="162"/>
      <c r="J144" s="162"/>
      <c r="K144" s="162"/>
      <c r="L144" s="162"/>
      <c r="M144" s="162"/>
      <c r="N144" s="162"/>
      <c r="O144" s="162"/>
      <c r="P144" s="162"/>
      <c r="Q144" s="162"/>
      <c r="R144" s="162"/>
      <c r="S144" s="162"/>
      <c r="T144" s="162"/>
      <c r="U144" s="162"/>
      <c r="V144" s="162"/>
      <c r="W144" s="162"/>
      <c r="X144" s="162"/>
      <c r="Y144" s="162"/>
      <c r="Z144" s="161"/>
      <c r="AA144" s="161"/>
      <c r="AB144" s="161"/>
      <c r="AC144" s="161"/>
      <c r="AD144" s="161"/>
      <c r="AE144" s="161"/>
      <c r="AF144" s="162"/>
      <c r="AG144" s="162"/>
      <c r="AH144" s="162"/>
      <c r="AI144" s="162"/>
      <c r="AJ144" s="162"/>
      <c r="AK144" s="162"/>
      <c r="AL144" s="162"/>
      <c r="AM144" s="162"/>
      <c r="AN144" s="162"/>
      <c r="AO144" s="162"/>
      <c r="AP144" s="162"/>
      <c r="AQ144" s="162"/>
      <c r="AR144" s="162"/>
      <c r="AS144" s="162"/>
      <c r="AT144" s="162"/>
      <c r="AU144" s="162"/>
      <c r="AV144" s="162"/>
      <c r="AW144" s="162"/>
      <c r="AX144" s="162"/>
      <c r="AY144" s="161"/>
      <c r="AZ144" s="161"/>
      <c r="BA144" s="162"/>
      <c r="BB144" s="162"/>
      <c r="BC144" s="162"/>
      <c r="BD144" s="162"/>
      <c r="BE144" s="162"/>
      <c r="BF144" s="162"/>
      <c r="BG144" s="162"/>
      <c r="BH144" s="162"/>
      <c r="BI144" s="162"/>
      <c r="BJ144" s="161"/>
      <c r="BK144" s="162"/>
      <c r="BL144" s="162"/>
      <c r="BM144" s="162"/>
      <c r="BN144" s="162"/>
      <c r="BO144" s="162"/>
      <c r="BP144" s="162"/>
      <c r="BQ144" s="162"/>
      <c r="BR144" s="162"/>
      <c r="BS144" s="162"/>
      <c r="BT144" s="162"/>
      <c r="BU144" s="162"/>
      <c r="BV144" s="162"/>
      <c r="BW144" s="162"/>
      <c r="BX144" s="162"/>
      <c r="BY144" s="162"/>
      <c r="BZ144" s="162"/>
      <c r="CA144" s="162"/>
      <c r="CB144" s="162"/>
      <c r="CC144" s="162"/>
      <c r="CD144" s="162"/>
      <c r="CE144" s="162"/>
      <c r="CF144" s="162"/>
      <c r="CG144" s="162"/>
      <c r="CH144" s="162"/>
      <c r="CI144" s="162"/>
      <c r="CJ144" s="162"/>
      <c r="CK144" s="162"/>
      <c r="CL144" s="162"/>
      <c r="CM144" s="162"/>
      <c r="CN144" s="162"/>
      <c r="CO144" s="162"/>
      <c r="CP144" s="162"/>
      <c r="CQ144" s="162"/>
      <c r="CR144" s="162"/>
      <c r="CS144" s="162"/>
      <c r="CT144" s="162"/>
      <c r="CU144" s="162"/>
      <c r="CV144" s="162"/>
      <c r="CW144" s="162"/>
      <c r="CX144" s="162"/>
      <c r="CY144" s="162"/>
      <c r="CZ144" s="162"/>
      <c r="DA144" s="162"/>
      <c r="DB144" s="162"/>
      <c r="DC144" s="162"/>
      <c r="DD144" s="162"/>
      <c r="DE144" s="162"/>
      <c r="DF144" s="162"/>
      <c r="DG144" s="162"/>
      <c r="DH144" s="162"/>
      <c r="DI144" s="162"/>
      <c r="DJ144" s="162"/>
      <c r="DK144" s="162"/>
      <c r="DL144" s="162"/>
      <c r="DM144" s="162"/>
      <c r="DN144" s="162"/>
      <c r="DO144" s="162"/>
      <c r="DP144" s="162"/>
      <c r="DQ144" s="162"/>
      <c r="DR144" s="162"/>
      <c r="DS144" s="162"/>
      <c r="DT144" s="162"/>
      <c r="DU144" s="162"/>
      <c r="DV144" s="162"/>
      <c r="DW144" s="161"/>
      <c r="DX144" s="162"/>
      <c r="DY144" s="162"/>
      <c r="DZ144" s="162"/>
      <c r="EA144" s="162"/>
      <c r="EB144" s="162"/>
      <c r="EC144" s="162"/>
      <c r="ED144" s="162"/>
      <c r="EE144" s="161"/>
      <c r="EF144" s="162"/>
      <c r="EG144" s="162"/>
      <c r="EH144" s="162"/>
      <c r="EI144" s="162"/>
      <c r="EJ144" s="162"/>
      <c r="EK144" s="162"/>
      <c r="EL144" s="162"/>
      <c r="EM144" s="162"/>
      <c r="EN144" s="162"/>
      <c r="EO144" s="162"/>
      <c r="EP144" s="162"/>
      <c r="EQ144" s="68"/>
      <c r="ER144" s="68"/>
      <c r="ES144" s="68"/>
      <c r="ET144" s="68"/>
      <c r="EU144" s="68"/>
      <c r="EV144" s="68"/>
      <c r="EW144" s="68"/>
      <c r="EX144" s="68"/>
      <c r="EY144" s="68"/>
      <c r="EZ144" s="68"/>
      <c r="FA144" s="68"/>
      <c r="FB144" s="68"/>
      <c r="FC144" s="68"/>
      <c r="FD144" s="68"/>
      <c r="FE144" s="68"/>
      <c r="FF144" s="68"/>
      <c r="FG144" s="68"/>
      <c r="FH144" s="68"/>
      <c r="FI144" s="68"/>
      <c r="FJ144" s="68"/>
      <c r="FK144" s="68"/>
      <c r="FL144" s="68"/>
      <c r="FM144" s="65"/>
      <c r="FN144" s="65"/>
      <c r="FO144" s="235"/>
    </row>
    <row r="145" spans="1:171" s="73" customFormat="1" x14ac:dyDescent="0.2">
      <c r="A145" s="161"/>
      <c r="B145" s="162"/>
      <c r="C145" s="162"/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162"/>
      <c r="O145" s="162"/>
      <c r="P145" s="162"/>
      <c r="Q145" s="162"/>
      <c r="R145" s="162"/>
      <c r="S145" s="162"/>
      <c r="T145" s="162"/>
      <c r="U145" s="162"/>
      <c r="V145" s="162"/>
      <c r="W145" s="162"/>
      <c r="X145" s="162"/>
      <c r="Y145" s="162"/>
      <c r="Z145" s="161"/>
      <c r="AA145" s="161"/>
      <c r="AB145" s="161"/>
      <c r="AC145" s="161"/>
      <c r="AD145" s="161"/>
      <c r="AE145" s="161"/>
      <c r="AF145" s="162"/>
      <c r="AG145" s="162"/>
      <c r="AH145" s="162"/>
      <c r="AI145" s="162"/>
      <c r="AJ145" s="162"/>
      <c r="AK145" s="162"/>
      <c r="AL145" s="162"/>
      <c r="AM145" s="162"/>
      <c r="AN145" s="162"/>
      <c r="AO145" s="162"/>
      <c r="AP145" s="162"/>
      <c r="AQ145" s="162"/>
      <c r="AR145" s="162"/>
      <c r="AS145" s="162"/>
      <c r="AT145" s="162"/>
      <c r="AU145" s="162"/>
      <c r="AV145" s="162"/>
      <c r="AW145" s="162"/>
      <c r="AX145" s="162"/>
      <c r="AY145" s="161"/>
      <c r="AZ145" s="161"/>
      <c r="BA145" s="162"/>
      <c r="BB145" s="162"/>
      <c r="BC145" s="162"/>
      <c r="BD145" s="162"/>
      <c r="BE145" s="162"/>
      <c r="BF145" s="162"/>
      <c r="BG145" s="162"/>
      <c r="BH145" s="162"/>
      <c r="BI145" s="162"/>
      <c r="BJ145" s="161"/>
      <c r="BK145" s="162"/>
      <c r="BL145" s="162"/>
      <c r="BM145" s="162"/>
      <c r="BN145" s="162"/>
      <c r="BO145" s="162"/>
      <c r="BP145" s="162"/>
      <c r="BQ145" s="162"/>
      <c r="BR145" s="162"/>
      <c r="BS145" s="162"/>
      <c r="BT145" s="162"/>
      <c r="BU145" s="162"/>
      <c r="BV145" s="162"/>
      <c r="BW145" s="162"/>
      <c r="BX145" s="162"/>
      <c r="BY145" s="162"/>
      <c r="BZ145" s="162"/>
      <c r="CA145" s="162"/>
      <c r="CB145" s="162"/>
      <c r="CC145" s="162"/>
      <c r="CD145" s="162"/>
      <c r="CE145" s="162"/>
      <c r="CF145" s="162"/>
      <c r="CG145" s="162"/>
      <c r="CH145" s="162"/>
      <c r="CI145" s="162"/>
      <c r="CJ145" s="162"/>
      <c r="CK145" s="162"/>
      <c r="CL145" s="162"/>
      <c r="CM145" s="162"/>
      <c r="CN145" s="162"/>
      <c r="CO145" s="162"/>
      <c r="CP145" s="162"/>
      <c r="CQ145" s="162"/>
      <c r="CR145" s="162"/>
      <c r="CS145" s="162"/>
      <c r="CT145" s="162"/>
      <c r="CU145" s="162"/>
      <c r="CV145" s="162"/>
      <c r="CW145" s="162"/>
      <c r="CX145" s="162"/>
      <c r="CY145" s="162"/>
      <c r="CZ145" s="162"/>
      <c r="DA145" s="162"/>
      <c r="DB145" s="162"/>
      <c r="DC145" s="162"/>
      <c r="DD145" s="162"/>
      <c r="DE145" s="162"/>
      <c r="DF145" s="162"/>
      <c r="DG145" s="162"/>
      <c r="DH145" s="162"/>
      <c r="DI145" s="162"/>
      <c r="DJ145" s="162"/>
      <c r="DK145" s="162"/>
      <c r="DL145" s="162"/>
      <c r="DM145" s="162"/>
      <c r="DN145" s="162"/>
      <c r="DO145" s="162"/>
      <c r="DP145" s="162"/>
      <c r="DQ145" s="162"/>
      <c r="DR145" s="162"/>
      <c r="DS145" s="162"/>
      <c r="DT145" s="162"/>
      <c r="DU145" s="162"/>
      <c r="DV145" s="162"/>
      <c r="DW145" s="161"/>
      <c r="DX145" s="162"/>
      <c r="DY145" s="162"/>
      <c r="DZ145" s="162"/>
      <c r="EA145" s="162"/>
      <c r="EB145" s="162"/>
      <c r="EC145" s="162"/>
      <c r="ED145" s="162"/>
      <c r="EE145" s="161"/>
      <c r="EF145" s="162"/>
      <c r="EG145" s="162"/>
      <c r="EH145" s="162"/>
      <c r="EI145" s="162"/>
      <c r="EJ145" s="162"/>
      <c r="EK145" s="162"/>
      <c r="EL145" s="162"/>
      <c r="EM145" s="162"/>
      <c r="EN145" s="162"/>
      <c r="EO145" s="162"/>
      <c r="EP145" s="162"/>
      <c r="EQ145" s="68"/>
      <c r="ER145" s="68"/>
      <c r="ES145" s="68"/>
      <c r="ET145" s="68"/>
      <c r="EU145" s="68"/>
      <c r="EV145" s="68"/>
      <c r="EW145" s="65"/>
      <c r="EX145" s="65"/>
      <c r="EY145" s="65"/>
      <c r="EZ145" s="65"/>
      <c r="FA145" s="65"/>
      <c r="FB145" s="65"/>
      <c r="FC145" s="65"/>
      <c r="FD145" s="65"/>
      <c r="FE145" s="65"/>
      <c r="FF145" s="65"/>
      <c r="FG145" s="65"/>
      <c r="FH145" s="65"/>
      <c r="FI145" s="65"/>
      <c r="FJ145" s="65"/>
      <c r="FK145" s="65"/>
      <c r="FL145" s="65"/>
      <c r="FM145" s="65"/>
      <c r="FN145" s="65"/>
      <c r="FO145" s="235"/>
    </row>
    <row r="146" spans="1:171" s="73" customFormat="1" x14ac:dyDescent="0.2">
      <c r="A146" s="161"/>
      <c r="B146" s="162"/>
      <c r="C146" s="162"/>
      <c r="D146" s="162"/>
      <c r="E146" s="162"/>
      <c r="F146" s="162"/>
      <c r="G146" s="162"/>
      <c r="H146" s="162"/>
      <c r="I146" s="162"/>
      <c r="J146" s="162"/>
      <c r="K146" s="162"/>
      <c r="L146" s="162"/>
      <c r="M146" s="162"/>
      <c r="N146" s="162"/>
      <c r="O146" s="162"/>
      <c r="P146" s="162"/>
      <c r="Q146" s="162"/>
      <c r="R146" s="162"/>
      <c r="S146" s="162"/>
      <c r="T146" s="162"/>
      <c r="U146" s="162"/>
      <c r="V146" s="162"/>
      <c r="W146" s="162"/>
      <c r="X146" s="162"/>
      <c r="Y146" s="162"/>
      <c r="Z146" s="161"/>
      <c r="AA146" s="161"/>
      <c r="AB146" s="161"/>
      <c r="AC146" s="161"/>
      <c r="AD146" s="161"/>
      <c r="AE146" s="161"/>
      <c r="AF146" s="162"/>
      <c r="AG146" s="162"/>
      <c r="AH146" s="162"/>
      <c r="AI146" s="162"/>
      <c r="AJ146" s="162"/>
      <c r="AK146" s="162"/>
      <c r="AL146" s="162"/>
      <c r="AM146" s="162"/>
      <c r="AN146" s="162"/>
      <c r="AO146" s="162"/>
      <c r="AP146" s="162"/>
      <c r="AQ146" s="162"/>
      <c r="AR146" s="162"/>
      <c r="AS146" s="162"/>
      <c r="AT146" s="162"/>
      <c r="AU146" s="162"/>
      <c r="AV146" s="162"/>
      <c r="AW146" s="162"/>
      <c r="AX146" s="162"/>
      <c r="AY146" s="161"/>
      <c r="AZ146" s="161"/>
      <c r="BA146" s="162"/>
      <c r="BB146" s="162"/>
      <c r="BC146" s="162"/>
      <c r="BD146" s="162"/>
      <c r="BE146" s="162"/>
      <c r="BF146" s="162"/>
      <c r="BG146" s="162"/>
      <c r="BH146" s="162"/>
      <c r="BI146" s="162"/>
      <c r="BJ146" s="161"/>
      <c r="BK146" s="162"/>
      <c r="BL146" s="162"/>
      <c r="BM146" s="162"/>
      <c r="BN146" s="162"/>
      <c r="BO146" s="162"/>
      <c r="BP146" s="162"/>
      <c r="BQ146" s="162"/>
      <c r="BR146" s="162"/>
      <c r="BS146" s="162"/>
      <c r="BT146" s="162"/>
      <c r="BU146" s="162"/>
      <c r="BV146" s="162"/>
      <c r="BW146" s="162"/>
      <c r="BX146" s="162"/>
      <c r="BY146" s="162"/>
      <c r="BZ146" s="162"/>
      <c r="CA146" s="162"/>
      <c r="CB146" s="162"/>
      <c r="CC146" s="162"/>
      <c r="CD146" s="162"/>
      <c r="CE146" s="162"/>
      <c r="CF146" s="162"/>
      <c r="CG146" s="162"/>
      <c r="CH146" s="162"/>
      <c r="CI146" s="162"/>
      <c r="CJ146" s="162"/>
      <c r="CK146" s="162"/>
      <c r="CL146" s="162"/>
      <c r="CM146" s="162"/>
      <c r="CN146" s="162"/>
      <c r="CO146" s="162"/>
      <c r="CP146" s="162"/>
      <c r="CQ146" s="162"/>
      <c r="CR146" s="162"/>
      <c r="CS146" s="162"/>
      <c r="CT146" s="162"/>
      <c r="CU146" s="162"/>
      <c r="CV146" s="162"/>
      <c r="CW146" s="162"/>
      <c r="CX146" s="162"/>
      <c r="CY146" s="162"/>
      <c r="CZ146" s="162"/>
      <c r="DA146" s="162"/>
      <c r="DB146" s="162"/>
      <c r="DC146" s="162"/>
      <c r="DD146" s="162"/>
      <c r="DE146" s="162"/>
      <c r="DF146" s="162"/>
      <c r="DG146" s="162"/>
      <c r="DH146" s="162"/>
      <c r="DI146" s="162"/>
      <c r="DJ146" s="162"/>
      <c r="DK146" s="162"/>
      <c r="DL146" s="162"/>
      <c r="DM146" s="162"/>
      <c r="DN146" s="162"/>
      <c r="DO146" s="162"/>
      <c r="DP146" s="162"/>
      <c r="DQ146" s="162"/>
      <c r="DR146" s="162"/>
      <c r="DS146" s="162"/>
      <c r="DT146" s="162"/>
      <c r="DU146" s="162"/>
      <c r="DV146" s="162"/>
      <c r="DW146" s="161"/>
      <c r="DX146" s="162"/>
      <c r="DY146" s="162"/>
      <c r="DZ146" s="162"/>
      <c r="EA146" s="162"/>
      <c r="EB146" s="162"/>
      <c r="EC146" s="162"/>
      <c r="ED146" s="162"/>
      <c r="EE146" s="161"/>
      <c r="EF146" s="162"/>
      <c r="EG146" s="162"/>
      <c r="EH146" s="162"/>
      <c r="EI146" s="162"/>
      <c r="EJ146" s="162"/>
      <c r="EK146" s="162"/>
      <c r="EL146" s="162"/>
      <c r="EM146" s="162"/>
      <c r="EN146" s="162"/>
      <c r="EO146" s="162"/>
      <c r="EP146" s="162"/>
      <c r="EQ146" s="68"/>
      <c r="ER146" s="68"/>
      <c r="ES146" s="68"/>
      <c r="ET146" s="68"/>
      <c r="EU146" s="68"/>
      <c r="EV146" s="68"/>
      <c r="EW146" s="68"/>
      <c r="EX146" s="68"/>
      <c r="EY146" s="68"/>
      <c r="EZ146" s="68"/>
      <c r="FA146" s="68"/>
      <c r="FB146" s="68"/>
      <c r="FC146" s="68"/>
      <c r="FD146" s="68"/>
      <c r="FE146" s="68"/>
      <c r="FF146" s="68"/>
      <c r="FG146" s="68"/>
      <c r="FH146" s="68"/>
      <c r="FI146" s="68"/>
      <c r="FJ146" s="68"/>
      <c r="FK146" s="68"/>
      <c r="FL146" s="68"/>
      <c r="FM146" s="65"/>
      <c r="FN146" s="65"/>
      <c r="FO146" s="235"/>
    </row>
    <row r="147" spans="1:171" s="73" customFormat="1" x14ac:dyDescent="0.2">
      <c r="A147" s="161"/>
      <c r="B147" s="162"/>
      <c r="C147" s="162"/>
      <c r="D147" s="162"/>
      <c r="E147" s="162"/>
      <c r="F147" s="162"/>
      <c r="G147" s="162"/>
      <c r="H147" s="162"/>
      <c r="I147" s="162"/>
      <c r="J147" s="162"/>
      <c r="K147" s="162"/>
      <c r="L147" s="162"/>
      <c r="M147" s="162"/>
      <c r="N147" s="162"/>
      <c r="O147" s="162"/>
      <c r="P147" s="162"/>
      <c r="Q147" s="162"/>
      <c r="R147" s="162"/>
      <c r="S147" s="162"/>
      <c r="T147" s="162"/>
      <c r="U147" s="162"/>
      <c r="V147" s="162"/>
      <c r="W147" s="162"/>
      <c r="X147" s="162"/>
      <c r="Y147" s="162"/>
      <c r="Z147" s="161"/>
      <c r="AA147" s="161"/>
      <c r="AB147" s="161"/>
      <c r="AC147" s="161"/>
      <c r="AD147" s="161"/>
      <c r="AE147" s="161"/>
      <c r="AF147" s="162"/>
      <c r="AG147" s="162"/>
      <c r="AH147" s="162"/>
      <c r="AI147" s="162"/>
      <c r="AJ147" s="162"/>
      <c r="AK147" s="162"/>
      <c r="AL147" s="162"/>
      <c r="AM147" s="162"/>
      <c r="AN147" s="162"/>
      <c r="AO147" s="162"/>
      <c r="AP147" s="162"/>
      <c r="AQ147" s="162"/>
      <c r="AR147" s="162"/>
      <c r="AS147" s="162"/>
      <c r="AT147" s="162"/>
      <c r="AU147" s="162"/>
      <c r="AV147" s="162"/>
      <c r="AW147" s="162"/>
      <c r="AX147" s="162"/>
      <c r="AY147" s="161"/>
      <c r="AZ147" s="161"/>
      <c r="BA147" s="162"/>
      <c r="BB147" s="162"/>
      <c r="BC147" s="162"/>
      <c r="BD147" s="162"/>
      <c r="BE147" s="162"/>
      <c r="BF147" s="162"/>
      <c r="BG147" s="162"/>
      <c r="BH147" s="162"/>
      <c r="BI147" s="162"/>
      <c r="BJ147" s="161"/>
      <c r="BK147" s="162"/>
      <c r="BL147" s="162"/>
      <c r="BM147" s="162"/>
      <c r="BN147" s="162"/>
      <c r="BO147" s="162"/>
      <c r="BP147" s="162"/>
      <c r="BQ147" s="162"/>
      <c r="BR147" s="162"/>
      <c r="BS147" s="162"/>
      <c r="BT147" s="162"/>
      <c r="BU147" s="162"/>
      <c r="BV147" s="162"/>
      <c r="BW147" s="162"/>
      <c r="BX147" s="162"/>
      <c r="BY147" s="162"/>
      <c r="BZ147" s="162"/>
      <c r="CA147" s="162"/>
      <c r="CB147" s="162"/>
      <c r="CC147" s="162"/>
      <c r="CD147" s="162"/>
      <c r="CE147" s="162"/>
      <c r="CF147" s="162"/>
      <c r="CG147" s="162"/>
      <c r="CH147" s="162"/>
      <c r="CI147" s="162"/>
      <c r="CJ147" s="162"/>
      <c r="CK147" s="162"/>
      <c r="CL147" s="162"/>
      <c r="CM147" s="162"/>
      <c r="CN147" s="162"/>
      <c r="CO147" s="162"/>
      <c r="CP147" s="162"/>
      <c r="CQ147" s="162"/>
      <c r="CR147" s="162"/>
      <c r="CS147" s="162"/>
      <c r="CT147" s="162"/>
      <c r="CU147" s="162"/>
      <c r="CV147" s="162"/>
      <c r="CW147" s="162"/>
      <c r="CX147" s="162"/>
      <c r="CY147" s="162"/>
      <c r="CZ147" s="162"/>
      <c r="DA147" s="162"/>
      <c r="DB147" s="162"/>
      <c r="DC147" s="162"/>
      <c r="DD147" s="162"/>
      <c r="DE147" s="162"/>
      <c r="DF147" s="162"/>
      <c r="DG147" s="162"/>
      <c r="DH147" s="162"/>
      <c r="DI147" s="162"/>
      <c r="DJ147" s="162"/>
      <c r="DK147" s="162"/>
      <c r="DL147" s="162"/>
      <c r="DM147" s="162"/>
      <c r="DN147" s="162"/>
      <c r="DO147" s="162"/>
      <c r="DP147" s="162"/>
      <c r="DQ147" s="162"/>
      <c r="DR147" s="162"/>
      <c r="DS147" s="162"/>
      <c r="DT147" s="162"/>
      <c r="DU147" s="162"/>
      <c r="DV147" s="162"/>
      <c r="DW147" s="161"/>
      <c r="DX147" s="162"/>
      <c r="DY147" s="162"/>
      <c r="DZ147" s="162"/>
      <c r="EA147" s="162"/>
      <c r="EB147" s="162"/>
      <c r="EC147" s="162"/>
      <c r="ED147" s="162"/>
      <c r="EE147" s="161"/>
      <c r="EF147" s="162"/>
      <c r="EG147" s="162"/>
      <c r="EH147" s="162"/>
      <c r="EI147" s="162"/>
      <c r="EJ147" s="162"/>
      <c r="EK147" s="162"/>
      <c r="EL147" s="162"/>
      <c r="EM147" s="162"/>
      <c r="EN147" s="162"/>
      <c r="EO147" s="162"/>
      <c r="EP147" s="162"/>
      <c r="EQ147" s="68"/>
      <c r="ER147" s="68"/>
      <c r="ES147" s="68"/>
      <c r="ET147" s="68"/>
      <c r="EU147" s="68"/>
      <c r="EV147" s="68"/>
      <c r="EW147" s="65"/>
      <c r="EX147" s="65"/>
      <c r="EY147" s="65"/>
      <c r="EZ147" s="65"/>
      <c r="FA147" s="65"/>
      <c r="FB147" s="65"/>
      <c r="FC147" s="65"/>
      <c r="FD147" s="65"/>
      <c r="FE147" s="65"/>
      <c r="FF147" s="65"/>
      <c r="FG147" s="65"/>
      <c r="FH147" s="65"/>
      <c r="FI147" s="65"/>
      <c r="FJ147" s="65"/>
      <c r="FK147" s="65"/>
      <c r="FL147" s="65"/>
      <c r="FM147" s="65"/>
      <c r="FN147" s="65"/>
      <c r="FO147" s="235"/>
    </row>
    <row r="148" spans="1:171" s="73" customFormat="1" x14ac:dyDescent="0.2">
      <c r="A148" s="161"/>
      <c r="B148" s="162"/>
      <c r="C148" s="162"/>
      <c r="D148" s="162"/>
      <c r="E148" s="162"/>
      <c r="F148" s="162"/>
      <c r="G148" s="162"/>
      <c r="H148" s="162"/>
      <c r="I148" s="162"/>
      <c r="J148" s="162"/>
      <c r="K148" s="162"/>
      <c r="L148" s="162"/>
      <c r="M148" s="162"/>
      <c r="N148" s="162"/>
      <c r="O148" s="162"/>
      <c r="P148" s="162"/>
      <c r="Q148" s="162"/>
      <c r="R148" s="162"/>
      <c r="S148" s="162"/>
      <c r="T148" s="162"/>
      <c r="U148" s="162"/>
      <c r="V148" s="162"/>
      <c r="W148" s="162"/>
      <c r="X148" s="162"/>
      <c r="Y148" s="162"/>
      <c r="Z148" s="161"/>
      <c r="AA148" s="161"/>
      <c r="AB148" s="161"/>
      <c r="AC148" s="161"/>
      <c r="AD148" s="161"/>
      <c r="AE148" s="161"/>
      <c r="AF148" s="162"/>
      <c r="AG148" s="162"/>
      <c r="AH148" s="162"/>
      <c r="AI148" s="162"/>
      <c r="AJ148" s="162"/>
      <c r="AK148" s="162"/>
      <c r="AL148" s="162"/>
      <c r="AM148" s="162"/>
      <c r="AN148" s="162"/>
      <c r="AO148" s="162"/>
      <c r="AP148" s="162"/>
      <c r="AQ148" s="162"/>
      <c r="AR148" s="162"/>
      <c r="AS148" s="162"/>
      <c r="AT148" s="162"/>
      <c r="AU148" s="162"/>
      <c r="AV148" s="162"/>
      <c r="AW148" s="162"/>
      <c r="AX148" s="162"/>
      <c r="AY148" s="161"/>
      <c r="AZ148" s="161"/>
      <c r="BA148" s="162"/>
      <c r="BB148" s="162"/>
      <c r="BC148" s="162"/>
      <c r="BD148" s="162"/>
      <c r="BE148" s="162"/>
      <c r="BF148" s="162"/>
      <c r="BG148" s="162"/>
      <c r="BH148" s="162"/>
      <c r="BI148" s="162"/>
      <c r="BJ148" s="161"/>
      <c r="BK148" s="162"/>
      <c r="BL148" s="162"/>
      <c r="BM148" s="162"/>
      <c r="BN148" s="162"/>
      <c r="BO148" s="162"/>
      <c r="BP148" s="162"/>
      <c r="BQ148" s="162"/>
      <c r="BR148" s="162"/>
      <c r="BS148" s="162"/>
      <c r="BT148" s="162"/>
      <c r="BU148" s="162"/>
      <c r="BV148" s="162"/>
      <c r="BW148" s="162"/>
      <c r="BX148" s="162"/>
      <c r="BY148" s="162"/>
      <c r="BZ148" s="162"/>
      <c r="CA148" s="162"/>
      <c r="CB148" s="162"/>
      <c r="CC148" s="162"/>
      <c r="CD148" s="162"/>
      <c r="CE148" s="162"/>
      <c r="CF148" s="162"/>
      <c r="CG148" s="162"/>
      <c r="CH148" s="162"/>
      <c r="CI148" s="162"/>
      <c r="CJ148" s="162"/>
      <c r="CK148" s="162"/>
      <c r="CL148" s="162"/>
      <c r="CM148" s="162"/>
      <c r="CN148" s="162"/>
      <c r="CO148" s="162"/>
      <c r="CP148" s="162"/>
      <c r="CQ148" s="162"/>
      <c r="CR148" s="162"/>
      <c r="CS148" s="162"/>
      <c r="CT148" s="162"/>
      <c r="CU148" s="162"/>
      <c r="CV148" s="162"/>
      <c r="CW148" s="162"/>
      <c r="CX148" s="162"/>
      <c r="CY148" s="162"/>
      <c r="CZ148" s="162"/>
      <c r="DA148" s="162"/>
      <c r="DB148" s="162"/>
      <c r="DC148" s="162"/>
      <c r="DD148" s="162"/>
      <c r="DE148" s="162"/>
      <c r="DF148" s="162"/>
      <c r="DG148" s="162"/>
      <c r="DH148" s="162"/>
      <c r="DI148" s="162"/>
      <c r="DJ148" s="162"/>
      <c r="DK148" s="162"/>
      <c r="DL148" s="162"/>
      <c r="DM148" s="162"/>
      <c r="DN148" s="162"/>
      <c r="DO148" s="162"/>
      <c r="DP148" s="162"/>
      <c r="DQ148" s="162"/>
      <c r="DR148" s="162"/>
      <c r="DS148" s="162"/>
      <c r="DT148" s="162"/>
      <c r="DU148" s="162"/>
      <c r="DV148" s="162"/>
      <c r="DW148" s="161"/>
      <c r="DX148" s="162"/>
      <c r="DY148" s="162"/>
      <c r="DZ148" s="162"/>
      <c r="EA148" s="162"/>
      <c r="EB148" s="162"/>
      <c r="EC148" s="162"/>
      <c r="ED148" s="162"/>
      <c r="EE148" s="161"/>
      <c r="EF148" s="162"/>
      <c r="EG148" s="162"/>
      <c r="EH148" s="162"/>
      <c r="EI148" s="162"/>
      <c r="EJ148" s="162"/>
      <c r="EK148" s="162"/>
      <c r="EL148" s="162"/>
      <c r="EM148" s="162"/>
      <c r="EN148" s="162"/>
      <c r="EO148" s="162"/>
      <c r="EP148" s="162"/>
      <c r="EQ148" s="68"/>
      <c r="ER148" s="68"/>
      <c r="ES148" s="68"/>
      <c r="ET148" s="68"/>
      <c r="EU148" s="68"/>
      <c r="EV148" s="68"/>
      <c r="EW148" s="68"/>
      <c r="EX148" s="68"/>
      <c r="EY148" s="68"/>
      <c r="EZ148" s="68"/>
      <c r="FA148" s="68"/>
      <c r="FB148" s="68"/>
      <c r="FC148" s="68"/>
      <c r="FD148" s="68"/>
      <c r="FE148" s="68"/>
      <c r="FF148" s="68"/>
      <c r="FG148" s="68"/>
      <c r="FH148" s="68"/>
      <c r="FI148" s="68"/>
      <c r="FJ148" s="68"/>
      <c r="FK148" s="68"/>
      <c r="FL148" s="68"/>
      <c r="FM148" s="65"/>
      <c r="FN148" s="65"/>
      <c r="FO148" s="235"/>
    </row>
    <row r="149" spans="1:171" s="73" customFormat="1" x14ac:dyDescent="0.2">
      <c r="A149" s="161"/>
      <c r="B149" s="162"/>
      <c r="C149" s="162"/>
      <c r="D149" s="162"/>
      <c r="E149" s="162"/>
      <c r="F149" s="162"/>
      <c r="G149" s="162"/>
      <c r="H149" s="162"/>
      <c r="I149" s="162"/>
      <c r="J149" s="162"/>
      <c r="K149" s="162"/>
      <c r="L149" s="162"/>
      <c r="M149" s="162"/>
      <c r="N149" s="162"/>
      <c r="O149" s="162"/>
      <c r="P149" s="162"/>
      <c r="Q149" s="162"/>
      <c r="R149" s="162"/>
      <c r="S149" s="162"/>
      <c r="T149" s="162"/>
      <c r="U149" s="162"/>
      <c r="V149" s="162"/>
      <c r="W149" s="162"/>
      <c r="X149" s="162"/>
      <c r="Y149" s="162"/>
      <c r="Z149" s="161"/>
      <c r="AA149" s="161"/>
      <c r="AB149" s="161"/>
      <c r="AC149" s="161"/>
      <c r="AD149" s="161"/>
      <c r="AE149" s="161"/>
      <c r="AF149" s="162"/>
      <c r="AG149" s="162"/>
      <c r="AH149" s="162"/>
      <c r="AI149" s="162"/>
      <c r="AJ149" s="162"/>
      <c r="AK149" s="162"/>
      <c r="AL149" s="162"/>
      <c r="AM149" s="162"/>
      <c r="AN149" s="162"/>
      <c r="AO149" s="162"/>
      <c r="AP149" s="162"/>
      <c r="AQ149" s="162"/>
      <c r="AR149" s="162"/>
      <c r="AS149" s="162"/>
      <c r="AT149" s="162"/>
      <c r="AU149" s="162"/>
      <c r="AV149" s="162"/>
      <c r="AW149" s="162"/>
      <c r="AX149" s="162"/>
      <c r="AY149" s="161"/>
      <c r="AZ149" s="161"/>
      <c r="BA149" s="162"/>
      <c r="BB149" s="162"/>
      <c r="BC149" s="162"/>
      <c r="BD149" s="162"/>
      <c r="BE149" s="162"/>
      <c r="BF149" s="162"/>
      <c r="BG149" s="162"/>
      <c r="BH149" s="162"/>
      <c r="BI149" s="162"/>
      <c r="BJ149" s="161"/>
      <c r="BK149" s="162"/>
      <c r="BL149" s="162"/>
      <c r="BM149" s="162"/>
      <c r="BN149" s="162"/>
      <c r="BO149" s="162"/>
      <c r="BP149" s="162"/>
      <c r="BQ149" s="162"/>
      <c r="BR149" s="162"/>
      <c r="BS149" s="162"/>
      <c r="BT149" s="162"/>
      <c r="BU149" s="162"/>
      <c r="BV149" s="162"/>
      <c r="BW149" s="162"/>
      <c r="BX149" s="162"/>
      <c r="BY149" s="162"/>
      <c r="BZ149" s="162"/>
      <c r="CA149" s="162"/>
      <c r="CB149" s="162"/>
      <c r="CC149" s="162"/>
      <c r="CD149" s="162"/>
      <c r="CE149" s="162"/>
      <c r="CF149" s="162"/>
      <c r="CG149" s="162"/>
      <c r="CH149" s="162"/>
      <c r="CI149" s="162"/>
      <c r="CJ149" s="162"/>
      <c r="CK149" s="162"/>
      <c r="CL149" s="162"/>
      <c r="CM149" s="162"/>
      <c r="CN149" s="162"/>
      <c r="CO149" s="162"/>
      <c r="CP149" s="162"/>
      <c r="CQ149" s="162"/>
      <c r="CR149" s="162"/>
      <c r="CS149" s="162"/>
      <c r="CT149" s="162"/>
      <c r="CU149" s="162"/>
      <c r="CV149" s="162"/>
      <c r="CW149" s="162"/>
      <c r="CX149" s="162"/>
      <c r="CY149" s="162"/>
      <c r="CZ149" s="162"/>
      <c r="DA149" s="162"/>
      <c r="DB149" s="162"/>
      <c r="DC149" s="162"/>
      <c r="DD149" s="162"/>
      <c r="DE149" s="162"/>
      <c r="DF149" s="162"/>
      <c r="DG149" s="162"/>
      <c r="DH149" s="162"/>
      <c r="DI149" s="162"/>
      <c r="DJ149" s="162"/>
      <c r="DK149" s="162"/>
      <c r="DL149" s="162"/>
      <c r="DM149" s="162"/>
      <c r="DN149" s="162"/>
      <c r="DO149" s="162"/>
      <c r="DP149" s="162"/>
      <c r="DQ149" s="162"/>
      <c r="DR149" s="162"/>
      <c r="DS149" s="162"/>
      <c r="DT149" s="162"/>
      <c r="DU149" s="162"/>
      <c r="DV149" s="162"/>
      <c r="DW149" s="161"/>
      <c r="DX149" s="162"/>
      <c r="DY149" s="162"/>
      <c r="DZ149" s="162"/>
      <c r="EA149" s="162"/>
      <c r="EB149" s="162"/>
      <c r="EC149" s="162"/>
      <c r="ED149" s="162"/>
      <c r="EE149" s="161"/>
      <c r="EF149" s="162"/>
      <c r="EG149" s="162"/>
      <c r="EH149" s="162"/>
      <c r="EI149" s="162"/>
      <c r="EJ149" s="162"/>
      <c r="EK149" s="162"/>
      <c r="EL149" s="162"/>
      <c r="EM149" s="162"/>
      <c r="EN149" s="162"/>
      <c r="EO149" s="162"/>
      <c r="EP149" s="162"/>
      <c r="EQ149" s="68"/>
      <c r="ER149" s="68"/>
      <c r="ES149" s="68"/>
      <c r="ET149" s="68"/>
      <c r="EU149" s="68"/>
      <c r="EV149" s="68"/>
      <c r="EW149" s="65"/>
      <c r="EX149" s="65"/>
      <c r="EY149" s="65"/>
      <c r="EZ149" s="65"/>
      <c r="FA149" s="65"/>
      <c r="FB149" s="65"/>
      <c r="FC149" s="65"/>
      <c r="FD149" s="65"/>
      <c r="FE149" s="65"/>
      <c r="FF149" s="65"/>
      <c r="FG149" s="65"/>
      <c r="FH149" s="65"/>
      <c r="FI149" s="65"/>
      <c r="FJ149" s="65"/>
      <c r="FK149" s="65"/>
      <c r="FL149" s="65"/>
      <c r="FM149" s="65"/>
      <c r="FN149" s="65"/>
      <c r="FO149" s="235"/>
    </row>
    <row r="150" spans="1:171" s="73" customFormat="1" x14ac:dyDescent="0.2">
      <c r="A150" s="161"/>
      <c r="B150" s="162"/>
      <c r="C150" s="162"/>
      <c r="D150" s="162"/>
      <c r="E150" s="162"/>
      <c r="F150" s="162"/>
      <c r="G150" s="162"/>
      <c r="H150" s="162"/>
      <c r="I150" s="162"/>
      <c r="J150" s="162"/>
      <c r="K150" s="162"/>
      <c r="L150" s="162"/>
      <c r="M150" s="162"/>
      <c r="N150" s="162"/>
      <c r="O150" s="162"/>
      <c r="P150" s="162"/>
      <c r="Q150" s="162"/>
      <c r="R150" s="162"/>
      <c r="S150" s="162"/>
      <c r="T150" s="162"/>
      <c r="U150" s="162"/>
      <c r="V150" s="162"/>
      <c r="W150" s="162"/>
      <c r="X150" s="162"/>
      <c r="Y150" s="162"/>
      <c r="Z150" s="161"/>
      <c r="AA150" s="161"/>
      <c r="AB150" s="161"/>
      <c r="AC150" s="161"/>
      <c r="AD150" s="161"/>
      <c r="AE150" s="161"/>
      <c r="AF150" s="162"/>
      <c r="AG150" s="162"/>
      <c r="AH150" s="162"/>
      <c r="AI150" s="162"/>
      <c r="AJ150" s="162"/>
      <c r="AK150" s="162"/>
      <c r="AL150" s="162"/>
      <c r="AM150" s="162"/>
      <c r="AN150" s="162"/>
      <c r="AO150" s="162"/>
      <c r="AP150" s="162"/>
      <c r="AQ150" s="162"/>
      <c r="AR150" s="162"/>
      <c r="AS150" s="162"/>
      <c r="AT150" s="162"/>
      <c r="AU150" s="162"/>
      <c r="AV150" s="162"/>
      <c r="AW150" s="162"/>
      <c r="AX150" s="162"/>
      <c r="AY150" s="161"/>
      <c r="AZ150" s="161"/>
      <c r="BA150" s="162"/>
      <c r="BB150" s="162"/>
      <c r="BC150" s="162"/>
      <c r="BD150" s="162"/>
      <c r="BE150" s="162"/>
      <c r="BF150" s="162"/>
      <c r="BG150" s="162"/>
      <c r="BH150" s="162"/>
      <c r="BI150" s="162"/>
      <c r="BJ150" s="161"/>
      <c r="BK150" s="162"/>
      <c r="BL150" s="162"/>
      <c r="BM150" s="162"/>
      <c r="BN150" s="162"/>
      <c r="BO150" s="162"/>
      <c r="BP150" s="162"/>
      <c r="BQ150" s="162"/>
      <c r="BR150" s="162"/>
      <c r="BS150" s="162"/>
      <c r="BT150" s="162"/>
      <c r="BU150" s="162"/>
      <c r="BV150" s="162"/>
      <c r="BW150" s="162"/>
      <c r="BX150" s="162"/>
      <c r="BY150" s="162"/>
      <c r="BZ150" s="162"/>
      <c r="CA150" s="162"/>
      <c r="CB150" s="162"/>
      <c r="CC150" s="162"/>
      <c r="CD150" s="162"/>
      <c r="CE150" s="162"/>
      <c r="CF150" s="162"/>
      <c r="CG150" s="162"/>
      <c r="CH150" s="162"/>
      <c r="CI150" s="162"/>
      <c r="CJ150" s="162"/>
      <c r="CK150" s="162"/>
      <c r="CL150" s="162"/>
      <c r="CM150" s="162"/>
      <c r="CN150" s="162"/>
      <c r="CO150" s="162"/>
      <c r="CP150" s="162"/>
      <c r="CQ150" s="162"/>
      <c r="CR150" s="162"/>
      <c r="CS150" s="162"/>
      <c r="CT150" s="162"/>
      <c r="CU150" s="162"/>
      <c r="CV150" s="162"/>
      <c r="CW150" s="162"/>
      <c r="CX150" s="162"/>
      <c r="CY150" s="162"/>
      <c r="CZ150" s="162"/>
      <c r="DA150" s="162"/>
      <c r="DB150" s="162"/>
      <c r="DC150" s="162"/>
      <c r="DD150" s="162"/>
      <c r="DE150" s="162"/>
      <c r="DF150" s="162"/>
      <c r="DG150" s="162"/>
      <c r="DH150" s="162"/>
      <c r="DI150" s="162"/>
      <c r="DJ150" s="162"/>
      <c r="DK150" s="162"/>
      <c r="DL150" s="162"/>
      <c r="DM150" s="162"/>
      <c r="DN150" s="162"/>
      <c r="DO150" s="162"/>
      <c r="DP150" s="162"/>
      <c r="DQ150" s="162"/>
      <c r="DR150" s="162"/>
      <c r="DS150" s="162"/>
      <c r="DT150" s="162"/>
      <c r="DU150" s="162"/>
      <c r="DV150" s="162"/>
      <c r="DW150" s="161"/>
      <c r="DX150" s="162"/>
      <c r="DY150" s="162"/>
      <c r="DZ150" s="162"/>
      <c r="EA150" s="162"/>
      <c r="EB150" s="162"/>
      <c r="EC150" s="162"/>
      <c r="ED150" s="162"/>
      <c r="EE150" s="161"/>
      <c r="EF150" s="162"/>
      <c r="EG150" s="162"/>
      <c r="EH150" s="162"/>
      <c r="EI150" s="162"/>
      <c r="EJ150" s="162"/>
      <c r="EK150" s="162"/>
      <c r="EL150" s="162"/>
      <c r="EM150" s="162"/>
      <c r="EN150" s="162"/>
      <c r="EO150" s="162"/>
      <c r="EP150" s="162"/>
      <c r="EQ150" s="68"/>
      <c r="ER150" s="68"/>
      <c r="ES150" s="68"/>
      <c r="ET150" s="68"/>
      <c r="EU150" s="68"/>
      <c r="EV150" s="68"/>
      <c r="EW150" s="68"/>
      <c r="EX150" s="68"/>
      <c r="EY150" s="68"/>
      <c r="EZ150" s="68"/>
      <c r="FA150" s="68"/>
      <c r="FB150" s="68"/>
      <c r="FC150" s="68"/>
      <c r="FD150" s="68"/>
      <c r="FE150" s="68"/>
      <c r="FF150" s="68"/>
      <c r="FG150" s="68"/>
      <c r="FH150" s="68"/>
      <c r="FI150" s="68"/>
      <c r="FJ150" s="68"/>
      <c r="FK150" s="68"/>
      <c r="FL150" s="68"/>
      <c r="FM150" s="65"/>
      <c r="FN150" s="65"/>
      <c r="FO150" s="235"/>
    </row>
    <row r="151" spans="1:171" s="73" customFormat="1" x14ac:dyDescent="0.2">
      <c r="A151" s="161"/>
      <c r="B151" s="162"/>
      <c r="C151" s="162"/>
      <c r="D151" s="162"/>
      <c r="E151" s="162"/>
      <c r="F151" s="162"/>
      <c r="G151" s="162"/>
      <c r="H151" s="162"/>
      <c r="I151" s="162"/>
      <c r="J151" s="162"/>
      <c r="K151" s="162"/>
      <c r="L151" s="162"/>
      <c r="M151" s="162"/>
      <c r="N151" s="162"/>
      <c r="O151" s="162"/>
      <c r="P151" s="162"/>
      <c r="Q151" s="162"/>
      <c r="R151" s="162"/>
      <c r="S151" s="162"/>
      <c r="T151" s="162"/>
      <c r="U151" s="162"/>
      <c r="V151" s="162"/>
      <c r="W151" s="162"/>
      <c r="X151" s="162"/>
      <c r="Y151" s="162"/>
      <c r="Z151" s="161"/>
      <c r="AA151" s="161"/>
      <c r="AB151" s="161"/>
      <c r="AC151" s="161"/>
      <c r="AD151" s="161"/>
      <c r="AE151" s="161"/>
      <c r="AF151" s="162"/>
      <c r="AG151" s="162"/>
      <c r="AH151" s="162"/>
      <c r="AI151" s="162"/>
      <c r="AJ151" s="162"/>
      <c r="AK151" s="162"/>
      <c r="AL151" s="162"/>
      <c r="AM151" s="162"/>
      <c r="AN151" s="162"/>
      <c r="AO151" s="162"/>
      <c r="AP151" s="162"/>
      <c r="AQ151" s="162"/>
      <c r="AR151" s="162"/>
      <c r="AS151" s="162"/>
      <c r="AT151" s="162"/>
      <c r="AU151" s="162"/>
      <c r="AV151" s="162"/>
      <c r="AW151" s="162"/>
      <c r="AX151" s="162"/>
      <c r="AY151" s="161"/>
      <c r="AZ151" s="161"/>
      <c r="BA151" s="162"/>
      <c r="BB151" s="162"/>
      <c r="BC151" s="162"/>
      <c r="BD151" s="162"/>
      <c r="BE151" s="162"/>
      <c r="BF151" s="162"/>
      <c r="BG151" s="162"/>
      <c r="BH151" s="162"/>
      <c r="BI151" s="162"/>
      <c r="BJ151" s="161"/>
      <c r="BK151" s="162"/>
      <c r="BL151" s="162"/>
      <c r="BM151" s="162"/>
      <c r="BN151" s="162"/>
      <c r="BO151" s="162"/>
      <c r="BP151" s="162"/>
      <c r="BQ151" s="162"/>
      <c r="BR151" s="162"/>
      <c r="BS151" s="162"/>
      <c r="BT151" s="162"/>
      <c r="BU151" s="162"/>
      <c r="BV151" s="162"/>
      <c r="BW151" s="162"/>
      <c r="BX151" s="162"/>
      <c r="BY151" s="162"/>
      <c r="BZ151" s="162"/>
      <c r="CA151" s="162"/>
      <c r="CB151" s="162"/>
      <c r="CC151" s="162"/>
      <c r="CD151" s="162"/>
      <c r="CE151" s="162"/>
      <c r="CF151" s="162"/>
      <c r="CG151" s="162"/>
      <c r="CH151" s="162"/>
      <c r="CI151" s="162"/>
      <c r="CJ151" s="162"/>
      <c r="CK151" s="162"/>
      <c r="CL151" s="162"/>
      <c r="CM151" s="162"/>
      <c r="CN151" s="162"/>
      <c r="CO151" s="162"/>
      <c r="CP151" s="162"/>
      <c r="CQ151" s="162"/>
      <c r="CR151" s="162"/>
      <c r="CS151" s="162"/>
      <c r="CT151" s="162"/>
      <c r="CU151" s="162"/>
      <c r="CV151" s="162"/>
      <c r="CW151" s="162"/>
      <c r="CX151" s="162"/>
      <c r="CY151" s="162"/>
      <c r="CZ151" s="162"/>
      <c r="DA151" s="162"/>
      <c r="DB151" s="162"/>
      <c r="DC151" s="162"/>
      <c r="DD151" s="162"/>
      <c r="DE151" s="162"/>
      <c r="DF151" s="162"/>
      <c r="DG151" s="162"/>
      <c r="DH151" s="162"/>
      <c r="DI151" s="162"/>
      <c r="DJ151" s="162"/>
      <c r="DK151" s="162"/>
      <c r="DL151" s="162"/>
      <c r="DM151" s="162"/>
      <c r="DN151" s="162"/>
      <c r="DO151" s="162"/>
      <c r="DP151" s="162"/>
      <c r="DQ151" s="162"/>
      <c r="DR151" s="162"/>
      <c r="DS151" s="162"/>
      <c r="DT151" s="162"/>
      <c r="DU151" s="162"/>
      <c r="DV151" s="162"/>
      <c r="DW151" s="161"/>
      <c r="DX151" s="162"/>
      <c r="DY151" s="162"/>
      <c r="DZ151" s="162"/>
      <c r="EA151" s="162"/>
      <c r="EB151" s="162"/>
      <c r="EC151" s="162"/>
      <c r="ED151" s="162"/>
      <c r="EE151" s="161"/>
      <c r="EF151" s="162"/>
      <c r="EG151" s="162"/>
      <c r="EH151" s="162"/>
      <c r="EI151" s="162"/>
      <c r="EJ151" s="162"/>
      <c r="EK151" s="162"/>
      <c r="EL151" s="162"/>
      <c r="EM151" s="162"/>
      <c r="EN151" s="162"/>
      <c r="EO151" s="162"/>
      <c r="EP151" s="162"/>
      <c r="EQ151" s="68"/>
      <c r="ER151" s="68"/>
      <c r="ES151" s="68"/>
      <c r="ET151" s="68"/>
      <c r="EU151" s="68"/>
      <c r="EV151" s="68"/>
      <c r="EW151" s="65"/>
      <c r="EX151" s="65"/>
      <c r="EY151" s="65"/>
      <c r="EZ151" s="65"/>
      <c r="FA151" s="65"/>
      <c r="FB151" s="65"/>
      <c r="FC151" s="65"/>
      <c r="FD151" s="65"/>
      <c r="FE151" s="65"/>
      <c r="FF151" s="65"/>
      <c r="FG151" s="65"/>
      <c r="FH151" s="65"/>
      <c r="FI151" s="65"/>
      <c r="FJ151" s="65"/>
      <c r="FK151" s="65"/>
      <c r="FL151" s="65"/>
      <c r="FM151" s="65"/>
      <c r="FN151" s="65"/>
      <c r="FO151" s="235"/>
    </row>
    <row r="152" spans="1:171" s="73" customFormat="1" x14ac:dyDescent="0.2">
      <c r="A152" s="161"/>
      <c r="B152" s="162"/>
      <c r="C152" s="162"/>
      <c r="D152" s="162"/>
      <c r="E152" s="162"/>
      <c r="F152" s="162"/>
      <c r="G152" s="162"/>
      <c r="H152" s="162"/>
      <c r="I152" s="162"/>
      <c r="J152" s="162"/>
      <c r="K152" s="162"/>
      <c r="L152" s="162"/>
      <c r="M152" s="162"/>
      <c r="N152" s="162"/>
      <c r="O152" s="162"/>
      <c r="P152" s="162"/>
      <c r="Q152" s="162"/>
      <c r="R152" s="162"/>
      <c r="S152" s="162"/>
      <c r="T152" s="162"/>
      <c r="U152" s="162"/>
      <c r="V152" s="162"/>
      <c r="W152" s="162"/>
      <c r="X152" s="162"/>
      <c r="Y152" s="162"/>
      <c r="Z152" s="161"/>
      <c r="AA152" s="161"/>
      <c r="AB152" s="161"/>
      <c r="AC152" s="161"/>
      <c r="AD152" s="161"/>
      <c r="AE152" s="161"/>
      <c r="AF152" s="162"/>
      <c r="AG152" s="162"/>
      <c r="AH152" s="162"/>
      <c r="AI152" s="162"/>
      <c r="AJ152" s="162"/>
      <c r="AK152" s="162"/>
      <c r="AL152" s="162"/>
      <c r="AM152" s="162"/>
      <c r="AN152" s="162"/>
      <c r="AO152" s="162"/>
      <c r="AP152" s="162"/>
      <c r="AQ152" s="162"/>
      <c r="AR152" s="162"/>
      <c r="AS152" s="162"/>
      <c r="AT152" s="162"/>
      <c r="AU152" s="162"/>
      <c r="AV152" s="162"/>
      <c r="AW152" s="162"/>
      <c r="AX152" s="162"/>
      <c r="AY152" s="161"/>
      <c r="AZ152" s="161"/>
      <c r="BA152" s="162"/>
      <c r="BB152" s="162"/>
      <c r="BC152" s="162"/>
      <c r="BD152" s="162"/>
      <c r="BE152" s="162"/>
      <c r="BF152" s="162"/>
      <c r="BG152" s="162"/>
      <c r="BH152" s="162"/>
      <c r="BI152" s="162"/>
      <c r="BJ152" s="161"/>
      <c r="BK152" s="162"/>
      <c r="BL152" s="162"/>
      <c r="BM152" s="162"/>
      <c r="BN152" s="162"/>
      <c r="BO152" s="162"/>
      <c r="BP152" s="162"/>
      <c r="BQ152" s="162"/>
      <c r="BR152" s="162"/>
      <c r="BS152" s="162"/>
      <c r="BT152" s="162"/>
      <c r="BU152" s="162"/>
      <c r="BV152" s="162"/>
      <c r="BW152" s="162"/>
      <c r="BX152" s="162"/>
      <c r="BY152" s="162"/>
      <c r="BZ152" s="162"/>
      <c r="CA152" s="162"/>
      <c r="CB152" s="162"/>
      <c r="CC152" s="162"/>
      <c r="CD152" s="162"/>
      <c r="CE152" s="162"/>
      <c r="CF152" s="162"/>
      <c r="CG152" s="162"/>
      <c r="CH152" s="162"/>
      <c r="CI152" s="162"/>
      <c r="CJ152" s="162"/>
      <c r="CK152" s="162"/>
      <c r="CL152" s="162"/>
      <c r="CM152" s="162"/>
      <c r="CN152" s="162"/>
      <c r="CO152" s="162"/>
      <c r="CP152" s="162"/>
      <c r="CQ152" s="162"/>
      <c r="CR152" s="162"/>
      <c r="CS152" s="162"/>
      <c r="CT152" s="162"/>
      <c r="CU152" s="162"/>
      <c r="CV152" s="162"/>
      <c r="CW152" s="162"/>
      <c r="CX152" s="162"/>
      <c r="CY152" s="162"/>
      <c r="CZ152" s="162"/>
      <c r="DA152" s="162"/>
      <c r="DB152" s="162"/>
      <c r="DC152" s="162"/>
      <c r="DD152" s="162"/>
      <c r="DE152" s="162"/>
      <c r="DF152" s="162"/>
      <c r="DG152" s="162"/>
      <c r="DH152" s="162"/>
      <c r="DI152" s="162"/>
      <c r="DJ152" s="162"/>
      <c r="DK152" s="162"/>
      <c r="DL152" s="162"/>
      <c r="DM152" s="162"/>
      <c r="DN152" s="162"/>
      <c r="DO152" s="162"/>
      <c r="DP152" s="162"/>
      <c r="DQ152" s="162"/>
      <c r="DR152" s="162"/>
      <c r="DS152" s="162"/>
      <c r="DT152" s="162"/>
      <c r="DU152" s="162"/>
      <c r="DV152" s="162"/>
      <c r="DW152" s="161"/>
      <c r="DX152" s="162"/>
      <c r="DY152" s="162"/>
      <c r="DZ152" s="162"/>
      <c r="EA152" s="162"/>
      <c r="EB152" s="162"/>
      <c r="EC152" s="162"/>
      <c r="ED152" s="162"/>
      <c r="EE152" s="161"/>
      <c r="EF152" s="162"/>
      <c r="EG152" s="162"/>
      <c r="EH152" s="162"/>
      <c r="EI152" s="162"/>
      <c r="EJ152" s="162"/>
      <c r="EK152" s="162"/>
      <c r="EL152" s="162"/>
      <c r="EM152" s="162"/>
      <c r="EN152" s="162"/>
      <c r="EO152" s="162"/>
      <c r="EP152" s="162"/>
      <c r="EQ152" s="68"/>
      <c r="ER152" s="68"/>
      <c r="ES152" s="68"/>
      <c r="ET152" s="68"/>
      <c r="EU152" s="68"/>
      <c r="EV152" s="68"/>
      <c r="EW152" s="68"/>
      <c r="EX152" s="68"/>
      <c r="EY152" s="68"/>
      <c r="EZ152" s="68"/>
      <c r="FA152" s="68"/>
      <c r="FB152" s="68"/>
      <c r="FC152" s="68"/>
      <c r="FD152" s="68"/>
      <c r="FE152" s="68"/>
      <c r="FF152" s="68"/>
      <c r="FG152" s="68"/>
      <c r="FH152" s="68"/>
      <c r="FI152" s="68"/>
      <c r="FJ152" s="68"/>
      <c r="FK152" s="68"/>
      <c r="FL152" s="68"/>
      <c r="FM152" s="65"/>
      <c r="FN152" s="65"/>
      <c r="FO152" s="235"/>
    </row>
    <row r="153" spans="1:171" s="73" customFormat="1" x14ac:dyDescent="0.2">
      <c r="A153" s="161"/>
      <c r="B153" s="162"/>
      <c r="C153" s="162"/>
      <c r="D153" s="162"/>
      <c r="E153" s="162"/>
      <c r="F153" s="162"/>
      <c r="G153" s="162"/>
      <c r="H153" s="162"/>
      <c r="I153" s="162"/>
      <c r="J153" s="162"/>
      <c r="K153" s="162"/>
      <c r="L153" s="162"/>
      <c r="M153" s="162"/>
      <c r="N153" s="162"/>
      <c r="O153" s="162"/>
      <c r="P153" s="162"/>
      <c r="Q153" s="162"/>
      <c r="R153" s="162"/>
      <c r="S153" s="162"/>
      <c r="T153" s="162"/>
      <c r="U153" s="162"/>
      <c r="V153" s="162"/>
      <c r="W153" s="162"/>
      <c r="X153" s="162"/>
      <c r="Y153" s="162"/>
      <c r="Z153" s="161"/>
      <c r="AA153" s="161"/>
      <c r="AB153" s="161"/>
      <c r="AC153" s="161"/>
      <c r="AD153" s="161"/>
      <c r="AE153" s="161"/>
      <c r="AF153" s="162"/>
      <c r="AG153" s="162"/>
      <c r="AH153" s="162"/>
      <c r="AI153" s="162"/>
      <c r="AJ153" s="162"/>
      <c r="AK153" s="162"/>
      <c r="AL153" s="162"/>
      <c r="AM153" s="162"/>
      <c r="AN153" s="162"/>
      <c r="AO153" s="162"/>
      <c r="AP153" s="162"/>
      <c r="AQ153" s="162"/>
      <c r="AR153" s="162"/>
      <c r="AS153" s="162"/>
      <c r="AT153" s="162"/>
      <c r="AU153" s="162"/>
      <c r="AV153" s="162"/>
      <c r="AW153" s="162"/>
      <c r="AX153" s="162"/>
      <c r="AY153" s="161"/>
      <c r="AZ153" s="161"/>
      <c r="BA153" s="162"/>
      <c r="BB153" s="162"/>
      <c r="BC153" s="162"/>
      <c r="BD153" s="162"/>
      <c r="BE153" s="162"/>
      <c r="BF153" s="162"/>
      <c r="BG153" s="162"/>
      <c r="BH153" s="162"/>
      <c r="BI153" s="162"/>
      <c r="BJ153" s="161"/>
      <c r="BK153" s="162"/>
      <c r="BL153" s="162"/>
      <c r="BM153" s="162"/>
      <c r="BN153" s="162"/>
      <c r="BO153" s="162"/>
      <c r="BP153" s="162"/>
      <c r="BQ153" s="162"/>
      <c r="BR153" s="162"/>
      <c r="BS153" s="162"/>
      <c r="BT153" s="162"/>
      <c r="BU153" s="162"/>
      <c r="BV153" s="162"/>
      <c r="BW153" s="162"/>
      <c r="BX153" s="162"/>
      <c r="BY153" s="162"/>
      <c r="BZ153" s="162"/>
      <c r="CA153" s="162"/>
      <c r="CB153" s="162"/>
      <c r="CC153" s="162"/>
      <c r="CD153" s="162"/>
      <c r="CE153" s="162"/>
      <c r="CF153" s="162"/>
      <c r="CG153" s="162"/>
      <c r="CH153" s="162"/>
      <c r="CI153" s="162"/>
      <c r="CJ153" s="162"/>
      <c r="CK153" s="162"/>
      <c r="CL153" s="162"/>
      <c r="CM153" s="162"/>
      <c r="CN153" s="162"/>
      <c r="CO153" s="162"/>
      <c r="CP153" s="162"/>
      <c r="CQ153" s="162"/>
      <c r="CR153" s="162"/>
      <c r="CS153" s="162"/>
      <c r="CT153" s="162"/>
      <c r="CU153" s="162"/>
      <c r="CV153" s="162"/>
      <c r="CW153" s="162"/>
      <c r="CX153" s="162"/>
      <c r="CY153" s="162"/>
      <c r="CZ153" s="162"/>
      <c r="DA153" s="162"/>
      <c r="DB153" s="162"/>
      <c r="DC153" s="162"/>
      <c r="DD153" s="162"/>
      <c r="DE153" s="162"/>
      <c r="DF153" s="162"/>
      <c r="DG153" s="162"/>
      <c r="DH153" s="162"/>
      <c r="DI153" s="162"/>
      <c r="DJ153" s="162"/>
      <c r="DK153" s="162"/>
      <c r="DL153" s="162"/>
      <c r="DM153" s="162"/>
      <c r="DN153" s="162"/>
      <c r="DO153" s="162"/>
      <c r="DP153" s="162"/>
      <c r="DQ153" s="162"/>
      <c r="DR153" s="162"/>
      <c r="DS153" s="162"/>
      <c r="DT153" s="162"/>
      <c r="DU153" s="162"/>
      <c r="DV153" s="162"/>
      <c r="DW153" s="161"/>
      <c r="DX153" s="162"/>
      <c r="DY153" s="162"/>
      <c r="DZ153" s="162"/>
      <c r="EA153" s="162"/>
      <c r="EB153" s="162"/>
      <c r="EC153" s="162"/>
      <c r="ED153" s="162"/>
      <c r="EE153" s="161"/>
      <c r="EF153" s="162"/>
      <c r="EG153" s="162"/>
      <c r="EH153" s="162"/>
      <c r="EI153" s="162"/>
      <c r="EJ153" s="162"/>
      <c r="EK153" s="162"/>
      <c r="EL153" s="162"/>
      <c r="EM153" s="162"/>
      <c r="EN153" s="162"/>
      <c r="EO153" s="162"/>
      <c r="EP153" s="162"/>
      <c r="EQ153" s="68"/>
      <c r="ER153" s="68"/>
      <c r="ES153" s="68"/>
      <c r="ET153" s="68"/>
      <c r="EU153" s="68"/>
      <c r="EV153" s="68"/>
      <c r="EW153" s="65"/>
      <c r="EX153" s="65"/>
      <c r="EY153" s="65"/>
      <c r="EZ153" s="65"/>
      <c r="FA153" s="65"/>
      <c r="FB153" s="65"/>
      <c r="FC153" s="65"/>
      <c r="FD153" s="65"/>
      <c r="FE153" s="65"/>
      <c r="FF153" s="65"/>
      <c r="FG153" s="65"/>
      <c r="FH153" s="65"/>
      <c r="FI153" s="65"/>
      <c r="FJ153" s="65"/>
      <c r="FK153" s="65"/>
      <c r="FL153" s="65"/>
      <c r="FM153" s="65"/>
      <c r="FN153" s="65"/>
      <c r="FO153" s="235"/>
    </row>
    <row r="154" spans="1:171" s="73" customFormat="1" x14ac:dyDescent="0.2">
      <c r="A154" s="161"/>
      <c r="B154" s="162"/>
      <c r="C154" s="162"/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162"/>
      <c r="O154" s="162"/>
      <c r="P154" s="162"/>
      <c r="Q154" s="162"/>
      <c r="R154" s="162"/>
      <c r="S154" s="162"/>
      <c r="T154" s="162"/>
      <c r="U154" s="162"/>
      <c r="V154" s="162"/>
      <c r="W154" s="162"/>
      <c r="X154" s="162"/>
      <c r="Y154" s="162"/>
      <c r="Z154" s="161"/>
      <c r="AA154" s="161"/>
      <c r="AB154" s="161"/>
      <c r="AC154" s="161"/>
      <c r="AD154" s="161"/>
      <c r="AE154" s="161"/>
      <c r="AF154" s="162"/>
      <c r="AG154" s="162"/>
      <c r="AH154" s="162"/>
      <c r="AI154" s="162"/>
      <c r="AJ154" s="162"/>
      <c r="AK154" s="162"/>
      <c r="AL154" s="162"/>
      <c r="AM154" s="162"/>
      <c r="AN154" s="162"/>
      <c r="AO154" s="162"/>
      <c r="AP154" s="162"/>
      <c r="AQ154" s="162"/>
      <c r="AR154" s="162"/>
      <c r="AS154" s="162"/>
      <c r="AT154" s="162"/>
      <c r="AU154" s="162"/>
      <c r="AV154" s="162"/>
      <c r="AW154" s="162"/>
      <c r="AX154" s="162"/>
      <c r="AY154" s="161"/>
      <c r="AZ154" s="161"/>
      <c r="BA154" s="162"/>
      <c r="BB154" s="162"/>
      <c r="BC154" s="162"/>
      <c r="BD154" s="162"/>
      <c r="BE154" s="162"/>
      <c r="BF154" s="162"/>
      <c r="BG154" s="162"/>
      <c r="BH154" s="162"/>
      <c r="BI154" s="162"/>
      <c r="BJ154" s="161"/>
      <c r="BK154" s="162"/>
      <c r="BL154" s="162"/>
      <c r="BM154" s="162"/>
      <c r="BN154" s="162"/>
      <c r="BO154" s="162"/>
      <c r="BP154" s="162"/>
      <c r="BQ154" s="162"/>
      <c r="BR154" s="162"/>
      <c r="BS154" s="162"/>
      <c r="BT154" s="162"/>
      <c r="BU154" s="162"/>
      <c r="BV154" s="162"/>
      <c r="BW154" s="162"/>
      <c r="BX154" s="162"/>
      <c r="BY154" s="162"/>
      <c r="BZ154" s="162"/>
      <c r="CA154" s="162"/>
      <c r="CB154" s="162"/>
      <c r="CC154" s="162"/>
      <c r="CD154" s="162"/>
      <c r="CE154" s="162"/>
      <c r="CF154" s="162"/>
      <c r="CG154" s="162"/>
      <c r="CH154" s="162"/>
      <c r="CI154" s="162"/>
      <c r="CJ154" s="162"/>
      <c r="CK154" s="162"/>
      <c r="CL154" s="162"/>
      <c r="CM154" s="162"/>
      <c r="CN154" s="162"/>
      <c r="CO154" s="162"/>
      <c r="CP154" s="162"/>
      <c r="CQ154" s="162"/>
      <c r="CR154" s="162"/>
      <c r="CS154" s="162"/>
      <c r="CT154" s="162"/>
      <c r="CU154" s="162"/>
      <c r="CV154" s="162"/>
      <c r="CW154" s="162"/>
      <c r="CX154" s="162"/>
      <c r="CY154" s="162"/>
      <c r="CZ154" s="162"/>
      <c r="DA154" s="162"/>
      <c r="DB154" s="162"/>
      <c r="DC154" s="162"/>
      <c r="DD154" s="162"/>
      <c r="DE154" s="162"/>
      <c r="DF154" s="162"/>
      <c r="DG154" s="162"/>
      <c r="DH154" s="162"/>
      <c r="DI154" s="162"/>
      <c r="DJ154" s="162"/>
      <c r="DK154" s="162"/>
      <c r="DL154" s="162"/>
      <c r="DM154" s="162"/>
      <c r="DN154" s="162"/>
      <c r="DO154" s="162"/>
      <c r="DP154" s="162"/>
      <c r="DQ154" s="162"/>
      <c r="DR154" s="162"/>
      <c r="DS154" s="162"/>
      <c r="DT154" s="162"/>
      <c r="DU154" s="162"/>
      <c r="DV154" s="162"/>
      <c r="DW154" s="161"/>
      <c r="DX154" s="162"/>
      <c r="DY154" s="162"/>
      <c r="DZ154" s="162"/>
      <c r="EA154" s="162"/>
      <c r="EB154" s="162"/>
      <c r="EC154" s="162"/>
      <c r="ED154" s="162"/>
      <c r="EE154" s="161"/>
      <c r="EF154" s="162"/>
      <c r="EG154" s="162"/>
      <c r="EH154" s="162"/>
      <c r="EI154" s="162"/>
      <c r="EJ154" s="162"/>
      <c r="EK154" s="162"/>
      <c r="EL154" s="162"/>
      <c r="EM154" s="162"/>
      <c r="EN154" s="162"/>
      <c r="EO154" s="162"/>
      <c r="EP154" s="162"/>
      <c r="EQ154" s="68"/>
      <c r="ER154" s="68"/>
      <c r="ES154" s="68"/>
      <c r="ET154" s="68"/>
      <c r="EU154" s="68"/>
      <c r="EV154" s="68"/>
      <c r="EW154" s="68"/>
      <c r="EX154" s="68"/>
      <c r="EY154" s="68"/>
      <c r="EZ154" s="68"/>
      <c r="FA154" s="68"/>
      <c r="FB154" s="68"/>
      <c r="FC154" s="68"/>
      <c r="FD154" s="68"/>
      <c r="FE154" s="68"/>
      <c r="FF154" s="68"/>
      <c r="FG154" s="68"/>
      <c r="FH154" s="68"/>
      <c r="FI154" s="68"/>
      <c r="FJ154" s="68"/>
      <c r="FK154" s="68"/>
      <c r="FL154" s="68"/>
      <c r="FM154" s="65"/>
      <c r="FN154" s="65"/>
      <c r="FO154" s="235"/>
    </row>
    <row r="155" spans="1:171" s="73" customFormat="1" x14ac:dyDescent="0.2">
      <c r="A155" s="161"/>
      <c r="B155" s="162"/>
      <c r="C155" s="162"/>
      <c r="D155" s="162"/>
      <c r="E155" s="162"/>
      <c r="F155" s="162"/>
      <c r="G155" s="162"/>
      <c r="H155" s="162"/>
      <c r="I155" s="162"/>
      <c r="J155" s="162"/>
      <c r="K155" s="162"/>
      <c r="L155" s="162"/>
      <c r="M155" s="162"/>
      <c r="N155" s="162"/>
      <c r="O155" s="162"/>
      <c r="P155" s="162"/>
      <c r="Q155" s="162"/>
      <c r="R155" s="162"/>
      <c r="S155" s="162"/>
      <c r="T155" s="162"/>
      <c r="U155" s="162"/>
      <c r="V155" s="162"/>
      <c r="W155" s="162"/>
      <c r="X155" s="162"/>
      <c r="Y155" s="162"/>
      <c r="Z155" s="161"/>
      <c r="AA155" s="161"/>
      <c r="AB155" s="161"/>
      <c r="AC155" s="161"/>
      <c r="AD155" s="161"/>
      <c r="AE155" s="161"/>
      <c r="AF155" s="162"/>
      <c r="AG155" s="162"/>
      <c r="AH155" s="162"/>
      <c r="AI155" s="162"/>
      <c r="AJ155" s="162"/>
      <c r="AK155" s="162"/>
      <c r="AL155" s="162"/>
      <c r="AM155" s="162"/>
      <c r="AN155" s="162"/>
      <c r="AO155" s="162"/>
      <c r="AP155" s="162"/>
      <c r="AQ155" s="162"/>
      <c r="AR155" s="162"/>
      <c r="AS155" s="162"/>
      <c r="AT155" s="162"/>
      <c r="AU155" s="162"/>
      <c r="AV155" s="162"/>
      <c r="AW155" s="162"/>
      <c r="AX155" s="162"/>
      <c r="AY155" s="161"/>
      <c r="AZ155" s="161"/>
      <c r="BA155" s="162"/>
      <c r="BB155" s="162"/>
      <c r="BC155" s="162"/>
      <c r="BD155" s="162"/>
      <c r="BE155" s="162"/>
      <c r="BF155" s="162"/>
      <c r="BG155" s="162"/>
      <c r="BH155" s="162"/>
      <c r="BI155" s="162"/>
      <c r="BJ155" s="161"/>
      <c r="BK155" s="162"/>
      <c r="BL155" s="162"/>
      <c r="BM155" s="162"/>
      <c r="BN155" s="162"/>
      <c r="BO155" s="162"/>
      <c r="BP155" s="162"/>
      <c r="BQ155" s="162"/>
      <c r="BR155" s="162"/>
      <c r="BS155" s="162"/>
      <c r="BT155" s="162"/>
      <c r="BU155" s="162"/>
      <c r="BV155" s="162"/>
      <c r="BW155" s="162"/>
      <c r="BX155" s="162"/>
      <c r="BY155" s="162"/>
      <c r="BZ155" s="162"/>
      <c r="CA155" s="162"/>
      <c r="CB155" s="162"/>
      <c r="CC155" s="162"/>
      <c r="CD155" s="162"/>
      <c r="CE155" s="162"/>
      <c r="CF155" s="162"/>
      <c r="CG155" s="162"/>
      <c r="CH155" s="162"/>
      <c r="CI155" s="162"/>
      <c r="CJ155" s="162"/>
      <c r="CK155" s="162"/>
      <c r="CL155" s="162"/>
      <c r="CM155" s="162"/>
      <c r="CN155" s="162"/>
      <c r="CO155" s="162"/>
      <c r="CP155" s="162"/>
      <c r="CQ155" s="162"/>
      <c r="CR155" s="162"/>
      <c r="CS155" s="162"/>
      <c r="CT155" s="162"/>
      <c r="CU155" s="162"/>
      <c r="CV155" s="162"/>
      <c r="CW155" s="162"/>
      <c r="CX155" s="162"/>
      <c r="CY155" s="162"/>
      <c r="CZ155" s="162"/>
      <c r="DA155" s="162"/>
      <c r="DB155" s="162"/>
      <c r="DC155" s="162"/>
      <c r="DD155" s="162"/>
      <c r="DE155" s="162"/>
      <c r="DF155" s="162"/>
      <c r="DG155" s="162"/>
      <c r="DH155" s="162"/>
      <c r="DI155" s="162"/>
      <c r="DJ155" s="162"/>
      <c r="DK155" s="162"/>
      <c r="DL155" s="162"/>
      <c r="DM155" s="162"/>
      <c r="DN155" s="162"/>
      <c r="DO155" s="162"/>
      <c r="DP155" s="162"/>
      <c r="DQ155" s="162"/>
      <c r="DR155" s="162"/>
      <c r="DS155" s="162"/>
      <c r="DT155" s="162"/>
      <c r="DU155" s="162"/>
      <c r="DV155" s="162"/>
      <c r="DW155" s="161"/>
      <c r="DX155" s="162"/>
      <c r="DY155" s="162"/>
      <c r="DZ155" s="162"/>
      <c r="EA155" s="162"/>
      <c r="EB155" s="162"/>
      <c r="EC155" s="162"/>
      <c r="ED155" s="162"/>
      <c r="EE155" s="161"/>
      <c r="EF155" s="162"/>
      <c r="EG155" s="162"/>
      <c r="EH155" s="162"/>
      <c r="EI155" s="162"/>
      <c r="EJ155" s="162"/>
      <c r="EK155" s="162"/>
      <c r="EL155" s="162"/>
      <c r="EM155" s="162"/>
      <c r="EN155" s="162"/>
      <c r="EO155" s="162"/>
      <c r="EP155" s="162"/>
      <c r="EQ155" s="68"/>
      <c r="ER155" s="68"/>
      <c r="ES155" s="68"/>
      <c r="ET155" s="68"/>
      <c r="EU155" s="68"/>
      <c r="EV155" s="68"/>
      <c r="EW155" s="65"/>
      <c r="EX155" s="65"/>
      <c r="EY155" s="65"/>
      <c r="EZ155" s="65"/>
      <c r="FA155" s="65"/>
      <c r="FB155" s="65"/>
      <c r="FC155" s="65"/>
      <c r="FD155" s="65"/>
      <c r="FE155" s="65"/>
      <c r="FF155" s="65"/>
      <c r="FG155" s="65"/>
      <c r="FH155" s="65"/>
      <c r="FI155" s="65"/>
      <c r="FJ155" s="65"/>
      <c r="FK155" s="65"/>
      <c r="FL155" s="65"/>
      <c r="FM155" s="65"/>
      <c r="FN155" s="65"/>
      <c r="FO155" s="235"/>
    </row>
    <row r="156" spans="1:171" s="73" customFormat="1" x14ac:dyDescent="0.2">
      <c r="A156" s="161"/>
      <c r="B156" s="162"/>
      <c r="C156" s="162"/>
      <c r="D156" s="162"/>
      <c r="E156" s="162"/>
      <c r="F156" s="162"/>
      <c r="G156" s="162"/>
      <c r="H156" s="162"/>
      <c r="I156" s="162"/>
      <c r="J156" s="162"/>
      <c r="K156" s="162"/>
      <c r="L156" s="162"/>
      <c r="M156" s="162"/>
      <c r="N156" s="162"/>
      <c r="O156" s="162"/>
      <c r="P156" s="162"/>
      <c r="Q156" s="162"/>
      <c r="R156" s="162"/>
      <c r="S156" s="162"/>
      <c r="T156" s="162"/>
      <c r="U156" s="162"/>
      <c r="V156" s="162"/>
      <c r="W156" s="162"/>
      <c r="X156" s="162"/>
      <c r="Y156" s="162"/>
      <c r="Z156" s="161"/>
      <c r="AA156" s="161"/>
      <c r="AB156" s="161"/>
      <c r="AC156" s="161"/>
      <c r="AD156" s="161"/>
      <c r="AE156" s="161"/>
      <c r="AF156" s="162"/>
      <c r="AG156" s="162"/>
      <c r="AH156" s="162"/>
      <c r="AI156" s="162"/>
      <c r="AJ156" s="162"/>
      <c r="AK156" s="162"/>
      <c r="AL156" s="162"/>
      <c r="AM156" s="162"/>
      <c r="AN156" s="162"/>
      <c r="AO156" s="162"/>
      <c r="AP156" s="162"/>
      <c r="AQ156" s="162"/>
      <c r="AR156" s="162"/>
      <c r="AS156" s="162"/>
      <c r="AT156" s="162"/>
      <c r="AU156" s="162"/>
      <c r="AV156" s="162"/>
      <c r="AW156" s="162"/>
      <c r="AX156" s="162"/>
      <c r="AY156" s="161"/>
      <c r="AZ156" s="161"/>
      <c r="BA156" s="162"/>
      <c r="BB156" s="162"/>
      <c r="BC156" s="162"/>
      <c r="BD156" s="162"/>
      <c r="BE156" s="162"/>
      <c r="BF156" s="162"/>
      <c r="BG156" s="162"/>
      <c r="BH156" s="162"/>
      <c r="BI156" s="162"/>
      <c r="BJ156" s="161"/>
      <c r="BK156" s="162"/>
      <c r="BL156" s="162"/>
      <c r="BM156" s="162"/>
      <c r="BN156" s="162"/>
      <c r="BO156" s="162"/>
      <c r="BP156" s="162"/>
      <c r="BQ156" s="162"/>
      <c r="BR156" s="162"/>
      <c r="BS156" s="162"/>
      <c r="BT156" s="162"/>
      <c r="BU156" s="162"/>
      <c r="BV156" s="162"/>
      <c r="BW156" s="162"/>
      <c r="BX156" s="162"/>
      <c r="BY156" s="162"/>
      <c r="BZ156" s="162"/>
      <c r="CA156" s="162"/>
      <c r="CB156" s="162"/>
      <c r="CC156" s="162"/>
      <c r="CD156" s="162"/>
      <c r="CE156" s="162"/>
      <c r="CF156" s="162"/>
      <c r="CG156" s="162"/>
      <c r="CH156" s="162"/>
      <c r="CI156" s="162"/>
      <c r="CJ156" s="162"/>
      <c r="CK156" s="162"/>
      <c r="CL156" s="162"/>
      <c r="CM156" s="162"/>
      <c r="CN156" s="162"/>
      <c r="CO156" s="162"/>
      <c r="CP156" s="162"/>
      <c r="CQ156" s="162"/>
      <c r="CR156" s="162"/>
      <c r="CS156" s="162"/>
      <c r="CT156" s="162"/>
      <c r="CU156" s="162"/>
      <c r="CV156" s="162"/>
      <c r="CW156" s="162"/>
      <c r="CX156" s="162"/>
      <c r="CY156" s="162"/>
      <c r="CZ156" s="162"/>
      <c r="DA156" s="162"/>
      <c r="DB156" s="162"/>
      <c r="DC156" s="162"/>
      <c r="DD156" s="162"/>
      <c r="DE156" s="162"/>
      <c r="DF156" s="162"/>
      <c r="DG156" s="162"/>
      <c r="DH156" s="162"/>
      <c r="DI156" s="162"/>
      <c r="DJ156" s="162"/>
      <c r="DK156" s="162"/>
      <c r="DL156" s="162"/>
      <c r="DM156" s="162"/>
      <c r="DN156" s="162"/>
      <c r="DO156" s="162"/>
      <c r="DP156" s="162"/>
      <c r="DQ156" s="162"/>
      <c r="DR156" s="162"/>
      <c r="DS156" s="162"/>
      <c r="DT156" s="162"/>
      <c r="DU156" s="162"/>
      <c r="DV156" s="162"/>
      <c r="DW156" s="161"/>
      <c r="DX156" s="162"/>
      <c r="DY156" s="162"/>
      <c r="DZ156" s="162"/>
      <c r="EA156" s="162"/>
      <c r="EB156" s="162"/>
      <c r="EC156" s="162"/>
      <c r="ED156" s="162"/>
      <c r="EE156" s="161"/>
      <c r="EF156" s="162"/>
      <c r="EG156" s="162"/>
      <c r="EH156" s="162"/>
      <c r="EI156" s="162"/>
      <c r="EJ156" s="162"/>
      <c r="EK156" s="162"/>
      <c r="EL156" s="162"/>
      <c r="EM156" s="162"/>
      <c r="EN156" s="162"/>
      <c r="EO156" s="162"/>
      <c r="EP156" s="162"/>
      <c r="EQ156" s="68"/>
      <c r="ER156" s="68"/>
      <c r="ES156" s="68"/>
      <c r="ET156" s="68"/>
      <c r="EU156" s="68"/>
      <c r="EV156" s="68"/>
      <c r="EW156" s="68"/>
      <c r="EX156" s="68"/>
      <c r="EY156" s="68"/>
      <c r="EZ156" s="68"/>
      <c r="FA156" s="68"/>
      <c r="FB156" s="68"/>
      <c r="FC156" s="68"/>
      <c r="FD156" s="68"/>
      <c r="FE156" s="68"/>
      <c r="FF156" s="68"/>
      <c r="FG156" s="68"/>
      <c r="FH156" s="68"/>
      <c r="FI156" s="68"/>
      <c r="FJ156" s="68"/>
      <c r="FK156" s="68"/>
      <c r="FL156" s="68"/>
      <c r="FM156" s="65"/>
      <c r="FN156" s="65"/>
      <c r="FO156" s="235"/>
    </row>
    <row r="157" spans="1:171" s="73" customFormat="1" x14ac:dyDescent="0.2">
      <c r="A157" s="161"/>
      <c r="B157" s="162"/>
      <c r="C157" s="162"/>
      <c r="D157" s="162"/>
      <c r="E157" s="162"/>
      <c r="F157" s="162"/>
      <c r="G157" s="162"/>
      <c r="H157" s="162"/>
      <c r="I157" s="162"/>
      <c r="J157" s="162"/>
      <c r="K157" s="162"/>
      <c r="L157" s="162"/>
      <c r="M157" s="162"/>
      <c r="N157" s="162"/>
      <c r="O157" s="162"/>
      <c r="P157" s="162"/>
      <c r="Q157" s="162"/>
      <c r="R157" s="162"/>
      <c r="S157" s="162"/>
      <c r="T157" s="162"/>
      <c r="U157" s="162"/>
      <c r="V157" s="162"/>
      <c r="W157" s="162"/>
      <c r="X157" s="162"/>
      <c r="Y157" s="162"/>
      <c r="Z157" s="161"/>
      <c r="AA157" s="161"/>
      <c r="AB157" s="161"/>
      <c r="AC157" s="161"/>
      <c r="AD157" s="161"/>
      <c r="AE157" s="161"/>
      <c r="AF157" s="162"/>
      <c r="AG157" s="162"/>
      <c r="AH157" s="162"/>
      <c r="AI157" s="162"/>
      <c r="AJ157" s="162"/>
      <c r="AK157" s="162"/>
      <c r="AL157" s="162"/>
      <c r="AM157" s="162"/>
      <c r="AN157" s="162"/>
      <c r="AO157" s="162"/>
      <c r="AP157" s="162"/>
      <c r="AQ157" s="162"/>
      <c r="AR157" s="162"/>
      <c r="AS157" s="162"/>
      <c r="AT157" s="162"/>
      <c r="AU157" s="162"/>
      <c r="AV157" s="162"/>
      <c r="AW157" s="162"/>
      <c r="AX157" s="162"/>
      <c r="AY157" s="161"/>
      <c r="AZ157" s="161"/>
      <c r="BA157" s="162"/>
      <c r="BB157" s="162"/>
      <c r="BC157" s="162"/>
      <c r="BD157" s="162"/>
      <c r="BE157" s="162"/>
      <c r="BF157" s="162"/>
      <c r="BG157" s="162"/>
      <c r="BH157" s="162"/>
      <c r="BI157" s="162"/>
      <c r="BJ157" s="161"/>
      <c r="BK157" s="162"/>
      <c r="BL157" s="162"/>
      <c r="BM157" s="162"/>
      <c r="BN157" s="162"/>
      <c r="BO157" s="162"/>
      <c r="BP157" s="162"/>
      <c r="BQ157" s="162"/>
      <c r="BR157" s="162"/>
      <c r="BS157" s="162"/>
      <c r="BT157" s="162"/>
      <c r="BU157" s="162"/>
      <c r="BV157" s="162"/>
      <c r="BW157" s="162"/>
      <c r="BX157" s="162"/>
      <c r="BY157" s="162"/>
      <c r="BZ157" s="162"/>
      <c r="CA157" s="162"/>
      <c r="CB157" s="162"/>
      <c r="CC157" s="162"/>
      <c r="CD157" s="162"/>
      <c r="CE157" s="162"/>
      <c r="CF157" s="162"/>
      <c r="CG157" s="162"/>
      <c r="CH157" s="162"/>
      <c r="CI157" s="162"/>
      <c r="CJ157" s="162"/>
      <c r="CK157" s="162"/>
      <c r="CL157" s="162"/>
      <c r="CM157" s="162"/>
      <c r="CN157" s="162"/>
      <c r="CO157" s="162"/>
      <c r="CP157" s="162"/>
      <c r="CQ157" s="162"/>
      <c r="CR157" s="162"/>
      <c r="CS157" s="162"/>
      <c r="CT157" s="162"/>
      <c r="CU157" s="162"/>
      <c r="CV157" s="162"/>
      <c r="CW157" s="162"/>
      <c r="CX157" s="162"/>
      <c r="CY157" s="162"/>
      <c r="CZ157" s="162"/>
      <c r="DA157" s="162"/>
      <c r="DB157" s="162"/>
      <c r="DC157" s="162"/>
      <c r="DD157" s="162"/>
      <c r="DE157" s="162"/>
      <c r="DF157" s="162"/>
      <c r="DG157" s="162"/>
      <c r="DH157" s="162"/>
      <c r="DI157" s="162"/>
      <c r="DJ157" s="162"/>
      <c r="DK157" s="162"/>
      <c r="DL157" s="162"/>
      <c r="DM157" s="162"/>
      <c r="DN157" s="162"/>
      <c r="DO157" s="162"/>
      <c r="DP157" s="162"/>
      <c r="DQ157" s="162"/>
      <c r="DR157" s="162"/>
      <c r="DS157" s="162"/>
      <c r="DT157" s="162"/>
      <c r="DU157" s="162"/>
      <c r="DV157" s="162"/>
      <c r="DW157" s="161"/>
      <c r="DX157" s="162"/>
      <c r="DY157" s="162"/>
      <c r="DZ157" s="162"/>
      <c r="EA157" s="162"/>
      <c r="EB157" s="162"/>
      <c r="EC157" s="162"/>
      <c r="ED157" s="162"/>
      <c r="EE157" s="161"/>
      <c r="EF157" s="162"/>
      <c r="EG157" s="162"/>
      <c r="EH157" s="162"/>
      <c r="EI157" s="162"/>
      <c r="EJ157" s="162"/>
      <c r="EK157" s="162"/>
      <c r="EL157" s="162"/>
      <c r="EM157" s="162"/>
      <c r="EN157" s="162"/>
      <c r="EO157" s="162"/>
      <c r="EP157" s="162"/>
      <c r="EQ157" s="68"/>
      <c r="ER157" s="68"/>
      <c r="ES157" s="68"/>
      <c r="ET157" s="68"/>
      <c r="EU157" s="68"/>
      <c r="EV157" s="68"/>
      <c r="EW157" s="65"/>
      <c r="EX157" s="65"/>
      <c r="EY157" s="65"/>
      <c r="EZ157" s="65"/>
      <c r="FA157" s="65"/>
      <c r="FB157" s="65"/>
      <c r="FC157" s="65"/>
      <c r="FD157" s="65"/>
      <c r="FE157" s="65"/>
      <c r="FF157" s="65"/>
      <c r="FG157" s="65"/>
      <c r="FH157" s="65"/>
      <c r="FI157" s="65"/>
      <c r="FJ157" s="65"/>
      <c r="FK157" s="65"/>
      <c r="FL157" s="65"/>
      <c r="FM157" s="65"/>
      <c r="FN157" s="65"/>
      <c r="FO157" s="235"/>
    </row>
    <row r="158" spans="1:171" s="73" customFormat="1" x14ac:dyDescent="0.2">
      <c r="A158" s="161"/>
      <c r="B158" s="162"/>
      <c r="C158" s="162"/>
      <c r="D158" s="162"/>
      <c r="E158" s="162"/>
      <c r="F158" s="162"/>
      <c r="G158" s="162"/>
      <c r="H158" s="162"/>
      <c r="I158" s="162"/>
      <c r="J158" s="162"/>
      <c r="K158" s="162"/>
      <c r="L158" s="162"/>
      <c r="M158" s="162"/>
      <c r="N158" s="162"/>
      <c r="O158" s="162"/>
      <c r="P158" s="162"/>
      <c r="Q158" s="162"/>
      <c r="R158" s="162"/>
      <c r="S158" s="162"/>
      <c r="T158" s="162"/>
      <c r="U158" s="162"/>
      <c r="V158" s="162"/>
      <c r="W158" s="162"/>
      <c r="X158" s="162"/>
      <c r="Y158" s="162"/>
      <c r="Z158" s="161"/>
      <c r="AA158" s="161"/>
      <c r="AB158" s="161"/>
      <c r="AC158" s="161"/>
      <c r="AD158" s="161"/>
      <c r="AE158" s="161"/>
      <c r="AF158" s="162"/>
      <c r="AG158" s="162"/>
      <c r="AH158" s="162"/>
      <c r="AI158" s="162"/>
      <c r="AJ158" s="162"/>
      <c r="AK158" s="162"/>
      <c r="AL158" s="162"/>
      <c r="AM158" s="162"/>
      <c r="AN158" s="162"/>
      <c r="AO158" s="162"/>
      <c r="AP158" s="162"/>
      <c r="AQ158" s="162"/>
      <c r="AR158" s="162"/>
      <c r="AS158" s="162"/>
      <c r="AT158" s="162"/>
      <c r="AU158" s="162"/>
      <c r="AV158" s="162"/>
      <c r="AW158" s="162"/>
      <c r="AX158" s="162"/>
      <c r="AY158" s="161"/>
      <c r="AZ158" s="161"/>
      <c r="BA158" s="162"/>
      <c r="BB158" s="162"/>
      <c r="BC158" s="162"/>
      <c r="BD158" s="162"/>
      <c r="BE158" s="162"/>
      <c r="BF158" s="162"/>
      <c r="BG158" s="162"/>
      <c r="BH158" s="162"/>
      <c r="BI158" s="162"/>
      <c r="BJ158" s="161"/>
      <c r="BK158" s="162"/>
      <c r="BL158" s="162"/>
      <c r="BM158" s="162"/>
      <c r="BN158" s="162"/>
      <c r="BO158" s="162"/>
      <c r="BP158" s="162"/>
      <c r="BQ158" s="162"/>
      <c r="BR158" s="162"/>
      <c r="BS158" s="162"/>
      <c r="BT158" s="162"/>
      <c r="BU158" s="162"/>
      <c r="BV158" s="162"/>
      <c r="BW158" s="162"/>
      <c r="BX158" s="162"/>
      <c r="BY158" s="162"/>
      <c r="BZ158" s="162"/>
      <c r="CA158" s="162"/>
      <c r="CB158" s="162"/>
      <c r="CC158" s="162"/>
      <c r="CD158" s="162"/>
      <c r="CE158" s="162"/>
      <c r="CF158" s="162"/>
      <c r="CG158" s="162"/>
      <c r="CH158" s="162"/>
      <c r="CI158" s="162"/>
      <c r="CJ158" s="162"/>
      <c r="CK158" s="162"/>
      <c r="CL158" s="162"/>
      <c r="CM158" s="162"/>
      <c r="CN158" s="162"/>
      <c r="CO158" s="162"/>
      <c r="CP158" s="162"/>
      <c r="CQ158" s="162"/>
      <c r="CR158" s="162"/>
      <c r="CS158" s="162"/>
      <c r="CT158" s="162"/>
      <c r="CU158" s="162"/>
      <c r="CV158" s="162"/>
      <c r="CW158" s="162"/>
      <c r="CX158" s="162"/>
      <c r="CY158" s="162"/>
      <c r="CZ158" s="162"/>
      <c r="DA158" s="162"/>
      <c r="DB158" s="162"/>
      <c r="DC158" s="162"/>
      <c r="DD158" s="162"/>
      <c r="DE158" s="162"/>
      <c r="DF158" s="162"/>
      <c r="DG158" s="162"/>
      <c r="DH158" s="162"/>
      <c r="DI158" s="162"/>
      <c r="DJ158" s="162"/>
      <c r="DK158" s="162"/>
      <c r="DL158" s="162"/>
      <c r="DM158" s="162"/>
      <c r="DN158" s="162"/>
      <c r="DO158" s="162"/>
      <c r="DP158" s="162"/>
      <c r="DQ158" s="162"/>
      <c r="DR158" s="162"/>
      <c r="DS158" s="162"/>
      <c r="DT158" s="162"/>
      <c r="DU158" s="162"/>
      <c r="DV158" s="162"/>
      <c r="DW158" s="161"/>
      <c r="DX158" s="162"/>
      <c r="DY158" s="162"/>
      <c r="DZ158" s="162"/>
      <c r="EA158" s="162"/>
      <c r="EB158" s="162"/>
      <c r="EC158" s="162"/>
      <c r="ED158" s="162"/>
      <c r="EE158" s="161"/>
      <c r="EF158" s="162"/>
      <c r="EG158" s="162"/>
      <c r="EH158" s="162"/>
      <c r="EI158" s="162"/>
      <c r="EJ158" s="162"/>
      <c r="EK158" s="162"/>
      <c r="EL158" s="162"/>
      <c r="EM158" s="162"/>
      <c r="EN158" s="162"/>
      <c r="EO158" s="162"/>
      <c r="EP158" s="162"/>
      <c r="EQ158" s="68"/>
      <c r="ER158" s="68"/>
      <c r="ES158" s="68"/>
      <c r="ET158" s="68"/>
      <c r="EU158" s="68"/>
      <c r="EV158" s="68"/>
      <c r="EW158" s="68"/>
      <c r="EX158" s="68"/>
      <c r="EY158" s="68"/>
      <c r="EZ158" s="68"/>
      <c r="FA158" s="68"/>
      <c r="FB158" s="68"/>
      <c r="FC158" s="68"/>
      <c r="FD158" s="68"/>
      <c r="FE158" s="68"/>
      <c r="FF158" s="68"/>
      <c r="FG158" s="68"/>
      <c r="FH158" s="68"/>
      <c r="FI158" s="68"/>
      <c r="FJ158" s="68"/>
      <c r="FK158" s="68"/>
      <c r="FL158" s="68"/>
      <c r="FM158" s="65"/>
      <c r="FN158" s="65"/>
      <c r="FO158" s="235"/>
    </row>
    <row r="159" spans="1:171" s="73" customFormat="1" x14ac:dyDescent="0.2">
      <c r="A159" s="161"/>
      <c r="B159" s="162"/>
      <c r="C159" s="162"/>
      <c r="D159" s="162"/>
      <c r="E159" s="162"/>
      <c r="F159" s="162"/>
      <c r="G159" s="162"/>
      <c r="H159" s="162"/>
      <c r="I159" s="162"/>
      <c r="J159" s="162"/>
      <c r="K159" s="162"/>
      <c r="L159" s="162"/>
      <c r="M159" s="162"/>
      <c r="N159" s="162"/>
      <c r="O159" s="162"/>
      <c r="P159" s="162"/>
      <c r="Q159" s="162"/>
      <c r="R159" s="162"/>
      <c r="S159" s="162"/>
      <c r="T159" s="162"/>
      <c r="U159" s="162"/>
      <c r="V159" s="162"/>
      <c r="W159" s="162"/>
      <c r="X159" s="162"/>
      <c r="Y159" s="162"/>
      <c r="Z159" s="161"/>
      <c r="AA159" s="161"/>
      <c r="AB159" s="161"/>
      <c r="AC159" s="161"/>
      <c r="AD159" s="161"/>
      <c r="AE159" s="161"/>
      <c r="AF159" s="162"/>
      <c r="AG159" s="162"/>
      <c r="AH159" s="162"/>
      <c r="AI159" s="162"/>
      <c r="AJ159" s="162"/>
      <c r="AK159" s="162"/>
      <c r="AL159" s="162"/>
      <c r="AM159" s="162"/>
      <c r="AN159" s="162"/>
      <c r="AO159" s="162"/>
      <c r="AP159" s="162"/>
      <c r="AQ159" s="162"/>
      <c r="AR159" s="162"/>
      <c r="AS159" s="162"/>
      <c r="AT159" s="162"/>
      <c r="AU159" s="162"/>
      <c r="AV159" s="162"/>
      <c r="AW159" s="162"/>
      <c r="AX159" s="162"/>
      <c r="AY159" s="161"/>
      <c r="AZ159" s="161"/>
      <c r="BA159" s="162"/>
      <c r="BB159" s="162"/>
      <c r="BC159" s="162"/>
      <c r="BD159" s="162"/>
      <c r="BE159" s="162"/>
      <c r="BF159" s="162"/>
      <c r="BG159" s="162"/>
      <c r="BH159" s="162"/>
      <c r="BI159" s="162"/>
      <c r="BJ159" s="161"/>
      <c r="BK159" s="162"/>
      <c r="BL159" s="162"/>
      <c r="BM159" s="162"/>
      <c r="BN159" s="162"/>
      <c r="BO159" s="162"/>
      <c r="BP159" s="162"/>
      <c r="BQ159" s="162"/>
      <c r="BR159" s="162"/>
      <c r="BS159" s="162"/>
      <c r="BT159" s="162"/>
      <c r="BU159" s="162"/>
      <c r="BV159" s="162"/>
      <c r="BW159" s="162"/>
      <c r="BX159" s="162"/>
      <c r="BY159" s="162"/>
      <c r="BZ159" s="162"/>
      <c r="CA159" s="162"/>
      <c r="CB159" s="162"/>
      <c r="CC159" s="162"/>
      <c r="CD159" s="162"/>
      <c r="CE159" s="162"/>
      <c r="CF159" s="162"/>
      <c r="CG159" s="162"/>
      <c r="CH159" s="162"/>
      <c r="CI159" s="162"/>
      <c r="CJ159" s="162"/>
      <c r="CK159" s="162"/>
      <c r="CL159" s="162"/>
      <c r="CM159" s="162"/>
      <c r="CN159" s="162"/>
      <c r="CO159" s="162"/>
      <c r="CP159" s="162"/>
      <c r="CQ159" s="162"/>
      <c r="CR159" s="162"/>
      <c r="CS159" s="162"/>
      <c r="CT159" s="162"/>
      <c r="CU159" s="162"/>
      <c r="CV159" s="162"/>
      <c r="CW159" s="162"/>
      <c r="CX159" s="162"/>
      <c r="CY159" s="162"/>
      <c r="CZ159" s="162"/>
      <c r="DA159" s="162"/>
      <c r="DB159" s="162"/>
      <c r="DC159" s="162"/>
      <c r="DD159" s="162"/>
      <c r="DE159" s="162"/>
      <c r="DF159" s="162"/>
      <c r="DG159" s="162"/>
      <c r="DH159" s="162"/>
      <c r="DI159" s="162"/>
      <c r="DJ159" s="162"/>
      <c r="DK159" s="162"/>
      <c r="DL159" s="162"/>
      <c r="DM159" s="162"/>
      <c r="DN159" s="162"/>
      <c r="DO159" s="162"/>
      <c r="DP159" s="162"/>
      <c r="DQ159" s="162"/>
      <c r="DR159" s="162"/>
      <c r="DS159" s="162"/>
      <c r="DT159" s="162"/>
      <c r="DU159" s="162"/>
      <c r="DV159" s="162"/>
      <c r="DW159" s="161"/>
      <c r="DX159" s="162"/>
      <c r="DY159" s="162"/>
      <c r="DZ159" s="162"/>
      <c r="EA159" s="162"/>
      <c r="EB159" s="162"/>
      <c r="EC159" s="162"/>
      <c r="ED159" s="162"/>
      <c r="EE159" s="161"/>
      <c r="EF159" s="162"/>
      <c r="EG159" s="162"/>
      <c r="EH159" s="162"/>
      <c r="EI159" s="162"/>
      <c r="EJ159" s="162"/>
      <c r="EK159" s="162"/>
      <c r="EL159" s="162"/>
      <c r="EM159" s="162"/>
      <c r="EN159" s="162"/>
      <c r="EO159" s="162"/>
      <c r="EP159" s="162"/>
      <c r="EQ159" s="68"/>
      <c r="ER159" s="68"/>
      <c r="ES159" s="68"/>
      <c r="ET159" s="68"/>
      <c r="EU159" s="68"/>
      <c r="EV159" s="68"/>
      <c r="EW159" s="65"/>
      <c r="EX159" s="65"/>
      <c r="EY159" s="65"/>
      <c r="EZ159" s="65"/>
      <c r="FA159" s="65"/>
      <c r="FB159" s="65"/>
      <c r="FC159" s="65"/>
      <c r="FD159" s="65"/>
      <c r="FE159" s="65"/>
      <c r="FF159" s="65"/>
      <c r="FG159" s="65"/>
      <c r="FH159" s="65"/>
      <c r="FI159" s="65"/>
      <c r="FJ159" s="65"/>
      <c r="FK159" s="65"/>
      <c r="FL159" s="65"/>
      <c r="FM159" s="65"/>
      <c r="FN159" s="65"/>
      <c r="FO159" s="235"/>
    </row>
    <row r="160" spans="1:171" s="73" customFormat="1" x14ac:dyDescent="0.2">
      <c r="A160" s="161"/>
      <c r="B160" s="162"/>
      <c r="C160" s="162"/>
      <c r="D160" s="162"/>
      <c r="E160" s="162"/>
      <c r="F160" s="162"/>
      <c r="G160" s="162"/>
      <c r="H160" s="162"/>
      <c r="I160" s="162"/>
      <c r="J160" s="162"/>
      <c r="K160" s="162"/>
      <c r="L160" s="162"/>
      <c r="M160" s="162"/>
      <c r="N160" s="162"/>
      <c r="O160" s="162"/>
      <c r="P160" s="162"/>
      <c r="Q160" s="162"/>
      <c r="R160" s="162"/>
      <c r="S160" s="162"/>
      <c r="T160" s="162"/>
      <c r="U160" s="162"/>
      <c r="V160" s="162"/>
      <c r="W160" s="162"/>
      <c r="X160" s="162"/>
      <c r="Y160" s="162"/>
      <c r="Z160" s="161"/>
      <c r="AA160" s="161"/>
      <c r="AB160" s="161"/>
      <c r="AC160" s="161"/>
      <c r="AD160" s="161"/>
      <c r="AE160" s="161"/>
      <c r="AF160" s="162"/>
      <c r="AG160" s="162"/>
      <c r="AH160" s="162"/>
      <c r="AI160" s="162"/>
      <c r="AJ160" s="162"/>
      <c r="AK160" s="162"/>
      <c r="AL160" s="162"/>
      <c r="AM160" s="162"/>
      <c r="AN160" s="162"/>
      <c r="AO160" s="162"/>
      <c r="AP160" s="162"/>
      <c r="AQ160" s="162"/>
      <c r="AR160" s="162"/>
      <c r="AS160" s="162"/>
      <c r="AT160" s="162"/>
      <c r="AU160" s="162"/>
      <c r="AV160" s="162"/>
      <c r="AW160" s="162"/>
      <c r="AX160" s="162"/>
      <c r="AY160" s="161"/>
      <c r="AZ160" s="161"/>
      <c r="BA160" s="162"/>
      <c r="BB160" s="162"/>
      <c r="BC160" s="162"/>
      <c r="BD160" s="162"/>
      <c r="BE160" s="162"/>
      <c r="BF160" s="162"/>
      <c r="BG160" s="162"/>
      <c r="BH160" s="162"/>
      <c r="BI160" s="162"/>
      <c r="BJ160" s="161"/>
      <c r="BK160" s="162"/>
      <c r="BL160" s="162"/>
      <c r="BM160" s="162"/>
      <c r="BN160" s="162"/>
      <c r="BO160" s="162"/>
      <c r="BP160" s="162"/>
      <c r="BQ160" s="162"/>
      <c r="BR160" s="162"/>
      <c r="BS160" s="162"/>
      <c r="BT160" s="162"/>
      <c r="BU160" s="162"/>
      <c r="BV160" s="162"/>
      <c r="BW160" s="162"/>
      <c r="BX160" s="162"/>
      <c r="BY160" s="162"/>
      <c r="BZ160" s="162"/>
      <c r="CA160" s="162"/>
      <c r="CB160" s="162"/>
      <c r="CC160" s="162"/>
      <c r="CD160" s="162"/>
      <c r="CE160" s="162"/>
      <c r="CF160" s="162"/>
      <c r="CG160" s="162"/>
      <c r="CH160" s="162"/>
      <c r="CI160" s="162"/>
      <c r="CJ160" s="162"/>
      <c r="CK160" s="162"/>
      <c r="CL160" s="162"/>
      <c r="CM160" s="162"/>
      <c r="CN160" s="162"/>
      <c r="CO160" s="162"/>
      <c r="CP160" s="162"/>
      <c r="CQ160" s="162"/>
      <c r="CR160" s="162"/>
      <c r="CS160" s="162"/>
      <c r="CT160" s="162"/>
      <c r="CU160" s="162"/>
      <c r="CV160" s="162"/>
      <c r="CW160" s="162"/>
      <c r="CX160" s="162"/>
      <c r="CY160" s="162"/>
      <c r="CZ160" s="162"/>
      <c r="DA160" s="162"/>
      <c r="DB160" s="162"/>
      <c r="DC160" s="162"/>
      <c r="DD160" s="162"/>
      <c r="DE160" s="162"/>
      <c r="DF160" s="162"/>
      <c r="DG160" s="162"/>
      <c r="DH160" s="162"/>
      <c r="DI160" s="162"/>
      <c r="DJ160" s="162"/>
      <c r="DK160" s="162"/>
      <c r="DL160" s="162"/>
      <c r="DM160" s="162"/>
      <c r="DN160" s="162"/>
      <c r="DO160" s="162"/>
      <c r="DP160" s="162"/>
      <c r="DQ160" s="162"/>
      <c r="DR160" s="162"/>
      <c r="DS160" s="162"/>
      <c r="DT160" s="162"/>
      <c r="DU160" s="162"/>
      <c r="DV160" s="162"/>
      <c r="DW160" s="161"/>
      <c r="DX160" s="162"/>
      <c r="DY160" s="162"/>
      <c r="DZ160" s="162"/>
      <c r="EA160" s="162"/>
      <c r="EB160" s="162"/>
      <c r="EC160" s="162"/>
      <c r="ED160" s="162"/>
      <c r="EE160" s="161"/>
      <c r="EF160" s="162"/>
      <c r="EG160" s="162"/>
      <c r="EH160" s="162"/>
      <c r="EI160" s="162"/>
      <c r="EJ160" s="162"/>
      <c r="EK160" s="162"/>
      <c r="EL160" s="162"/>
      <c r="EM160" s="162"/>
      <c r="EN160" s="162"/>
      <c r="EO160" s="162"/>
      <c r="EP160" s="162"/>
      <c r="EQ160" s="68"/>
      <c r="ER160" s="68"/>
      <c r="ES160" s="68"/>
      <c r="ET160" s="68"/>
      <c r="EU160" s="68"/>
      <c r="EV160" s="68"/>
      <c r="EW160" s="68"/>
      <c r="EX160" s="68"/>
      <c r="EY160" s="68"/>
      <c r="EZ160" s="68"/>
      <c r="FA160" s="68"/>
      <c r="FB160" s="68"/>
      <c r="FC160" s="68"/>
      <c r="FD160" s="68"/>
      <c r="FE160" s="68"/>
      <c r="FF160" s="68"/>
      <c r="FG160" s="68"/>
      <c r="FH160" s="68"/>
      <c r="FI160" s="68"/>
      <c r="FJ160" s="68"/>
      <c r="FK160" s="68"/>
      <c r="FL160" s="68"/>
      <c r="FM160" s="65"/>
      <c r="FN160" s="65"/>
      <c r="FO160" s="235"/>
    </row>
    <row r="161" spans="1:171" s="73" customFormat="1" x14ac:dyDescent="0.2">
      <c r="A161" s="161"/>
      <c r="B161" s="162"/>
      <c r="C161" s="162"/>
      <c r="D161" s="162"/>
      <c r="E161" s="162"/>
      <c r="F161" s="162"/>
      <c r="G161" s="162"/>
      <c r="H161" s="162"/>
      <c r="I161" s="162"/>
      <c r="J161" s="162"/>
      <c r="K161" s="162"/>
      <c r="L161" s="162"/>
      <c r="M161" s="162"/>
      <c r="N161" s="162"/>
      <c r="O161" s="162"/>
      <c r="P161" s="162"/>
      <c r="Q161" s="162"/>
      <c r="R161" s="162"/>
      <c r="S161" s="162"/>
      <c r="T161" s="162"/>
      <c r="U161" s="162"/>
      <c r="V161" s="162"/>
      <c r="W161" s="162"/>
      <c r="X161" s="162"/>
      <c r="Y161" s="162"/>
      <c r="Z161" s="161"/>
      <c r="AA161" s="161"/>
      <c r="AB161" s="161"/>
      <c r="AC161" s="161"/>
      <c r="AD161" s="161"/>
      <c r="AE161" s="161"/>
      <c r="AF161" s="162"/>
      <c r="AG161" s="162"/>
      <c r="AH161" s="162"/>
      <c r="AI161" s="162"/>
      <c r="AJ161" s="162"/>
      <c r="AK161" s="162"/>
      <c r="AL161" s="162"/>
      <c r="AM161" s="162"/>
      <c r="AN161" s="162"/>
      <c r="AO161" s="162"/>
      <c r="AP161" s="162"/>
      <c r="AQ161" s="162"/>
      <c r="AR161" s="162"/>
      <c r="AS161" s="162"/>
      <c r="AT161" s="162"/>
      <c r="AU161" s="162"/>
      <c r="AV161" s="162"/>
      <c r="AW161" s="162"/>
      <c r="AX161" s="162"/>
      <c r="AY161" s="161"/>
      <c r="AZ161" s="161"/>
      <c r="BA161" s="162"/>
      <c r="BB161" s="162"/>
      <c r="BC161" s="162"/>
      <c r="BD161" s="162"/>
      <c r="BE161" s="162"/>
      <c r="BF161" s="162"/>
      <c r="BG161" s="162"/>
      <c r="BH161" s="162"/>
      <c r="BI161" s="162"/>
      <c r="BJ161" s="161"/>
      <c r="BK161" s="162"/>
      <c r="BL161" s="162"/>
      <c r="BM161" s="162"/>
      <c r="BN161" s="162"/>
      <c r="BO161" s="162"/>
      <c r="BP161" s="162"/>
      <c r="BQ161" s="162"/>
      <c r="BR161" s="162"/>
      <c r="BS161" s="162"/>
      <c r="BT161" s="162"/>
      <c r="BU161" s="162"/>
      <c r="BV161" s="162"/>
      <c r="BW161" s="162"/>
      <c r="BX161" s="162"/>
      <c r="BY161" s="162"/>
      <c r="BZ161" s="162"/>
      <c r="CA161" s="162"/>
      <c r="CB161" s="162"/>
      <c r="CC161" s="162"/>
      <c r="CD161" s="162"/>
      <c r="CE161" s="162"/>
      <c r="CF161" s="162"/>
      <c r="CG161" s="162"/>
      <c r="CH161" s="162"/>
      <c r="CI161" s="162"/>
      <c r="CJ161" s="162"/>
      <c r="CK161" s="162"/>
      <c r="CL161" s="162"/>
      <c r="CM161" s="162"/>
      <c r="CN161" s="162"/>
      <c r="CO161" s="162"/>
      <c r="CP161" s="162"/>
      <c r="CQ161" s="162"/>
      <c r="CR161" s="162"/>
      <c r="CS161" s="162"/>
      <c r="CT161" s="162"/>
      <c r="CU161" s="162"/>
      <c r="CV161" s="162"/>
      <c r="CW161" s="162"/>
      <c r="CX161" s="162"/>
      <c r="CY161" s="162"/>
      <c r="CZ161" s="162"/>
      <c r="DA161" s="162"/>
      <c r="DB161" s="162"/>
      <c r="DC161" s="162"/>
      <c r="DD161" s="162"/>
      <c r="DE161" s="162"/>
      <c r="DF161" s="162"/>
      <c r="DG161" s="162"/>
      <c r="DH161" s="162"/>
      <c r="DI161" s="162"/>
      <c r="DJ161" s="162"/>
      <c r="DK161" s="162"/>
      <c r="DL161" s="162"/>
      <c r="DM161" s="162"/>
      <c r="DN161" s="162"/>
      <c r="DO161" s="162"/>
      <c r="DP161" s="162"/>
      <c r="DQ161" s="162"/>
      <c r="DR161" s="162"/>
      <c r="DS161" s="162"/>
      <c r="DT161" s="162"/>
      <c r="DU161" s="162"/>
      <c r="DV161" s="162"/>
      <c r="DW161" s="161"/>
      <c r="DX161" s="162"/>
      <c r="DY161" s="162"/>
      <c r="DZ161" s="162"/>
      <c r="EA161" s="162"/>
      <c r="EB161" s="162"/>
      <c r="EC161" s="162"/>
      <c r="ED161" s="162"/>
      <c r="EE161" s="161"/>
      <c r="EF161" s="162"/>
      <c r="EG161" s="162"/>
      <c r="EH161" s="162"/>
      <c r="EI161" s="162"/>
      <c r="EJ161" s="162"/>
      <c r="EK161" s="162"/>
      <c r="EL161" s="162"/>
      <c r="EM161" s="162"/>
      <c r="EN161" s="162"/>
      <c r="EO161" s="162"/>
      <c r="EP161" s="162"/>
      <c r="EQ161" s="68"/>
      <c r="ER161" s="68"/>
      <c r="ES161" s="68"/>
      <c r="ET161" s="68"/>
      <c r="EU161" s="68"/>
      <c r="EV161" s="68"/>
      <c r="EW161" s="65"/>
      <c r="EX161" s="65"/>
      <c r="EY161" s="65"/>
      <c r="EZ161" s="65"/>
      <c r="FA161" s="65"/>
      <c r="FB161" s="65"/>
      <c r="FC161" s="65"/>
      <c r="FD161" s="65"/>
      <c r="FE161" s="65"/>
      <c r="FF161" s="65"/>
      <c r="FG161" s="65"/>
      <c r="FH161" s="65"/>
      <c r="FI161" s="65"/>
      <c r="FJ161" s="65"/>
      <c r="FK161" s="65"/>
      <c r="FL161" s="65"/>
      <c r="FM161" s="65"/>
      <c r="FN161" s="65"/>
      <c r="FO161" s="235"/>
    </row>
    <row r="162" spans="1:171" s="73" customFormat="1" x14ac:dyDescent="0.2">
      <c r="A162" s="161"/>
      <c r="B162" s="162"/>
      <c r="C162" s="162"/>
      <c r="D162" s="162"/>
      <c r="E162" s="162"/>
      <c r="F162" s="162"/>
      <c r="G162" s="162"/>
      <c r="H162" s="162"/>
      <c r="I162" s="162"/>
      <c r="J162" s="162"/>
      <c r="K162" s="162"/>
      <c r="L162" s="162"/>
      <c r="M162" s="162"/>
      <c r="N162" s="162"/>
      <c r="O162" s="162"/>
      <c r="P162" s="162"/>
      <c r="Q162" s="162"/>
      <c r="R162" s="162"/>
      <c r="S162" s="162"/>
      <c r="T162" s="162"/>
      <c r="U162" s="162"/>
      <c r="V162" s="162"/>
      <c r="W162" s="162"/>
      <c r="X162" s="162"/>
      <c r="Y162" s="162"/>
      <c r="Z162" s="161"/>
      <c r="AA162" s="161"/>
      <c r="AB162" s="161"/>
      <c r="AC162" s="161"/>
      <c r="AD162" s="161"/>
      <c r="AE162" s="161"/>
      <c r="AF162" s="162"/>
      <c r="AG162" s="162"/>
      <c r="AH162" s="162"/>
      <c r="AI162" s="162"/>
      <c r="AJ162" s="162"/>
      <c r="AK162" s="162"/>
      <c r="AL162" s="162"/>
      <c r="AM162" s="162"/>
      <c r="AN162" s="162"/>
      <c r="AO162" s="162"/>
      <c r="AP162" s="162"/>
      <c r="AQ162" s="162"/>
      <c r="AR162" s="162"/>
      <c r="AS162" s="162"/>
      <c r="AT162" s="162"/>
      <c r="AU162" s="162"/>
      <c r="AV162" s="162"/>
      <c r="AW162" s="162"/>
      <c r="AX162" s="162"/>
      <c r="AY162" s="161"/>
      <c r="AZ162" s="161"/>
      <c r="BA162" s="162"/>
      <c r="BB162" s="162"/>
      <c r="BC162" s="162"/>
      <c r="BD162" s="162"/>
      <c r="BE162" s="162"/>
      <c r="BF162" s="162"/>
      <c r="BG162" s="162"/>
      <c r="BH162" s="162"/>
      <c r="BI162" s="162"/>
      <c r="BJ162" s="161"/>
      <c r="BK162" s="162"/>
      <c r="BL162" s="162"/>
      <c r="BM162" s="162"/>
      <c r="BN162" s="162"/>
      <c r="BO162" s="162"/>
      <c r="BP162" s="162"/>
      <c r="BQ162" s="162"/>
      <c r="BR162" s="162"/>
      <c r="BS162" s="162"/>
      <c r="BT162" s="162"/>
      <c r="BU162" s="162"/>
      <c r="BV162" s="162"/>
      <c r="BW162" s="162"/>
      <c r="BX162" s="162"/>
      <c r="BY162" s="162"/>
      <c r="BZ162" s="162"/>
      <c r="CA162" s="162"/>
      <c r="CB162" s="162"/>
      <c r="CC162" s="162"/>
      <c r="CD162" s="162"/>
      <c r="CE162" s="162"/>
      <c r="CF162" s="162"/>
      <c r="CG162" s="162"/>
      <c r="CH162" s="162"/>
      <c r="CI162" s="162"/>
      <c r="CJ162" s="162"/>
      <c r="CK162" s="162"/>
      <c r="CL162" s="162"/>
      <c r="CM162" s="162"/>
      <c r="CN162" s="162"/>
      <c r="CO162" s="162"/>
      <c r="CP162" s="162"/>
      <c r="CQ162" s="162"/>
      <c r="CR162" s="162"/>
      <c r="CS162" s="162"/>
      <c r="CT162" s="162"/>
      <c r="CU162" s="162"/>
      <c r="CV162" s="162"/>
      <c r="CW162" s="162"/>
      <c r="CX162" s="162"/>
      <c r="CY162" s="162"/>
      <c r="CZ162" s="162"/>
      <c r="DA162" s="162"/>
      <c r="DB162" s="162"/>
      <c r="DC162" s="162"/>
      <c r="DD162" s="162"/>
      <c r="DE162" s="162"/>
      <c r="DF162" s="162"/>
      <c r="DG162" s="162"/>
      <c r="DH162" s="162"/>
      <c r="DI162" s="162"/>
      <c r="DJ162" s="162"/>
      <c r="DK162" s="162"/>
      <c r="DL162" s="162"/>
      <c r="DM162" s="162"/>
      <c r="DN162" s="162"/>
      <c r="DO162" s="162"/>
      <c r="DP162" s="162"/>
      <c r="DQ162" s="162"/>
      <c r="DR162" s="162"/>
      <c r="DS162" s="162"/>
      <c r="DT162" s="162"/>
      <c r="DU162" s="162"/>
      <c r="DV162" s="162"/>
      <c r="DW162" s="161"/>
      <c r="DX162" s="162"/>
      <c r="DY162" s="162"/>
      <c r="DZ162" s="162"/>
      <c r="EA162" s="162"/>
      <c r="EB162" s="162"/>
      <c r="EC162" s="162"/>
      <c r="ED162" s="162"/>
      <c r="EE162" s="161"/>
      <c r="EF162" s="162"/>
      <c r="EG162" s="162"/>
      <c r="EH162" s="162"/>
      <c r="EI162" s="162"/>
      <c r="EJ162" s="162"/>
      <c r="EK162" s="162"/>
      <c r="EL162" s="162"/>
      <c r="EM162" s="162"/>
      <c r="EN162" s="162"/>
      <c r="EO162" s="162"/>
      <c r="EP162" s="162"/>
      <c r="EQ162" s="68"/>
      <c r="ER162" s="68"/>
      <c r="ES162" s="68"/>
      <c r="ET162" s="68"/>
      <c r="EU162" s="68"/>
      <c r="EV162" s="68"/>
      <c r="EW162" s="68"/>
      <c r="EX162" s="68"/>
      <c r="EY162" s="68"/>
      <c r="EZ162" s="68"/>
      <c r="FA162" s="68"/>
      <c r="FB162" s="68"/>
      <c r="FC162" s="68"/>
      <c r="FD162" s="68"/>
      <c r="FE162" s="68"/>
      <c r="FF162" s="68"/>
      <c r="FG162" s="68"/>
      <c r="FH162" s="68"/>
      <c r="FI162" s="68"/>
      <c r="FJ162" s="68"/>
      <c r="FK162" s="68"/>
      <c r="FL162" s="68"/>
      <c r="FM162" s="65"/>
      <c r="FN162" s="65"/>
      <c r="FO162" s="235"/>
    </row>
    <row r="163" spans="1:171" s="73" customFormat="1" x14ac:dyDescent="0.2">
      <c r="A163" s="161"/>
      <c r="B163" s="162"/>
      <c r="C163" s="162"/>
      <c r="D163" s="162"/>
      <c r="E163" s="162"/>
      <c r="F163" s="162"/>
      <c r="G163" s="162"/>
      <c r="H163" s="162"/>
      <c r="I163" s="162"/>
      <c r="J163" s="162"/>
      <c r="K163" s="162"/>
      <c r="L163" s="162"/>
      <c r="M163" s="162"/>
      <c r="N163" s="162"/>
      <c r="O163" s="162"/>
      <c r="P163" s="162"/>
      <c r="Q163" s="162"/>
      <c r="R163" s="162"/>
      <c r="S163" s="162"/>
      <c r="T163" s="162"/>
      <c r="U163" s="162"/>
      <c r="V163" s="162"/>
      <c r="W163" s="162"/>
      <c r="X163" s="162"/>
      <c r="Y163" s="162"/>
      <c r="Z163" s="161"/>
      <c r="AA163" s="161"/>
      <c r="AB163" s="161"/>
      <c r="AC163" s="161"/>
      <c r="AD163" s="161"/>
      <c r="AE163" s="161"/>
      <c r="AF163" s="162"/>
      <c r="AG163" s="162"/>
      <c r="AH163" s="162"/>
      <c r="AI163" s="162"/>
      <c r="AJ163" s="162"/>
      <c r="AK163" s="162"/>
      <c r="AL163" s="162"/>
      <c r="AM163" s="162"/>
      <c r="AN163" s="162"/>
      <c r="AO163" s="162"/>
      <c r="AP163" s="162"/>
      <c r="AQ163" s="162"/>
      <c r="AR163" s="162"/>
      <c r="AS163" s="162"/>
      <c r="AT163" s="162"/>
      <c r="AU163" s="162"/>
      <c r="AV163" s="162"/>
      <c r="AW163" s="162"/>
      <c r="AX163" s="162"/>
      <c r="AY163" s="161"/>
      <c r="AZ163" s="161"/>
      <c r="BA163" s="162"/>
      <c r="BB163" s="162"/>
      <c r="BC163" s="162"/>
      <c r="BD163" s="162"/>
      <c r="BE163" s="162"/>
      <c r="BF163" s="162"/>
      <c r="BG163" s="162"/>
      <c r="BH163" s="162"/>
      <c r="BI163" s="162"/>
      <c r="BJ163" s="161"/>
      <c r="BK163" s="162"/>
      <c r="BL163" s="162"/>
      <c r="BM163" s="162"/>
      <c r="BN163" s="162"/>
      <c r="BO163" s="162"/>
      <c r="BP163" s="162"/>
      <c r="BQ163" s="162"/>
      <c r="BR163" s="162"/>
      <c r="BS163" s="162"/>
      <c r="BT163" s="162"/>
      <c r="BU163" s="162"/>
      <c r="BV163" s="162"/>
      <c r="BW163" s="162"/>
      <c r="BX163" s="162"/>
      <c r="BY163" s="162"/>
      <c r="BZ163" s="162"/>
      <c r="CA163" s="162"/>
      <c r="CB163" s="162"/>
      <c r="CC163" s="162"/>
      <c r="CD163" s="162"/>
      <c r="CE163" s="162"/>
      <c r="CF163" s="162"/>
      <c r="CG163" s="162"/>
      <c r="CH163" s="162"/>
      <c r="CI163" s="162"/>
      <c r="CJ163" s="162"/>
      <c r="CK163" s="162"/>
      <c r="CL163" s="162"/>
      <c r="CM163" s="162"/>
      <c r="CN163" s="162"/>
      <c r="CO163" s="162"/>
      <c r="CP163" s="162"/>
      <c r="CQ163" s="162"/>
      <c r="CR163" s="162"/>
      <c r="CS163" s="162"/>
      <c r="CT163" s="162"/>
      <c r="CU163" s="162"/>
      <c r="CV163" s="162"/>
      <c r="CW163" s="162"/>
      <c r="CX163" s="162"/>
      <c r="CY163" s="162"/>
      <c r="CZ163" s="162"/>
      <c r="DA163" s="162"/>
      <c r="DB163" s="162"/>
      <c r="DC163" s="162"/>
      <c r="DD163" s="162"/>
      <c r="DE163" s="162"/>
      <c r="DF163" s="162"/>
      <c r="DG163" s="162"/>
      <c r="DH163" s="162"/>
      <c r="DI163" s="162"/>
      <c r="DJ163" s="162"/>
      <c r="DK163" s="162"/>
      <c r="DL163" s="162"/>
      <c r="DM163" s="162"/>
      <c r="DN163" s="162"/>
      <c r="DO163" s="162"/>
      <c r="DP163" s="162"/>
      <c r="DQ163" s="162"/>
      <c r="DR163" s="162"/>
      <c r="DS163" s="162"/>
      <c r="DT163" s="162"/>
      <c r="DU163" s="162"/>
      <c r="DV163" s="162"/>
      <c r="DW163" s="161"/>
      <c r="DX163" s="162"/>
      <c r="DY163" s="162"/>
      <c r="DZ163" s="162"/>
      <c r="EA163" s="162"/>
      <c r="EB163" s="162"/>
      <c r="EC163" s="162"/>
      <c r="ED163" s="162"/>
      <c r="EE163" s="161"/>
      <c r="EF163" s="162"/>
      <c r="EG163" s="162"/>
      <c r="EH163" s="162"/>
      <c r="EI163" s="162"/>
      <c r="EJ163" s="162"/>
      <c r="EK163" s="162"/>
      <c r="EL163" s="162"/>
      <c r="EM163" s="162"/>
      <c r="EN163" s="162"/>
      <c r="EO163" s="162"/>
      <c r="EP163" s="162"/>
      <c r="EQ163" s="68"/>
      <c r="ER163" s="68"/>
      <c r="ES163" s="68"/>
      <c r="ET163" s="68"/>
      <c r="EU163" s="68"/>
      <c r="EV163" s="68"/>
      <c r="EW163" s="65"/>
      <c r="EX163" s="65"/>
      <c r="EY163" s="65"/>
      <c r="EZ163" s="65"/>
      <c r="FA163" s="65"/>
      <c r="FB163" s="65"/>
      <c r="FC163" s="65"/>
      <c r="FD163" s="65"/>
      <c r="FE163" s="65"/>
      <c r="FF163" s="65"/>
      <c r="FG163" s="65"/>
      <c r="FH163" s="65"/>
      <c r="FI163" s="65"/>
      <c r="FJ163" s="65"/>
      <c r="FK163" s="65"/>
      <c r="FL163" s="65"/>
      <c r="FM163" s="65"/>
      <c r="FN163" s="65"/>
      <c r="FO163" s="235"/>
    </row>
    <row r="164" spans="1:171" s="73" customFormat="1" x14ac:dyDescent="0.2">
      <c r="A164" s="161"/>
      <c r="B164" s="162"/>
      <c r="C164" s="162"/>
      <c r="D164" s="162"/>
      <c r="E164" s="162"/>
      <c r="F164" s="162"/>
      <c r="G164" s="162"/>
      <c r="H164" s="162"/>
      <c r="I164" s="162"/>
      <c r="J164" s="162"/>
      <c r="K164" s="162"/>
      <c r="L164" s="162"/>
      <c r="M164" s="162"/>
      <c r="N164" s="162"/>
      <c r="O164" s="162"/>
      <c r="P164" s="162"/>
      <c r="Q164" s="162"/>
      <c r="R164" s="162"/>
      <c r="S164" s="162"/>
      <c r="T164" s="162"/>
      <c r="U164" s="162"/>
      <c r="V164" s="162"/>
      <c r="W164" s="162"/>
      <c r="X164" s="162"/>
      <c r="Y164" s="162"/>
      <c r="Z164" s="161"/>
      <c r="AA164" s="161"/>
      <c r="AB164" s="161"/>
      <c r="AC164" s="161"/>
      <c r="AD164" s="161"/>
      <c r="AE164" s="161"/>
      <c r="AF164" s="162"/>
      <c r="AG164" s="162"/>
      <c r="AH164" s="162"/>
      <c r="AI164" s="162"/>
      <c r="AJ164" s="162"/>
      <c r="AK164" s="162"/>
      <c r="AL164" s="162"/>
      <c r="AM164" s="162"/>
      <c r="AN164" s="162"/>
      <c r="AO164" s="162"/>
      <c r="AP164" s="162"/>
      <c r="AQ164" s="162"/>
      <c r="AR164" s="162"/>
      <c r="AS164" s="162"/>
      <c r="AT164" s="162"/>
      <c r="AU164" s="162"/>
      <c r="AV164" s="162"/>
      <c r="AW164" s="162"/>
      <c r="AX164" s="162"/>
      <c r="AY164" s="161"/>
      <c r="AZ164" s="161"/>
      <c r="BA164" s="162"/>
      <c r="BB164" s="162"/>
      <c r="BC164" s="162"/>
      <c r="BD164" s="162"/>
      <c r="BE164" s="162"/>
      <c r="BF164" s="162"/>
      <c r="BG164" s="162"/>
      <c r="BH164" s="162"/>
      <c r="BI164" s="162"/>
      <c r="BJ164" s="161"/>
      <c r="BK164" s="162"/>
      <c r="BL164" s="162"/>
      <c r="BM164" s="162"/>
      <c r="BN164" s="162"/>
      <c r="BO164" s="162"/>
      <c r="BP164" s="162"/>
      <c r="BQ164" s="162"/>
      <c r="BR164" s="162"/>
      <c r="BS164" s="162"/>
      <c r="BT164" s="162"/>
      <c r="BU164" s="162"/>
      <c r="BV164" s="162"/>
      <c r="BW164" s="162"/>
      <c r="BX164" s="162"/>
      <c r="BY164" s="162"/>
      <c r="BZ164" s="162"/>
      <c r="CA164" s="162"/>
      <c r="CB164" s="162"/>
      <c r="CC164" s="162"/>
      <c r="CD164" s="162"/>
      <c r="CE164" s="162"/>
      <c r="CF164" s="162"/>
      <c r="CG164" s="162"/>
      <c r="CH164" s="162"/>
      <c r="CI164" s="162"/>
      <c r="CJ164" s="162"/>
      <c r="CK164" s="162"/>
      <c r="CL164" s="162"/>
      <c r="CM164" s="162"/>
      <c r="CN164" s="162"/>
      <c r="CO164" s="162"/>
      <c r="CP164" s="162"/>
      <c r="CQ164" s="162"/>
      <c r="CR164" s="162"/>
      <c r="CS164" s="162"/>
      <c r="CT164" s="162"/>
      <c r="CU164" s="162"/>
      <c r="CV164" s="162"/>
      <c r="CW164" s="162"/>
      <c r="CX164" s="162"/>
      <c r="CY164" s="162"/>
      <c r="CZ164" s="162"/>
      <c r="DA164" s="162"/>
      <c r="DB164" s="162"/>
      <c r="DC164" s="162"/>
      <c r="DD164" s="162"/>
      <c r="DE164" s="162"/>
      <c r="DF164" s="162"/>
      <c r="DG164" s="162"/>
      <c r="DH164" s="162"/>
      <c r="DI164" s="162"/>
      <c r="DJ164" s="162"/>
      <c r="DK164" s="162"/>
      <c r="DL164" s="162"/>
      <c r="DM164" s="162"/>
      <c r="DN164" s="162"/>
      <c r="DO164" s="162"/>
      <c r="DP164" s="162"/>
      <c r="DQ164" s="162"/>
      <c r="DR164" s="162"/>
      <c r="DS164" s="162"/>
      <c r="DT164" s="162"/>
      <c r="DU164" s="162"/>
      <c r="DV164" s="162"/>
      <c r="DW164" s="161"/>
      <c r="DX164" s="162"/>
      <c r="DY164" s="162"/>
      <c r="DZ164" s="162"/>
      <c r="EA164" s="162"/>
      <c r="EB164" s="162"/>
      <c r="EC164" s="162"/>
      <c r="ED164" s="162"/>
      <c r="EE164" s="161"/>
      <c r="EF164" s="162"/>
      <c r="EG164" s="162"/>
      <c r="EH164" s="162"/>
      <c r="EI164" s="162"/>
      <c r="EJ164" s="162"/>
      <c r="EK164" s="162"/>
      <c r="EL164" s="162"/>
      <c r="EM164" s="162"/>
      <c r="EN164" s="162"/>
      <c r="EO164" s="162"/>
      <c r="EP164" s="162"/>
      <c r="EQ164" s="68"/>
      <c r="ER164" s="68"/>
      <c r="ES164" s="68"/>
      <c r="ET164" s="68"/>
      <c r="EU164" s="68"/>
      <c r="EV164" s="68"/>
      <c r="EW164" s="68"/>
      <c r="EX164" s="68"/>
      <c r="EY164" s="68"/>
      <c r="EZ164" s="68"/>
      <c r="FA164" s="68"/>
      <c r="FB164" s="68"/>
      <c r="FC164" s="68"/>
      <c r="FD164" s="68"/>
      <c r="FE164" s="68"/>
      <c r="FF164" s="68"/>
      <c r="FG164" s="68"/>
      <c r="FH164" s="68"/>
      <c r="FI164" s="68"/>
      <c r="FJ164" s="68"/>
      <c r="FK164" s="68"/>
      <c r="FL164" s="68"/>
      <c r="FM164" s="65"/>
      <c r="FN164" s="65"/>
      <c r="FO164" s="235"/>
    </row>
    <row r="165" spans="1:171" s="73" customFormat="1" x14ac:dyDescent="0.2">
      <c r="A165" s="161"/>
      <c r="B165" s="162"/>
      <c r="C165" s="162"/>
      <c r="D165" s="162"/>
      <c r="E165" s="162"/>
      <c r="F165" s="162"/>
      <c r="G165" s="162"/>
      <c r="H165" s="162"/>
      <c r="I165" s="162"/>
      <c r="J165" s="162"/>
      <c r="K165" s="162"/>
      <c r="L165" s="162"/>
      <c r="M165" s="162"/>
      <c r="N165" s="162"/>
      <c r="O165" s="162"/>
      <c r="P165" s="162"/>
      <c r="Q165" s="162"/>
      <c r="R165" s="162"/>
      <c r="S165" s="162"/>
      <c r="T165" s="162"/>
      <c r="U165" s="162"/>
      <c r="V165" s="162"/>
      <c r="W165" s="162"/>
      <c r="X165" s="162"/>
      <c r="Y165" s="162"/>
      <c r="Z165" s="161"/>
      <c r="AA165" s="161"/>
      <c r="AB165" s="161"/>
      <c r="AC165" s="161"/>
      <c r="AD165" s="161"/>
      <c r="AE165" s="161"/>
      <c r="AF165" s="162"/>
      <c r="AG165" s="162"/>
      <c r="AH165" s="162"/>
      <c r="AI165" s="162"/>
      <c r="AJ165" s="162"/>
      <c r="AK165" s="162"/>
      <c r="AL165" s="162"/>
      <c r="AM165" s="162"/>
      <c r="AN165" s="162"/>
      <c r="AO165" s="162"/>
      <c r="AP165" s="162"/>
      <c r="AQ165" s="162"/>
      <c r="AR165" s="162"/>
      <c r="AS165" s="162"/>
      <c r="AT165" s="162"/>
      <c r="AU165" s="162"/>
      <c r="AV165" s="162"/>
      <c r="AW165" s="162"/>
      <c r="AX165" s="162"/>
      <c r="AY165" s="161"/>
      <c r="AZ165" s="161"/>
      <c r="BA165" s="162"/>
      <c r="BB165" s="162"/>
      <c r="BC165" s="162"/>
      <c r="BD165" s="162"/>
      <c r="BE165" s="162"/>
      <c r="BF165" s="162"/>
      <c r="BG165" s="162"/>
      <c r="BH165" s="162"/>
      <c r="BI165" s="162"/>
      <c r="BJ165" s="161"/>
      <c r="BK165" s="162"/>
      <c r="BL165" s="162"/>
      <c r="BM165" s="162"/>
      <c r="BN165" s="162"/>
      <c r="BO165" s="162"/>
      <c r="BP165" s="162"/>
      <c r="BQ165" s="162"/>
      <c r="BR165" s="162"/>
      <c r="BS165" s="162"/>
      <c r="BT165" s="162"/>
      <c r="BU165" s="162"/>
      <c r="BV165" s="162"/>
      <c r="BW165" s="162"/>
      <c r="BX165" s="162"/>
      <c r="BY165" s="162"/>
      <c r="BZ165" s="162"/>
      <c r="CA165" s="162"/>
      <c r="CB165" s="162"/>
      <c r="CC165" s="162"/>
      <c r="CD165" s="162"/>
      <c r="CE165" s="162"/>
      <c r="CF165" s="162"/>
      <c r="CG165" s="162"/>
      <c r="CH165" s="162"/>
      <c r="CI165" s="162"/>
      <c r="CJ165" s="162"/>
      <c r="CK165" s="162"/>
      <c r="CL165" s="162"/>
      <c r="CM165" s="162"/>
      <c r="CN165" s="162"/>
      <c r="CO165" s="162"/>
      <c r="CP165" s="162"/>
      <c r="CQ165" s="162"/>
      <c r="CR165" s="162"/>
      <c r="CS165" s="162"/>
      <c r="CT165" s="162"/>
      <c r="CU165" s="162"/>
      <c r="CV165" s="162"/>
      <c r="CW165" s="162"/>
      <c r="CX165" s="162"/>
      <c r="CY165" s="162"/>
      <c r="CZ165" s="162"/>
      <c r="DA165" s="162"/>
      <c r="DB165" s="162"/>
      <c r="DC165" s="162"/>
      <c r="DD165" s="162"/>
      <c r="DE165" s="162"/>
      <c r="DF165" s="162"/>
      <c r="DG165" s="162"/>
      <c r="DH165" s="162"/>
      <c r="DI165" s="162"/>
      <c r="DJ165" s="162"/>
      <c r="DK165" s="162"/>
      <c r="DL165" s="162"/>
      <c r="DM165" s="162"/>
      <c r="DN165" s="162"/>
      <c r="DO165" s="162"/>
      <c r="DP165" s="162"/>
      <c r="DQ165" s="162"/>
      <c r="DR165" s="162"/>
      <c r="DS165" s="162"/>
      <c r="DT165" s="162"/>
      <c r="DU165" s="162"/>
      <c r="DV165" s="162"/>
      <c r="DW165" s="161"/>
      <c r="DX165" s="162"/>
      <c r="DY165" s="162"/>
      <c r="DZ165" s="162"/>
      <c r="EA165" s="162"/>
      <c r="EB165" s="162"/>
      <c r="EC165" s="162"/>
      <c r="ED165" s="162"/>
      <c r="EE165" s="161"/>
      <c r="EF165" s="162"/>
      <c r="EG165" s="162"/>
      <c r="EH165" s="162"/>
      <c r="EI165" s="162"/>
      <c r="EJ165" s="162"/>
      <c r="EK165" s="162"/>
      <c r="EL165" s="162"/>
      <c r="EM165" s="162"/>
      <c r="EN165" s="162"/>
      <c r="EO165" s="162"/>
      <c r="EP165" s="162"/>
      <c r="EQ165" s="68"/>
      <c r="ER165" s="68"/>
      <c r="ES165" s="68"/>
      <c r="ET165" s="68"/>
      <c r="EU165" s="68"/>
      <c r="EV165" s="68"/>
      <c r="EW165" s="65"/>
      <c r="EX165" s="65"/>
      <c r="EY165" s="65"/>
      <c r="EZ165" s="65"/>
      <c r="FA165" s="65"/>
      <c r="FB165" s="65"/>
      <c r="FC165" s="65"/>
      <c r="FD165" s="65"/>
      <c r="FE165" s="65"/>
      <c r="FF165" s="65"/>
      <c r="FG165" s="65"/>
      <c r="FH165" s="65"/>
      <c r="FI165" s="65"/>
      <c r="FJ165" s="65"/>
      <c r="FK165" s="65"/>
      <c r="FL165" s="65"/>
      <c r="FM165" s="65"/>
      <c r="FN165" s="65"/>
      <c r="FO165" s="235"/>
    </row>
    <row r="166" spans="1:171" s="73" customFormat="1" x14ac:dyDescent="0.2">
      <c r="A166" s="161"/>
      <c r="B166" s="162"/>
      <c r="C166" s="162"/>
      <c r="D166" s="162"/>
      <c r="E166" s="162"/>
      <c r="F166" s="162"/>
      <c r="G166" s="162"/>
      <c r="H166" s="162"/>
      <c r="I166" s="162"/>
      <c r="J166" s="162"/>
      <c r="K166" s="162"/>
      <c r="L166" s="162"/>
      <c r="M166" s="162"/>
      <c r="N166" s="162"/>
      <c r="O166" s="162"/>
      <c r="P166" s="162"/>
      <c r="Q166" s="162"/>
      <c r="R166" s="162"/>
      <c r="S166" s="162"/>
      <c r="T166" s="162"/>
      <c r="U166" s="162"/>
      <c r="V166" s="162"/>
      <c r="W166" s="162"/>
      <c r="X166" s="162"/>
      <c r="Y166" s="162"/>
      <c r="Z166" s="161"/>
      <c r="AA166" s="161"/>
      <c r="AB166" s="161"/>
      <c r="AC166" s="161"/>
      <c r="AD166" s="161"/>
      <c r="AE166" s="161"/>
      <c r="AF166" s="162"/>
      <c r="AG166" s="162"/>
      <c r="AH166" s="162"/>
      <c r="AI166" s="162"/>
      <c r="AJ166" s="162"/>
      <c r="AK166" s="162"/>
      <c r="AL166" s="162"/>
      <c r="AM166" s="162"/>
      <c r="AN166" s="162"/>
      <c r="AO166" s="162"/>
      <c r="AP166" s="162"/>
      <c r="AQ166" s="162"/>
      <c r="AR166" s="162"/>
      <c r="AS166" s="162"/>
      <c r="AT166" s="162"/>
      <c r="AU166" s="162"/>
      <c r="AV166" s="162"/>
      <c r="AW166" s="162"/>
      <c r="AX166" s="162"/>
      <c r="AY166" s="161"/>
      <c r="AZ166" s="161"/>
      <c r="BA166" s="162"/>
      <c r="BB166" s="162"/>
      <c r="BC166" s="162"/>
      <c r="BD166" s="162"/>
      <c r="BE166" s="162"/>
      <c r="BF166" s="162"/>
      <c r="BG166" s="162"/>
      <c r="BH166" s="162"/>
      <c r="BI166" s="162"/>
      <c r="BJ166" s="161"/>
      <c r="BK166" s="162"/>
      <c r="BL166" s="162"/>
      <c r="BM166" s="162"/>
      <c r="BN166" s="162"/>
      <c r="BO166" s="162"/>
      <c r="BP166" s="162"/>
      <c r="BQ166" s="162"/>
      <c r="BR166" s="162"/>
      <c r="BS166" s="162"/>
      <c r="BT166" s="162"/>
      <c r="BU166" s="162"/>
      <c r="BV166" s="162"/>
      <c r="BW166" s="162"/>
      <c r="BX166" s="162"/>
      <c r="BY166" s="162"/>
      <c r="BZ166" s="162"/>
      <c r="CA166" s="162"/>
      <c r="CB166" s="162"/>
      <c r="CC166" s="162"/>
      <c r="CD166" s="162"/>
      <c r="CE166" s="162"/>
      <c r="CF166" s="162"/>
      <c r="CG166" s="162"/>
      <c r="CH166" s="162"/>
      <c r="CI166" s="162"/>
      <c r="CJ166" s="162"/>
      <c r="CK166" s="162"/>
      <c r="CL166" s="162"/>
      <c r="CM166" s="162"/>
      <c r="CN166" s="162"/>
      <c r="CO166" s="162"/>
      <c r="CP166" s="162"/>
      <c r="CQ166" s="162"/>
      <c r="CR166" s="162"/>
      <c r="CS166" s="162"/>
      <c r="CT166" s="162"/>
      <c r="CU166" s="162"/>
      <c r="CV166" s="162"/>
      <c r="CW166" s="162"/>
      <c r="CX166" s="162"/>
      <c r="CY166" s="162"/>
      <c r="CZ166" s="162"/>
      <c r="DA166" s="162"/>
      <c r="DB166" s="162"/>
      <c r="DC166" s="162"/>
      <c r="DD166" s="162"/>
      <c r="DE166" s="162"/>
      <c r="DF166" s="162"/>
      <c r="DG166" s="162"/>
      <c r="DH166" s="162"/>
      <c r="DI166" s="162"/>
      <c r="DJ166" s="162"/>
      <c r="DK166" s="162"/>
      <c r="DL166" s="162"/>
      <c r="DM166" s="162"/>
      <c r="DN166" s="162"/>
      <c r="DO166" s="162"/>
      <c r="DP166" s="162"/>
      <c r="DQ166" s="162"/>
      <c r="DR166" s="162"/>
      <c r="DS166" s="162"/>
      <c r="DT166" s="162"/>
      <c r="DU166" s="162"/>
      <c r="DV166" s="162"/>
      <c r="DW166" s="161"/>
      <c r="DX166" s="162"/>
      <c r="DY166" s="162"/>
      <c r="DZ166" s="162"/>
      <c r="EA166" s="162"/>
      <c r="EB166" s="162"/>
      <c r="EC166" s="162"/>
      <c r="ED166" s="162"/>
      <c r="EE166" s="161"/>
      <c r="EF166" s="162"/>
      <c r="EG166" s="162"/>
      <c r="EH166" s="162"/>
      <c r="EI166" s="162"/>
      <c r="EJ166" s="162"/>
      <c r="EK166" s="162"/>
      <c r="EL166" s="162"/>
      <c r="EM166" s="162"/>
      <c r="EN166" s="162"/>
      <c r="EO166" s="162"/>
      <c r="EP166" s="162"/>
      <c r="EQ166" s="68"/>
      <c r="ER166" s="68"/>
      <c r="ES166" s="68"/>
      <c r="ET166" s="68"/>
      <c r="EU166" s="68"/>
      <c r="EV166" s="68"/>
      <c r="EW166" s="68"/>
      <c r="EX166" s="68"/>
      <c r="EY166" s="68"/>
      <c r="EZ166" s="68"/>
      <c r="FA166" s="68"/>
      <c r="FB166" s="68"/>
      <c r="FC166" s="68"/>
      <c r="FD166" s="68"/>
      <c r="FE166" s="68"/>
      <c r="FF166" s="68"/>
      <c r="FG166" s="68"/>
      <c r="FH166" s="68"/>
      <c r="FI166" s="68"/>
      <c r="FJ166" s="68"/>
      <c r="FK166" s="68"/>
      <c r="FL166" s="68"/>
      <c r="FM166" s="65"/>
      <c r="FN166" s="65"/>
      <c r="FO166" s="235"/>
    </row>
    <row r="167" spans="1:171" s="73" customFormat="1" x14ac:dyDescent="0.2">
      <c r="A167" s="161"/>
      <c r="B167" s="162"/>
      <c r="C167" s="162"/>
      <c r="D167" s="162"/>
      <c r="E167" s="162"/>
      <c r="F167" s="162"/>
      <c r="G167" s="162"/>
      <c r="H167" s="162"/>
      <c r="I167" s="162"/>
      <c r="J167" s="162"/>
      <c r="K167" s="162"/>
      <c r="L167" s="162"/>
      <c r="M167" s="162"/>
      <c r="N167" s="162"/>
      <c r="O167" s="162"/>
      <c r="P167" s="162"/>
      <c r="Q167" s="162"/>
      <c r="R167" s="162"/>
      <c r="S167" s="162"/>
      <c r="T167" s="162"/>
      <c r="U167" s="162"/>
      <c r="V167" s="162"/>
      <c r="W167" s="162"/>
      <c r="X167" s="162"/>
      <c r="Y167" s="162"/>
      <c r="Z167" s="161"/>
      <c r="AA167" s="161"/>
      <c r="AB167" s="161"/>
      <c r="AC167" s="161"/>
      <c r="AD167" s="161"/>
      <c r="AE167" s="161"/>
      <c r="AF167" s="162"/>
      <c r="AG167" s="162"/>
      <c r="AH167" s="162"/>
      <c r="AI167" s="162"/>
      <c r="AJ167" s="162"/>
      <c r="AK167" s="162"/>
      <c r="AL167" s="162"/>
      <c r="AM167" s="162"/>
      <c r="AN167" s="162"/>
      <c r="AO167" s="162"/>
      <c r="AP167" s="162"/>
      <c r="AQ167" s="162"/>
      <c r="AR167" s="162"/>
      <c r="AS167" s="162"/>
      <c r="AT167" s="162"/>
      <c r="AU167" s="162"/>
      <c r="AV167" s="162"/>
      <c r="AW167" s="162"/>
      <c r="AX167" s="162"/>
      <c r="AY167" s="161"/>
      <c r="AZ167" s="161"/>
      <c r="BA167" s="162"/>
      <c r="BB167" s="162"/>
      <c r="BC167" s="162"/>
      <c r="BD167" s="162"/>
      <c r="BE167" s="162"/>
      <c r="BF167" s="162"/>
      <c r="BG167" s="162"/>
      <c r="BH167" s="162"/>
      <c r="BI167" s="162"/>
      <c r="BJ167" s="161"/>
      <c r="BK167" s="162"/>
      <c r="BL167" s="162"/>
      <c r="BM167" s="162"/>
      <c r="BN167" s="162"/>
      <c r="BO167" s="162"/>
      <c r="BP167" s="162"/>
      <c r="BQ167" s="162"/>
      <c r="BR167" s="162"/>
      <c r="BS167" s="162"/>
      <c r="BT167" s="162"/>
      <c r="BU167" s="162"/>
      <c r="BV167" s="162"/>
      <c r="BW167" s="162"/>
      <c r="BX167" s="162"/>
      <c r="BY167" s="162"/>
      <c r="BZ167" s="162"/>
      <c r="CA167" s="162"/>
      <c r="CB167" s="162"/>
      <c r="CC167" s="162"/>
      <c r="CD167" s="162"/>
      <c r="CE167" s="162"/>
      <c r="CF167" s="162"/>
      <c r="CG167" s="162"/>
      <c r="CH167" s="162"/>
      <c r="CI167" s="162"/>
      <c r="CJ167" s="162"/>
      <c r="CK167" s="162"/>
      <c r="CL167" s="162"/>
      <c r="CM167" s="162"/>
      <c r="CN167" s="162"/>
      <c r="CO167" s="162"/>
      <c r="CP167" s="162"/>
      <c r="CQ167" s="162"/>
      <c r="CR167" s="162"/>
      <c r="CS167" s="162"/>
      <c r="CT167" s="162"/>
      <c r="CU167" s="162"/>
      <c r="CV167" s="162"/>
      <c r="CW167" s="162"/>
      <c r="CX167" s="162"/>
      <c r="CY167" s="162"/>
      <c r="CZ167" s="162"/>
      <c r="DA167" s="162"/>
      <c r="DB167" s="162"/>
      <c r="DC167" s="162"/>
      <c r="DD167" s="162"/>
      <c r="DE167" s="162"/>
      <c r="DF167" s="162"/>
      <c r="DG167" s="162"/>
      <c r="DH167" s="162"/>
      <c r="DI167" s="162"/>
      <c r="DJ167" s="162"/>
      <c r="DK167" s="162"/>
      <c r="DL167" s="162"/>
      <c r="DM167" s="162"/>
      <c r="DN167" s="162"/>
      <c r="DO167" s="162"/>
      <c r="DP167" s="162"/>
      <c r="DQ167" s="162"/>
      <c r="DR167" s="162"/>
      <c r="DS167" s="162"/>
      <c r="DT167" s="162"/>
      <c r="DU167" s="162"/>
      <c r="DV167" s="162"/>
      <c r="DW167" s="161"/>
      <c r="DX167" s="162"/>
      <c r="DY167" s="162"/>
      <c r="DZ167" s="162"/>
      <c r="EA167" s="162"/>
      <c r="EB167" s="162"/>
      <c r="EC167" s="162"/>
      <c r="ED167" s="162"/>
      <c r="EE167" s="161"/>
      <c r="EF167" s="162"/>
      <c r="EG167" s="162"/>
      <c r="EH167" s="162"/>
      <c r="EI167" s="162"/>
      <c r="EJ167" s="162"/>
      <c r="EK167" s="162"/>
      <c r="EL167" s="162"/>
      <c r="EM167" s="162"/>
      <c r="EN167" s="162"/>
      <c r="EO167" s="162"/>
      <c r="EP167" s="162"/>
      <c r="EQ167" s="68"/>
      <c r="ER167" s="68"/>
      <c r="ES167" s="68"/>
      <c r="ET167" s="68"/>
      <c r="EU167" s="68"/>
      <c r="EV167" s="68"/>
      <c r="EW167" s="65"/>
      <c r="EX167" s="65"/>
      <c r="EY167" s="65"/>
      <c r="EZ167" s="65"/>
      <c r="FA167" s="65"/>
      <c r="FB167" s="65"/>
      <c r="FC167" s="65"/>
      <c r="FD167" s="65"/>
      <c r="FE167" s="65"/>
      <c r="FF167" s="65"/>
      <c r="FG167" s="65"/>
      <c r="FH167" s="65"/>
      <c r="FI167" s="65"/>
      <c r="FJ167" s="65"/>
      <c r="FK167" s="65"/>
      <c r="FL167" s="65"/>
      <c r="FM167" s="65"/>
      <c r="FN167" s="65"/>
      <c r="FO167" s="235"/>
    </row>
    <row r="168" spans="1:171" s="73" customFormat="1" x14ac:dyDescent="0.2">
      <c r="A168" s="161"/>
      <c r="B168" s="162"/>
      <c r="C168" s="162"/>
      <c r="D168" s="162"/>
      <c r="E168" s="162"/>
      <c r="F168" s="162"/>
      <c r="G168" s="162"/>
      <c r="H168" s="162"/>
      <c r="I168" s="162"/>
      <c r="J168" s="162"/>
      <c r="K168" s="162"/>
      <c r="L168" s="162"/>
      <c r="M168" s="162"/>
      <c r="N168" s="162"/>
      <c r="O168" s="162"/>
      <c r="P168" s="162"/>
      <c r="Q168" s="162"/>
      <c r="R168" s="162"/>
      <c r="S168" s="162"/>
      <c r="T168" s="162"/>
      <c r="U168" s="162"/>
      <c r="V168" s="162"/>
      <c r="W168" s="162"/>
      <c r="X168" s="162"/>
      <c r="Y168" s="162"/>
      <c r="Z168" s="161"/>
      <c r="AA168" s="161"/>
      <c r="AB168" s="161"/>
      <c r="AC168" s="161"/>
      <c r="AD168" s="161"/>
      <c r="AE168" s="161"/>
      <c r="AF168" s="162"/>
      <c r="AG168" s="162"/>
      <c r="AH168" s="162"/>
      <c r="AI168" s="162"/>
      <c r="AJ168" s="162"/>
      <c r="AK168" s="162"/>
      <c r="AL168" s="162"/>
      <c r="AM168" s="162"/>
      <c r="AN168" s="162"/>
      <c r="AO168" s="162"/>
      <c r="AP168" s="162"/>
      <c r="AQ168" s="162"/>
      <c r="AR168" s="162"/>
      <c r="AS168" s="162"/>
      <c r="AT168" s="162"/>
      <c r="AU168" s="162"/>
      <c r="AV168" s="162"/>
      <c r="AW168" s="162"/>
      <c r="AX168" s="162"/>
      <c r="AY168" s="161"/>
      <c r="AZ168" s="161"/>
      <c r="BA168" s="162"/>
      <c r="BB168" s="162"/>
      <c r="BC168" s="162"/>
      <c r="BD168" s="162"/>
      <c r="BE168" s="162"/>
      <c r="BF168" s="162"/>
      <c r="BG168" s="162"/>
      <c r="BH168" s="162"/>
      <c r="BI168" s="162"/>
      <c r="BJ168" s="161"/>
      <c r="BK168" s="162"/>
      <c r="BL168" s="162"/>
      <c r="BM168" s="162"/>
      <c r="BN168" s="162"/>
      <c r="BO168" s="162"/>
      <c r="BP168" s="162"/>
      <c r="BQ168" s="162"/>
      <c r="BR168" s="162"/>
      <c r="BS168" s="162"/>
      <c r="BT168" s="162"/>
      <c r="BU168" s="162"/>
      <c r="BV168" s="162"/>
      <c r="BW168" s="162"/>
      <c r="BX168" s="162"/>
      <c r="BY168" s="162"/>
      <c r="BZ168" s="162"/>
      <c r="CA168" s="162"/>
      <c r="CB168" s="162"/>
      <c r="CC168" s="162"/>
      <c r="CD168" s="162"/>
      <c r="CE168" s="162"/>
      <c r="CF168" s="162"/>
      <c r="CG168" s="162"/>
      <c r="CH168" s="162"/>
      <c r="CI168" s="162"/>
      <c r="CJ168" s="162"/>
      <c r="CK168" s="162"/>
      <c r="CL168" s="162"/>
      <c r="CM168" s="162"/>
      <c r="CN168" s="162"/>
      <c r="CO168" s="162"/>
      <c r="CP168" s="162"/>
      <c r="CQ168" s="162"/>
      <c r="CR168" s="162"/>
      <c r="CS168" s="162"/>
      <c r="CT168" s="162"/>
      <c r="CU168" s="162"/>
      <c r="CV168" s="162"/>
      <c r="CW168" s="162"/>
      <c r="CX168" s="162"/>
      <c r="CY168" s="162"/>
      <c r="CZ168" s="162"/>
      <c r="DA168" s="162"/>
      <c r="DB168" s="162"/>
      <c r="DC168" s="162"/>
      <c r="DD168" s="162"/>
      <c r="DE168" s="162"/>
      <c r="DF168" s="162"/>
      <c r="DG168" s="162"/>
      <c r="DH168" s="162"/>
      <c r="DI168" s="162"/>
      <c r="DJ168" s="162"/>
      <c r="DK168" s="162"/>
      <c r="DL168" s="162"/>
      <c r="DM168" s="162"/>
      <c r="DN168" s="162"/>
      <c r="DO168" s="162"/>
      <c r="DP168" s="162"/>
      <c r="DQ168" s="162"/>
      <c r="DR168" s="162"/>
      <c r="DS168" s="162"/>
      <c r="DT168" s="162"/>
      <c r="DU168" s="162"/>
      <c r="DV168" s="162"/>
      <c r="DW168" s="161"/>
      <c r="DX168" s="162"/>
      <c r="DY168" s="162"/>
      <c r="DZ168" s="162"/>
      <c r="EA168" s="162"/>
      <c r="EB168" s="162"/>
      <c r="EC168" s="162"/>
      <c r="ED168" s="162"/>
      <c r="EE168" s="161"/>
      <c r="EF168" s="162"/>
      <c r="EG168" s="162"/>
      <c r="EH168" s="162"/>
      <c r="EI168" s="162"/>
      <c r="EJ168" s="162"/>
      <c r="EK168" s="162"/>
      <c r="EL168" s="162"/>
      <c r="EM168" s="162"/>
      <c r="EN168" s="162"/>
      <c r="EO168" s="162"/>
      <c r="EP168" s="162"/>
      <c r="EQ168" s="68"/>
      <c r="ER168" s="68"/>
      <c r="ES168" s="68"/>
      <c r="ET168" s="68"/>
      <c r="EU168" s="68"/>
      <c r="EV168" s="68"/>
      <c r="EW168" s="68"/>
      <c r="EX168" s="68"/>
      <c r="EY168" s="68"/>
      <c r="EZ168" s="68"/>
      <c r="FA168" s="68"/>
      <c r="FB168" s="68"/>
      <c r="FC168" s="68"/>
      <c r="FD168" s="68"/>
      <c r="FE168" s="68"/>
      <c r="FF168" s="68"/>
      <c r="FG168" s="68"/>
      <c r="FH168" s="68"/>
      <c r="FI168" s="68"/>
      <c r="FJ168" s="68"/>
      <c r="FK168" s="68"/>
      <c r="FL168" s="68"/>
      <c r="FM168" s="65"/>
      <c r="FN168" s="65"/>
      <c r="FO168" s="235"/>
    </row>
    <row r="169" spans="1:171" s="73" customFormat="1" x14ac:dyDescent="0.2">
      <c r="A169" s="161"/>
      <c r="B169" s="162"/>
      <c r="C169" s="162"/>
      <c r="D169" s="162"/>
      <c r="E169" s="162"/>
      <c r="F169" s="162"/>
      <c r="G169" s="162"/>
      <c r="H169" s="162"/>
      <c r="I169" s="162"/>
      <c r="J169" s="162"/>
      <c r="K169" s="162"/>
      <c r="L169" s="162"/>
      <c r="M169" s="162"/>
      <c r="N169" s="162"/>
      <c r="O169" s="162"/>
      <c r="P169" s="162"/>
      <c r="Q169" s="162"/>
      <c r="R169" s="162"/>
      <c r="S169" s="162"/>
      <c r="T169" s="162"/>
      <c r="U169" s="162"/>
      <c r="V169" s="162"/>
      <c r="W169" s="162"/>
      <c r="X169" s="162"/>
      <c r="Y169" s="162"/>
      <c r="Z169" s="161"/>
      <c r="AA169" s="161"/>
      <c r="AB169" s="161"/>
      <c r="AC169" s="161"/>
      <c r="AD169" s="161"/>
      <c r="AE169" s="161"/>
      <c r="AF169" s="162"/>
      <c r="AG169" s="162"/>
      <c r="AH169" s="162"/>
      <c r="AI169" s="162"/>
      <c r="AJ169" s="162"/>
      <c r="AK169" s="162"/>
      <c r="AL169" s="162"/>
      <c r="AM169" s="162"/>
      <c r="AN169" s="162"/>
      <c r="AO169" s="162"/>
      <c r="AP169" s="162"/>
      <c r="AQ169" s="162"/>
      <c r="AR169" s="162"/>
      <c r="AS169" s="162"/>
      <c r="AT169" s="162"/>
      <c r="AU169" s="162"/>
      <c r="AV169" s="162"/>
      <c r="AW169" s="162"/>
      <c r="AX169" s="162"/>
      <c r="AY169" s="161"/>
      <c r="AZ169" s="161"/>
      <c r="BA169" s="162"/>
      <c r="BB169" s="162"/>
      <c r="BC169" s="162"/>
      <c r="BD169" s="162"/>
      <c r="BE169" s="162"/>
      <c r="BF169" s="162"/>
      <c r="BG169" s="162"/>
      <c r="BH169" s="162"/>
      <c r="BI169" s="162"/>
      <c r="BJ169" s="161"/>
      <c r="BK169" s="162"/>
      <c r="BL169" s="162"/>
      <c r="BM169" s="162"/>
      <c r="BN169" s="162"/>
      <c r="BO169" s="162"/>
      <c r="BP169" s="162"/>
      <c r="BQ169" s="162"/>
      <c r="BR169" s="162"/>
      <c r="BS169" s="162"/>
      <c r="BT169" s="162"/>
      <c r="BU169" s="162"/>
      <c r="BV169" s="162"/>
      <c r="BW169" s="162"/>
      <c r="BX169" s="162"/>
      <c r="BY169" s="162"/>
      <c r="BZ169" s="162"/>
      <c r="CA169" s="162"/>
      <c r="CB169" s="162"/>
      <c r="CC169" s="162"/>
      <c r="CD169" s="162"/>
      <c r="CE169" s="162"/>
      <c r="CF169" s="162"/>
      <c r="CG169" s="162"/>
      <c r="CH169" s="162"/>
      <c r="CI169" s="162"/>
      <c r="CJ169" s="162"/>
      <c r="CK169" s="162"/>
      <c r="CL169" s="162"/>
      <c r="CM169" s="162"/>
      <c r="CN169" s="162"/>
      <c r="CO169" s="162"/>
      <c r="CP169" s="162"/>
      <c r="CQ169" s="162"/>
      <c r="CR169" s="162"/>
      <c r="CS169" s="162"/>
      <c r="CT169" s="162"/>
      <c r="CU169" s="162"/>
      <c r="CV169" s="162"/>
      <c r="CW169" s="162"/>
      <c r="CX169" s="162"/>
      <c r="CY169" s="162"/>
      <c r="CZ169" s="162"/>
      <c r="DA169" s="162"/>
      <c r="DB169" s="162"/>
      <c r="DC169" s="162"/>
      <c r="DD169" s="162"/>
      <c r="DE169" s="162"/>
      <c r="DF169" s="162"/>
      <c r="DG169" s="162"/>
      <c r="DH169" s="162"/>
      <c r="DI169" s="162"/>
      <c r="DJ169" s="162"/>
      <c r="DK169" s="162"/>
      <c r="DL169" s="162"/>
      <c r="DM169" s="162"/>
      <c r="DN169" s="162"/>
      <c r="DO169" s="162"/>
      <c r="DP169" s="162"/>
      <c r="DQ169" s="162"/>
      <c r="DR169" s="162"/>
      <c r="DS169" s="162"/>
      <c r="DT169" s="162"/>
      <c r="DU169" s="162"/>
      <c r="DV169" s="162"/>
      <c r="DW169" s="161"/>
      <c r="DX169" s="162"/>
      <c r="DY169" s="162"/>
      <c r="DZ169" s="162"/>
      <c r="EA169" s="162"/>
      <c r="EB169" s="162"/>
      <c r="EC169" s="162"/>
      <c r="ED169" s="162"/>
      <c r="EE169" s="161"/>
      <c r="EF169" s="162"/>
      <c r="EG169" s="162"/>
      <c r="EH169" s="162"/>
      <c r="EI169" s="162"/>
      <c r="EJ169" s="162"/>
      <c r="EK169" s="162"/>
      <c r="EL169" s="162"/>
      <c r="EM169" s="162"/>
      <c r="EN169" s="162"/>
      <c r="EO169" s="162"/>
      <c r="EP169" s="162"/>
      <c r="EQ169" s="68"/>
      <c r="ER169" s="68"/>
      <c r="ES169" s="68"/>
      <c r="ET169" s="68"/>
      <c r="EU169" s="68"/>
      <c r="EV169" s="68"/>
      <c r="EW169" s="65"/>
      <c r="EX169" s="65"/>
      <c r="EY169" s="65"/>
      <c r="EZ169" s="65"/>
      <c r="FA169" s="65"/>
      <c r="FB169" s="65"/>
      <c r="FC169" s="65"/>
      <c r="FD169" s="65"/>
      <c r="FE169" s="65"/>
      <c r="FF169" s="65"/>
      <c r="FG169" s="65"/>
      <c r="FH169" s="65"/>
      <c r="FI169" s="65"/>
      <c r="FJ169" s="65"/>
      <c r="FK169" s="65"/>
      <c r="FL169" s="65"/>
      <c r="FM169" s="65"/>
      <c r="FN169" s="65"/>
      <c r="FO169" s="235"/>
    </row>
    <row r="170" spans="1:171" s="73" customFormat="1" x14ac:dyDescent="0.2">
      <c r="A170" s="161"/>
      <c r="B170" s="162"/>
      <c r="C170" s="162"/>
      <c r="D170" s="162"/>
      <c r="E170" s="162"/>
      <c r="F170" s="162"/>
      <c r="G170" s="162"/>
      <c r="H170" s="162"/>
      <c r="I170" s="162"/>
      <c r="J170" s="162"/>
      <c r="K170" s="162"/>
      <c r="L170" s="162"/>
      <c r="M170" s="162"/>
      <c r="N170" s="162"/>
      <c r="O170" s="162"/>
      <c r="P170" s="162"/>
      <c r="Q170" s="162"/>
      <c r="R170" s="162"/>
      <c r="S170" s="162"/>
      <c r="T170" s="162"/>
      <c r="U170" s="162"/>
      <c r="V170" s="162"/>
      <c r="W170" s="162"/>
      <c r="X170" s="162"/>
      <c r="Y170" s="162"/>
      <c r="Z170" s="161"/>
      <c r="AA170" s="161"/>
      <c r="AB170" s="161"/>
      <c r="AC170" s="161"/>
      <c r="AD170" s="161"/>
      <c r="AE170" s="161"/>
      <c r="AF170" s="162"/>
      <c r="AG170" s="162"/>
      <c r="AH170" s="162"/>
      <c r="AI170" s="162"/>
      <c r="AJ170" s="162"/>
      <c r="AK170" s="162"/>
      <c r="AL170" s="162"/>
      <c r="AM170" s="162"/>
      <c r="AN170" s="162"/>
      <c r="AO170" s="162"/>
      <c r="AP170" s="162"/>
      <c r="AQ170" s="162"/>
      <c r="AR170" s="162"/>
      <c r="AS170" s="162"/>
      <c r="AT170" s="162"/>
      <c r="AU170" s="162"/>
      <c r="AV170" s="162"/>
      <c r="AW170" s="162"/>
      <c r="AX170" s="162"/>
      <c r="AY170" s="161"/>
      <c r="AZ170" s="161"/>
      <c r="BA170" s="162"/>
      <c r="BB170" s="162"/>
      <c r="BC170" s="162"/>
      <c r="BD170" s="162"/>
      <c r="BE170" s="162"/>
      <c r="BF170" s="162"/>
      <c r="BG170" s="162"/>
      <c r="BH170" s="162"/>
      <c r="BI170" s="162"/>
      <c r="BJ170" s="161"/>
      <c r="BK170" s="162"/>
      <c r="BL170" s="162"/>
      <c r="BM170" s="162"/>
      <c r="BN170" s="162"/>
      <c r="BO170" s="162"/>
      <c r="BP170" s="162"/>
      <c r="BQ170" s="162"/>
      <c r="BR170" s="162"/>
      <c r="BS170" s="162"/>
      <c r="BT170" s="162"/>
      <c r="BU170" s="162"/>
      <c r="BV170" s="162"/>
      <c r="BW170" s="162"/>
      <c r="BX170" s="162"/>
      <c r="BY170" s="162"/>
      <c r="BZ170" s="162"/>
      <c r="CA170" s="162"/>
      <c r="CB170" s="162"/>
      <c r="CC170" s="162"/>
      <c r="CD170" s="162"/>
      <c r="CE170" s="162"/>
      <c r="CF170" s="162"/>
      <c r="CG170" s="162"/>
      <c r="CH170" s="162"/>
      <c r="CI170" s="162"/>
      <c r="CJ170" s="162"/>
      <c r="CK170" s="162"/>
      <c r="CL170" s="162"/>
      <c r="CM170" s="162"/>
      <c r="CN170" s="162"/>
      <c r="CO170" s="162"/>
      <c r="CP170" s="162"/>
      <c r="CQ170" s="162"/>
      <c r="CR170" s="162"/>
      <c r="CS170" s="162"/>
      <c r="CT170" s="162"/>
      <c r="CU170" s="162"/>
      <c r="CV170" s="162"/>
      <c r="CW170" s="162"/>
      <c r="CX170" s="162"/>
      <c r="CY170" s="162"/>
      <c r="CZ170" s="162"/>
      <c r="DA170" s="162"/>
      <c r="DB170" s="162"/>
      <c r="DC170" s="162"/>
      <c r="DD170" s="162"/>
      <c r="DE170" s="162"/>
      <c r="DF170" s="162"/>
      <c r="DG170" s="162"/>
      <c r="DH170" s="162"/>
      <c r="DI170" s="162"/>
      <c r="DJ170" s="162"/>
      <c r="DK170" s="162"/>
      <c r="DL170" s="162"/>
      <c r="DM170" s="162"/>
      <c r="DN170" s="162"/>
      <c r="DO170" s="162"/>
      <c r="DP170" s="162"/>
      <c r="DQ170" s="162"/>
      <c r="DR170" s="162"/>
      <c r="DS170" s="162"/>
      <c r="DT170" s="162"/>
      <c r="DU170" s="162"/>
      <c r="DV170" s="162"/>
      <c r="DW170" s="161"/>
      <c r="DX170" s="162"/>
      <c r="DY170" s="162"/>
      <c r="DZ170" s="162"/>
      <c r="EA170" s="162"/>
      <c r="EB170" s="162"/>
      <c r="EC170" s="162"/>
      <c r="ED170" s="162"/>
      <c r="EE170" s="161"/>
      <c r="EF170" s="162"/>
      <c r="EG170" s="162"/>
      <c r="EH170" s="162"/>
      <c r="EI170" s="162"/>
      <c r="EJ170" s="162"/>
      <c r="EK170" s="162"/>
      <c r="EL170" s="162"/>
      <c r="EM170" s="162"/>
      <c r="EN170" s="162"/>
      <c r="EO170" s="162"/>
      <c r="EP170" s="162"/>
      <c r="EQ170" s="68"/>
      <c r="ER170" s="68"/>
      <c r="ES170" s="68"/>
      <c r="ET170" s="68"/>
      <c r="EU170" s="68"/>
      <c r="EV170" s="68"/>
      <c r="EW170" s="68"/>
      <c r="EX170" s="68"/>
      <c r="EY170" s="68"/>
      <c r="EZ170" s="68"/>
      <c r="FA170" s="68"/>
      <c r="FB170" s="68"/>
      <c r="FC170" s="68"/>
      <c r="FD170" s="68"/>
      <c r="FE170" s="68"/>
      <c r="FF170" s="68"/>
      <c r="FG170" s="68"/>
      <c r="FH170" s="68"/>
      <c r="FI170" s="68"/>
      <c r="FJ170" s="68"/>
      <c r="FK170" s="68"/>
      <c r="FL170" s="68"/>
      <c r="FM170" s="65"/>
      <c r="FN170" s="65"/>
      <c r="FO170" s="235"/>
    </row>
    <row r="171" spans="1:171" s="73" customFormat="1" x14ac:dyDescent="0.2">
      <c r="A171" s="161"/>
      <c r="B171" s="162"/>
      <c r="C171" s="162"/>
      <c r="D171" s="162"/>
      <c r="E171" s="162"/>
      <c r="F171" s="162"/>
      <c r="G171" s="162"/>
      <c r="H171" s="162"/>
      <c r="I171" s="162"/>
      <c r="J171" s="162"/>
      <c r="K171" s="162"/>
      <c r="L171" s="162"/>
      <c r="M171" s="162"/>
      <c r="N171" s="162"/>
      <c r="O171" s="162"/>
      <c r="P171" s="162"/>
      <c r="Q171" s="162"/>
      <c r="R171" s="162"/>
      <c r="S171" s="162"/>
      <c r="T171" s="162"/>
      <c r="U171" s="162"/>
      <c r="V171" s="162"/>
      <c r="W171" s="162"/>
      <c r="X171" s="162"/>
      <c r="Y171" s="162"/>
      <c r="Z171" s="161"/>
      <c r="AA171" s="161"/>
      <c r="AB171" s="161"/>
      <c r="AC171" s="161"/>
      <c r="AD171" s="161"/>
      <c r="AE171" s="161"/>
      <c r="AF171" s="162"/>
      <c r="AG171" s="162"/>
      <c r="AH171" s="162"/>
      <c r="AI171" s="162"/>
      <c r="AJ171" s="162"/>
      <c r="AK171" s="162"/>
      <c r="AL171" s="162"/>
      <c r="AM171" s="162"/>
      <c r="AN171" s="162"/>
      <c r="AO171" s="162"/>
      <c r="AP171" s="162"/>
      <c r="AQ171" s="162"/>
      <c r="AR171" s="162"/>
      <c r="AS171" s="162"/>
      <c r="AT171" s="162"/>
      <c r="AU171" s="162"/>
      <c r="AV171" s="162"/>
      <c r="AW171" s="162"/>
      <c r="AX171" s="162"/>
      <c r="AY171" s="161"/>
      <c r="AZ171" s="161"/>
      <c r="BA171" s="162"/>
      <c r="BB171" s="162"/>
      <c r="BC171" s="162"/>
      <c r="BD171" s="162"/>
      <c r="BE171" s="162"/>
      <c r="BF171" s="162"/>
      <c r="BG171" s="162"/>
      <c r="BH171" s="162"/>
      <c r="BI171" s="162"/>
      <c r="BJ171" s="161"/>
      <c r="BK171" s="162"/>
      <c r="BL171" s="162"/>
      <c r="BM171" s="162"/>
      <c r="BN171" s="162"/>
      <c r="BO171" s="162"/>
      <c r="BP171" s="162"/>
      <c r="BQ171" s="162"/>
      <c r="BR171" s="162"/>
      <c r="BS171" s="162"/>
      <c r="BT171" s="162"/>
      <c r="BU171" s="162"/>
      <c r="BV171" s="162"/>
      <c r="BW171" s="162"/>
      <c r="BX171" s="162"/>
      <c r="BY171" s="162"/>
      <c r="BZ171" s="162"/>
      <c r="CA171" s="162"/>
      <c r="CB171" s="162"/>
      <c r="CC171" s="162"/>
      <c r="CD171" s="162"/>
      <c r="CE171" s="162"/>
      <c r="CF171" s="162"/>
      <c r="CG171" s="162"/>
      <c r="CH171" s="162"/>
      <c r="CI171" s="162"/>
      <c r="CJ171" s="162"/>
      <c r="CK171" s="162"/>
      <c r="CL171" s="162"/>
      <c r="CM171" s="162"/>
      <c r="CN171" s="162"/>
      <c r="CO171" s="162"/>
      <c r="CP171" s="162"/>
      <c r="CQ171" s="162"/>
      <c r="CR171" s="162"/>
      <c r="CS171" s="162"/>
      <c r="CT171" s="162"/>
      <c r="CU171" s="162"/>
      <c r="CV171" s="162"/>
      <c r="CW171" s="162"/>
      <c r="CX171" s="162"/>
      <c r="CY171" s="162"/>
      <c r="CZ171" s="162"/>
      <c r="DA171" s="162"/>
      <c r="DB171" s="162"/>
      <c r="DC171" s="162"/>
      <c r="DD171" s="162"/>
      <c r="DE171" s="162"/>
      <c r="DF171" s="162"/>
      <c r="DG171" s="162"/>
      <c r="DH171" s="162"/>
      <c r="DI171" s="162"/>
      <c r="DJ171" s="162"/>
      <c r="DK171" s="162"/>
      <c r="DL171" s="162"/>
      <c r="DM171" s="162"/>
      <c r="DN171" s="162"/>
      <c r="DO171" s="162"/>
      <c r="DP171" s="162"/>
      <c r="DQ171" s="162"/>
      <c r="DR171" s="162"/>
      <c r="DS171" s="162"/>
      <c r="DT171" s="162"/>
      <c r="DU171" s="162"/>
      <c r="DV171" s="162"/>
      <c r="DW171" s="161"/>
      <c r="DX171" s="162"/>
      <c r="DY171" s="162"/>
      <c r="DZ171" s="162"/>
      <c r="EA171" s="162"/>
      <c r="EB171" s="162"/>
      <c r="EC171" s="162"/>
      <c r="ED171" s="162"/>
      <c r="EE171" s="161"/>
      <c r="EF171" s="162"/>
      <c r="EG171" s="162"/>
      <c r="EH171" s="162"/>
      <c r="EI171" s="162"/>
      <c r="EJ171" s="162"/>
      <c r="EK171" s="162"/>
      <c r="EL171" s="162"/>
      <c r="EM171" s="162"/>
      <c r="EN171" s="162"/>
      <c r="EO171" s="162"/>
      <c r="EP171" s="162"/>
      <c r="EQ171" s="68"/>
      <c r="ER171" s="68"/>
      <c r="ES171" s="68"/>
      <c r="ET171" s="68"/>
      <c r="EU171" s="68"/>
      <c r="EV171" s="68"/>
      <c r="EW171" s="65"/>
      <c r="EX171" s="65"/>
      <c r="EY171" s="65"/>
      <c r="EZ171" s="65"/>
      <c r="FA171" s="65"/>
      <c r="FB171" s="65"/>
      <c r="FC171" s="65"/>
      <c r="FD171" s="65"/>
      <c r="FE171" s="65"/>
      <c r="FF171" s="65"/>
      <c r="FG171" s="65"/>
      <c r="FH171" s="65"/>
      <c r="FI171" s="65"/>
      <c r="FJ171" s="65"/>
      <c r="FK171" s="65"/>
      <c r="FL171" s="65"/>
      <c r="FM171" s="65"/>
      <c r="FN171" s="65"/>
      <c r="FO171" s="235"/>
    </row>
    <row r="172" spans="1:171" s="73" customFormat="1" x14ac:dyDescent="0.2">
      <c r="A172" s="161"/>
      <c r="B172" s="162"/>
      <c r="C172" s="162"/>
      <c r="D172" s="162"/>
      <c r="E172" s="162"/>
      <c r="F172" s="162"/>
      <c r="G172" s="162"/>
      <c r="H172" s="162"/>
      <c r="I172" s="162"/>
      <c r="J172" s="162"/>
      <c r="K172" s="162"/>
      <c r="L172" s="162"/>
      <c r="M172" s="162"/>
      <c r="N172" s="162"/>
      <c r="O172" s="162"/>
      <c r="P172" s="162"/>
      <c r="Q172" s="162"/>
      <c r="R172" s="162"/>
      <c r="S172" s="162"/>
      <c r="T172" s="162"/>
      <c r="U172" s="162"/>
      <c r="V172" s="162"/>
      <c r="W172" s="162"/>
      <c r="X172" s="162"/>
      <c r="Y172" s="162"/>
      <c r="Z172" s="161"/>
      <c r="AA172" s="161"/>
      <c r="AB172" s="161"/>
      <c r="AC172" s="161"/>
      <c r="AD172" s="161"/>
      <c r="AE172" s="161"/>
      <c r="AF172" s="162"/>
      <c r="AG172" s="162"/>
      <c r="AH172" s="162"/>
      <c r="AI172" s="162"/>
      <c r="AJ172" s="162"/>
      <c r="AK172" s="162"/>
      <c r="AL172" s="162"/>
      <c r="AM172" s="162"/>
      <c r="AN172" s="162"/>
      <c r="AO172" s="162"/>
      <c r="AP172" s="162"/>
      <c r="AQ172" s="162"/>
      <c r="AR172" s="162"/>
      <c r="AS172" s="162"/>
      <c r="AT172" s="162"/>
      <c r="AU172" s="162"/>
      <c r="AV172" s="162"/>
      <c r="AW172" s="162"/>
      <c r="AX172" s="162"/>
      <c r="AY172" s="161"/>
      <c r="AZ172" s="161"/>
      <c r="BA172" s="162"/>
      <c r="BB172" s="162"/>
      <c r="BC172" s="162"/>
      <c r="BD172" s="162"/>
      <c r="BE172" s="162"/>
      <c r="BF172" s="162"/>
      <c r="BG172" s="162"/>
      <c r="BH172" s="162"/>
      <c r="BI172" s="162"/>
      <c r="BJ172" s="161"/>
      <c r="BK172" s="162"/>
      <c r="BL172" s="162"/>
      <c r="BM172" s="162"/>
      <c r="BN172" s="162"/>
      <c r="BO172" s="162"/>
      <c r="BP172" s="162"/>
      <c r="BQ172" s="162"/>
      <c r="BR172" s="162"/>
      <c r="BS172" s="162"/>
      <c r="BT172" s="162"/>
      <c r="BU172" s="162"/>
      <c r="BV172" s="162"/>
      <c r="BW172" s="162"/>
      <c r="BX172" s="162"/>
      <c r="BY172" s="162"/>
      <c r="BZ172" s="162"/>
      <c r="CA172" s="162"/>
      <c r="CB172" s="162"/>
      <c r="CC172" s="162"/>
      <c r="CD172" s="162"/>
      <c r="CE172" s="162"/>
      <c r="CF172" s="162"/>
      <c r="CG172" s="162"/>
      <c r="CH172" s="162"/>
      <c r="CI172" s="162"/>
      <c r="CJ172" s="162"/>
      <c r="CK172" s="162"/>
      <c r="CL172" s="162"/>
      <c r="CM172" s="162"/>
      <c r="CN172" s="162"/>
      <c r="CO172" s="162"/>
      <c r="CP172" s="162"/>
      <c r="CQ172" s="162"/>
      <c r="CR172" s="162"/>
      <c r="CS172" s="162"/>
      <c r="CT172" s="162"/>
      <c r="CU172" s="162"/>
      <c r="CV172" s="162"/>
      <c r="CW172" s="162"/>
      <c r="CX172" s="162"/>
      <c r="CY172" s="162"/>
      <c r="CZ172" s="162"/>
      <c r="DA172" s="162"/>
      <c r="DB172" s="162"/>
      <c r="DC172" s="162"/>
      <c r="DD172" s="162"/>
      <c r="DE172" s="162"/>
      <c r="DF172" s="162"/>
      <c r="DG172" s="162"/>
      <c r="DH172" s="162"/>
      <c r="DI172" s="162"/>
      <c r="DJ172" s="162"/>
      <c r="DK172" s="162"/>
      <c r="DL172" s="162"/>
      <c r="DM172" s="162"/>
      <c r="DN172" s="162"/>
      <c r="DO172" s="162"/>
      <c r="DP172" s="162"/>
      <c r="DQ172" s="162"/>
      <c r="DR172" s="162"/>
      <c r="DS172" s="162"/>
      <c r="DT172" s="162"/>
      <c r="DU172" s="162"/>
      <c r="DV172" s="162"/>
      <c r="DW172" s="161"/>
      <c r="DX172" s="162"/>
      <c r="DY172" s="162"/>
      <c r="DZ172" s="162"/>
      <c r="EA172" s="162"/>
      <c r="EB172" s="162"/>
      <c r="EC172" s="162"/>
      <c r="ED172" s="162"/>
      <c r="EE172" s="161"/>
      <c r="EF172" s="162"/>
      <c r="EG172" s="162"/>
      <c r="EH172" s="162"/>
      <c r="EI172" s="162"/>
      <c r="EJ172" s="162"/>
      <c r="EK172" s="162"/>
      <c r="EL172" s="162"/>
      <c r="EM172" s="162"/>
      <c r="EN172" s="162"/>
      <c r="EO172" s="162"/>
      <c r="EP172" s="162"/>
      <c r="EQ172" s="68"/>
      <c r="ER172" s="68"/>
      <c r="ES172" s="68"/>
      <c r="ET172" s="68"/>
      <c r="EU172" s="68"/>
      <c r="EV172" s="68"/>
      <c r="EW172" s="68"/>
      <c r="EX172" s="68"/>
      <c r="EY172" s="68"/>
      <c r="EZ172" s="68"/>
      <c r="FA172" s="68"/>
      <c r="FB172" s="68"/>
      <c r="FC172" s="68"/>
      <c r="FD172" s="68"/>
      <c r="FE172" s="68"/>
      <c r="FF172" s="68"/>
      <c r="FG172" s="68"/>
      <c r="FH172" s="68"/>
      <c r="FI172" s="68"/>
      <c r="FJ172" s="68"/>
      <c r="FK172" s="68"/>
      <c r="FL172" s="68"/>
      <c r="FM172" s="65"/>
      <c r="FN172" s="65"/>
      <c r="FO172" s="235"/>
    </row>
    <row r="173" spans="1:171" s="73" customFormat="1" x14ac:dyDescent="0.2">
      <c r="A173" s="161"/>
      <c r="B173" s="162"/>
      <c r="C173" s="162"/>
      <c r="D173" s="162"/>
      <c r="E173" s="162"/>
      <c r="F173" s="162"/>
      <c r="G173" s="162"/>
      <c r="H173" s="162"/>
      <c r="I173" s="162"/>
      <c r="J173" s="162"/>
      <c r="K173" s="162"/>
      <c r="L173" s="162"/>
      <c r="M173" s="162"/>
      <c r="N173" s="162"/>
      <c r="O173" s="162"/>
      <c r="P173" s="162"/>
      <c r="Q173" s="162"/>
      <c r="R173" s="162"/>
      <c r="S173" s="162"/>
      <c r="T173" s="162"/>
      <c r="U173" s="162"/>
      <c r="V173" s="162"/>
      <c r="W173" s="162"/>
      <c r="X173" s="162"/>
      <c r="Y173" s="162"/>
      <c r="Z173" s="161"/>
      <c r="AA173" s="161"/>
      <c r="AB173" s="161"/>
      <c r="AC173" s="161"/>
      <c r="AD173" s="161"/>
      <c r="AE173" s="161"/>
      <c r="AF173" s="162"/>
      <c r="AG173" s="162"/>
      <c r="AH173" s="162"/>
      <c r="AI173" s="162"/>
      <c r="AJ173" s="162"/>
      <c r="AK173" s="162"/>
      <c r="AL173" s="162"/>
      <c r="AM173" s="162"/>
      <c r="AN173" s="162"/>
      <c r="AO173" s="162"/>
      <c r="AP173" s="162"/>
      <c r="AQ173" s="162"/>
      <c r="AR173" s="162"/>
      <c r="AS173" s="162"/>
      <c r="AT173" s="162"/>
      <c r="AU173" s="162"/>
      <c r="AV173" s="162"/>
      <c r="AW173" s="162"/>
      <c r="AX173" s="162"/>
      <c r="AY173" s="161"/>
      <c r="AZ173" s="161"/>
      <c r="BA173" s="162"/>
      <c r="BB173" s="162"/>
      <c r="BC173" s="162"/>
      <c r="BD173" s="162"/>
      <c r="BE173" s="162"/>
      <c r="BF173" s="162"/>
      <c r="BG173" s="162"/>
      <c r="BH173" s="162"/>
      <c r="BI173" s="162"/>
      <c r="BJ173" s="161"/>
      <c r="BK173" s="162"/>
      <c r="BL173" s="162"/>
      <c r="BM173" s="162"/>
      <c r="BN173" s="162"/>
      <c r="BO173" s="162"/>
      <c r="BP173" s="162"/>
      <c r="BQ173" s="162"/>
      <c r="BR173" s="162"/>
      <c r="BS173" s="162"/>
      <c r="BT173" s="162"/>
      <c r="BU173" s="162"/>
      <c r="BV173" s="162"/>
      <c r="BW173" s="162"/>
      <c r="BX173" s="162"/>
      <c r="BY173" s="162"/>
      <c r="BZ173" s="162"/>
      <c r="CA173" s="162"/>
      <c r="CB173" s="162"/>
      <c r="CC173" s="162"/>
      <c r="CD173" s="162"/>
      <c r="CE173" s="162"/>
      <c r="CF173" s="162"/>
      <c r="CG173" s="162"/>
      <c r="CH173" s="162"/>
      <c r="CI173" s="162"/>
      <c r="CJ173" s="162"/>
      <c r="CK173" s="162"/>
      <c r="CL173" s="162"/>
      <c r="CM173" s="162"/>
      <c r="CN173" s="162"/>
      <c r="CO173" s="162"/>
      <c r="CP173" s="162"/>
      <c r="CQ173" s="162"/>
      <c r="CR173" s="162"/>
      <c r="CS173" s="162"/>
      <c r="CT173" s="162"/>
      <c r="CU173" s="162"/>
      <c r="CV173" s="162"/>
      <c r="CW173" s="162"/>
      <c r="CX173" s="162"/>
      <c r="CY173" s="162"/>
      <c r="CZ173" s="162"/>
      <c r="DA173" s="162"/>
      <c r="DB173" s="162"/>
      <c r="DC173" s="162"/>
      <c r="DD173" s="162"/>
      <c r="DE173" s="162"/>
      <c r="DF173" s="162"/>
      <c r="DG173" s="162"/>
      <c r="DH173" s="162"/>
      <c r="DI173" s="162"/>
      <c r="DJ173" s="162"/>
      <c r="DK173" s="162"/>
      <c r="DL173" s="162"/>
      <c r="DM173" s="162"/>
      <c r="DN173" s="162"/>
      <c r="DO173" s="162"/>
      <c r="DP173" s="162"/>
      <c r="DQ173" s="162"/>
      <c r="DR173" s="162"/>
      <c r="DS173" s="162"/>
      <c r="DT173" s="162"/>
      <c r="DU173" s="162"/>
      <c r="DV173" s="162"/>
      <c r="DW173" s="161"/>
      <c r="DX173" s="162"/>
      <c r="DY173" s="162"/>
      <c r="DZ173" s="162"/>
      <c r="EA173" s="162"/>
      <c r="EB173" s="162"/>
      <c r="EC173" s="162"/>
      <c r="ED173" s="162"/>
      <c r="EE173" s="161"/>
      <c r="EF173" s="162"/>
      <c r="EG173" s="162"/>
      <c r="EH173" s="162"/>
      <c r="EI173" s="162"/>
      <c r="EJ173" s="162"/>
      <c r="EK173" s="162"/>
      <c r="EL173" s="162"/>
      <c r="EM173" s="162"/>
      <c r="EN173" s="162"/>
      <c r="EO173" s="162"/>
      <c r="EP173" s="162"/>
      <c r="EQ173" s="68"/>
      <c r="ER173" s="68"/>
      <c r="ES173" s="68"/>
      <c r="ET173" s="68"/>
      <c r="EU173" s="68"/>
      <c r="EV173" s="68"/>
      <c r="EW173" s="65"/>
      <c r="EX173" s="65"/>
      <c r="EY173" s="65"/>
      <c r="EZ173" s="65"/>
      <c r="FA173" s="65"/>
      <c r="FB173" s="65"/>
      <c r="FC173" s="65"/>
      <c r="FD173" s="65"/>
      <c r="FE173" s="65"/>
      <c r="FF173" s="65"/>
      <c r="FG173" s="65"/>
      <c r="FH173" s="65"/>
      <c r="FI173" s="65"/>
      <c r="FJ173" s="65"/>
      <c r="FK173" s="65"/>
      <c r="FL173" s="65"/>
      <c r="FM173" s="65"/>
      <c r="FN173" s="65"/>
      <c r="FO173" s="235"/>
    </row>
    <row r="174" spans="1:171" s="73" customFormat="1" x14ac:dyDescent="0.2">
      <c r="A174" s="161"/>
      <c r="B174" s="162"/>
      <c r="C174" s="162"/>
      <c r="D174" s="162"/>
      <c r="E174" s="162"/>
      <c r="F174" s="162"/>
      <c r="G174" s="162"/>
      <c r="H174" s="162"/>
      <c r="I174" s="162"/>
      <c r="J174" s="162"/>
      <c r="K174" s="162"/>
      <c r="L174" s="162"/>
      <c r="M174" s="162"/>
      <c r="N174" s="162"/>
      <c r="O174" s="162"/>
      <c r="P174" s="162"/>
      <c r="Q174" s="162"/>
      <c r="R174" s="162"/>
      <c r="S174" s="162"/>
      <c r="T174" s="162"/>
      <c r="U174" s="162"/>
      <c r="V174" s="162"/>
      <c r="W174" s="162"/>
      <c r="X174" s="162"/>
      <c r="Y174" s="162"/>
      <c r="Z174" s="161"/>
      <c r="AA174" s="161"/>
      <c r="AB174" s="161"/>
      <c r="AC174" s="161"/>
      <c r="AD174" s="161"/>
      <c r="AE174" s="161"/>
      <c r="AF174" s="162"/>
      <c r="AG174" s="162"/>
      <c r="AH174" s="162"/>
      <c r="AI174" s="162"/>
      <c r="AJ174" s="162"/>
      <c r="AK174" s="162"/>
      <c r="AL174" s="162"/>
      <c r="AM174" s="162"/>
      <c r="AN174" s="162"/>
      <c r="AO174" s="162"/>
      <c r="AP174" s="162"/>
      <c r="AQ174" s="162"/>
      <c r="AR174" s="162"/>
      <c r="AS174" s="162"/>
      <c r="AT174" s="162"/>
      <c r="AU174" s="162"/>
      <c r="AV174" s="162"/>
      <c r="AW174" s="162"/>
      <c r="AX174" s="162"/>
      <c r="AY174" s="161"/>
      <c r="AZ174" s="161"/>
      <c r="BA174" s="162"/>
      <c r="BB174" s="162"/>
      <c r="BC174" s="162"/>
      <c r="BD174" s="162"/>
      <c r="BE174" s="162"/>
      <c r="BF174" s="162"/>
      <c r="BG174" s="162"/>
      <c r="BH174" s="162"/>
      <c r="BI174" s="162"/>
      <c r="BJ174" s="161"/>
      <c r="BK174" s="162"/>
      <c r="BL174" s="162"/>
      <c r="BM174" s="162"/>
      <c r="BN174" s="162"/>
      <c r="BO174" s="162"/>
      <c r="BP174" s="162"/>
      <c r="BQ174" s="162"/>
      <c r="BR174" s="162"/>
      <c r="BS174" s="162"/>
      <c r="BT174" s="162"/>
      <c r="BU174" s="162"/>
      <c r="BV174" s="162"/>
      <c r="BW174" s="162"/>
      <c r="BX174" s="162"/>
      <c r="BY174" s="162"/>
      <c r="BZ174" s="162"/>
      <c r="CA174" s="162"/>
      <c r="CB174" s="162"/>
      <c r="CC174" s="162"/>
      <c r="CD174" s="162"/>
      <c r="CE174" s="162"/>
      <c r="CF174" s="162"/>
      <c r="CG174" s="162"/>
      <c r="CH174" s="162"/>
      <c r="CI174" s="162"/>
      <c r="CJ174" s="162"/>
      <c r="CK174" s="162"/>
      <c r="CL174" s="162"/>
      <c r="CM174" s="162"/>
      <c r="CN174" s="162"/>
      <c r="CO174" s="162"/>
      <c r="CP174" s="162"/>
      <c r="CQ174" s="162"/>
      <c r="CR174" s="162"/>
      <c r="CS174" s="162"/>
      <c r="CT174" s="162"/>
      <c r="CU174" s="162"/>
      <c r="CV174" s="162"/>
      <c r="CW174" s="162"/>
      <c r="CX174" s="162"/>
      <c r="CY174" s="162"/>
      <c r="CZ174" s="162"/>
      <c r="DA174" s="162"/>
      <c r="DB174" s="162"/>
      <c r="DC174" s="162"/>
      <c r="DD174" s="162"/>
      <c r="DE174" s="162"/>
      <c r="DF174" s="162"/>
      <c r="DG174" s="162"/>
      <c r="DH174" s="162"/>
      <c r="DI174" s="162"/>
      <c r="DJ174" s="162"/>
      <c r="DK174" s="162"/>
      <c r="DL174" s="162"/>
      <c r="DM174" s="162"/>
      <c r="DN174" s="162"/>
      <c r="DO174" s="162"/>
      <c r="DP174" s="162"/>
      <c r="DQ174" s="162"/>
      <c r="DR174" s="162"/>
      <c r="DS174" s="162"/>
      <c r="DT174" s="162"/>
      <c r="DU174" s="162"/>
      <c r="DV174" s="162"/>
      <c r="DW174" s="161"/>
      <c r="DX174" s="162"/>
      <c r="DY174" s="162"/>
      <c r="DZ174" s="162"/>
      <c r="EA174" s="162"/>
      <c r="EB174" s="162"/>
      <c r="EC174" s="162"/>
      <c r="ED174" s="162"/>
      <c r="EE174" s="161"/>
      <c r="EF174" s="162"/>
      <c r="EG174" s="162"/>
      <c r="EH174" s="162"/>
      <c r="EI174" s="162"/>
      <c r="EJ174" s="162"/>
      <c r="EK174" s="162"/>
      <c r="EL174" s="162"/>
      <c r="EM174" s="162"/>
      <c r="EN174" s="162"/>
      <c r="EO174" s="162"/>
      <c r="EP174" s="162"/>
      <c r="EQ174" s="68"/>
      <c r="ER174" s="68"/>
      <c r="ES174" s="68"/>
      <c r="ET174" s="68"/>
      <c r="EU174" s="68"/>
      <c r="EV174" s="68"/>
      <c r="EW174" s="68"/>
      <c r="EX174" s="68"/>
      <c r="EY174" s="68"/>
      <c r="EZ174" s="68"/>
      <c r="FA174" s="68"/>
      <c r="FB174" s="68"/>
      <c r="FC174" s="68"/>
      <c r="FD174" s="68"/>
      <c r="FE174" s="68"/>
      <c r="FF174" s="68"/>
      <c r="FG174" s="68"/>
      <c r="FH174" s="68"/>
      <c r="FI174" s="68"/>
      <c r="FJ174" s="68"/>
      <c r="FK174" s="68"/>
      <c r="FL174" s="68"/>
      <c r="FM174" s="65"/>
      <c r="FN174" s="65"/>
      <c r="FO174" s="235"/>
    </row>
    <row r="175" spans="1:171" s="73" customFormat="1" x14ac:dyDescent="0.2">
      <c r="A175" s="161"/>
      <c r="B175" s="162"/>
      <c r="C175" s="162"/>
      <c r="D175" s="162"/>
      <c r="E175" s="162"/>
      <c r="F175" s="162"/>
      <c r="G175" s="162"/>
      <c r="H175" s="162"/>
      <c r="I175" s="162"/>
      <c r="J175" s="162"/>
      <c r="K175" s="162"/>
      <c r="L175" s="162"/>
      <c r="M175" s="162"/>
      <c r="N175" s="162"/>
      <c r="O175" s="162"/>
      <c r="P175" s="162"/>
      <c r="Q175" s="162"/>
      <c r="R175" s="162"/>
      <c r="S175" s="162"/>
      <c r="T175" s="162"/>
      <c r="U175" s="162"/>
      <c r="V175" s="162"/>
      <c r="W175" s="162"/>
      <c r="X175" s="162"/>
      <c r="Y175" s="162"/>
      <c r="Z175" s="161"/>
      <c r="AA175" s="161"/>
      <c r="AB175" s="161"/>
      <c r="AC175" s="161"/>
      <c r="AD175" s="161"/>
      <c r="AE175" s="161"/>
      <c r="AF175" s="162"/>
      <c r="AG175" s="162"/>
      <c r="AH175" s="162"/>
      <c r="AI175" s="162"/>
      <c r="AJ175" s="162"/>
      <c r="AK175" s="162"/>
      <c r="AL175" s="162"/>
      <c r="AM175" s="162"/>
      <c r="AN175" s="162"/>
      <c r="AO175" s="162"/>
      <c r="AP175" s="162"/>
      <c r="AQ175" s="162"/>
      <c r="AR175" s="162"/>
      <c r="AS175" s="162"/>
      <c r="AT175" s="162"/>
      <c r="AU175" s="162"/>
      <c r="AV175" s="162"/>
      <c r="AW175" s="162"/>
      <c r="AX175" s="162"/>
      <c r="AY175" s="161"/>
      <c r="AZ175" s="161"/>
      <c r="BA175" s="162"/>
      <c r="BB175" s="162"/>
      <c r="BC175" s="162"/>
      <c r="BD175" s="162"/>
      <c r="BE175" s="162"/>
      <c r="BF175" s="162"/>
      <c r="BG175" s="162"/>
      <c r="BH175" s="162"/>
      <c r="BI175" s="162"/>
      <c r="BJ175" s="161"/>
      <c r="BK175" s="162"/>
      <c r="BL175" s="162"/>
      <c r="BM175" s="162"/>
      <c r="BN175" s="162"/>
      <c r="BO175" s="162"/>
      <c r="BP175" s="162"/>
      <c r="BQ175" s="162"/>
      <c r="BR175" s="162"/>
      <c r="BS175" s="162"/>
      <c r="BT175" s="162"/>
      <c r="BU175" s="162"/>
      <c r="BV175" s="162"/>
      <c r="BW175" s="162"/>
      <c r="BX175" s="162"/>
      <c r="BY175" s="162"/>
      <c r="BZ175" s="162"/>
      <c r="CA175" s="162"/>
      <c r="CB175" s="162"/>
      <c r="CC175" s="162"/>
      <c r="CD175" s="162"/>
      <c r="CE175" s="162"/>
      <c r="CF175" s="162"/>
      <c r="CG175" s="162"/>
      <c r="CH175" s="162"/>
      <c r="CI175" s="162"/>
      <c r="CJ175" s="162"/>
      <c r="CK175" s="162"/>
      <c r="CL175" s="162"/>
      <c r="CM175" s="162"/>
      <c r="CN175" s="162"/>
      <c r="CO175" s="162"/>
      <c r="CP175" s="162"/>
      <c r="CQ175" s="162"/>
      <c r="CR175" s="162"/>
      <c r="CS175" s="162"/>
      <c r="CT175" s="162"/>
      <c r="CU175" s="162"/>
      <c r="CV175" s="162"/>
      <c r="CW175" s="162"/>
      <c r="CX175" s="162"/>
      <c r="CY175" s="162"/>
      <c r="CZ175" s="162"/>
      <c r="DA175" s="162"/>
      <c r="DB175" s="162"/>
      <c r="DC175" s="162"/>
      <c r="DD175" s="162"/>
      <c r="DE175" s="162"/>
      <c r="DF175" s="162"/>
      <c r="DG175" s="162"/>
      <c r="DH175" s="162"/>
      <c r="DI175" s="162"/>
      <c r="DJ175" s="162"/>
      <c r="DK175" s="162"/>
      <c r="DL175" s="162"/>
      <c r="DM175" s="162"/>
      <c r="DN175" s="162"/>
      <c r="DO175" s="162"/>
      <c r="DP175" s="162"/>
      <c r="DQ175" s="162"/>
      <c r="DR175" s="162"/>
      <c r="DS175" s="162"/>
      <c r="DT175" s="162"/>
      <c r="DU175" s="162"/>
      <c r="DV175" s="162"/>
      <c r="DW175" s="161"/>
      <c r="DX175" s="162"/>
      <c r="DY175" s="162"/>
      <c r="DZ175" s="162"/>
      <c r="EA175" s="162"/>
      <c r="EB175" s="162"/>
      <c r="EC175" s="162"/>
      <c r="ED175" s="162"/>
      <c r="EE175" s="161"/>
      <c r="EF175" s="162"/>
      <c r="EG175" s="162"/>
      <c r="EH175" s="162"/>
      <c r="EI175" s="162"/>
      <c r="EJ175" s="162"/>
      <c r="EK175" s="162"/>
      <c r="EL175" s="162"/>
      <c r="EM175" s="162"/>
      <c r="EN175" s="162"/>
      <c r="EO175" s="162"/>
      <c r="EP175" s="162"/>
      <c r="EQ175" s="68"/>
      <c r="ER175" s="68"/>
      <c r="ES175" s="68"/>
      <c r="ET175" s="68"/>
      <c r="EU175" s="68"/>
      <c r="EV175" s="68"/>
      <c r="EW175" s="65"/>
      <c r="EX175" s="65"/>
      <c r="EY175" s="65"/>
      <c r="EZ175" s="65"/>
      <c r="FA175" s="65"/>
      <c r="FB175" s="65"/>
      <c r="FC175" s="65"/>
      <c r="FD175" s="65"/>
      <c r="FE175" s="65"/>
      <c r="FF175" s="65"/>
      <c r="FG175" s="65"/>
      <c r="FH175" s="65"/>
      <c r="FI175" s="65"/>
      <c r="FJ175" s="65"/>
      <c r="FK175" s="65"/>
      <c r="FL175" s="65"/>
      <c r="FM175" s="65"/>
      <c r="FN175" s="65"/>
      <c r="FO175" s="235"/>
    </row>
    <row r="176" spans="1:171" s="73" customFormat="1" x14ac:dyDescent="0.2">
      <c r="A176" s="161"/>
      <c r="B176" s="162"/>
      <c r="C176" s="162"/>
      <c r="D176" s="162"/>
      <c r="E176" s="162"/>
      <c r="F176" s="162"/>
      <c r="G176" s="162"/>
      <c r="H176" s="162"/>
      <c r="I176" s="162"/>
      <c r="J176" s="162"/>
      <c r="K176" s="162"/>
      <c r="L176" s="162"/>
      <c r="M176" s="162"/>
      <c r="N176" s="162"/>
      <c r="O176" s="162"/>
      <c r="P176" s="162"/>
      <c r="Q176" s="162"/>
      <c r="R176" s="162"/>
      <c r="S176" s="162"/>
      <c r="T176" s="162"/>
      <c r="U176" s="162"/>
      <c r="V176" s="162"/>
      <c r="W176" s="162"/>
      <c r="X176" s="162"/>
      <c r="Y176" s="162"/>
      <c r="Z176" s="161"/>
      <c r="AA176" s="161"/>
      <c r="AB176" s="161"/>
      <c r="AC176" s="161"/>
      <c r="AD176" s="161"/>
      <c r="AE176" s="161"/>
      <c r="AF176" s="162"/>
      <c r="AG176" s="162"/>
      <c r="AH176" s="162"/>
      <c r="AI176" s="162"/>
      <c r="AJ176" s="162"/>
      <c r="AK176" s="162"/>
      <c r="AL176" s="162"/>
      <c r="AM176" s="162"/>
      <c r="AN176" s="162"/>
      <c r="AO176" s="162"/>
      <c r="AP176" s="162"/>
      <c r="AQ176" s="162"/>
      <c r="AR176" s="162"/>
      <c r="AS176" s="162"/>
      <c r="AT176" s="162"/>
      <c r="AU176" s="162"/>
      <c r="AV176" s="162"/>
      <c r="AW176" s="162"/>
      <c r="AX176" s="162"/>
      <c r="AY176" s="161"/>
      <c r="AZ176" s="161"/>
      <c r="BA176" s="162"/>
      <c r="BB176" s="162"/>
      <c r="BC176" s="162"/>
      <c r="BD176" s="162"/>
      <c r="BE176" s="162"/>
      <c r="BF176" s="162"/>
      <c r="BG176" s="162"/>
      <c r="BH176" s="162"/>
      <c r="BI176" s="162"/>
      <c r="BJ176" s="161"/>
      <c r="BK176" s="162"/>
      <c r="BL176" s="162"/>
      <c r="BM176" s="162"/>
      <c r="BN176" s="162"/>
      <c r="BO176" s="162"/>
      <c r="BP176" s="162"/>
      <c r="BQ176" s="162"/>
      <c r="BR176" s="162"/>
      <c r="BS176" s="162"/>
      <c r="BT176" s="162"/>
      <c r="BU176" s="162"/>
      <c r="BV176" s="162"/>
      <c r="BW176" s="162"/>
      <c r="BX176" s="162"/>
      <c r="BY176" s="162"/>
      <c r="BZ176" s="162"/>
      <c r="CA176" s="162"/>
      <c r="CB176" s="162"/>
      <c r="CC176" s="162"/>
      <c r="CD176" s="162"/>
      <c r="CE176" s="162"/>
      <c r="CF176" s="162"/>
      <c r="CG176" s="162"/>
      <c r="CH176" s="162"/>
      <c r="CI176" s="162"/>
      <c r="CJ176" s="162"/>
      <c r="CK176" s="162"/>
      <c r="CL176" s="162"/>
      <c r="CM176" s="162"/>
      <c r="CN176" s="162"/>
      <c r="CO176" s="162"/>
      <c r="CP176" s="162"/>
      <c r="CQ176" s="162"/>
      <c r="CR176" s="162"/>
      <c r="CS176" s="162"/>
      <c r="CT176" s="162"/>
      <c r="CU176" s="162"/>
      <c r="CV176" s="162"/>
      <c r="CW176" s="162"/>
      <c r="CX176" s="162"/>
      <c r="CY176" s="162"/>
      <c r="CZ176" s="162"/>
      <c r="DA176" s="162"/>
      <c r="DB176" s="162"/>
      <c r="DC176" s="162"/>
      <c r="DD176" s="162"/>
      <c r="DE176" s="162"/>
      <c r="DF176" s="162"/>
      <c r="DG176" s="162"/>
      <c r="DH176" s="162"/>
      <c r="DI176" s="162"/>
      <c r="DJ176" s="162"/>
      <c r="DK176" s="162"/>
      <c r="DL176" s="162"/>
      <c r="DM176" s="162"/>
      <c r="DN176" s="162"/>
      <c r="DO176" s="162"/>
      <c r="DP176" s="162"/>
      <c r="DQ176" s="162"/>
      <c r="DR176" s="162"/>
      <c r="DS176" s="162"/>
      <c r="DT176" s="162"/>
      <c r="DU176" s="162"/>
      <c r="DV176" s="162"/>
      <c r="DW176" s="161"/>
      <c r="DX176" s="162"/>
      <c r="DY176" s="162"/>
      <c r="DZ176" s="162"/>
      <c r="EA176" s="162"/>
      <c r="EB176" s="162"/>
      <c r="EC176" s="162"/>
      <c r="ED176" s="162"/>
      <c r="EE176" s="161"/>
      <c r="EF176" s="162"/>
      <c r="EG176" s="162"/>
      <c r="EH176" s="162"/>
      <c r="EI176" s="162"/>
      <c r="EJ176" s="162"/>
      <c r="EK176" s="162"/>
      <c r="EL176" s="162"/>
      <c r="EM176" s="162"/>
      <c r="EN176" s="162"/>
      <c r="EO176" s="162"/>
      <c r="EP176" s="162"/>
      <c r="EQ176" s="68"/>
      <c r="ER176" s="68"/>
      <c r="ES176" s="68"/>
      <c r="ET176" s="68"/>
      <c r="EU176" s="68"/>
      <c r="EV176" s="68"/>
      <c r="EW176" s="68"/>
      <c r="EX176" s="68"/>
      <c r="EY176" s="68"/>
      <c r="EZ176" s="68"/>
      <c r="FA176" s="68"/>
      <c r="FB176" s="68"/>
      <c r="FC176" s="68"/>
      <c r="FD176" s="68"/>
      <c r="FE176" s="68"/>
      <c r="FF176" s="68"/>
      <c r="FG176" s="68"/>
      <c r="FH176" s="68"/>
      <c r="FI176" s="68"/>
      <c r="FJ176" s="68"/>
      <c r="FK176" s="68"/>
      <c r="FL176" s="68"/>
      <c r="FM176" s="65"/>
      <c r="FN176" s="65"/>
      <c r="FO176" s="235"/>
    </row>
    <row r="177" spans="1:171" s="73" customFormat="1" x14ac:dyDescent="0.2">
      <c r="A177" s="161"/>
      <c r="B177" s="162"/>
      <c r="C177" s="162"/>
      <c r="D177" s="162"/>
      <c r="E177" s="162"/>
      <c r="F177" s="162"/>
      <c r="G177" s="162"/>
      <c r="H177" s="162"/>
      <c r="I177" s="162"/>
      <c r="J177" s="162"/>
      <c r="K177" s="162"/>
      <c r="L177" s="162"/>
      <c r="M177" s="162"/>
      <c r="N177" s="162"/>
      <c r="O177" s="162"/>
      <c r="P177" s="162"/>
      <c r="Q177" s="162"/>
      <c r="R177" s="162"/>
      <c r="S177" s="162"/>
      <c r="T177" s="162"/>
      <c r="U177" s="162"/>
      <c r="V177" s="162"/>
      <c r="W177" s="162"/>
      <c r="X177" s="162"/>
      <c r="Y177" s="162"/>
      <c r="Z177" s="161"/>
      <c r="AA177" s="161"/>
      <c r="AB177" s="161"/>
      <c r="AC177" s="161"/>
      <c r="AD177" s="161"/>
      <c r="AE177" s="161"/>
      <c r="AF177" s="162"/>
      <c r="AG177" s="162"/>
      <c r="AH177" s="162"/>
      <c r="AI177" s="162"/>
      <c r="AJ177" s="162"/>
      <c r="AK177" s="162"/>
      <c r="AL177" s="162"/>
      <c r="AM177" s="162"/>
      <c r="AN177" s="162"/>
      <c r="AO177" s="162"/>
      <c r="AP177" s="162"/>
      <c r="AQ177" s="162"/>
      <c r="AR177" s="162"/>
      <c r="AS177" s="162"/>
      <c r="AT177" s="162"/>
      <c r="AU177" s="162"/>
      <c r="AV177" s="162"/>
      <c r="AW177" s="162"/>
      <c r="AX177" s="162"/>
      <c r="AY177" s="161"/>
      <c r="AZ177" s="161"/>
      <c r="BA177" s="162"/>
      <c r="BB177" s="162"/>
      <c r="BC177" s="162"/>
      <c r="BD177" s="162"/>
      <c r="BE177" s="162"/>
      <c r="BF177" s="162"/>
      <c r="BG177" s="162"/>
      <c r="BH177" s="162"/>
      <c r="BI177" s="162"/>
      <c r="BJ177" s="161"/>
      <c r="BK177" s="162"/>
      <c r="BL177" s="162"/>
      <c r="BM177" s="162"/>
      <c r="BN177" s="162"/>
      <c r="BO177" s="162"/>
      <c r="BP177" s="162"/>
      <c r="BQ177" s="162"/>
      <c r="BR177" s="162"/>
      <c r="BS177" s="162"/>
      <c r="BT177" s="162"/>
      <c r="BU177" s="162"/>
      <c r="BV177" s="162"/>
      <c r="BW177" s="162"/>
      <c r="BX177" s="162"/>
      <c r="BY177" s="162"/>
      <c r="BZ177" s="162"/>
      <c r="CA177" s="162"/>
      <c r="CB177" s="162"/>
      <c r="CC177" s="162"/>
      <c r="CD177" s="162"/>
      <c r="CE177" s="162"/>
      <c r="CF177" s="162"/>
      <c r="CG177" s="162"/>
      <c r="CH177" s="162"/>
      <c r="CI177" s="162"/>
      <c r="CJ177" s="162"/>
      <c r="CK177" s="162"/>
      <c r="CL177" s="162"/>
      <c r="CM177" s="162"/>
      <c r="CN177" s="162"/>
      <c r="CO177" s="162"/>
      <c r="CP177" s="162"/>
      <c r="CQ177" s="162"/>
      <c r="CR177" s="162"/>
      <c r="CS177" s="162"/>
      <c r="CT177" s="162"/>
      <c r="CU177" s="162"/>
      <c r="CV177" s="162"/>
      <c r="CW177" s="162"/>
      <c r="CX177" s="162"/>
      <c r="CY177" s="162"/>
      <c r="CZ177" s="162"/>
      <c r="DA177" s="162"/>
      <c r="DB177" s="162"/>
      <c r="DC177" s="162"/>
      <c r="DD177" s="162"/>
      <c r="DE177" s="162"/>
      <c r="DF177" s="162"/>
      <c r="DG177" s="162"/>
      <c r="DH177" s="162"/>
      <c r="DI177" s="162"/>
      <c r="DJ177" s="162"/>
      <c r="DK177" s="162"/>
      <c r="DL177" s="162"/>
      <c r="DM177" s="162"/>
      <c r="DN177" s="162"/>
      <c r="DO177" s="162"/>
      <c r="DP177" s="162"/>
      <c r="DQ177" s="162"/>
      <c r="DR177" s="162"/>
      <c r="DS177" s="162"/>
      <c r="DT177" s="162"/>
      <c r="DU177" s="162"/>
      <c r="DV177" s="162"/>
      <c r="DW177" s="161"/>
      <c r="DX177" s="162"/>
      <c r="DY177" s="162"/>
      <c r="DZ177" s="162"/>
      <c r="EA177" s="162"/>
      <c r="EB177" s="162"/>
      <c r="EC177" s="162"/>
      <c r="ED177" s="162"/>
      <c r="EE177" s="161"/>
      <c r="EF177" s="162"/>
      <c r="EG177" s="162"/>
      <c r="EH177" s="162"/>
      <c r="EI177" s="162"/>
      <c r="EJ177" s="162"/>
      <c r="EK177" s="162"/>
      <c r="EL177" s="162"/>
      <c r="EM177" s="162"/>
      <c r="EN177" s="162"/>
      <c r="EO177" s="162"/>
      <c r="EP177" s="162"/>
      <c r="EQ177" s="68"/>
      <c r="ER177" s="68"/>
      <c r="ES177" s="68"/>
      <c r="ET177" s="68"/>
      <c r="EU177" s="68"/>
      <c r="EV177" s="68"/>
      <c r="EW177" s="65"/>
      <c r="EX177" s="65"/>
      <c r="EY177" s="65"/>
      <c r="EZ177" s="65"/>
      <c r="FA177" s="65"/>
      <c r="FB177" s="65"/>
      <c r="FC177" s="65"/>
      <c r="FD177" s="65"/>
      <c r="FE177" s="65"/>
      <c r="FF177" s="65"/>
      <c r="FG177" s="65"/>
      <c r="FH177" s="65"/>
      <c r="FI177" s="65"/>
      <c r="FJ177" s="65"/>
      <c r="FK177" s="65"/>
      <c r="FL177" s="65"/>
      <c r="FM177" s="65"/>
      <c r="FN177" s="65"/>
      <c r="FO177" s="235"/>
    </row>
    <row r="178" spans="1:171" s="73" customFormat="1" x14ac:dyDescent="0.2">
      <c r="A178" s="161"/>
      <c r="B178" s="162"/>
      <c r="C178" s="162"/>
      <c r="D178" s="162"/>
      <c r="E178" s="162"/>
      <c r="F178" s="162"/>
      <c r="G178" s="162"/>
      <c r="H178" s="162"/>
      <c r="I178" s="162"/>
      <c r="J178" s="162"/>
      <c r="K178" s="162"/>
      <c r="L178" s="162"/>
      <c r="M178" s="162"/>
      <c r="N178" s="162"/>
      <c r="O178" s="162"/>
      <c r="P178" s="162"/>
      <c r="Q178" s="162"/>
      <c r="R178" s="162"/>
      <c r="S178" s="162"/>
      <c r="T178" s="162"/>
      <c r="U178" s="162"/>
      <c r="V178" s="162"/>
      <c r="W178" s="162"/>
      <c r="X178" s="162"/>
      <c r="Y178" s="162"/>
      <c r="Z178" s="161"/>
      <c r="AA178" s="161"/>
      <c r="AB178" s="161"/>
      <c r="AC178" s="161"/>
      <c r="AD178" s="161"/>
      <c r="AE178" s="161"/>
      <c r="AF178" s="162"/>
      <c r="AG178" s="162"/>
      <c r="AH178" s="162"/>
      <c r="AI178" s="162"/>
      <c r="AJ178" s="162"/>
      <c r="AK178" s="162"/>
      <c r="AL178" s="162"/>
      <c r="AM178" s="162"/>
      <c r="AN178" s="162"/>
      <c r="AO178" s="162"/>
      <c r="AP178" s="162"/>
      <c r="AQ178" s="162"/>
      <c r="AR178" s="162"/>
      <c r="AS178" s="162"/>
      <c r="AT178" s="162"/>
      <c r="AU178" s="162"/>
      <c r="AV178" s="162"/>
      <c r="AW178" s="162"/>
      <c r="AX178" s="162"/>
      <c r="AY178" s="161"/>
      <c r="AZ178" s="161"/>
      <c r="BA178" s="162"/>
      <c r="BB178" s="162"/>
      <c r="BC178" s="162"/>
      <c r="BD178" s="162"/>
      <c r="BE178" s="162"/>
      <c r="BF178" s="162"/>
      <c r="BG178" s="162"/>
      <c r="BH178" s="162"/>
      <c r="BI178" s="162"/>
      <c r="BJ178" s="161"/>
      <c r="BK178" s="162"/>
      <c r="BL178" s="162"/>
      <c r="BM178" s="162"/>
      <c r="BN178" s="162"/>
      <c r="BO178" s="162"/>
      <c r="BP178" s="162"/>
      <c r="BQ178" s="162"/>
      <c r="BR178" s="162"/>
      <c r="BS178" s="162"/>
      <c r="BT178" s="162"/>
      <c r="BU178" s="162"/>
      <c r="BV178" s="162"/>
      <c r="BW178" s="162"/>
      <c r="BX178" s="162"/>
      <c r="BY178" s="162"/>
      <c r="BZ178" s="162"/>
      <c r="CA178" s="162"/>
      <c r="CB178" s="162"/>
      <c r="CC178" s="162"/>
      <c r="CD178" s="162"/>
      <c r="CE178" s="162"/>
      <c r="CF178" s="162"/>
      <c r="CG178" s="162"/>
      <c r="CH178" s="162"/>
      <c r="CI178" s="162"/>
      <c r="CJ178" s="162"/>
      <c r="CK178" s="162"/>
      <c r="CL178" s="162"/>
      <c r="CM178" s="162"/>
      <c r="CN178" s="162"/>
      <c r="CO178" s="162"/>
      <c r="CP178" s="162"/>
      <c r="CQ178" s="162"/>
      <c r="CR178" s="162"/>
      <c r="CS178" s="162"/>
      <c r="CT178" s="162"/>
      <c r="CU178" s="162"/>
      <c r="CV178" s="162"/>
      <c r="CW178" s="162"/>
      <c r="CX178" s="162"/>
      <c r="CY178" s="162"/>
      <c r="CZ178" s="162"/>
      <c r="DA178" s="162"/>
      <c r="DB178" s="162"/>
      <c r="DC178" s="162"/>
      <c r="DD178" s="162"/>
      <c r="DE178" s="162"/>
      <c r="DF178" s="162"/>
      <c r="DG178" s="162"/>
      <c r="DH178" s="162"/>
      <c r="DI178" s="162"/>
      <c r="DJ178" s="162"/>
      <c r="DK178" s="162"/>
      <c r="DL178" s="162"/>
      <c r="DM178" s="162"/>
      <c r="DN178" s="162"/>
      <c r="DO178" s="162"/>
      <c r="DP178" s="162"/>
      <c r="DQ178" s="162"/>
      <c r="DR178" s="162"/>
      <c r="DS178" s="162"/>
      <c r="DT178" s="162"/>
      <c r="DU178" s="162"/>
      <c r="DV178" s="162"/>
      <c r="DW178" s="161"/>
      <c r="DX178" s="162"/>
      <c r="DY178" s="162"/>
      <c r="DZ178" s="162"/>
      <c r="EA178" s="162"/>
      <c r="EB178" s="162"/>
      <c r="EC178" s="162"/>
      <c r="ED178" s="162"/>
      <c r="EE178" s="161"/>
      <c r="EF178" s="162"/>
      <c r="EG178" s="162"/>
      <c r="EH178" s="162"/>
      <c r="EI178" s="162"/>
      <c r="EJ178" s="162"/>
      <c r="EK178" s="162"/>
      <c r="EL178" s="162"/>
      <c r="EM178" s="162"/>
      <c r="EN178" s="162"/>
      <c r="EO178" s="162"/>
      <c r="EP178" s="162"/>
      <c r="EQ178" s="68"/>
      <c r="ER178" s="68"/>
      <c r="ES178" s="68"/>
      <c r="ET178" s="68"/>
      <c r="EU178" s="68"/>
      <c r="EV178" s="68"/>
      <c r="EW178" s="68"/>
      <c r="EX178" s="68"/>
      <c r="EY178" s="68"/>
      <c r="EZ178" s="68"/>
      <c r="FA178" s="68"/>
      <c r="FB178" s="68"/>
      <c r="FC178" s="68"/>
      <c r="FD178" s="68"/>
      <c r="FE178" s="68"/>
      <c r="FF178" s="68"/>
      <c r="FG178" s="68"/>
      <c r="FH178" s="68"/>
      <c r="FI178" s="68"/>
      <c r="FJ178" s="68"/>
      <c r="FK178" s="68"/>
      <c r="FL178" s="68"/>
      <c r="FM178" s="65"/>
      <c r="FN178" s="65"/>
      <c r="FO178" s="235"/>
    </row>
    <row r="179" spans="1:171" s="73" customFormat="1" x14ac:dyDescent="0.2">
      <c r="A179" s="161"/>
      <c r="B179" s="162"/>
      <c r="C179" s="162"/>
      <c r="D179" s="162"/>
      <c r="E179" s="162"/>
      <c r="F179" s="162"/>
      <c r="G179" s="162"/>
      <c r="H179" s="162"/>
      <c r="I179" s="162"/>
      <c r="J179" s="162"/>
      <c r="K179" s="162"/>
      <c r="L179" s="162"/>
      <c r="M179" s="162"/>
      <c r="N179" s="162"/>
      <c r="O179" s="162"/>
      <c r="P179" s="162"/>
      <c r="Q179" s="162"/>
      <c r="R179" s="162"/>
      <c r="S179" s="162"/>
      <c r="T179" s="162"/>
      <c r="U179" s="162"/>
      <c r="V179" s="162"/>
      <c r="W179" s="162"/>
      <c r="X179" s="162"/>
      <c r="Y179" s="162"/>
      <c r="Z179" s="161"/>
      <c r="AA179" s="161"/>
      <c r="AB179" s="161"/>
      <c r="AC179" s="161"/>
      <c r="AD179" s="161"/>
      <c r="AE179" s="161"/>
      <c r="AF179" s="162"/>
      <c r="AG179" s="162"/>
      <c r="AH179" s="162"/>
      <c r="AI179" s="162"/>
      <c r="AJ179" s="162"/>
      <c r="AK179" s="162"/>
      <c r="AL179" s="162"/>
      <c r="AM179" s="162"/>
      <c r="AN179" s="162"/>
      <c r="AO179" s="162"/>
      <c r="AP179" s="162"/>
      <c r="AQ179" s="162"/>
      <c r="AR179" s="162"/>
      <c r="AS179" s="162"/>
      <c r="AT179" s="162"/>
      <c r="AU179" s="162"/>
      <c r="AV179" s="162"/>
      <c r="AW179" s="162"/>
      <c r="AX179" s="162"/>
      <c r="AY179" s="161"/>
      <c r="AZ179" s="161"/>
      <c r="BA179" s="162"/>
      <c r="BB179" s="162"/>
      <c r="BC179" s="162"/>
      <c r="BD179" s="162"/>
      <c r="BE179" s="162"/>
      <c r="BF179" s="162"/>
      <c r="BG179" s="162"/>
      <c r="BH179" s="162"/>
      <c r="BI179" s="162"/>
      <c r="BJ179" s="161"/>
      <c r="BK179" s="162"/>
      <c r="BL179" s="162"/>
      <c r="BM179" s="162"/>
      <c r="BN179" s="162"/>
      <c r="BO179" s="162"/>
      <c r="BP179" s="162"/>
      <c r="BQ179" s="162"/>
      <c r="BR179" s="162"/>
      <c r="BS179" s="162"/>
      <c r="BT179" s="162"/>
      <c r="BU179" s="162"/>
      <c r="BV179" s="162"/>
      <c r="BW179" s="162"/>
      <c r="BX179" s="162"/>
      <c r="BY179" s="162"/>
      <c r="BZ179" s="162"/>
      <c r="CA179" s="162"/>
      <c r="CB179" s="162"/>
      <c r="CC179" s="162"/>
      <c r="CD179" s="162"/>
      <c r="CE179" s="162"/>
      <c r="CF179" s="162"/>
      <c r="CG179" s="162"/>
      <c r="CH179" s="162"/>
      <c r="CI179" s="162"/>
      <c r="CJ179" s="162"/>
      <c r="CK179" s="162"/>
      <c r="CL179" s="162"/>
      <c r="CM179" s="162"/>
      <c r="CN179" s="162"/>
      <c r="CO179" s="162"/>
      <c r="CP179" s="162"/>
      <c r="CQ179" s="162"/>
      <c r="CR179" s="162"/>
      <c r="CS179" s="162"/>
      <c r="CT179" s="162"/>
      <c r="CU179" s="162"/>
      <c r="CV179" s="162"/>
      <c r="CW179" s="162"/>
      <c r="CX179" s="162"/>
      <c r="CY179" s="162"/>
      <c r="CZ179" s="162"/>
      <c r="DA179" s="162"/>
      <c r="DB179" s="162"/>
      <c r="DC179" s="162"/>
      <c r="DD179" s="162"/>
      <c r="DE179" s="162"/>
      <c r="DF179" s="162"/>
      <c r="DG179" s="162"/>
      <c r="DH179" s="162"/>
      <c r="DI179" s="162"/>
      <c r="DJ179" s="162"/>
      <c r="DK179" s="162"/>
      <c r="DL179" s="162"/>
      <c r="DM179" s="162"/>
      <c r="DN179" s="162"/>
      <c r="DO179" s="162"/>
      <c r="DP179" s="162"/>
      <c r="DQ179" s="162"/>
      <c r="DR179" s="162"/>
      <c r="DS179" s="162"/>
      <c r="DT179" s="162"/>
      <c r="DU179" s="162"/>
      <c r="DV179" s="162"/>
      <c r="DW179" s="161"/>
      <c r="DX179" s="162"/>
      <c r="DY179" s="162"/>
      <c r="DZ179" s="162"/>
      <c r="EA179" s="162"/>
      <c r="EB179" s="162"/>
      <c r="EC179" s="162"/>
      <c r="ED179" s="162"/>
      <c r="EE179" s="161"/>
      <c r="EF179" s="162"/>
      <c r="EG179" s="162"/>
      <c r="EH179" s="162"/>
      <c r="EI179" s="162"/>
      <c r="EJ179" s="162"/>
      <c r="EK179" s="162"/>
      <c r="EL179" s="162"/>
      <c r="EM179" s="162"/>
      <c r="EN179" s="162"/>
      <c r="EO179" s="162"/>
      <c r="EP179" s="162"/>
      <c r="EQ179" s="68"/>
      <c r="ER179" s="68"/>
      <c r="ES179" s="68"/>
      <c r="ET179" s="68"/>
      <c r="EU179" s="68"/>
      <c r="EV179" s="68"/>
      <c r="EW179" s="65"/>
      <c r="EX179" s="65"/>
      <c r="EY179" s="65"/>
      <c r="EZ179" s="65"/>
      <c r="FA179" s="65"/>
      <c r="FB179" s="65"/>
      <c r="FC179" s="65"/>
      <c r="FD179" s="65"/>
      <c r="FE179" s="65"/>
      <c r="FF179" s="65"/>
      <c r="FG179" s="65"/>
      <c r="FH179" s="65"/>
      <c r="FI179" s="65"/>
      <c r="FJ179" s="65"/>
      <c r="FK179" s="65"/>
      <c r="FL179" s="65"/>
      <c r="FM179" s="65"/>
      <c r="FN179" s="65"/>
      <c r="FO179" s="235"/>
    </row>
    <row r="180" spans="1:171" s="73" customFormat="1" x14ac:dyDescent="0.2">
      <c r="A180" s="161"/>
      <c r="B180" s="162"/>
      <c r="C180" s="162"/>
      <c r="D180" s="162"/>
      <c r="E180" s="162"/>
      <c r="F180" s="162"/>
      <c r="G180" s="162"/>
      <c r="H180" s="162"/>
      <c r="I180" s="162"/>
      <c r="J180" s="162"/>
      <c r="K180" s="162"/>
      <c r="L180" s="162"/>
      <c r="M180" s="162"/>
      <c r="N180" s="162"/>
      <c r="O180" s="162"/>
      <c r="P180" s="162"/>
      <c r="Q180" s="162"/>
      <c r="R180" s="162"/>
      <c r="S180" s="162"/>
      <c r="T180" s="162"/>
      <c r="U180" s="162"/>
      <c r="V180" s="162"/>
      <c r="W180" s="162"/>
      <c r="X180" s="162"/>
      <c r="Y180" s="162"/>
      <c r="Z180" s="161"/>
      <c r="AA180" s="161"/>
      <c r="AB180" s="161"/>
      <c r="AC180" s="161"/>
      <c r="AD180" s="161"/>
      <c r="AE180" s="161"/>
      <c r="AF180" s="162"/>
      <c r="AG180" s="162"/>
      <c r="AH180" s="162"/>
      <c r="AI180" s="162"/>
      <c r="AJ180" s="162"/>
      <c r="AK180" s="162"/>
      <c r="AL180" s="162"/>
      <c r="AM180" s="162"/>
      <c r="AN180" s="162"/>
      <c r="AO180" s="162"/>
      <c r="AP180" s="162"/>
      <c r="AQ180" s="162"/>
      <c r="AR180" s="162"/>
      <c r="AS180" s="162"/>
      <c r="AT180" s="162"/>
      <c r="AU180" s="162"/>
      <c r="AV180" s="162"/>
      <c r="AW180" s="162"/>
      <c r="AX180" s="162"/>
      <c r="AY180" s="161"/>
      <c r="AZ180" s="161"/>
      <c r="BA180" s="162"/>
      <c r="BB180" s="162"/>
      <c r="BC180" s="162"/>
      <c r="BD180" s="162"/>
      <c r="BE180" s="162"/>
      <c r="BF180" s="162"/>
      <c r="BG180" s="162"/>
      <c r="BH180" s="162"/>
      <c r="BI180" s="162"/>
      <c r="BJ180" s="161"/>
      <c r="BK180" s="162"/>
      <c r="BL180" s="162"/>
      <c r="BM180" s="162"/>
      <c r="BN180" s="162"/>
      <c r="BO180" s="162"/>
      <c r="BP180" s="162"/>
      <c r="BQ180" s="162"/>
      <c r="BR180" s="162"/>
      <c r="BS180" s="162"/>
      <c r="BT180" s="162"/>
      <c r="BU180" s="162"/>
      <c r="BV180" s="162"/>
      <c r="BW180" s="162"/>
      <c r="BX180" s="162"/>
      <c r="BY180" s="162"/>
      <c r="BZ180" s="162"/>
      <c r="CA180" s="162"/>
      <c r="CB180" s="162"/>
      <c r="CC180" s="162"/>
      <c r="CD180" s="162"/>
      <c r="CE180" s="162"/>
      <c r="CF180" s="162"/>
      <c r="CG180" s="162"/>
      <c r="CH180" s="162"/>
      <c r="CI180" s="162"/>
      <c r="CJ180" s="162"/>
      <c r="CK180" s="162"/>
      <c r="CL180" s="162"/>
      <c r="CM180" s="162"/>
      <c r="CN180" s="162"/>
      <c r="CO180" s="162"/>
      <c r="CP180" s="162"/>
      <c r="CQ180" s="162"/>
      <c r="CR180" s="162"/>
      <c r="CS180" s="162"/>
      <c r="CT180" s="162"/>
      <c r="CU180" s="162"/>
      <c r="CV180" s="162"/>
      <c r="CW180" s="162"/>
      <c r="CX180" s="162"/>
      <c r="CY180" s="162"/>
      <c r="CZ180" s="162"/>
      <c r="DA180" s="162"/>
      <c r="DB180" s="162"/>
      <c r="DC180" s="162"/>
      <c r="DD180" s="162"/>
      <c r="DE180" s="162"/>
      <c r="DF180" s="162"/>
      <c r="DG180" s="162"/>
      <c r="DH180" s="162"/>
      <c r="DI180" s="162"/>
      <c r="DJ180" s="162"/>
      <c r="DK180" s="162"/>
      <c r="DL180" s="162"/>
      <c r="DM180" s="162"/>
      <c r="DN180" s="162"/>
      <c r="DO180" s="162"/>
      <c r="DP180" s="162"/>
      <c r="DQ180" s="162"/>
      <c r="DR180" s="162"/>
      <c r="DS180" s="162"/>
      <c r="DT180" s="162"/>
      <c r="DU180" s="162"/>
      <c r="DV180" s="162"/>
      <c r="DW180" s="161"/>
      <c r="DX180" s="162"/>
      <c r="DY180" s="162"/>
      <c r="DZ180" s="162"/>
      <c r="EA180" s="162"/>
      <c r="EB180" s="162"/>
      <c r="EC180" s="162"/>
      <c r="ED180" s="162"/>
      <c r="EE180" s="161"/>
      <c r="EF180" s="162"/>
      <c r="EG180" s="162"/>
      <c r="EH180" s="162"/>
      <c r="EI180" s="162"/>
      <c r="EJ180" s="162"/>
      <c r="EK180" s="162"/>
      <c r="EL180" s="162"/>
      <c r="EM180" s="162"/>
      <c r="EN180" s="162"/>
      <c r="EO180" s="162"/>
      <c r="EP180" s="162"/>
      <c r="EQ180" s="68"/>
      <c r="ER180" s="68"/>
      <c r="ES180" s="68"/>
      <c r="ET180" s="68"/>
      <c r="EU180" s="68"/>
      <c r="EV180" s="68"/>
      <c r="EW180" s="68"/>
      <c r="EX180" s="68"/>
      <c r="EY180" s="68"/>
      <c r="EZ180" s="68"/>
      <c r="FA180" s="68"/>
      <c r="FB180" s="68"/>
      <c r="FC180" s="68"/>
      <c r="FD180" s="68"/>
      <c r="FE180" s="68"/>
      <c r="FF180" s="68"/>
      <c r="FG180" s="68"/>
      <c r="FH180" s="68"/>
      <c r="FI180" s="68"/>
      <c r="FJ180" s="68"/>
      <c r="FK180" s="68"/>
      <c r="FL180" s="68"/>
      <c r="FM180" s="65"/>
      <c r="FN180" s="65"/>
      <c r="FO180" s="235"/>
    </row>
    <row r="181" spans="1:171" s="73" customFormat="1" x14ac:dyDescent="0.2">
      <c r="A181" s="161"/>
      <c r="B181" s="162"/>
      <c r="C181" s="162"/>
      <c r="D181" s="162"/>
      <c r="E181" s="162"/>
      <c r="F181" s="162"/>
      <c r="G181" s="162"/>
      <c r="H181" s="162"/>
      <c r="I181" s="162"/>
      <c r="J181" s="162"/>
      <c r="K181" s="162"/>
      <c r="L181" s="162"/>
      <c r="M181" s="162"/>
      <c r="N181" s="162"/>
      <c r="O181" s="162"/>
      <c r="P181" s="162"/>
      <c r="Q181" s="162"/>
      <c r="R181" s="162"/>
      <c r="S181" s="162"/>
      <c r="T181" s="162"/>
      <c r="U181" s="162"/>
      <c r="V181" s="162"/>
      <c r="W181" s="162"/>
      <c r="X181" s="162"/>
      <c r="Y181" s="162"/>
      <c r="Z181" s="161"/>
      <c r="AA181" s="161"/>
      <c r="AB181" s="161"/>
      <c r="AC181" s="161"/>
      <c r="AD181" s="161"/>
      <c r="AE181" s="161"/>
      <c r="AF181" s="162"/>
      <c r="AG181" s="162"/>
      <c r="AH181" s="162"/>
      <c r="AI181" s="162"/>
      <c r="AJ181" s="162"/>
      <c r="AK181" s="162"/>
      <c r="AL181" s="162"/>
      <c r="AM181" s="162"/>
      <c r="AN181" s="162"/>
      <c r="AO181" s="162"/>
      <c r="AP181" s="162"/>
      <c r="AQ181" s="162"/>
      <c r="AR181" s="162"/>
      <c r="AS181" s="162"/>
      <c r="AT181" s="162"/>
      <c r="AU181" s="162"/>
      <c r="AV181" s="162"/>
      <c r="AW181" s="162"/>
      <c r="AX181" s="162"/>
      <c r="AY181" s="161"/>
      <c r="AZ181" s="161"/>
      <c r="BA181" s="162"/>
      <c r="BB181" s="162"/>
      <c r="BC181" s="162"/>
      <c r="BD181" s="162"/>
      <c r="BE181" s="162"/>
      <c r="BF181" s="162"/>
      <c r="BG181" s="162"/>
      <c r="BH181" s="162"/>
      <c r="BI181" s="162"/>
      <c r="BJ181" s="161"/>
      <c r="BK181" s="162"/>
      <c r="BL181" s="162"/>
      <c r="BM181" s="162"/>
      <c r="BN181" s="162"/>
      <c r="BO181" s="162"/>
      <c r="BP181" s="162"/>
      <c r="BQ181" s="162"/>
      <c r="BR181" s="162"/>
      <c r="BS181" s="162"/>
      <c r="BT181" s="162"/>
      <c r="BU181" s="162"/>
      <c r="BV181" s="162"/>
      <c r="BW181" s="162"/>
      <c r="BX181" s="162"/>
      <c r="BY181" s="162"/>
      <c r="BZ181" s="162"/>
      <c r="CA181" s="162"/>
      <c r="CB181" s="162"/>
      <c r="CC181" s="162"/>
      <c r="CD181" s="162"/>
      <c r="CE181" s="162"/>
      <c r="CF181" s="162"/>
      <c r="CG181" s="162"/>
      <c r="CH181" s="162"/>
      <c r="CI181" s="162"/>
      <c r="CJ181" s="162"/>
      <c r="CK181" s="162"/>
      <c r="CL181" s="162"/>
      <c r="CM181" s="162"/>
      <c r="CN181" s="162"/>
      <c r="CO181" s="162"/>
      <c r="CP181" s="162"/>
      <c r="CQ181" s="162"/>
      <c r="CR181" s="162"/>
      <c r="CS181" s="162"/>
      <c r="CT181" s="162"/>
      <c r="CU181" s="162"/>
      <c r="CV181" s="162"/>
      <c r="CW181" s="162"/>
      <c r="CX181" s="162"/>
      <c r="CY181" s="162"/>
      <c r="CZ181" s="162"/>
      <c r="DA181" s="162"/>
      <c r="DB181" s="162"/>
      <c r="DC181" s="162"/>
      <c r="DD181" s="162"/>
      <c r="DE181" s="162"/>
      <c r="DF181" s="162"/>
      <c r="DG181" s="162"/>
      <c r="DH181" s="162"/>
      <c r="DI181" s="162"/>
      <c r="DJ181" s="162"/>
      <c r="DK181" s="162"/>
      <c r="DL181" s="162"/>
      <c r="DM181" s="162"/>
      <c r="DN181" s="162"/>
      <c r="DO181" s="162"/>
      <c r="DP181" s="162"/>
      <c r="DQ181" s="162"/>
      <c r="DR181" s="162"/>
      <c r="DS181" s="162"/>
      <c r="DT181" s="162"/>
      <c r="DU181" s="162"/>
      <c r="DV181" s="162"/>
      <c r="DW181" s="161"/>
      <c r="DX181" s="162"/>
      <c r="DY181" s="162"/>
      <c r="DZ181" s="162"/>
      <c r="EA181" s="162"/>
      <c r="EB181" s="162"/>
      <c r="EC181" s="162"/>
      <c r="ED181" s="162"/>
      <c r="EE181" s="161"/>
      <c r="EF181" s="162"/>
      <c r="EG181" s="162"/>
      <c r="EH181" s="162"/>
      <c r="EI181" s="162"/>
      <c r="EJ181" s="162"/>
      <c r="EK181" s="162"/>
      <c r="EL181" s="162"/>
      <c r="EM181" s="162"/>
      <c r="EN181" s="162"/>
      <c r="EO181" s="162"/>
      <c r="EP181" s="162"/>
      <c r="EQ181" s="68"/>
      <c r="ER181" s="68"/>
      <c r="ES181" s="68"/>
      <c r="ET181" s="68"/>
      <c r="EU181" s="68"/>
      <c r="EV181" s="68"/>
      <c r="EW181" s="65"/>
      <c r="EX181" s="65"/>
      <c r="EY181" s="65"/>
      <c r="EZ181" s="65"/>
      <c r="FA181" s="65"/>
      <c r="FB181" s="65"/>
      <c r="FC181" s="65"/>
      <c r="FD181" s="65"/>
      <c r="FE181" s="65"/>
      <c r="FF181" s="65"/>
      <c r="FG181" s="65"/>
      <c r="FH181" s="65"/>
      <c r="FI181" s="65"/>
      <c r="FJ181" s="65"/>
      <c r="FK181" s="65"/>
      <c r="FL181" s="65"/>
      <c r="FM181" s="65"/>
      <c r="FN181" s="65"/>
      <c r="FO181" s="235"/>
    </row>
    <row r="182" spans="1:171" s="73" customFormat="1" x14ac:dyDescent="0.2">
      <c r="A182" s="161"/>
      <c r="B182" s="162"/>
      <c r="C182" s="162"/>
      <c r="D182" s="162"/>
      <c r="E182" s="162"/>
      <c r="F182" s="162"/>
      <c r="G182" s="162"/>
      <c r="H182" s="162"/>
      <c r="I182" s="162"/>
      <c r="J182" s="162"/>
      <c r="K182" s="162"/>
      <c r="L182" s="162"/>
      <c r="M182" s="162"/>
      <c r="N182" s="162"/>
      <c r="O182" s="162"/>
      <c r="P182" s="162"/>
      <c r="Q182" s="162"/>
      <c r="R182" s="162"/>
      <c r="S182" s="162"/>
      <c r="T182" s="162"/>
      <c r="U182" s="162"/>
      <c r="V182" s="162"/>
      <c r="W182" s="162"/>
      <c r="X182" s="162"/>
      <c r="Y182" s="162"/>
      <c r="Z182" s="161"/>
      <c r="AA182" s="161"/>
      <c r="AB182" s="161"/>
      <c r="AC182" s="161"/>
      <c r="AD182" s="161"/>
      <c r="AE182" s="161"/>
      <c r="AF182" s="162"/>
      <c r="AG182" s="162"/>
      <c r="AH182" s="162"/>
      <c r="AI182" s="162"/>
      <c r="AJ182" s="162"/>
      <c r="AK182" s="162"/>
      <c r="AL182" s="162"/>
      <c r="AM182" s="162"/>
      <c r="AN182" s="162"/>
      <c r="AO182" s="162"/>
      <c r="AP182" s="162"/>
      <c r="AQ182" s="162"/>
      <c r="AR182" s="162"/>
      <c r="AS182" s="162"/>
      <c r="AT182" s="162"/>
      <c r="AU182" s="162"/>
      <c r="AV182" s="162"/>
      <c r="AW182" s="162"/>
      <c r="AX182" s="162"/>
      <c r="AY182" s="161"/>
      <c r="AZ182" s="161"/>
      <c r="BA182" s="162"/>
      <c r="BB182" s="162"/>
      <c r="BC182" s="162"/>
      <c r="BD182" s="162"/>
      <c r="BE182" s="162"/>
      <c r="BF182" s="162"/>
      <c r="BG182" s="162"/>
      <c r="BH182" s="162"/>
      <c r="BI182" s="162"/>
      <c r="BJ182" s="161"/>
      <c r="BK182" s="162"/>
      <c r="BL182" s="162"/>
      <c r="BM182" s="162"/>
      <c r="BN182" s="162"/>
      <c r="BO182" s="162"/>
      <c r="BP182" s="162"/>
      <c r="BQ182" s="162"/>
      <c r="BR182" s="162"/>
      <c r="BS182" s="162"/>
      <c r="BT182" s="162"/>
      <c r="BU182" s="162"/>
      <c r="BV182" s="162"/>
      <c r="BW182" s="162"/>
      <c r="BX182" s="162"/>
      <c r="BY182" s="162"/>
      <c r="BZ182" s="162"/>
      <c r="CA182" s="162"/>
      <c r="CB182" s="162"/>
      <c r="CC182" s="162"/>
      <c r="CD182" s="162"/>
      <c r="CE182" s="162"/>
      <c r="CF182" s="162"/>
      <c r="CG182" s="162"/>
      <c r="CH182" s="162"/>
      <c r="CI182" s="162"/>
      <c r="CJ182" s="162"/>
      <c r="CK182" s="162"/>
      <c r="CL182" s="162"/>
      <c r="CM182" s="162"/>
      <c r="CN182" s="162"/>
      <c r="CO182" s="162"/>
      <c r="CP182" s="162"/>
      <c r="CQ182" s="162"/>
      <c r="CR182" s="162"/>
      <c r="CS182" s="162"/>
      <c r="CT182" s="162"/>
      <c r="CU182" s="162"/>
      <c r="CV182" s="162"/>
      <c r="CW182" s="162"/>
      <c r="CX182" s="162"/>
      <c r="CY182" s="162"/>
      <c r="CZ182" s="162"/>
      <c r="DA182" s="162"/>
      <c r="DB182" s="162"/>
      <c r="DC182" s="162"/>
      <c r="DD182" s="162"/>
      <c r="DE182" s="162"/>
      <c r="DF182" s="162"/>
      <c r="DG182" s="162"/>
      <c r="DH182" s="162"/>
      <c r="DI182" s="162"/>
      <c r="DJ182" s="162"/>
      <c r="DK182" s="162"/>
      <c r="DL182" s="162"/>
      <c r="DM182" s="162"/>
      <c r="DN182" s="162"/>
      <c r="DO182" s="162"/>
      <c r="DP182" s="162"/>
      <c r="DQ182" s="162"/>
      <c r="DR182" s="162"/>
      <c r="DS182" s="162"/>
      <c r="DT182" s="162"/>
      <c r="DU182" s="162"/>
      <c r="DV182" s="162"/>
      <c r="DW182" s="161"/>
      <c r="DX182" s="162"/>
      <c r="DY182" s="162"/>
      <c r="DZ182" s="162"/>
      <c r="EA182" s="162"/>
      <c r="EB182" s="162"/>
      <c r="EC182" s="162"/>
      <c r="ED182" s="162"/>
      <c r="EE182" s="161"/>
      <c r="EF182" s="162"/>
      <c r="EG182" s="162"/>
      <c r="EH182" s="162"/>
      <c r="EI182" s="162"/>
      <c r="EJ182" s="162"/>
      <c r="EK182" s="162"/>
      <c r="EL182" s="162"/>
      <c r="EM182" s="162"/>
      <c r="EN182" s="162"/>
      <c r="EO182" s="162"/>
      <c r="EP182" s="162"/>
      <c r="EQ182" s="68"/>
      <c r="ER182" s="68"/>
      <c r="ES182" s="68"/>
      <c r="ET182" s="68"/>
      <c r="EU182" s="68"/>
      <c r="EV182" s="68"/>
      <c r="EW182" s="68"/>
      <c r="EX182" s="68"/>
      <c r="EY182" s="68"/>
      <c r="EZ182" s="68"/>
      <c r="FA182" s="68"/>
      <c r="FB182" s="68"/>
      <c r="FC182" s="68"/>
      <c r="FD182" s="68"/>
      <c r="FE182" s="68"/>
      <c r="FF182" s="68"/>
      <c r="FG182" s="68"/>
      <c r="FH182" s="68"/>
      <c r="FI182" s="68"/>
      <c r="FJ182" s="68"/>
      <c r="FK182" s="68"/>
      <c r="FL182" s="68"/>
      <c r="FM182" s="65"/>
      <c r="FN182" s="65"/>
      <c r="FO182" s="235"/>
    </row>
    <row r="183" spans="1:171" s="73" customFormat="1" x14ac:dyDescent="0.2">
      <c r="A183" s="161"/>
      <c r="B183" s="162"/>
      <c r="C183" s="162"/>
      <c r="D183" s="162"/>
      <c r="E183" s="162"/>
      <c r="F183" s="162"/>
      <c r="G183" s="162"/>
      <c r="H183" s="162"/>
      <c r="I183" s="162"/>
      <c r="J183" s="162"/>
      <c r="K183" s="162"/>
      <c r="L183" s="162"/>
      <c r="M183" s="162"/>
      <c r="N183" s="162"/>
      <c r="O183" s="162"/>
      <c r="P183" s="162"/>
      <c r="Q183" s="162"/>
      <c r="R183" s="162"/>
      <c r="S183" s="162"/>
      <c r="T183" s="162"/>
      <c r="U183" s="162"/>
      <c r="V183" s="162"/>
      <c r="W183" s="162"/>
      <c r="X183" s="162"/>
      <c r="Y183" s="162"/>
      <c r="Z183" s="161"/>
      <c r="AA183" s="161"/>
      <c r="AB183" s="161"/>
      <c r="AC183" s="161"/>
      <c r="AD183" s="161"/>
      <c r="AE183" s="161"/>
      <c r="AF183" s="162"/>
      <c r="AG183" s="162"/>
      <c r="AH183" s="162"/>
      <c r="AI183" s="162"/>
      <c r="AJ183" s="162"/>
      <c r="AK183" s="162"/>
      <c r="AL183" s="162"/>
      <c r="AM183" s="162"/>
      <c r="AN183" s="162"/>
      <c r="AO183" s="162"/>
      <c r="AP183" s="162"/>
      <c r="AQ183" s="162"/>
      <c r="AR183" s="162"/>
      <c r="AS183" s="162"/>
      <c r="AT183" s="162"/>
      <c r="AU183" s="162"/>
      <c r="AV183" s="162"/>
      <c r="AW183" s="162"/>
      <c r="AX183" s="162"/>
      <c r="AY183" s="161"/>
      <c r="AZ183" s="161"/>
      <c r="BA183" s="162"/>
      <c r="BB183" s="162"/>
      <c r="BC183" s="162"/>
      <c r="BD183" s="162"/>
      <c r="BE183" s="162"/>
      <c r="BF183" s="162"/>
      <c r="BG183" s="162"/>
      <c r="BH183" s="162"/>
      <c r="BI183" s="162"/>
      <c r="BJ183" s="161"/>
      <c r="BK183" s="162"/>
      <c r="BL183" s="162"/>
      <c r="BM183" s="162"/>
      <c r="BN183" s="162"/>
      <c r="BO183" s="162"/>
      <c r="BP183" s="162"/>
      <c r="BQ183" s="162"/>
      <c r="BR183" s="162"/>
      <c r="BS183" s="162"/>
      <c r="BT183" s="162"/>
      <c r="BU183" s="162"/>
      <c r="BV183" s="162"/>
      <c r="BW183" s="162"/>
      <c r="BX183" s="162"/>
      <c r="BY183" s="162"/>
      <c r="BZ183" s="162"/>
      <c r="CA183" s="162"/>
      <c r="CB183" s="162"/>
      <c r="CC183" s="162"/>
      <c r="CD183" s="162"/>
      <c r="CE183" s="162"/>
      <c r="CF183" s="162"/>
      <c r="CG183" s="162"/>
      <c r="CH183" s="162"/>
      <c r="CI183" s="162"/>
      <c r="CJ183" s="162"/>
      <c r="CK183" s="162"/>
      <c r="CL183" s="162"/>
      <c r="CM183" s="162"/>
      <c r="CN183" s="162"/>
      <c r="CO183" s="162"/>
      <c r="CP183" s="162"/>
      <c r="CQ183" s="162"/>
      <c r="CR183" s="162"/>
      <c r="CS183" s="162"/>
      <c r="CT183" s="162"/>
      <c r="CU183" s="162"/>
      <c r="CV183" s="162"/>
      <c r="CW183" s="162"/>
      <c r="CX183" s="162"/>
      <c r="CY183" s="162"/>
      <c r="CZ183" s="162"/>
      <c r="DA183" s="162"/>
      <c r="DB183" s="162"/>
      <c r="DC183" s="162"/>
      <c r="DD183" s="162"/>
      <c r="DE183" s="162"/>
      <c r="DF183" s="162"/>
      <c r="DG183" s="162"/>
      <c r="DH183" s="162"/>
      <c r="DI183" s="162"/>
      <c r="DJ183" s="162"/>
      <c r="DK183" s="162"/>
      <c r="DL183" s="162"/>
      <c r="DM183" s="162"/>
      <c r="DN183" s="162"/>
      <c r="DO183" s="162"/>
      <c r="DP183" s="162"/>
      <c r="DQ183" s="162"/>
      <c r="DR183" s="162"/>
      <c r="DS183" s="162"/>
      <c r="DT183" s="162"/>
      <c r="DU183" s="162"/>
      <c r="DV183" s="162"/>
      <c r="DW183" s="161"/>
      <c r="DX183" s="162"/>
      <c r="DY183" s="162"/>
      <c r="DZ183" s="162"/>
      <c r="EA183" s="162"/>
      <c r="EB183" s="162"/>
      <c r="EC183" s="162"/>
      <c r="ED183" s="162"/>
      <c r="EE183" s="161"/>
      <c r="EF183" s="162"/>
      <c r="EG183" s="162"/>
      <c r="EH183" s="162"/>
      <c r="EI183" s="162"/>
      <c r="EJ183" s="162"/>
      <c r="EK183" s="162"/>
      <c r="EL183" s="162"/>
      <c r="EM183" s="162"/>
      <c r="EN183" s="162"/>
      <c r="EO183" s="162"/>
      <c r="EP183" s="162"/>
      <c r="EQ183" s="68"/>
      <c r="ER183" s="68"/>
      <c r="ES183" s="68"/>
      <c r="ET183" s="68"/>
      <c r="EU183" s="68"/>
      <c r="EV183" s="68"/>
      <c r="EW183" s="65"/>
      <c r="EX183" s="65"/>
      <c r="EY183" s="65"/>
      <c r="EZ183" s="65"/>
      <c r="FA183" s="65"/>
      <c r="FB183" s="65"/>
      <c r="FC183" s="65"/>
      <c r="FD183" s="65"/>
      <c r="FE183" s="65"/>
      <c r="FF183" s="65"/>
      <c r="FG183" s="65"/>
      <c r="FH183" s="65"/>
      <c r="FI183" s="65"/>
      <c r="FJ183" s="65"/>
      <c r="FK183" s="65"/>
      <c r="FL183" s="65"/>
      <c r="FM183" s="65"/>
      <c r="FN183" s="65"/>
      <c r="FO183" s="235"/>
    </row>
    <row r="184" spans="1:171" s="73" customFormat="1" x14ac:dyDescent="0.2">
      <c r="A184" s="161"/>
      <c r="B184" s="162"/>
      <c r="C184" s="162"/>
      <c r="D184" s="162"/>
      <c r="E184" s="162"/>
      <c r="F184" s="162"/>
      <c r="G184" s="162"/>
      <c r="H184" s="162"/>
      <c r="I184" s="162"/>
      <c r="J184" s="162"/>
      <c r="K184" s="162"/>
      <c r="L184" s="162"/>
      <c r="M184" s="162"/>
      <c r="N184" s="162"/>
      <c r="O184" s="162"/>
      <c r="P184" s="162"/>
      <c r="Q184" s="162"/>
      <c r="R184" s="162"/>
      <c r="S184" s="162"/>
      <c r="T184" s="162"/>
      <c r="U184" s="162"/>
      <c r="V184" s="162"/>
      <c r="W184" s="162"/>
      <c r="X184" s="162"/>
      <c r="Y184" s="162"/>
      <c r="Z184" s="161"/>
      <c r="AA184" s="161"/>
      <c r="AB184" s="161"/>
      <c r="AC184" s="161"/>
      <c r="AD184" s="161"/>
      <c r="AE184" s="161"/>
      <c r="AF184" s="162"/>
      <c r="AG184" s="162"/>
      <c r="AH184" s="162"/>
      <c r="AI184" s="162"/>
      <c r="AJ184" s="162"/>
      <c r="AK184" s="162"/>
      <c r="AL184" s="162"/>
      <c r="AM184" s="162"/>
      <c r="AN184" s="162"/>
      <c r="AO184" s="162"/>
      <c r="AP184" s="162"/>
      <c r="AQ184" s="162"/>
      <c r="AR184" s="162"/>
      <c r="AS184" s="162"/>
      <c r="AT184" s="162"/>
      <c r="AU184" s="162"/>
      <c r="AV184" s="162"/>
      <c r="AW184" s="162"/>
      <c r="AX184" s="162"/>
      <c r="AY184" s="161"/>
      <c r="AZ184" s="161"/>
      <c r="BA184" s="162"/>
      <c r="BB184" s="162"/>
      <c r="BC184" s="162"/>
      <c r="BD184" s="162"/>
      <c r="BE184" s="162"/>
      <c r="BF184" s="162"/>
      <c r="BG184" s="162"/>
      <c r="BH184" s="162"/>
      <c r="BI184" s="162"/>
      <c r="BJ184" s="161"/>
      <c r="BK184" s="162"/>
      <c r="BL184" s="162"/>
      <c r="BM184" s="162"/>
      <c r="BN184" s="162"/>
      <c r="BO184" s="162"/>
      <c r="BP184" s="162"/>
      <c r="BQ184" s="162"/>
      <c r="BR184" s="162"/>
      <c r="BS184" s="162"/>
      <c r="BT184" s="162"/>
      <c r="BU184" s="162"/>
      <c r="BV184" s="162"/>
      <c r="BW184" s="162"/>
      <c r="BX184" s="162"/>
      <c r="BY184" s="162"/>
      <c r="BZ184" s="162"/>
      <c r="CA184" s="162"/>
      <c r="CB184" s="162"/>
      <c r="CC184" s="162"/>
      <c r="CD184" s="162"/>
      <c r="CE184" s="162"/>
      <c r="CF184" s="162"/>
      <c r="CG184" s="162"/>
      <c r="CH184" s="162"/>
      <c r="CI184" s="162"/>
      <c r="CJ184" s="162"/>
      <c r="CK184" s="162"/>
      <c r="CL184" s="162"/>
      <c r="CM184" s="162"/>
      <c r="CN184" s="162"/>
      <c r="CO184" s="162"/>
      <c r="CP184" s="162"/>
      <c r="CQ184" s="162"/>
      <c r="CR184" s="162"/>
      <c r="CS184" s="162"/>
      <c r="CT184" s="162"/>
      <c r="CU184" s="162"/>
      <c r="CV184" s="162"/>
      <c r="CW184" s="162"/>
      <c r="CX184" s="162"/>
      <c r="CY184" s="162"/>
      <c r="CZ184" s="162"/>
      <c r="DA184" s="162"/>
      <c r="DB184" s="162"/>
      <c r="DC184" s="162"/>
      <c r="DD184" s="162"/>
      <c r="DE184" s="162"/>
      <c r="DF184" s="162"/>
      <c r="DG184" s="162"/>
      <c r="DH184" s="162"/>
      <c r="DI184" s="162"/>
      <c r="DJ184" s="162"/>
      <c r="DK184" s="162"/>
      <c r="DL184" s="162"/>
      <c r="DM184" s="162"/>
      <c r="DN184" s="162"/>
      <c r="DO184" s="162"/>
      <c r="DP184" s="162"/>
      <c r="DQ184" s="162"/>
      <c r="DR184" s="162"/>
      <c r="DS184" s="162"/>
      <c r="DT184" s="162"/>
      <c r="DU184" s="162"/>
      <c r="DV184" s="162"/>
      <c r="DW184" s="161"/>
      <c r="DX184" s="162"/>
      <c r="DY184" s="162"/>
      <c r="DZ184" s="162"/>
      <c r="EA184" s="162"/>
      <c r="EB184" s="162"/>
      <c r="EC184" s="162"/>
      <c r="ED184" s="162"/>
      <c r="EE184" s="161"/>
      <c r="EF184" s="162"/>
      <c r="EG184" s="162"/>
      <c r="EH184" s="162"/>
      <c r="EI184" s="162"/>
      <c r="EJ184" s="162"/>
      <c r="EK184" s="162"/>
      <c r="EL184" s="162"/>
      <c r="EM184" s="162"/>
      <c r="EN184" s="162"/>
      <c r="EO184" s="162"/>
      <c r="EP184" s="162"/>
      <c r="EQ184" s="68"/>
      <c r="ER184" s="68"/>
      <c r="ES184" s="68"/>
      <c r="ET184" s="68"/>
      <c r="EU184" s="68"/>
      <c r="EV184" s="68"/>
      <c r="EW184" s="68"/>
      <c r="EX184" s="68"/>
      <c r="EY184" s="68"/>
      <c r="EZ184" s="68"/>
      <c r="FA184" s="68"/>
      <c r="FB184" s="68"/>
      <c r="FC184" s="68"/>
      <c r="FD184" s="68"/>
      <c r="FE184" s="68"/>
      <c r="FF184" s="68"/>
      <c r="FG184" s="68"/>
      <c r="FH184" s="68"/>
      <c r="FI184" s="68"/>
      <c r="FJ184" s="68"/>
      <c r="FK184" s="68"/>
      <c r="FL184" s="68"/>
      <c r="FM184" s="65"/>
      <c r="FN184" s="65"/>
      <c r="FO184" s="235"/>
    </row>
    <row r="185" spans="1:171" s="73" customFormat="1" x14ac:dyDescent="0.2">
      <c r="A185" s="161"/>
      <c r="B185" s="162"/>
      <c r="C185" s="162"/>
      <c r="D185" s="162"/>
      <c r="E185" s="162"/>
      <c r="F185" s="162"/>
      <c r="G185" s="162"/>
      <c r="H185" s="162"/>
      <c r="I185" s="162"/>
      <c r="J185" s="162"/>
      <c r="K185" s="162"/>
      <c r="L185" s="162"/>
      <c r="M185" s="162"/>
      <c r="N185" s="162"/>
      <c r="O185" s="162"/>
      <c r="P185" s="162"/>
      <c r="Q185" s="162"/>
      <c r="R185" s="162"/>
      <c r="S185" s="162"/>
      <c r="T185" s="162"/>
      <c r="U185" s="162"/>
      <c r="V185" s="162"/>
      <c r="W185" s="162"/>
      <c r="X185" s="162"/>
      <c r="Y185" s="162"/>
      <c r="Z185" s="161"/>
      <c r="AA185" s="161"/>
      <c r="AB185" s="161"/>
      <c r="AC185" s="161"/>
      <c r="AD185" s="161"/>
      <c r="AE185" s="161"/>
      <c r="AF185" s="162"/>
      <c r="AG185" s="162"/>
      <c r="AH185" s="162"/>
      <c r="AI185" s="162"/>
      <c r="AJ185" s="162"/>
      <c r="AK185" s="162"/>
      <c r="AL185" s="162"/>
      <c r="AM185" s="162"/>
      <c r="AN185" s="162"/>
      <c r="AO185" s="162"/>
      <c r="AP185" s="162"/>
      <c r="AQ185" s="162"/>
      <c r="AR185" s="162"/>
      <c r="AS185" s="162"/>
      <c r="AT185" s="162"/>
      <c r="AU185" s="162"/>
      <c r="AV185" s="162"/>
      <c r="AW185" s="162"/>
      <c r="AX185" s="162"/>
      <c r="AY185" s="161"/>
      <c r="AZ185" s="161"/>
      <c r="BA185" s="162"/>
      <c r="BB185" s="162"/>
      <c r="BC185" s="162"/>
      <c r="BD185" s="162"/>
      <c r="BE185" s="162"/>
      <c r="BF185" s="162"/>
      <c r="BG185" s="162"/>
      <c r="BH185" s="162"/>
      <c r="BI185" s="162"/>
      <c r="BJ185" s="161"/>
      <c r="BK185" s="162"/>
      <c r="BL185" s="162"/>
      <c r="BM185" s="162"/>
      <c r="BN185" s="162"/>
      <c r="BO185" s="162"/>
      <c r="BP185" s="162"/>
      <c r="BQ185" s="162"/>
      <c r="BR185" s="162"/>
      <c r="BS185" s="162"/>
      <c r="BT185" s="162"/>
      <c r="BU185" s="162"/>
      <c r="BV185" s="162"/>
      <c r="BW185" s="162"/>
      <c r="BX185" s="162"/>
      <c r="BY185" s="162"/>
      <c r="BZ185" s="162"/>
      <c r="CA185" s="162"/>
      <c r="CB185" s="162"/>
      <c r="CC185" s="162"/>
      <c r="CD185" s="162"/>
      <c r="CE185" s="162"/>
      <c r="CF185" s="162"/>
      <c r="CG185" s="162"/>
      <c r="CH185" s="162"/>
      <c r="CI185" s="162"/>
      <c r="CJ185" s="162"/>
      <c r="CK185" s="162"/>
      <c r="CL185" s="162"/>
      <c r="CM185" s="162"/>
      <c r="CN185" s="162"/>
      <c r="CO185" s="162"/>
      <c r="CP185" s="162"/>
      <c r="CQ185" s="162"/>
      <c r="CR185" s="162"/>
      <c r="CS185" s="162"/>
      <c r="CT185" s="162"/>
      <c r="CU185" s="162"/>
      <c r="CV185" s="162"/>
      <c r="CW185" s="162"/>
      <c r="CX185" s="162"/>
      <c r="CY185" s="162"/>
      <c r="CZ185" s="162"/>
      <c r="DA185" s="162"/>
      <c r="DB185" s="162"/>
      <c r="DC185" s="162"/>
      <c r="DD185" s="162"/>
      <c r="DE185" s="162"/>
      <c r="DF185" s="162"/>
      <c r="DG185" s="162"/>
      <c r="DH185" s="162"/>
      <c r="DI185" s="162"/>
      <c r="DJ185" s="162"/>
      <c r="DK185" s="162"/>
      <c r="DL185" s="162"/>
      <c r="DM185" s="162"/>
      <c r="DN185" s="162"/>
      <c r="DO185" s="162"/>
      <c r="DP185" s="162"/>
      <c r="DQ185" s="162"/>
      <c r="DR185" s="162"/>
      <c r="DS185" s="162"/>
      <c r="DT185" s="162"/>
      <c r="DU185" s="162"/>
      <c r="DV185" s="162"/>
      <c r="DW185" s="161"/>
      <c r="DX185" s="162"/>
      <c r="DY185" s="162"/>
      <c r="DZ185" s="162"/>
      <c r="EA185" s="162"/>
      <c r="EB185" s="162"/>
      <c r="EC185" s="162"/>
      <c r="ED185" s="162"/>
      <c r="EE185" s="161"/>
      <c r="EF185" s="162"/>
      <c r="EG185" s="162"/>
      <c r="EH185" s="162"/>
      <c r="EI185" s="162"/>
      <c r="EJ185" s="162"/>
      <c r="EK185" s="162"/>
      <c r="EL185" s="162"/>
      <c r="EM185" s="162"/>
      <c r="EN185" s="162"/>
      <c r="EO185" s="162"/>
      <c r="EP185" s="162"/>
      <c r="EQ185" s="68"/>
      <c r="ER185" s="68"/>
      <c r="ES185" s="68"/>
      <c r="ET185" s="68"/>
      <c r="EU185" s="68"/>
      <c r="EV185" s="68"/>
      <c r="EW185" s="65"/>
      <c r="EX185" s="65"/>
      <c r="EY185" s="65"/>
      <c r="EZ185" s="65"/>
      <c r="FA185" s="65"/>
      <c r="FB185" s="65"/>
      <c r="FC185" s="65"/>
      <c r="FD185" s="65"/>
      <c r="FE185" s="65"/>
      <c r="FF185" s="65"/>
      <c r="FG185" s="65"/>
      <c r="FH185" s="65"/>
      <c r="FI185" s="65"/>
      <c r="FJ185" s="65"/>
      <c r="FK185" s="65"/>
      <c r="FL185" s="65"/>
      <c r="FM185" s="65"/>
      <c r="FN185" s="65"/>
      <c r="FO185" s="235"/>
    </row>
    <row r="186" spans="1:171" s="73" customFormat="1" x14ac:dyDescent="0.2">
      <c r="A186" s="161"/>
      <c r="B186" s="162"/>
      <c r="C186" s="162"/>
      <c r="D186" s="162"/>
      <c r="E186" s="162"/>
      <c r="F186" s="162"/>
      <c r="G186" s="162"/>
      <c r="H186" s="162"/>
      <c r="I186" s="162"/>
      <c r="J186" s="162"/>
      <c r="K186" s="162"/>
      <c r="L186" s="162"/>
      <c r="M186" s="162"/>
      <c r="N186" s="162"/>
      <c r="O186" s="162"/>
      <c r="P186" s="162"/>
      <c r="Q186" s="162"/>
      <c r="R186" s="162"/>
      <c r="S186" s="162"/>
      <c r="T186" s="162"/>
      <c r="U186" s="162"/>
      <c r="V186" s="162"/>
      <c r="W186" s="162"/>
      <c r="X186" s="162"/>
      <c r="Y186" s="162"/>
      <c r="Z186" s="161"/>
      <c r="AA186" s="161"/>
      <c r="AB186" s="161"/>
      <c r="AC186" s="161"/>
      <c r="AD186" s="161"/>
      <c r="AE186" s="161"/>
      <c r="AF186" s="162"/>
      <c r="AG186" s="162"/>
      <c r="AH186" s="162"/>
      <c r="AI186" s="162"/>
      <c r="AJ186" s="162"/>
      <c r="AK186" s="162"/>
      <c r="AL186" s="162"/>
      <c r="AM186" s="162"/>
      <c r="AN186" s="162"/>
      <c r="AO186" s="162"/>
      <c r="AP186" s="162"/>
      <c r="AQ186" s="162"/>
      <c r="AR186" s="162"/>
      <c r="AS186" s="162"/>
      <c r="AT186" s="162"/>
      <c r="AU186" s="162"/>
      <c r="AV186" s="162"/>
      <c r="AW186" s="162"/>
      <c r="AX186" s="162"/>
      <c r="AY186" s="161"/>
      <c r="AZ186" s="161"/>
      <c r="BA186" s="162"/>
      <c r="BB186" s="162"/>
      <c r="BC186" s="162"/>
      <c r="BD186" s="162"/>
      <c r="BE186" s="162"/>
      <c r="BF186" s="162"/>
      <c r="BG186" s="162"/>
      <c r="BH186" s="162"/>
      <c r="BI186" s="162"/>
      <c r="BJ186" s="161"/>
      <c r="BK186" s="162"/>
      <c r="BL186" s="162"/>
      <c r="BM186" s="162"/>
      <c r="BN186" s="162"/>
      <c r="BO186" s="162"/>
      <c r="BP186" s="162"/>
      <c r="BQ186" s="162"/>
      <c r="BR186" s="162"/>
      <c r="BS186" s="162"/>
      <c r="BT186" s="162"/>
      <c r="BU186" s="162"/>
      <c r="BV186" s="162"/>
      <c r="BW186" s="162"/>
      <c r="BX186" s="162"/>
      <c r="BY186" s="162"/>
      <c r="BZ186" s="162"/>
      <c r="CA186" s="162"/>
      <c r="CB186" s="162"/>
      <c r="CC186" s="162"/>
      <c r="CD186" s="162"/>
      <c r="CE186" s="162"/>
      <c r="CF186" s="162"/>
      <c r="CG186" s="162"/>
      <c r="CH186" s="162"/>
      <c r="CI186" s="162"/>
      <c r="CJ186" s="162"/>
      <c r="CK186" s="162"/>
      <c r="CL186" s="162"/>
      <c r="CM186" s="162"/>
      <c r="CN186" s="162"/>
      <c r="CO186" s="162"/>
      <c r="CP186" s="162"/>
      <c r="CQ186" s="162"/>
      <c r="CR186" s="162"/>
      <c r="CS186" s="162"/>
      <c r="CT186" s="162"/>
      <c r="CU186" s="162"/>
      <c r="CV186" s="162"/>
      <c r="CW186" s="162"/>
      <c r="CX186" s="162"/>
      <c r="CY186" s="162"/>
      <c r="CZ186" s="162"/>
      <c r="DA186" s="162"/>
      <c r="DB186" s="162"/>
      <c r="DC186" s="162"/>
      <c r="DD186" s="162"/>
      <c r="DE186" s="162"/>
      <c r="DF186" s="162"/>
      <c r="DG186" s="162"/>
      <c r="DH186" s="162"/>
      <c r="DI186" s="162"/>
      <c r="DJ186" s="162"/>
      <c r="DK186" s="162"/>
      <c r="DL186" s="162"/>
      <c r="DM186" s="162"/>
      <c r="DN186" s="162"/>
      <c r="DO186" s="162"/>
      <c r="DP186" s="162"/>
      <c r="DQ186" s="162"/>
      <c r="DR186" s="162"/>
      <c r="DS186" s="162"/>
      <c r="DT186" s="162"/>
      <c r="DU186" s="162"/>
      <c r="DV186" s="162"/>
      <c r="DW186" s="161"/>
      <c r="DX186" s="162"/>
      <c r="DY186" s="162"/>
      <c r="DZ186" s="162"/>
      <c r="EA186" s="162"/>
      <c r="EB186" s="162"/>
      <c r="EC186" s="162"/>
      <c r="ED186" s="162"/>
      <c r="EE186" s="161"/>
      <c r="EF186" s="162"/>
      <c r="EG186" s="162"/>
      <c r="EH186" s="162"/>
      <c r="EI186" s="162"/>
      <c r="EJ186" s="162"/>
      <c r="EK186" s="162"/>
      <c r="EL186" s="162"/>
      <c r="EM186" s="162"/>
      <c r="EN186" s="162"/>
      <c r="EO186" s="162"/>
      <c r="EP186" s="162"/>
      <c r="EQ186" s="68"/>
      <c r="ER186" s="68"/>
      <c r="ES186" s="68"/>
      <c r="ET186" s="68"/>
      <c r="EU186" s="68"/>
      <c r="EV186" s="68"/>
      <c r="EW186" s="68"/>
      <c r="EX186" s="68"/>
      <c r="EY186" s="68"/>
      <c r="EZ186" s="68"/>
      <c r="FA186" s="68"/>
      <c r="FB186" s="68"/>
      <c r="FC186" s="68"/>
      <c r="FD186" s="68"/>
      <c r="FE186" s="68"/>
      <c r="FF186" s="68"/>
      <c r="FG186" s="68"/>
      <c r="FH186" s="68"/>
      <c r="FI186" s="68"/>
      <c r="FJ186" s="68"/>
      <c r="FK186" s="68"/>
      <c r="FL186" s="68"/>
      <c r="FM186" s="65"/>
      <c r="FN186" s="65"/>
      <c r="FO186" s="235"/>
    </row>
    <row r="187" spans="1:171" s="73" customFormat="1" x14ac:dyDescent="0.2">
      <c r="A187" s="161"/>
      <c r="B187" s="162"/>
      <c r="C187" s="162"/>
      <c r="D187" s="162"/>
      <c r="E187" s="162"/>
      <c r="F187" s="162"/>
      <c r="G187" s="162"/>
      <c r="H187" s="162"/>
      <c r="I187" s="162"/>
      <c r="J187" s="162"/>
      <c r="K187" s="162"/>
      <c r="L187" s="162"/>
      <c r="M187" s="162"/>
      <c r="N187" s="162"/>
      <c r="O187" s="162"/>
      <c r="P187" s="162"/>
      <c r="Q187" s="162"/>
      <c r="R187" s="162"/>
      <c r="S187" s="162"/>
      <c r="T187" s="162"/>
      <c r="U187" s="162"/>
      <c r="V187" s="162"/>
      <c r="W187" s="162"/>
      <c r="X187" s="162"/>
      <c r="Y187" s="162"/>
      <c r="Z187" s="161"/>
      <c r="AA187" s="161"/>
      <c r="AB187" s="161"/>
      <c r="AC187" s="161"/>
      <c r="AD187" s="161"/>
      <c r="AE187" s="161"/>
      <c r="AF187" s="162"/>
      <c r="AG187" s="162"/>
      <c r="AH187" s="162"/>
      <c r="AI187" s="162"/>
      <c r="AJ187" s="162"/>
      <c r="AK187" s="162"/>
      <c r="AL187" s="162"/>
      <c r="AM187" s="162"/>
      <c r="AN187" s="162"/>
      <c r="AO187" s="162"/>
      <c r="AP187" s="162"/>
      <c r="AQ187" s="162"/>
      <c r="AR187" s="162"/>
      <c r="AS187" s="162"/>
      <c r="AT187" s="162"/>
      <c r="AU187" s="162"/>
      <c r="AV187" s="162"/>
      <c r="AW187" s="162"/>
      <c r="AX187" s="162"/>
      <c r="AY187" s="161"/>
      <c r="AZ187" s="161"/>
      <c r="BA187" s="162"/>
      <c r="BB187" s="162"/>
      <c r="BC187" s="162"/>
      <c r="BD187" s="162"/>
      <c r="BE187" s="162"/>
      <c r="BF187" s="162"/>
      <c r="BG187" s="162"/>
      <c r="BH187" s="162"/>
      <c r="BI187" s="162"/>
      <c r="BJ187" s="161"/>
      <c r="BK187" s="162"/>
      <c r="BL187" s="162"/>
      <c r="BM187" s="162"/>
      <c r="BN187" s="162"/>
      <c r="BO187" s="162"/>
      <c r="BP187" s="162"/>
      <c r="BQ187" s="162"/>
      <c r="BR187" s="162"/>
      <c r="BS187" s="162"/>
      <c r="BT187" s="162"/>
      <c r="BU187" s="162"/>
      <c r="BV187" s="162"/>
      <c r="BW187" s="162"/>
      <c r="BX187" s="162"/>
      <c r="BY187" s="162"/>
      <c r="BZ187" s="162"/>
      <c r="CA187" s="162"/>
      <c r="CB187" s="162"/>
      <c r="CC187" s="162"/>
      <c r="CD187" s="162"/>
      <c r="CE187" s="162"/>
      <c r="CF187" s="162"/>
      <c r="CG187" s="162"/>
      <c r="CH187" s="162"/>
      <c r="CI187" s="162"/>
      <c r="CJ187" s="162"/>
      <c r="CK187" s="162"/>
      <c r="CL187" s="162"/>
      <c r="CM187" s="162"/>
      <c r="CN187" s="162"/>
      <c r="CO187" s="162"/>
      <c r="CP187" s="162"/>
      <c r="CQ187" s="162"/>
      <c r="CR187" s="162"/>
      <c r="CS187" s="162"/>
      <c r="CT187" s="162"/>
      <c r="CU187" s="162"/>
      <c r="CV187" s="162"/>
      <c r="CW187" s="162"/>
      <c r="CX187" s="162"/>
      <c r="CY187" s="162"/>
      <c r="CZ187" s="162"/>
      <c r="DA187" s="162"/>
      <c r="DB187" s="162"/>
      <c r="DC187" s="162"/>
      <c r="DD187" s="162"/>
      <c r="DE187" s="162"/>
      <c r="DF187" s="162"/>
      <c r="DG187" s="162"/>
      <c r="DH187" s="162"/>
      <c r="DI187" s="162"/>
      <c r="DJ187" s="162"/>
      <c r="DK187" s="162"/>
      <c r="DL187" s="162"/>
      <c r="DM187" s="162"/>
      <c r="DN187" s="162"/>
      <c r="DO187" s="162"/>
      <c r="DP187" s="162"/>
      <c r="DQ187" s="162"/>
      <c r="DR187" s="162"/>
      <c r="DS187" s="162"/>
      <c r="DT187" s="162"/>
      <c r="DU187" s="162"/>
      <c r="DV187" s="162"/>
      <c r="DW187" s="161"/>
      <c r="DX187" s="162"/>
      <c r="DY187" s="162"/>
      <c r="DZ187" s="162"/>
      <c r="EA187" s="162"/>
      <c r="EB187" s="162"/>
      <c r="EC187" s="162"/>
      <c r="ED187" s="162"/>
      <c r="EE187" s="161"/>
      <c r="EF187" s="162"/>
      <c r="EG187" s="162"/>
      <c r="EH187" s="162"/>
      <c r="EI187" s="162"/>
      <c r="EJ187" s="162"/>
      <c r="EK187" s="162"/>
      <c r="EL187" s="162"/>
      <c r="EM187" s="162"/>
      <c r="EN187" s="162"/>
      <c r="EO187" s="162"/>
      <c r="EP187" s="162"/>
      <c r="EQ187" s="68"/>
      <c r="ER187" s="68"/>
      <c r="ES187" s="68"/>
      <c r="ET187" s="68"/>
      <c r="EU187" s="68"/>
      <c r="EV187" s="68"/>
      <c r="EW187" s="65"/>
      <c r="EX187" s="65"/>
      <c r="EY187" s="65"/>
      <c r="EZ187" s="65"/>
      <c r="FA187" s="65"/>
      <c r="FB187" s="65"/>
      <c r="FC187" s="65"/>
      <c r="FD187" s="65"/>
      <c r="FE187" s="65"/>
      <c r="FF187" s="65"/>
      <c r="FG187" s="65"/>
      <c r="FH187" s="65"/>
      <c r="FI187" s="65"/>
      <c r="FJ187" s="65"/>
      <c r="FK187" s="65"/>
      <c r="FL187" s="65"/>
      <c r="FM187" s="65"/>
      <c r="FN187" s="65"/>
      <c r="FO187" s="235"/>
    </row>
    <row r="188" spans="1:171" s="73" customFormat="1" x14ac:dyDescent="0.2">
      <c r="A188" s="161"/>
      <c r="B188" s="162"/>
      <c r="C188" s="162"/>
      <c r="D188" s="162"/>
      <c r="E188" s="162"/>
      <c r="F188" s="162"/>
      <c r="G188" s="162"/>
      <c r="H188" s="162"/>
      <c r="I188" s="162"/>
      <c r="J188" s="162"/>
      <c r="K188" s="162"/>
      <c r="L188" s="162"/>
      <c r="M188" s="162"/>
      <c r="N188" s="162"/>
      <c r="O188" s="162"/>
      <c r="P188" s="162"/>
      <c r="Q188" s="162"/>
      <c r="R188" s="162"/>
      <c r="S188" s="162"/>
      <c r="T188" s="162"/>
      <c r="U188" s="162"/>
      <c r="V188" s="162"/>
      <c r="W188" s="162"/>
      <c r="X188" s="162"/>
      <c r="Y188" s="162"/>
      <c r="Z188" s="161"/>
      <c r="AA188" s="161"/>
      <c r="AB188" s="161"/>
      <c r="AC188" s="161"/>
      <c r="AD188" s="161"/>
      <c r="AE188" s="161"/>
      <c r="AF188" s="162"/>
      <c r="AG188" s="162"/>
      <c r="AH188" s="162"/>
      <c r="AI188" s="162"/>
      <c r="AJ188" s="162"/>
      <c r="AK188" s="162"/>
      <c r="AL188" s="162"/>
      <c r="AM188" s="162"/>
      <c r="AN188" s="162"/>
      <c r="AO188" s="162"/>
      <c r="AP188" s="162"/>
      <c r="AQ188" s="162"/>
      <c r="AR188" s="162"/>
      <c r="AS188" s="162"/>
      <c r="AT188" s="162"/>
      <c r="AU188" s="162"/>
      <c r="AV188" s="162"/>
      <c r="AW188" s="162"/>
      <c r="AX188" s="162"/>
      <c r="AY188" s="161"/>
      <c r="AZ188" s="161"/>
      <c r="BA188" s="162"/>
      <c r="BB188" s="162"/>
      <c r="BC188" s="162"/>
      <c r="BD188" s="162"/>
      <c r="BE188" s="162"/>
      <c r="BF188" s="162"/>
      <c r="BG188" s="162"/>
      <c r="BH188" s="162"/>
      <c r="BI188" s="162"/>
      <c r="BJ188" s="161"/>
      <c r="BK188" s="162"/>
      <c r="BL188" s="162"/>
      <c r="BM188" s="162"/>
      <c r="BN188" s="162"/>
      <c r="BO188" s="162"/>
      <c r="BP188" s="162"/>
      <c r="BQ188" s="162"/>
      <c r="BR188" s="162"/>
      <c r="BS188" s="162"/>
      <c r="BT188" s="162"/>
      <c r="BU188" s="162"/>
      <c r="BV188" s="162"/>
      <c r="BW188" s="162"/>
      <c r="BX188" s="162"/>
      <c r="BY188" s="162"/>
      <c r="BZ188" s="162"/>
      <c r="CA188" s="162"/>
      <c r="CB188" s="162"/>
      <c r="CC188" s="162"/>
      <c r="CD188" s="162"/>
      <c r="CE188" s="162"/>
      <c r="CF188" s="162"/>
      <c r="CG188" s="162"/>
      <c r="CH188" s="162"/>
      <c r="CI188" s="162"/>
      <c r="CJ188" s="162"/>
      <c r="CK188" s="162"/>
      <c r="CL188" s="162"/>
      <c r="CM188" s="162"/>
      <c r="CN188" s="162"/>
      <c r="CO188" s="162"/>
      <c r="CP188" s="162"/>
      <c r="CQ188" s="162"/>
      <c r="CR188" s="162"/>
      <c r="CS188" s="162"/>
      <c r="CT188" s="162"/>
      <c r="CU188" s="162"/>
      <c r="CV188" s="162"/>
      <c r="CW188" s="162"/>
      <c r="CX188" s="162"/>
      <c r="CY188" s="162"/>
      <c r="CZ188" s="162"/>
      <c r="DA188" s="162"/>
      <c r="DB188" s="162"/>
      <c r="DC188" s="162"/>
      <c r="DD188" s="162"/>
      <c r="DE188" s="162"/>
      <c r="DF188" s="162"/>
      <c r="DG188" s="162"/>
      <c r="DH188" s="162"/>
      <c r="DI188" s="162"/>
      <c r="DJ188" s="162"/>
      <c r="DK188" s="162"/>
      <c r="DL188" s="162"/>
      <c r="DM188" s="162"/>
      <c r="DN188" s="162"/>
      <c r="DO188" s="162"/>
      <c r="DP188" s="162"/>
      <c r="DQ188" s="162"/>
      <c r="DR188" s="162"/>
      <c r="DS188" s="162"/>
      <c r="DT188" s="162"/>
      <c r="DU188" s="162"/>
      <c r="DV188" s="162"/>
      <c r="DW188" s="161"/>
      <c r="DX188" s="162"/>
      <c r="DY188" s="162"/>
      <c r="DZ188" s="162"/>
      <c r="EA188" s="162"/>
      <c r="EB188" s="162"/>
      <c r="EC188" s="162"/>
      <c r="ED188" s="162"/>
      <c r="EE188" s="161"/>
      <c r="EF188" s="162"/>
      <c r="EG188" s="162"/>
      <c r="EH188" s="162"/>
      <c r="EI188" s="162"/>
      <c r="EJ188" s="162"/>
      <c r="EK188" s="162"/>
      <c r="EL188" s="162"/>
      <c r="EM188" s="162"/>
      <c r="EN188" s="162"/>
      <c r="EO188" s="162"/>
      <c r="EP188" s="162"/>
      <c r="EQ188" s="68"/>
      <c r="ER188" s="68"/>
      <c r="ES188" s="68"/>
      <c r="ET188" s="68"/>
      <c r="EU188" s="68"/>
      <c r="EV188" s="68"/>
      <c r="EW188" s="68"/>
      <c r="EX188" s="68"/>
      <c r="EY188" s="68"/>
      <c r="EZ188" s="68"/>
      <c r="FA188" s="68"/>
      <c r="FB188" s="68"/>
      <c r="FC188" s="68"/>
      <c r="FD188" s="68"/>
      <c r="FE188" s="68"/>
      <c r="FF188" s="68"/>
      <c r="FG188" s="68"/>
      <c r="FH188" s="68"/>
      <c r="FI188" s="68"/>
      <c r="FJ188" s="68"/>
      <c r="FK188" s="68"/>
      <c r="FL188" s="68"/>
      <c r="FM188" s="65"/>
      <c r="FN188" s="65"/>
      <c r="FO188" s="235"/>
    </row>
    <row r="189" spans="1:171" s="73" customFormat="1" x14ac:dyDescent="0.2">
      <c r="A189" s="161"/>
      <c r="B189" s="162"/>
      <c r="C189" s="162"/>
      <c r="D189" s="162"/>
      <c r="E189" s="162"/>
      <c r="F189" s="162"/>
      <c r="G189" s="162"/>
      <c r="H189" s="162"/>
      <c r="I189" s="162"/>
      <c r="J189" s="162"/>
      <c r="K189" s="162"/>
      <c r="L189" s="162"/>
      <c r="M189" s="162"/>
      <c r="N189" s="162"/>
      <c r="O189" s="162"/>
      <c r="P189" s="162"/>
      <c r="Q189" s="162"/>
      <c r="R189" s="162"/>
      <c r="S189" s="162"/>
      <c r="T189" s="162"/>
      <c r="U189" s="162"/>
      <c r="V189" s="162"/>
      <c r="W189" s="162"/>
      <c r="X189" s="162"/>
      <c r="Y189" s="162"/>
      <c r="Z189" s="161"/>
      <c r="AA189" s="161"/>
      <c r="AB189" s="161"/>
      <c r="AC189" s="161"/>
      <c r="AD189" s="161"/>
      <c r="AE189" s="161"/>
      <c r="AF189" s="162"/>
      <c r="AG189" s="162"/>
      <c r="AH189" s="162"/>
      <c r="AI189" s="162"/>
      <c r="AJ189" s="162"/>
      <c r="AK189" s="162"/>
      <c r="AL189" s="162"/>
      <c r="AM189" s="162"/>
      <c r="AN189" s="162"/>
      <c r="AO189" s="162"/>
      <c r="AP189" s="162"/>
      <c r="AQ189" s="162"/>
      <c r="AR189" s="162"/>
      <c r="AS189" s="162"/>
      <c r="AT189" s="162"/>
      <c r="AU189" s="162"/>
      <c r="AV189" s="162"/>
      <c r="AW189" s="162"/>
      <c r="AX189" s="162"/>
      <c r="AY189" s="161"/>
      <c r="AZ189" s="161"/>
      <c r="BA189" s="162"/>
      <c r="BB189" s="162"/>
      <c r="BC189" s="162"/>
      <c r="BD189" s="162"/>
      <c r="BE189" s="162"/>
      <c r="BF189" s="162"/>
      <c r="BG189" s="162"/>
      <c r="BH189" s="162"/>
      <c r="BI189" s="162"/>
      <c r="BJ189" s="161"/>
      <c r="BK189" s="162"/>
      <c r="BL189" s="162"/>
      <c r="BM189" s="162"/>
      <c r="BN189" s="162"/>
      <c r="BO189" s="162"/>
      <c r="BP189" s="162"/>
      <c r="BQ189" s="162"/>
      <c r="BR189" s="162"/>
      <c r="BS189" s="162"/>
      <c r="BT189" s="162"/>
      <c r="BU189" s="162"/>
      <c r="BV189" s="162"/>
      <c r="BW189" s="162"/>
      <c r="BX189" s="162"/>
      <c r="BY189" s="162"/>
      <c r="BZ189" s="162"/>
      <c r="CA189" s="162"/>
      <c r="CB189" s="162"/>
      <c r="CC189" s="162"/>
      <c r="CD189" s="162"/>
      <c r="CE189" s="162"/>
      <c r="CF189" s="162"/>
      <c r="CG189" s="162"/>
      <c r="CH189" s="162"/>
      <c r="CI189" s="162"/>
      <c r="CJ189" s="162"/>
      <c r="CK189" s="162"/>
      <c r="CL189" s="162"/>
      <c r="CM189" s="162"/>
      <c r="CN189" s="162"/>
      <c r="CO189" s="162"/>
      <c r="CP189" s="162"/>
      <c r="CQ189" s="162"/>
      <c r="CR189" s="162"/>
      <c r="CS189" s="162"/>
      <c r="CT189" s="162"/>
      <c r="CU189" s="162"/>
      <c r="CV189" s="162"/>
      <c r="CW189" s="162"/>
      <c r="CX189" s="162"/>
      <c r="CY189" s="162"/>
      <c r="CZ189" s="162"/>
      <c r="DA189" s="162"/>
      <c r="DB189" s="162"/>
      <c r="DC189" s="162"/>
      <c r="DD189" s="162"/>
      <c r="DE189" s="162"/>
      <c r="DF189" s="162"/>
      <c r="DG189" s="162"/>
      <c r="DH189" s="162"/>
      <c r="DI189" s="162"/>
      <c r="DJ189" s="162"/>
      <c r="DK189" s="162"/>
      <c r="DL189" s="162"/>
      <c r="DM189" s="162"/>
      <c r="DN189" s="162"/>
      <c r="DO189" s="162"/>
      <c r="DP189" s="162"/>
      <c r="DQ189" s="162"/>
      <c r="DR189" s="162"/>
      <c r="DS189" s="162"/>
      <c r="DT189" s="162"/>
      <c r="DU189" s="162"/>
      <c r="DV189" s="162"/>
      <c r="DW189" s="161"/>
      <c r="DX189" s="162"/>
      <c r="DY189" s="162"/>
      <c r="DZ189" s="162"/>
      <c r="EA189" s="162"/>
      <c r="EB189" s="162"/>
      <c r="EC189" s="162"/>
      <c r="ED189" s="162"/>
      <c r="EE189" s="161"/>
      <c r="EF189" s="162"/>
      <c r="EG189" s="162"/>
      <c r="EH189" s="162"/>
      <c r="EI189" s="162"/>
      <c r="EJ189" s="162"/>
      <c r="EK189" s="162"/>
      <c r="EL189" s="162"/>
      <c r="EM189" s="162"/>
      <c r="EN189" s="162"/>
      <c r="EO189" s="162"/>
      <c r="EP189" s="162"/>
      <c r="EQ189" s="68"/>
      <c r="ER189" s="68"/>
      <c r="ES189" s="68"/>
      <c r="ET189" s="68"/>
      <c r="EU189" s="68"/>
      <c r="EV189" s="68"/>
      <c r="EW189" s="65"/>
      <c r="EX189" s="65"/>
      <c r="EY189" s="65"/>
      <c r="EZ189" s="65"/>
      <c r="FA189" s="65"/>
      <c r="FB189" s="65"/>
      <c r="FC189" s="65"/>
      <c r="FD189" s="65"/>
      <c r="FE189" s="65"/>
      <c r="FF189" s="65"/>
      <c r="FG189" s="65"/>
      <c r="FH189" s="65"/>
      <c r="FI189" s="65"/>
      <c r="FJ189" s="65"/>
      <c r="FK189" s="65"/>
      <c r="FL189" s="65"/>
      <c r="FM189" s="65"/>
      <c r="FN189" s="65"/>
      <c r="FO189" s="235"/>
    </row>
    <row r="190" spans="1:171" s="73" customFormat="1" x14ac:dyDescent="0.2">
      <c r="A190" s="161"/>
      <c r="B190" s="162"/>
      <c r="C190" s="162"/>
      <c r="D190" s="162"/>
      <c r="E190" s="162"/>
      <c r="F190" s="162"/>
      <c r="G190" s="162"/>
      <c r="H190" s="162"/>
      <c r="I190" s="162"/>
      <c r="J190" s="162"/>
      <c r="K190" s="162"/>
      <c r="L190" s="162"/>
      <c r="M190" s="162"/>
      <c r="N190" s="162"/>
      <c r="O190" s="162"/>
      <c r="P190" s="162"/>
      <c r="Q190" s="162"/>
      <c r="R190" s="162"/>
      <c r="S190" s="162"/>
      <c r="T190" s="162"/>
      <c r="U190" s="162"/>
      <c r="V190" s="162"/>
      <c r="W190" s="162"/>
      <c r="X190" s="162"/>
      <c r="Y190" s="162"/>
      <c r="Z190" s="161"/>
      <c r="AA190" s="161"/>
      <c r="AB190" s="161"/>
      <c r="AC190" s="161"/>
      <c r="AD190" s="161"/>
      <c r="AE190" s="161"/>
      <c r="AF190" s="162"/>
      <c r="AG190" s="162"/>
      <c r="AH190" s="162"/>
      <c r="AI190" s="162"/>
      <c r="AJ190" s="162"/>
      <c r="AK190" s="162"/>
      <c r="AL190" s="162"/>
      <c r="AM190" s="162"/>
      <c r="AN190" s="162"/>
      <c r="AO190" s="162"/>
      <c r="AP190" s="162"/>
      <c r="AQ190" s="162"/>
      <c r="AR190" s="162"/>
      <c r="AS190" s="162"/>
      <c r="AT190" s="162"/>
      <c r="AU190" s="162"/>
      <c r="AV190" s="162"/>
      <c r="AW190" s="162"/>
      <c r="AX190" s="162"/>
      <c r="AY190" s="161"/>
      <c r="AZ190" s="161"/>
      <c r="BA190" s="162"/>
      <c r="BB190" s="162"/>
      <c r="BC190" s="162"/>
      <c r="BD190" s="162"/>
      <c r="BE190" s="162"/>
      <c r="BF190" s="162"/>
      <c r="BG190" s="162"/>
      <c r="BH190" s="162"/>
      <c r="BI190" s="162"/>
      <c r="BJ190" s="161"/>
      <c r="BK190" s="162"/>
      <c r="BL190" s="162"/>
      <c r="BM190" s="162"/>
      <c r="BN190" s="162"/>
      <c r="BO190" s="162"/>
      <c r="BP190" s="162"/>
      <c r="BQ190" s="162"/>
      <c r="BR190" s="162"/>
      <c r="BS190" s="162"/>
      <c r="BT190" s="162"/>
      <c r="BU190" s="162"/>
      <c r="BV190" s="162"/>
      <c r="BW190" s="162"/>
      <c r="BX190" s="162"/>
      <c r="BY190" s="162"/>
      <c r="BZ190" s="162"/>
      <c r="CA190" s="162"/>
      <c r="CB190" s="162"/>
      <c r="CC190" s="162"/>
      <c r="CD190" s="162"/>
      <c r="CE190" s="162"/>
      <c r="CF190" s="162"/>
      <c r="CG190" s="162"/>
      <c r="CH190" s="162"/>
      <c r="CI190" s="162"/>
      <c r="CJ190" s="162"/>
      <c r="CK190" s="162"/>
      <c r="CL190" s="162"/>
      <c r="CM190" s="162"/>
      <c r="CN190" s="162"/>
      <c r="CO190" s="162"/>
      <c r="CP190" s="162"/>
      <c r="CQ190" s="162"/>
      <c r="CR190" s="162"/>
      <c r="CS190" s="162"/>
      <c r="CT190" s="162"/>
      <c r="CU190" s="162"/>
      <c r="CV190" s="162"/>
      <c r="CW190" s="162"/>
      <c r="CX190" s="162"/>
      <c r="CY190" s="162"/>
      <c r="CZ190" s="162"/>
      <c r="DA190" s="162"/>
      <c r="DB190" s="162"/>
      <c r="DC190" s="162"/>
      <c r="DD190" s="162"/>
      <c r="DE190" s="162"/>
      <c r="DF190" s="162"/>
      <c r="DG190" s="162"/>
      <c r="DH190" s="162"/>
      <c r="DI190" s="162"/>
      <c r="DJ190" s="162"/>
      <c r="DK190" s="162"/>
      <c r="DL190" s="162"/>
      <c r="DM190" s="162"/>
      <c r="DN190" s="162"/>
      <c r="DO190" s="162"/>
      <c r="DP190" s="162"/>
      <c r="DQ190" s="162"/>
      <c r="DR190" s="162"/>
      <c r="DS190" s="162"/>
      <c r="DT190" s="162"/>
      <c r="DU190" s="162"/>
      <c r="DV190" s="162"/>
      <c r="DW190" s="161"/>
      <c r="DX190" s="162"/>
      <c r="DY190" s="162"/>
      <c r="DZ190" s="162"/>
      <c r="EA190" s="162"/>
      <c r="EB190" s="162"/>
      <c r="EC190" s="162"/>
      <c r="ED190" s="162"/>
      <c r="EE190" s="161"/>
      <c r="EF190" s="162"/>
      <c r="EG190" s="162"/>
      <c r="EH190" s="162"/>
      <c r="EI190" s="162"/>
      <c r="EJ190" s="162"/>
      <c r="EK190" s="162"/>
      <c r="EL190" s="162"/>
      <c r="EM190" s="162"/>
      <c r="EN190" s="162"/>
      <c r="EO190" s="162"/>
      <c r="EP190" s="162"/>
      <c r="EQ190" s="68"/>
      <c r="ER190" s="68"/>
      <c r="ES190" s="68"/>
      <c r="ET190" s="68"/>
      <c r="EU190" s="68"/>
      <c r="EV190" s="68"/>
      <c r="EW190" s="68"/>
      <c r="EX190" s="68"/>
      <c r="EY190" s="68"/>
      <c r="EZ190" s="68"/>
      <c r="FA190" s="68"/>
      <c r="FB190" s="68"/>
      <c r="FC190" s="68"/>
      <c r="FD190" s="68"/>
      <c r="FE190" s="68"/>
      <c r="FF190" s="68"/>
      <c r="FG190" s="68"/>
      <c r="FH190" s="68"/>
      <c r="FI190" s="68"/>
      <c r="FJ190" s="68"/>
      <c r="FK190" s="68"/>
      <c r="FL190" s="68"/>
      <c r="FM190" s="65"/>
      <c r="FN190" s="65"/>
      <c r="FO190" s="235"/>
    </row>
    <row r="191" spans="1:171" s="73" customFormat="1" x14ac:dyDescent="0.2">
      <c r="A191" s="161"/>
      <c r="B191" s="162"/>
      <c r="C191" s="162"/>
      <c r="D191" s="162"/>
      <c r="E191" s="162"/>
      <c r="F191" s="162"/>
      <c r="G191" s="162"/>
      <c r="H191" s="162"/>
      <c r="I191" s="162"/>
      <c r="J191" s="162"/>
      <c r="K191" s="162"/>
      <c r="L191" s="162"/>
      <c r="M191" s="162"/>
      <c r="N191" s="162"/>
      <c r="O191" s="162"/>
      <c r="P191" s="162"/>
      <c r="Q191" s="162"/>
      <c r="R191" s="162"/>
      <c r="S191" s="162"/>
      <c r="T191" s="162"/>
      <c r="U191" s="162"/>
      <c r="V191" s="162"/>
      <c r="W191" s="162"/>
      <c r="X191" s="162"/>
      <c r="Y191" s="162"/>
      <c r="Z191" s="161"/>
      <c r="AA191" s="161"/>
      <c r="AB191" s="161"/>
      <c r="AC191" s="161"/>
      <c r="AD191" s="161"/>
      <c r="AE191" s="161"/>
      <c r="AF191" s="162"/>
      <c r="AG191" s="162"/>
      <c r="AH191" s="162"/>
      <c r="AI191" s="162"/>
      <c r="AJ191" s="162"/>
      <c r="AK191" s="162"/>
      <c r="AL191" s="162"/>
      <c r="AM191" s="162"/>
      <c r="AN191" s="162"/>
      <c r="AO191" s="162"/>
      <c r="AP191" s="162"/>
      <c r="AQ191" s="162"/>
      <c r="AR191" s="162"/>
      <c r="AS191" s="162"/>
      <c r="AT191" s="162"/>
      <c r="AU191" s="162"/>
      <c r="AV191" s="162"/>
      <c r="AW191" s="162"/>
      <c r="AX191" s="162"/>
      <c r="AY191" s="161"/>
      <c r="AZ191" s="161"/>
      <c r="BA191" s="162"/>
      <c r="BB191" s="162"/>
      <c r="BC191" s="162"/>
      <c r="BD191" s="162"/>
      <c r="BE191" s="162"/>
      <c r="BF191" s="162"/>
      <c r="BG191" s="162"/>
      <c r="BH191" s="162"/>
      <c r="BI191" s="162"/>
      <c r="BJ191" s="161"/>
      <c r="BK191" s="162"/>
      <c r="BL191" s="162"/>
      <c r="BM191" s="162"/>
      <c r="BN191" s="162"/>
      <c r="BO191" s="162"/>
      <c r="BP191" s="162"/>
      <c r="BQ191" s="162"/>
      <c r="BR191" s="162"/>
      <c r="BS191" s="162"/>
      <c r="BT191" s="162"/>
      <c r="BU191" s="162"/>
      <c r="BV191" s="162"/>
      <c r="BW191" s="162"/>
      <c r="BX191" s="162"/>
      <c r="BY191" s="162"/>
      <c r="BZ191" s="162"/>
      <c r="CA191" s="162"/>
      <c r="CB191" s="162"/>
      <c r="CC191" s="162"/>
      <c r="CD191" s="162"/>
      <c r="CE191" s="162"/>
      <c r="CF191" s="162"/>
      <c r="CG191" s="162"/>
      <c r="CH191" s="162"/>
      <c r="CI191" s="162"/>
      <c r="CJ191" s="162"/>
      <c r="CK191" s="162"/>
      <c r="CL191" s="162"/>
      <c r="CM191" s="162"/>
      <c r="CN191" s="162"/>
      <c r="CO191" s="162"/>
      <c r="CP191" s="162"/>
      <c r="CQ191" s="162"/>
      <c r="CR191" s="162"/>
      <c r="CS191" s="162"/>
      <c r="CT191" s="162"/>
      <c r="CU191" s="162"/>
      <c r="CV191" s="162"/>
      <c r="CW191" s="162"/>
      <c r="CX191" s="162"/>
      <c r="CY191" s="162"/>
      <c r="CZ191" s="162"/>
      <c r="DA191" s="162"/>
      <c r="DB191" s="162"/>
      <c r="DC191" s="162"/>
      <c r="DD191" s="162"/>
      <c r="DE191" s="162"/>
      <c r="DF191" s="162"/>
      <c r="DG191" s="162"/>
      <c r="DH191" s="162"/>
      <c r="DI191" s="162"/>
      <c r="DJ191" s="162"/>
      <c r="DK191" s="162"/>
      <c r="DL191" s="162"/>
      <c r="DM191" s="162"/>
      <c r="DN191" s="162"/>
      <c r="DO191" s="162"/>
      <c r="DP191" s="162"/>
      <c r="DQ191" s="162"/>
      <c r="DR191" s="162"/>
      <c r="DS191" s="162"/>
      <c r="DT191" s="162"/>
      <c r="DU191" s="162"/>
      <c r="DV191" s="162"/>
      <c r="DW191" s="161"/>
      <c r="DX191" s="162"/>
      <c r="DY191" s="162"/>
      <c r="DZ191" s="162"/>
      <c r="EA191" s="162"/>
      <c r="EB191" s="162"/>
      <c r="EC191" s="162"/>
      <c r="ED191" s="162"/>
      <c r="EE191" s="161"/>
      <c r="EF191" s="162"/>
      <c r="EG191" s="162"/>
      <c r="EH191" s="162"/>
      <c r="EI191" s="162"/>
      <c r="EJ191" s="162"/>
      <c r="EK191" s="162"/>
      <c r="EL191" s="162"/>
      <c r="EM191" s="162"/>
      <c r="EN191" s="162"/>
      <c r="EO191" s="162"/>
      <c r="EP191" s="162"/>
      <c r="EQ191" s="68"/>
      <c r="ER191" s="68"/>
      <c r="ES191" s="68"/>
      <c r="ET191" s="68"/>
      <c r="EU191" s="68"/>
      <c r="EV191" s="68"/>
      <c r="EW191" s="65"/>
      <c r="EX191" s="65"/>
      <c r="EY191" s="65"/>
      <c r="EZ191" s="65"/>
      <c r="FA191" s="65"/>
      <c r="FB191" s="65"/>
      <c r="FC191" s="65"/>
      <c r="FD191" s="65"/>
      <c r="FE191" s="65"/>
      <c r="FF191" s="65"/>
      <c r="FG191" s="65"/>
      <c r="FH191" s="65"/>
      <c r="FI191" s="65"/>
      <c r="FJ191" s="65"/>
      <c r="FK191" s="65"/>
      <c r="FL191" s="65"/>
      <c r="FM191" s="65"/>
      <c r="FN191" s="65"/>
      <c r="FO191" s="235"/>
    </row>
    <row r="192" spans="1:171" s="73" customFormat="1" x14ac:dyDescent="0.2">
      <c r="A192" s="161"/>
      <c r="B192" s="162"/>
      <c r="C192" s="162"/>
      <c r="D192" s="162"/>
      <c r="E192" s="162"/>
      <c r="F192" s="162"/>
      <c r="G192" s="162"/>
      <c r="H192" s="162"/>
      <c r="I192" s="162"/>
      <c r="J192" s="162"/>
      <c r="K192" s="162"/>
      <c r="L192" s="162"/>
      <c r="M192" s="162"/>
      <c r="N192" s="162"/>
      <c r="O192" s="162"/>
      <c r="P192" s="162"/>
      <c r="Q192" s="162"/>
      <c r="R192" s="162"/>
      <c r="S192" s="162"/>
      <c r="T192" s="162"/>
      <c r="U192" s="162"/>
      <c r="V192" s="162"/>
      <c r="W192" s="162"/>
      <c r="X192" s="162"/>
      <c r="Y192" s="162"/>
      <c r="Z192" s="161"/>
      <c r="AA192" s="161"/>
      <c r="AB192" s="161"/>
      <c r="AC192" s="161"/>
      <c r="AD192" s="161"/>
      <c r="AE192" s="161"/>
      <c r="AF192" s="162"/>
      <c r="AG192" s="162"/>
      <c r="AH192" s="162"/>
      <c r="AI192" s="162"/>
      <c r="AJ192" s="162"/>
      <c r="AK192" s="162"/>
      <c r="AL192" s="162"/>
      <c r="AM192" s="162"/>
      <c r="AN192" s="162"/>
      <c r="AO192" s="162"/>
      <c r="AP192" s="162"/>
      <c r="AQ192" s="162"/>
      <c r="AR192" s="162"/>
      <c r="AS192" s="162"/>
      <c r="AT192" s="162"/>
      <c r="AU192" s="162"/>
      <c r="AV192" s="162"/>
      <c r="AW192" s="162"/>
      <c r="AX192" s="162"/>
      <c r="AY192" s="161"/>
      <c r="AZ192" s="161"/>
      <c r="BA192" s="162"/>
      <c r="BB192" s="162"/>
      <c r="BC192" s="162"/>
      <c r="BD192" s="162"/>
      <c r="BE192" s="162"/>
      <c r="BF192" s="162"/>
      <c r="BG192" s="162"/>
      <c r="BH192" s="162"/>
      <c r="BI192" s="162"/>
      <c r="BJ192" s="161"/>
      <c r="BK192" s="162"/>
      <c r="BL192" s="162"/>
      <c r="BM192" s="162"/>
      <c r="BN192" s="162"/>
      <c r="BO192" s="162"/>
      <c r="BP192" s="162"/>
      <c r="BQ192" s="162"/>
      <c r="BR192" s="162"/>
      <c r="BS192" s="162"/>
      <c r="BT192" s="162"/>
      <c r="BU192" s="162"/>
      <c r="BV192" s="162"/>
      <c r="BW192" s="162"/>
      <c r="BX192" s="162"/>
      <c r="BY192" s="162"/>
      <c r="BZ192" s="162"/>
      <c r="CA192" s="162"/>
      <c r="CB192" s="162"/>
      <c r="CC192" s="162"/>
      <c r="CD192" s="162"/>
      <c r="CE192" s="162"/>
      <c r="CF192" s="162"/>
      <c r="CG192" s="162"/>
      <c r="CH192" s="162"/>
      <c r="CI192" s="162"/>
      <c r="CJ192" s="162"/>
      <c r="CK192" s="162"/>
      <c r="CL192" s="162"/>
      <c r="CM192" s="162"/>
      <c r="CN192" s="162"/>
      <c r="CO192" s="162"/>
      <c r="CP192" s="162"/>
      <c r="CQ192" s="162"/>
      <c r="CR192" s="162"/>
      <c r="CS192" s="162"/>
      <c r="CT192" s="162"/>
      <c r="CU192" s="162"/>
      <c r="CV192" s="162"/>
      <c r="CW192" s="162"/>
      <c r="CX192" s="162"/>
      <c r="CY192" s="162"/>
      <c r="CZ192" s="162"/>
      <c r="DA192" s="162"/>
      <c r="DB192" s="162"/>
      <c r="DC192" s="162"/>
      <c r="DD192" s="162"/>
      <c r="DE192" s="162"/>
      <c r="DF192" s="162"/>
      <c r="DG192" s="162"/>
      <c r="DH192" s="162"/>
      <c r="DI192" s="162"/>
      <c r="DJ192" s="162"/>
      <c r="DK192" s="162"/>
      <c r="DL192" s="162"/>
      <c r="DM192" s="162"/>
      <c r="DN192" s="162"/>
      <c r="DO192" s="162"/>
      <c r="DP192" s="162"/>
      <c r="DQ192" s="162"/>
      <c r="DR192" s="162"/>
      <c r="DS192" s="162"/>
      <c r="DT192" s="162"/>
      <c r="DU192" s="162"/>
      <c r="DV192" s="162"/>
      <c r="DW192" s="161"/>
      <c r="DX192" s="162"/>
      <c r="DY192" s="162"/>
      <c r="DZ192" s="162"/>
      <c r="EA192" s="162"/>
      <c r="EB192" s="162"/>
      <c r="EC192" s="162"/>
      <c r="ED192" s="162"/>
      <c r="EE192" s="161"/>
      <c r="EF192" s="162"/>
      <c r="EG192" s="162"/>
      <c r="EH192" s="162"/>
      <c r="EI192" s="162"/>
      <c r="EJ192" s="162"/>
      <c r="EK192" s="162"/>
      <c r="EL192" s="162"/>
      <c r="EM192" s="162"/>
      <c r="EN192" s="162"/>
      <c r="EO192" s="162"/>
      <c r="EP192" s="162"/>
      <c r="EQ192" s="68"/>
      <c r="ER192" s="68"/>
      <c r="ES192" s="68"/>
      <c r="ET192" s="68"/>
      <c r="EU192" s="68"/>
      <c r="EV192" s="68"/>
      <c r="EW192" s="68"/>
      <c r="EX192" s="68"/>
      <c r="EY192" s="68"/>
      <c r="EZ192" s="68"/>
      <c r="FA192" s="68"/>
      <c r="FB192" s="68"/>
      <c r="FC192" s="68"/>
      <c r="FD192" s="68"/>
      <c r="FE192" s="68"/>
      <c r="FF192" s="68"/>
      <c r="FG192" s="68"/>
      <c r="FH192" s="68"/>
      <c r="FI192" s="68"/>
      <c r="FJ192" s="68"/>
      <c r="FK192" s="68"/>
      <c r="FL192" s="68"/>
      <c r="FM192" s="65"/>
      <c r="FN192" s="65"/>
      <c r="FO192" s="235"/>
    </row>
    <row r="193" spans="1:171" s="73" customFormat="1" x14ac:dyDescent="0.2">
      <c r="A193" s="161"/>
      <c r="B193" s="162"/>
      <c r="C193" s="162"/>
      <c r="D193" s="162"/>
      <c r="E193" s="162"/>
      <c r="F193" s="162"/>
      <c r="G193" s="162"/>
      <c r="H193" s="162"/>
      <c r="I193" s="162"/>
      <c r="J193" s="162"/>
      <c r="K193" s="162"/>
      <c r="L193" s="162"/>
      <c r="M193" s="162"/>
      <c r="N193" s="162"/>
      <c r="O193" s="162"/>
      <c r="P193" s="162"/>
      <c r="Q193" s="162"/>
      <c r="R193" s="162"/>
      <c r="S193" s="162"/>
      <c r="T193" s="162"/>
      <c r="U193" s="162"/>
      <c r="V193" s="162"/>
      <c r="W193" s="162"/>
      <c r="X193" s="162"/>
      <c r="Y193" s="162"/>
      <c r="Z193" s="161"/>
      <c r="AA193" s="161"/>
      <c r="AB193" s="161"/>
      <c r="AC193" s="161"/>
      <c r="AD193" s="161"/>
      <c r="AE193" s="161"/>
      <c r="AF193" s="162"/>
      <c r="AG193" s="162"/>
      <c r="AH193" s="162"/>
      <c r="AI193" s="162"/>
      <c r="AJ193" s="162"/>
      <c r="AK193" s="162"/>
      <c r="AL193" s="162"/>
      <c r="AM193" s="162"/>
      <c r="AN193" s="162"/>
      <c r="AO193" s="162"/>
      <c r="AP193" s="162"/>
      <c r="AQ193" s="162"/>
      <c r="AR193" s="162"/>
      <c r="AS193" s="162"/>
      <c r="AT193" s="162"/>
      <c r="AU193" s="162"/>
      <c r="AV193" s="162"/>
      <c r="AW193" s="162"/>
      <c r="AX193" s="162"/>
      <c r="AY193" s="161"/>
      <c r="AZ193" s="161"/>
      <c r="BA193" s="162"/>
      <c r="BB193" s="162"/>
      <c r="BC193" s="162"/>
      <c r="BD193" s="162"/>
      <c r="BE193" s="162"/>
      <c r="BF193" s="162"/>
      <c r="BG193" s="162"/>
      <c r="BH193" s="162"/>
      <c r="BI193" s="162"/>
      <c r="BJ193" s="161"/>
      <c r="BK193" s="162"/>
      <c r="BL193" s="162"/>
      <c r="BM193" s="162"/>
      <c r="BN193" s="162"/>
      <c r="BO193" s="162"/>
      <c r="BP193" s="162"/>
      <c r="BQ193" s="162"/>
      <c r="BR193" s="162"/>
      <c r="BS193" s="162"/>
      <c r="BT193" s="162"/>
      <c r="BU193" s="162"/>
      <c r="BV193" s="162"/>
      <c r="BW193" s="162"/>
      <c r="BX193" s="162"/>
      <c r="BY193" s="162"/>
      <c r="BZ193" s="162"/>
      <c r="CA193" s="162"/>
      <c r="CB193" s="162"/>
      <c r="CC193" s="162"/>
      <c r="CD193" s="162"/>
      <c r="CE193" s="162"/>
      <c r="CF193" s="162"/>
      <c r="CG193" s="162"/>
      <c r="CH193" s="162"/>
      <c r="CI193" s="162"/>
      <c r="CJ193" s="162"/>
      <c r="CK193" s="162"/>
      <c r="CL193" s="162"/>
      <c r="CM193" s="162"/>
      <c r="CN193" s="162"/>
      <c r="CO193" s="162"/>
      <c r="CP193" s="162"/>
      <c r="CQ193" s="162"/>
      <c r="CR193" s="162"/>
      <c r="CS193" s="162"/>
      <c r="CT193" s="162"/>
      <c r="CU193" s="162"/>
      <c r="CV193" s="162"/>
      <c r="CW193" s="162"/>
      <c r="CX193" s="162"/>
      <c r="CY193" s="162"/>
      <c r="CZ193" s="162"/>
      <c r="DA193" s="162"/>
      <c r="DB193" s="162"/>
      <c r="DC193" s="162"/>
      <c r="DD193" s="162"/>
      <c r="DE193" s="162"/>
      <c r="DF193" s="162"/>
      <c r="DG193" s="162"/>
      <c r="DH193" s="162"/>
      <c r="DI193" s="162"/>
      <c r="DJ193" s="162"/>
      <c r="DK193" s="162"/>
      <c r="DL193" s="162"/>
      <c r="DM193" s="162"/>
      <c r="DN193" s="162"/>
      <c r="DO193" s="162"/>
      <c r="DP193" s="162"/>
      <c r="DQ193" s="162"/>
      <c r="DR193" s="162"/>
      <c r="DS193" s="162"/>
      <c r="DT193" s="162"/>
      <c r="DU193" s="162"/>
      <c r="DV193" s="162"/>
      <c r="DW193" s="161"/>
      <c r="DX193" s="162"/>
      <c r="DY193" s="162"/>
      <c r="DZ193" s="162"/>
      <c r="EA193" s="162"/>
      <c r="EB193" s="162"/>
      <c r="EC193" s="162"/>
      <c r="ED193" s="162"/>
      <c r="EE193" s="161"/>
      <c r="EF193" s="162"/>
      <c r="EG193" s="162"/>
      <c r="EH193" s="162"/>
      <c r="EI193" s="162"/>
      <c r="EJ193" s="162"/>
      <c r="EK193" s="162"/>
      <c r="EL193" s="162"/>
      <c r="EM193" s="162"/>
      <c r="EN193" s="162"/>
      <c r="EO193" s="162"/>
      <c r="EP193" s="162"/>
      <c r="EQ193" s="68"/>
      <c r="ER193" s="68"/>
      <c r="ES193" s="68"/>
      <c r="ET193" s="68"/>
      <c r="EU193" s="68"/>
      <c r="EV193" s="68"/>
      <c r="EW193" s="65"/>
      <c r="EX193" s="65"/>
      <c r="EY193" s="65"/>
      <c r="EZ193" s="65"/>
      <c r="FA193" s="65"/>
      <c r="FB193" s="65"/>
      <c r="FC193" s="65"/>
      <c r="FD193" s="65"/>
      <c r="FE193" s="65"/>
      <c r="FF193" s="65"/>
      <c r="FG193" s="65"/>
      <c r="FH193" s="65"/>
      <c r="FI193" s="65"/>
      <c r="FJ193" s="65"/>
      <c r="FK193" s="65"/>
      <c r="FL193" s="65"/>
      <c r="FM193" s="65"/>
      <c r="FN193" s="65"/>
      <c r="FO193" s="235"/>
    </row>
    <row r="194" spans="1:171" s="73" customFormat="1" x14ac:dyDescent="0.2">
      <c r="A194" s="161"/>
      <c r="B194" s="162"/>
      <c r="C194" s="162"/>
      <c r="D194" s="162"/>
      <c r="E194" s="162"/>
      <c r="F194" s="162"/>
      <c r="G194" s="162"/>
      <c r="H194" s="162"/>
      <c r="I194" s="162"/>
      <c r="J194" s="162"/>
      <c r="K194" s="162"/>
      <c r="L194" s="162"/>
      <c r="M194" s="162"/>
      <c r="N194" s="162"/>
      <c r="O194" s="162"/>
      <c r="P194" s="162"/>
      <c r="Q194" s="162"/>
      <c r="R194" s="162"/>
      <c r="S194" s="162"/>
      <c r="T194" s="162"/>
      <c r="U194" s="162"/>
      <c r="V194" s="162"/>
      <c r="W194" s="162"/>
      <c r="X194" s="162"/>
      <c r="Y194" s="162"/>
      <c r="Z194" s="161"/>
      <c r="AA194" s="161"/>
      <c r="AB194" s="161"/>
      <c r="AC194" s="161"/>
      <c r="AD194" s="161"/>
      <c r="AE194" s="161"/>
      <c r="AF194" s="162"/>
      <c r="AG194" s="162"/>
      <c r="AH194" s="162"/>
      <c r="AI194" s="162"/>
      <c r="AJ194" s="162"/>
      <c r="AK194" s="162"/>
      <c r="AL194" s="162"/>
      <c r="AM194" s="162"/>
      <c r="AN194" s="162"/>
      <c r="AO194" s="162"/>
      <c r="AP194" s="162"/>
      <c r="AQ194" s="162"/>
      <c r="AR194" s="162"/>
      <c r="AS194" s="162"/>
      <c r="AT194" s="162"/>
      <c r="AU194" s="162"/>
      <c r="AV194" s="162"/>
      <c r="AW194" s="162"/>
      <c r="AX194" s="162"/>
      <c r="AY194" s="161"/>
      <c r="AZ194" s="161"/>
      <c r="BA194" s="162"/>
      <c r="BB194" s="162"/>
      <c r="BC194" s="162"/>
      <c r="BD194" s="162"/>
      <c r="BE194" s="162"/>
      <c r="BF194" s="162"/>
      <c r="BG194" s="162"/>
      <c r="BH194" s="162"/>
      <c r="BI194" s="162"/>
      <c r="BJ194" s="161"/>
      <c r="BK194" s="162"/>
      <c r="BL194" s="162"/>
      <c r="BM194" s="162"/>
      <c r="BN194" s="162"/>
      <c r="BO194" s="162"/>
      <c r="BP194" s="162"/>
      <c r="BQ194" s="162"/>
      <c r="BR194" s="162"/>
      <c r="BS194" s="162"/>
      <c r="BT194" s="162"/>
      <c r="BU194" s="162"/>
      <c r="BV194" s="162"/>
      <c r="BW194" s="162"/>
      <c r="BX194" s="162"/>
      <c r="BY194" s="162"/>
      <c r="BZ194" s="162"/>
      <c r="CA194" s="162"/>
      <c r="CB194" s="162"/>
      <c r="CC194" s="162"/>
      <c r="CD194" s="162"/>
      <c r="CE194" s="162"/>
      <c r="CF194" s="162"/>
      <c r="CG194" s="162"/>
      <c r="CH194" s="162"/>
      <c r="CI194" s="162"/>
      <c r="CJ194" s="162"/>
      <c r="CK194" s="162"/>
      <c r="CL194" s="162"/>
      <c r="CM194" s="162"/>
      <c r="CN194" s="162"/>
      <c r="CO194" s="162"/>
      <c r="CP194" s="162"/>
      <c r="CQ194" s="162"/>
      <c r="CR194" s="162"/>
      <c r="CS194" s="162"/>
      <c r="CT194" s="162"/>
      <c r="CU194" s="162"/>
      <c r="CV194" s="162"/>
      <c r="CW194" s="162"/>
      <c r="CX194" s="162"/>
      <c r="CY194" s="162"/>
      <c r="CZ194" s="162"/>
      <c r="DA194" s="162"/>
      <c r="DB194" s="162"/>
      <c r="DC194" s="162"/>
      <c r="DD194" s="162"/>
      <c r="DE194" s="162"/>
      <c r="DF194" s="162"/>
      <c r="DG194" s="162"/>
      <c r="DH194" s="162"/>
      <c r="DI194" s="162"/>
      <c r="DJ194" s="162"/>
      <c r="DK194" s="162"/>
      <c r="DL194" s="162"/>
      <c r="DM194" s="162"/>
      <c r="DN194" s="162"/>
      <c r="DO194" s="162"/>
      <c r="DP194" s="162"/>
      <c r="DQ194" s="162"/>
      <c r="DR194" s="162"/>
      <c r="DS194" s="162"/>
      <c r="DT194" s="162"/>
      <c r="DU194" s="162"/>
      <c r="DV194" s="162"/>
      <c r="DW194" s="161"/>
      <c r="DX194" s="162"/>
      <c r="DY194" s="162"/>
      <c r="DZ194" s="162"/>
      <c r="EA194" s="162"/>
      <c r="EB194" s="162"/>
      <c r="EC194" s="162"/>
      <c r="ED194" s="162"/>
      <c r="EE194" s="161"/>
      <c r="EF194" s="162"/>
      <c r="EG194" s="162"/>
      <c r="EH194" s="162"/>
      <c r="EI194" s="162"/>
      <c r="EJ194" s="162"/>
      <c r="EK194" s="162"/>
      <c r="EL194" s="162"/>
      <c r="EM194" s="162"/>
      <c r="EN194" s="162"/>
      <c r="EO194" s="162"/>
      <c r="EP194" s="162"/>
      <c r="EQ194" s="68"/>
      <c r="ER194" s="68"/>
      <c r="ES194" s="68"/>
      <c r="ET194" s="68"/>
      <c r="EU194" s="68"/>
      <c r="EV194" s="68"/>
      <c r="EW194" s="68"/>
      <c r="EX194" s="68"/>
      <c r="EY194" s="68"/>
      <c r="EZ194" s="68"/>
      <c r="FA194" s="68"/>
      <c r="FB194" s="68"/>
      <c r="FC194" s="68"/>
      <c r="FD194" s="68"/>
      <c r="FE194" s="68"/>
      <c r="FF194" s="68"/>
      <c r="FG194" s="68"/>
      <c r="FH194" s="68"/>
      <c r="FI194" s="68"/>
      <c r="FJ194" s="68"/>
      <c r="FK194" s="68"/>
      <c r="FL194" s="68"/>
      <c r="FM194" s="65"/>
      <c r="FN194" s="65"/>
      <c r="FO194" s="235"/>
    </row>
    <row r="195" spans="1:171" s="73" customFormat="1" x14ac:dyDescent="0.2">
      <c r="A195" s="161"/>
      <c r="B195" s="162"/>
      <c r="C195" s="162"/>
      <c r="D195" s="162"/>
      <c r="E195" s="162"/>
      <c r="F195" s="162"/>
      <c r="G195" s="162"/>
      <c r="H195" s="162"/>
      <c r="I195" s="162"/>
      <c r="J195" s="162"/>
      <c r="K195" s="162"/>
      <c r="L195" s="162"/>
      <c r="M195" s="162"/>
      <c r="N195" s="162"/>
      <c r="O195" s="162"/>
      <c r="P195" s="162"/>
      <c r="Q195" s="162"/>
      <c r="R195" s="162"/>
      <c r="S195" s="162"/>
      <c r="T195" s="162"/>
      <c r="U195" s="162"/>
      <c r="V195" s="162"/>
      <c r="W195" s="162"/>
      <c r="X195" s="162"/>
      <c r="Y195" s="162"/>
      <c r="Z195" s="161"/>
      <c r="AA195" s="161"/>
      <c r="AB195" s="161"/>
      <c r="AC195" s="161"/>
      <c r="AD195" s="161"/>
      <c r="AE195" s="161"/>
      <c r="AF195" s="162"/>
      <c r="AG195" s="162"/>
      <c r="AH195" s="162"/>
      <c r="AI195" s="162"/>
      <c r="AJ195" s="162"/>
      <c r="AK195" s="162"/>
      <c r="AL195" s="162"/>
      <c r="AM195" s="162"/>
      <c r="AN195" s="162"/>
      <c r="AO195" s="162"/>
      <c r="AP195" s="162"/>
      <c r="AQ195" s="162"/>
      <c r="AR195" s="162"/>
      <c r="AS195" s="162"/>
      <c r="AT195" s="162"/>
      <c r="AU195" s="162"/>
      <c r="AV195" s="162"/>
      <c r="AW195" s="162"/>
      <c r="AX195" s="162"/>
      <c r="AY195" s="161"/>
      <c r="AZ195" s="161"/>
      <c r="BA195" s="162"/>
      <c r="BB195" s="162"/>
      <c r="BC195" s="162"/>
      <c r="BD195" s="162"/>
      <c r="BE195" s="162"/>
      <c r="BF195" s="162"/>
      <c r="BG195" s="162"/>
      <c r="BH195" s="162"/>
      <c r="BI195" s="162"/>
      <c r="BJ195" s="161"/>
      <c r="BK195" s="162"/>
      <c r="BL195" s="162"/>
      <c r="BM195" s="162"/>
      <c r="BN195" s="162"/>
      <c r="BO195" s="162"/>
      <c r="BP195" s="162"/>
      <c r="BQ195" s="162"/>
      <c r="BR195" s="162"/>
      <c r="BS195" s="162"/>
      <c r="BT195" s="162"/>
      <c r="BU195" s="162"/>
      <c r="BV195" s="162"/>
      <c r="BW195" s="162"/>
      <c r="BX195" s="162"/>
      <c r="BY195" s="162"/>
      <c r="BZ195" s="162"/>
      <c r="CA195" s="162"/>
      <c r="CB195" s="162"/>
      <c r="CC195" s="162"/>
      <c r="CD195" s="162"/>
      <c r="CE195" s="162"/>
      <c r="CF195" s="162"/>
      <c r="CG195" s="162"/>
      <c r="CH195" s="162"/>
      <c r="CI195" s="162"/>
      <c r="CJ195" s="162"/>
      <c r="CK195" s="162"/>
      <c r="CL195" s="162"/>
      <c r="CM195" s="162"/>
      <c r="CN195" s="162"/>
      <c r="CO195" s="162"/>
      <c r="CP195" s="162"/>
      <c r="CQ195" s="162"/>
      <c r="CR195" s="162"/>
      <c r="CS195" s="162"/>
      <c r="CT195" s="162"/>
      <c r="CU195" s="162"/>
      <c r="CV195" s="162"/>
      <c r="CW195" s="162"/>
      <c r="CX195" s="162"/>
      <c r="CY195" s="162"/>
      <c r="CZ195" s="162"/>
      <c r="DA195" s="162"/>
      <c r="DB195" s="162"/>
      <c r="DC195" s="162"/>
      <c r="DD195" s="162"/>
      <c r="DE195" s="162"/>
      <c r="DF195" s="162"/>
      <c r="DG195" s="162"/>
      <c r="DH195" s="162"/>
      <c r="DI195" s="162"/>
      <c r="DJ195" s="162"/>
      <c r="DK195" s="162"/>
      <c r="DL195" s="162"/>
      <c r="DM195" s="162"/>
      <c r="DN195" s="162"/>
      <c r="DO195" s="162"/>
      <c r="DP195" s="162"/>
      <c r="DQ195" s="162"/>
      <c r="DR195" s="162"/>
      <c r="DS195" s="162"/>
      <c r="DT195" s="162"/>
      <c r="DU195" s="162"/>
      <c r="DV195" s="162"/>
      <c r="DW195" s="161"/>
      <c r="DX195" s="162"/>
      <c r="DY195" s="162"/>
      <c r="DZ195" s="162"/>
      <c r="EA195" s="162"/>
      <c r="EB195" s="162"/>
      <c r="EC195" s="162"/>
      <c r="ED195" s="162"/>
      <c r="EE195" s="161"/>
      <c r="EF195" s="162"/>
      <c r="EG195" s="162"/>
      <c r="EH195" s="162"/>
      <c r="EI195" s="162"/>
      <c r="EJ195" s="162"/>
      <c r="EK195" s="162"/>
      <c r="EL195" s="162"/>
      <c r="EM195" s="162"/>
      <c r="EN195" s="162"/>
      <c r="EO195" s="162"/>
      <c r="EP195" s="162"/>
      <c r="EQ195" s="68"/>
      <c r="ER195" s="68"/>
      <c r="ES195" s="68"/>
      <c r="ET195" s="68"/>
      <c r="EU195" s="68"/>
      <c r="EV195" s="68"/>
      <c r="EW195" s="65"/>
      <c r="EX195" s="65"/>
      <c r="EY195" s="65"/>
      <c r="EZ195" s="65"/>
      <c r="FA195" s="65"/>
      <c r="FB195" s="65"/>
      <c r="FC195" s="65"/>
      <c r="FD195" s="65"/>
      <c r="FE195" s="65"/>
      <c r="FF195" s="65"/>
      <c r="FG195" s="65"/>
      <c r="FH195" s="65"/>
      <c r="FI195" s="65"/>
      <c r="FJ195" s="65"/>
      <c r="FK195" s="65"/>
      <c r="FL195" s="65"/>
      <c r="FM195" s="65"/>
      <c r="FN195" s="65"/>
      <c r="FO195" s="235"/>
    </row>
    <row r="196" spans="1:171" s="73" customFormat="1" x14ac:dyDescent="0.2">
      <c r="A196" s="161"/>
      <c r="B196" s="162"/>
      <c r="C196" s="162"/>
      <c r="D196" s="162"/>
      <c r="E196" s="162"/>
      <c r="F196" s="162"/>
      <c r="G196" s="162"/>
      <c r="H196" s="162"/>
      <c r="I196" s="162"/>
      <c r="J196" s="162"/>
      <c r="K196" s="162"/>
      <c r="L196" s="162"/>
      <c r="M196" s="162"/>
      <c r="N196" s="162"/>
      <c r="O196" s="162"/>
      <c r="P196" s="162"/>
      <c r="Q196" s="162"/>
      <c r="R196" s="162"/>
      <c r="S196" s="162"/>
      <c r="T196" s="162"/>
      <c r="U196" s="162"/>
      <c r="V196" s="162"/>
      <c r="W196" s="162"/>
      <c r="X196" s="162"/>
      <c r="Y196" s="162"/>
      <c r="Z196" s="161"/>
      <c r="AA196" s="161"/>
      <c r="AB196" s="161"/>
      <c r="AC196" s="161"/>
      <c r="AD196" s="161"/>
      <c r="AE196" s="161"/>
      <c r="AF196" s="162"/>
      <c r="AG196" s="162"/>
      <c r="AH196" s="162"/>
      <c r="AI196" s="162"/>
      <c r="AJ196" s="162"/>
      <c r="AK196" s="162"/>
      <c r="AL196" s="162"/>
      <c r="AM196" s="162"/>
      <c r="AN196" s="162"/>
      <c r="AO196" s="162"/>
      <c r="AP196" s="162"/>
      <c r="AQ196" s="162"/>
      <c r="AR196" s="162"/>
      <c r="AS196" s="162"/>
      <c r="AT196" s="162"/>
      <c r="AU196" s="162"/>
      <c r="AV196" s="162"/>
      <c r="AW196" s="162"/>
      <c r="AX196" s="162"/>
      <c r="AY196" s="161"/>
      <c r="AZ196" s="161"/>
      <c r="BA196" s="162"/>
      <c r="BB196" s="162"/>
      <c r="BC196" s="162"/>
      <c r="BD196" s="162"/>
      <c r="BE196" s="162"/>
      <c r="BF196" s="162"/>
      <c r="BG196" s="162"/>
      <c r="BH196" s="162"/>
      <c r="BI196" s="162"/>
      <c r="BJ196" s="161"/>
      <c r="BK196" s="162"/>
      <c r="BL196" s="162"/>
      <c r="BM196" s="162"/>
      <c r="BN196" s="162"/>
      <c r="BO196" s="162"/>
      <c r="BP196" s="162"/>
      <c r="BQ196" s="162"/>
      <c r="BR196" s="162"/>
      <c r="BS196" s="162"/>
      <c r="BT196" s="162"/>
      <c r="BU196" s="162"/>
      <c r="BV196" s="162"/>
      <c r="BW196" s="162"/>
      <c r="BX196" s="162"/>
      <c r="BY196" s="162"/>
      <c r="BZ196" s="162"/>
      <c r="CA196" s="162"/>
      <c r="CB196" s="162"/>
      <c r="CC196" s="162"/>
      <c r="CD196" s="162"/>
      <c r="CE196" s="162"/>
      <c r="CF196" s="162"/>
      <c r="CG196" s="162"/>
      <c r="CH196" s="162"/>
      <c r="CI196" s="162"/>
      <c r="CJ196" s="162"/>
      <c r="CK196" s="162"/>
      <c r="CL196" s="162"/>
      <c r="CM196" s="162"/>
      <c r="CN196" s="162"/>
      <c r="CO196" s="162"/>
      <c r="CP196" s="162"/>
      <c r="CQ196" s="162"/>
      <c r="CR196" s="162"/>
      <c r="CS196" s="162"/>
      <c r="CT196" s="162"/>
      <c r="CU196" s="162"/>
      <c r="CV196" s="162"/>
      <c r="CW196" s="162"/>
      <c r="CX196" s="162"/>
      <c r="CY196" s="162"/>
      <c r="CZ196" s="162"/>
      <c r="DA196" s="162"/>
      <c r="DB196" s="162"/>
      <c r="DC196" s="162"/>
      <c r="DD196" s="162"/>
      <c r="DE196" s="162"/>
      <c r="DF196" s="162"/>
      <c r="DG196" s="162"/>
      <c r="DH196" s="162"/>
      <c r="DI196" s="162"/>
      <c r="DJ196" s="162"/>
      <c r="DK196" s="162"/>
      <c r="DL196" s="162"/>
      <c r="DM196" s="162"/>
      <c r="DN196" s="162"/>
      <c r="DO196" s="162"/>
      <c r="DP196" s="162"/>
      <c r="DQ196" s="162"/>
      <c r="DR196" s="162"/>
      <c r="DS196" s="162"/>
      <c r="DT196" s="162"/>
      <c r="DU196" s="162"/>
      <c r="DV196" s="162"/>
      <c r="DW196" s="161"/>
      <c r="DX196" s="162"/>
      <c r="DY196" s="162"/>
      <c r="DZ196" s="162"/>
      <c r="EA196" s="162"/>
      <c r="EB196" s="162"/>
      <c r="EC196" s="162"/>
      <c r="ED196" s="162"/>
      <c r="EE196" s="161"/>
      <c r="EF196" s="162"/>
      <c r="EG196" s="162"/>
      <c r="EH196" s="162"/>
      <c r="EI196" s="162"/>
      <c r="EJ196" s="162"/>
      <c r="EK196" s="162"/>
      <c r="EL196" s="162"/>
      <c r="EM196" s="162"/>
      <c r="EN196" s="162"/>
      <c r="EO196" s="162"/>
      <c r="EP196" s="162"/>
      <c r="EQ196" s="68"/>
      <c r="ER196" s="68"/>
      <c r="ES196" s="68"/>
      <c r="ET196" s="68"/>
      <c r="EU196" s="68"/>
      <c r="EV196" s="68"/>
      <c r="EW196" s="68"/>
      <c r="EX196" s="68"/>
      <c r="EY196" s="68"/>
      <c r="EZ196" s="68"/>
      <c r="FA196" s="68"/>
      <c r="FB196" s="68"/>
      <c r="FC196" s="68"/>
      <c r="FD196" s="68"/>
      <c r="FE196" s="68"/>
      <c r="FF196" s="68"/>
      <c r="FG196" s="68"/>
      <c r="FH196" s="68"/>
      <c r="FI196" s="68"/>
      <c r="FJ196" s="68"/>
      <c r="FK196" s="68"/>
      <c r="FL196" s="68"/>
      <c r="FM196" s="65"/>
      <c r="FN196" s="65"/>
      <c r="FO196" s="235"/>
    </row>
    <row r="197" spans="1:171" s="73" customFormat="1" x14ac:dyDescent="0.2">
      <c r="A197" s="161"/>
      <c r="B197" s="162"/>
      <c r="C197" s="162"/>
      <c r="D197" s="162"/>
      <c r="E197" s="162"/>
      <c r="F197" s="162"/>
      <c r="G197" s="162"/>
      <c r="H197" s="162"/>
      <c r="I197" s="162"/>
      <c r="J197" s="162"/>
      <c r="K197" s="162"/>
      <c r="L197" s="162"/>
      <c r="M197" s="162"/>
      <c r="N197" s="162"/>
      <c r="O197" s="162"/>
      <c r="P197" s="162"/>
      <c r="Q197" s="162"/>
      <c r="R197" s="162"/>
      <c r="S197" s="162"/>
      <c r="T197" s="162"/>
      <c r="U197" s="162"/>
      <c r="V197" s="162"/>
      <c r="W197" s="162"/>
      <c r="X197" s="162"/>
      <c r="Y197" s="162"/>
      <c r="Z197" s="161"/>
      <c r="AA197" s="161"/>
      <c r="AB197" s="161"/>
      <c r="AC197" s="161"/>
      <c r="AD197" s="161"/>
      <c r="AE197" s="161"/>
      <c r="AF197" s="162"/>
      <c r="AG197" s="162"/>
      <c r="AH197" s="162"/>
      <c r="AI197" s="162"/>
      <c r="AJ197" s="162"/>
      <c r="AK197" s="162"/>
      <c r="AL197" s="162"/>
      <c r="AM197" s="162"/>
      <c r="AN197" s="162"/>
      <c r="AO197" s="162"/>
      <c r="AP197" s="162"/>
      <c r="AQ197" s="162"/>
      <c r="AR197" s="162"/>
      <c r="AS197" s="162"/>
      <c r="AT197" s="162"/>
      <c r="AU197" s="162"/>
      <c r="AV197" s="162"/>
      <c r="AW197" s="162"/>
      <c r="AX197" s="162"/>
      <c r="AY197" s="161"/>
      <c r="AZ197" s="161"/>
      <c r="BA197" s="162"/>
      <c r="BB197" s="162"/>
      <c r="BC197" s="162"/>
      <c r="BD197" s="162"/>
      <c r="BE197" s="162"/>
      <c r="BF197" s="162"/>
      <c r="BG197" s="162"/>
      <c r="BH197" s="162"/>
      <c r="BI197" s="162"/>
      <c r="BJ197" s="161"/>
      <c r="BK197" s="162"/>
      <c r="BL197" s="162"/>
      <c r="BM197" s="162"/>
      <c r="BN197" s="162"/>
      <c r="BO197" s="162"/>
      <c r="BP197" s="162"/>
      <c r="BQ197" s="162"/>
      <c r="BR197" s="162"/>
      <c r="BS197" s="162"/>
      <c r="BT197" s="162"/>
      <c r="BU197" s="162"/>
      <c r="BV197" s="162"/>
      <c r="BW197" s="162"/>
      <c r="BX197" s="162"/>
      <c r="BY197" s="162"/>
      <c r="BZ197" s="162"/>
      <c r="CA197" s="162"/>
      <c r="CB197" s="162"/>
      <c r="CC197" s="162"/>
      <c r="CD197" s="162"/>
      <c r="CE197" s="162"/>
      <c r="CF197" s="162"/>
      <c r="CG197" s="162"/>
      <c r="CH197" s="162"/>
      <c r="CI197" s="162"/>
      <c r="CJ197" s="162"/>
      <c r="CK197" s="162"/>
      <c r="CL197" s="162"/>
      <c r="CM197" s="162"/>
      <c r="CN197" s="162"/>
      <c r="CO197" s="162"/>
      <c r="CP197" s="162"/>
      <c r="CQ197" s="162"/>
      <c r="CR197" s="162"/>
      <c r="CS197" s="162"/>
      <c r="CT197" s="162"/>
      <c r="CU197" s="162"/>
      <c r="CV197" s="162"/>
      <c r="CW197" s="162"/>
      <c r="CX197" s="162"/>
      <c r="CY197" s="162"/>
      <c r="CZ197" s="162"/>
      <c r="DA197" s="162"/>
      <c r="DB197" s="162"/>
      <c r="DC197" s="162"/>
      <c r="DD197" s="162"/>
      <c r="DE197" s="162"/>
      <c r="DF197" s="162"/>
      <c r="DG197" s="162"/>
      <c r="DH197" s="162"/>
      <c r="DI197" s="162"/>
      <c r="DJ197" s="162"/>
      <c r="DK197" s="162"/>
      <c r="DL197" s="162"/>
      <c r="DM197" s="162"/>
      <c r="DN197" s="162"/>
      <c r="DO197" s="162"/>
      <c r="DP197" s="162"/>
      <c r="DQ197" s="162"/>
      <c r="DR197" s="162"/>
      <c r="DS197" s="162"/>
      <c r="DT197" s="162"/>
      <c r="DU197" s="162"/>
      <c r="DV197" s="162"/>
      <c r="DW197" s="161"/>
      <c r="DX197" s="162"/>
      <c r="DY197" s="162"/>
      <c r="DZ197" s="162"/>
      <c r="EA197" s="162"/>
      <c r="EB197" s="162"/>
      <c r="EC197" s="162"/>
      <c r="ED197" s="162"/>
      <c r="EE197" s="161"/>
      <c r="EF197" s="162"/>
      <c r="EG197" s="162"/>
      <c r="EH197" s="162"/>
      <c r="EI197" s="162"/>
      <c r="EJ197" s="162"/>
      <c r="EK197" s="162"/>
      <c r="EL197" s="162"/>
      <c r="EM197" s="162"/>
      <c r="EN197" s="162"/>
      <c r="EO197" s="162"/>
      <c r="EP197" s="162"/>
      <c r="EQ197" s="68"/>
      <c r="ER197" s="68"/>
      <c r="ES197" s="68"/>
      <c r="ET197" s="68"/>
      <c r="EU197" s="68"/>
      <c r="EV197" s="68"/>
      <c r="EW197" s="65"/>
      <c r="EX197" s="65"/>
      <c r="EY197" s="65"/>
      <c r="EZ197" s="65"/>
      <c r="FA197" s="65"/>
      <c r="FB197" s="65"/>
      <c r="FC197" s="65"/>
      <c r="FD197" s="65"/>
      <c r="FE197" s="65"/>
      <c r="FF197" s="65"/>
      <c r="FG197" s="65"/>
      <c r="FH197" s="65"/>
      <c r="FI197" s="65"/>
      <c r="FJ197" s="65"/>
      <c r="FK197" s="65"/>
      <c r="FL197" s="65"/>
      <c r="FM197" s="65"/>
      <c r="FN197" s="65"/>
      <c r="FO197" s="235"/>
    </row>
    <row r="198" spans="1:171" s="73" customFormat="1" x14ac:dyDescent="0.2">
      <c r="A198" s="161"/>
      <c r="B198" s="162"/>
      <c r="C198" s="162"/>
      <c r="D198" s="162"/>
      <c r="E198" s="162"/>
      <c r="F198" s="162"/>
      <c r="G198" s="162"/>
      <c r="H198" s="162"/>
      <c r="I198" s="162"/>
      <c r="J198" s="162"/>
      <c r="K198" s="162"/>
      <c r="L198" s="162"/>
      <c r="M198" s="162"/>
      <c r="N198" s="162"/>
      <c r="O198" s="162"/>
      <c r="P198" s="162"/>
      <c r="Q198" s="162"/>
      <c r="R198" s="162"/>
      <c r="S198" s="162"/>
      <c r="T198" s="162"/>
      <c r="U198" s="162"/>
      <c r="V198" s="162"/>
      <c r="W198" s="162"/>
      <c r="X198" s="162"/>
      <c r="Y198" s="162"/>
      <c r="Z198" s="161"/>
      <c r="AA198" s="161"/>
      <c r="AB198" s="161"/>
      <c r="AC198" s="161"/>
      <c r="AD198" s="161"/>
      <c r="AE198" s="161"/>
      <c r="AF198" s="162"/>
      <c r="AG198" s="162"/>
      <c r="AH198" s="162"/>
      <c r="AI198" s="162"/>
      <c r="AJ198" s="162"/>
      <c r="AK198" s="162"/>
      <c r="AL198" s="162"/>
      <c r="AM198" s="162"/>
      <c r="AN198" s="162"/>
      <c r="AO198" s="162"/>
      <c r="AP198" s="162"/>
      <c r="AQ198" s="162"/>
      <c r="AR198" s="162"/>
      <c r="AS198" s="162"/>
      <c r="AT198" s="162"/>
      <c r="AU198" s="162"/>
      <c r="AV198" s="162"/>
      <c r="AW198" s="162"/>
      <c r="AX198" s="162"/>
      <c r="AY198" s="161"/>
      <c r="AZ198" s="161"/>
      <c r="BA198" s="162"/>
      <c r="BB198" s="162"/>
      <c r="BC198" s="162"/>
      <c r="BD198" s="162"/>
      <c r="BE198" s="162"/>
      <c r="BF198" s="162"/>
      <c r="BG198" s="162"/>
      <c r="BH198" s="162"/>
      <c r="BI198" s="162"/>
      <c r="BJ198" s="161"/>
      <c r="BK198" s="162"/>
      <c r="BL198" s="162"/>
      <c r="BM198" s="162"/>
      <c r="BN198" s="162"/>
      <c r="BO198" s="162"/>
      <c r="BP198" s="162"/>
      <c r="BQ198" s="162"/>
      <c r="BR198" s="162"/>
      <c r="BS198" s="162"/>
      <c r="BT198" s="162"/>
      <c r="BU198" s="162"/>
      <c r="BV198" s="162"/>
      <c r="BW198" s="162"/>
      <c r="BX198" s="162"/>
      <c r="BY198" s="162"/>
      <c r="BZ198" s="162"/>
      <c r="CA198" s="162"/>
      <c r="CB198" s="162"/>
      <c r="CC198" s="162"/>
      <c r="CD198" s="162"/>
      <c r="CE198" s="162"/>
      <c r="CF198" s="162"/>
      <c r="CG198" s="162"/>
      <c r="CH198" s="162"/>
      <c r="CI198" s="162"/>
      <c r="CJ198" s="162"/>
      <c r="CK198" s="162"/>
      <c r="CL198" s="162"/>
      <c r="CM198" s="162"/>
      <c r="CN198" s="162"/>
      <c r="CO198" s="162"/>
      <c r="CP198" s="162"/>
      <c r="CQ198" s="162"/>
      <c r="CR198" s="162"/>
      <c r="CS198" s="162"/>
      <c r="CT198" s="162"/>
      <c r="CU198" s="162"/>
      <c r="CV198" s="162"/>
      <c r="CW198" s="162"/>
      <c r="CX198" s="162"/>
      <c r="CY198" s="162"/>
      <c r="CZ198" s="162"/>
      <c r="DA198" s="162"/>
      <c r="DB198" s="162"/>
      <c r="DC198" s="162"/>
      <c r="DD198" s="162"/>
      <c r="DE198" s="162"/>
      <c r="DF198" s="162"/>
      <c r="DG198" s="162"/>
      <c r="DH198" s="162"/>
      <c r="DI198" s="162"/>
      <c r="DJ198" s="162"/>
      <c r="DK198" s="162"/>
      <c r="DL198" s="162"/>
      <c r="DM198" s="162"/>
      <c r="DN198" s="162"/>
      <c r="DO198" s="162"/>
      <c r="DP198" s="162"/>
      <c r="DQ198" s="162"/>
      <c r="DR198" s="162"/>
      <c r="DS198" s="162"/>
      <c r="DT198" s="162"/>
      <c r="DU198" s="162"/>
      <c r="DV198" s="162"/>
      <c r="DW198" s="161"/>
      <c r="DX198" s="162"/>
      <c r="DY198" s="162"/>
      <c r="DZ198" s="162"/>
      <c r="EA198" s="162"/>
      <c r="EB198" s="162"/>
      <c r="EC198" s="162"/>
      <c r="ED198" s="162"/>
      <c r="EE198" s="161"/>
      <c r="EF198" s="162"/>
      <c r="EG198" s="162"/>
      <c r="EH198" s="162"/>
      <c r="EI198" s="162"/>
      <c r="EJ198" s="162"/>
      <c r="EK198" s="162"/>
      <c r="EL198" s="162"/>
      <c r="EM198" s="162"/>
      <c r="EN198" s="162"/>
      <c r="EO198" s="162"/>
      <c r="EP198" s="162"/>
      <c r="EQ198" s="68"/>
      <c r="ER198" s="68"/>
      <c r="ES198" s="68"/>
      <c r="ET198" s="68"/>
      <c r="EU198" s="68"/>
      <c r="EV198" s="68"/>
      <c r="EW198" s="68"/>
      <c r="EX198" s="68"/>
      <c r="EY198" s="68"/>
      <c r="EZ198" s="68"/>
      <c r="FA198" s="68"/>
      <c r="FB198" s="68"/>
      <c r="FC198" s="68"/>
      <c r="FD198" s="68"/>
      <c r="FE198" s="68"/>
      <c r="FF198" s="68"/>
      <c r="FG198" s="68"/>
      <c r="FH198" s="68"/>
      <c r="FI198" s="68"/>
      <c r="FJ198" s="68"/>
      <c r="FK198" s="68"/>
      <c r="FL198" s="68"/>
      <c r="FM198" s="65"/>
      <c r="FN198" s="65"/>
      <c r="FO198" s="235"/>
    </row>
    <row r="199" spans="1:171" s="73" customFormat="1" x14ac:dyDescent="0.2">
      <c r="A199" s="161"/>
      <c r="B199" s="162"/>
      <c r="C199" s="162"/>
      <c r="D199" s="162"/>
      <c r="E199" s="162"/>
      <c r="F199" s="162"/>
      <c r="G199" s="162"/>
      <c r="H199" s="162"/>
      <c r="I199" s="162"/>
      <c r="J199" s="162"/>
      <c r="K199" s="162"/>
      <c r="L199" s="162"/>
      <c r="M199" s="162"/>
      <c r="N199" s="162"/>
      <c r="O199" s="162"/>
      <c r="P199" s="162"/>
      <c r="Q199" s="162"/>
      <c r="R199" s="162"/>
      <c r="S199" s="162"/>
      <c r="T199" s="162"/>
      <c r="U199" s="162"/>
      <c r="V199" s="162"/>
      <c r="W199" s="162"/>
      <c r="X199" s="162"/>
      <c r="Y199" s="162"/>
      <c r="Z199" s="161"/>
      <c r="AA199" s="161"/>
      <c r="AB199" s="161"/>
      <c r="AC199" s="161"/>
      <c r="AD199" s="161"/>
      <c r="AE199" s="161"/>
      <c r="AF199" s="162"/>
      <c r="AG199" s="162"/>
      <c r="AH199" s="162"/>
      <c r="AI199" s="162"/>
      <c r="AJ199" s="162"/>
      <c r="AK199" s="162"/>
      <c r="AL199" s="162"/>
      <c r="AM199" s="162"/>
      <c r="AN199" s="162"/>
      <c r="AO199" s="162"/>
      <c r="AP199" s="162"/>
      <c r="AQ199" s="162"/>
      <c r="AR199" s="162"/>
      <c r="AS199" s="162"/>
      <c r="AT199" s="162"/>
      <c r="AU199" s="162"/>
      <c r="AV199" s="162"/>
      <c r="AW199" s="162"/>
      <c r="AX199" s="162"/>
      <c r="AY199" s="161"/>
      <c r="AZ199" s="161"/>
      <c r="BA199" s="162"/>
      <c r="BB199" s="162"/>
      <c r="BC199" s="162"/>
      <c r="BD199" s="162"/>
      <c r="BE199" s="162"/>
      <c r="BF199" s="162"/>
      <c r="BG199" s="162"/>
      <c r="BH199" s="162"/>
      <c r="BI199" s="162"/>
      <c r="BJ199" s="161"/>
      <c r="BK199" s="162"/>
      <c r="BL199" s="162"/>
      <c r="BM199" s="162"/>
      <c r="BN199" s="162"/>
      <c r="BO199" s="162"/>
      <c r="BP199" s="162"/>
      <c r="BQ199" s="162"/>
      <c r="BR199" s="162"/>
      <c r="BS199" s="162"/>
      <c r="BT199" s="162"/>
      <c r="BU199" s="162"/>
      <c r="BV199" s="162"/>
      <c r="BW199" s="162"/>
      <c r="BX199" s="162"/>
      <c r="BY199" s="162"/>
      <c r="BZ199" s="162"/>
      <c r="CA199" s="162"/>
      <c r="CB199" s="162"/>
      <c r="CC199" s="162"/>
      <c r="CD199" s="162"/>
      <c r="CE199" s="162"/>
      <c r="CF199" s="162"/>
      <c r="CG199" s="162"/>
      <c r="CH199" s="162"/>
      <c r="CI199" s="162"/>
      <c r="CJ199" s="162"/>
      <c r="CK199" s="162"/>
      <c r="CL199" s="162"/>
      <c r="CM199" s="162"/>
      <c r="CN199" s="162"/>
      <c r="CO199" s="162"/>
      <c r="CP199" s="162"/>
      <c r="CQ199" s="162"/>
      <c r="CR199" s="162"/>
      <c r="CS199" s="162"/>
      <c r="CT199" s="162"/>
      <c r="CU199" s="162"/>
      <c r="CV199" s="162"/>
      <c r="CW199" s="162"/>
      <c r="CX199" s="162"/>
      <c r="CY199" s="162"/>
      <c r="CZ199" s="162"/>
      <c r="DA199" s="162"/>
      <c r="DB199" s="162"/>
      <c r="DC199" s="162"/>
      <c r="DD199" s="162"/>
      <c r="DE199" s="162"/>
      <c r="DF199" s="162"/>
      <c r="DG199" s="162"/>
      <c r="DH199" s="162"/>
      <c r="DI199" s="162"/>
      <c r="DJ199" s="162"/>
      <c r="DK199" s="162"/>
      <c r="DL199" s="162"/>
      <c r="DM199" s="162"/>
      <c r="DN199" s="162"/>
      <c r="DO199" s="162"/>
      <c r="DP199" s="162"/>
      <c r="DQ199" s="162"/>
      <c r="DR199" s="162"/>
      <c r="DS199" s="162"/>
      <c r="DT199" s="162"/>
      <c r="DU199" s="162"/>
      <c r="DV199" s="162"/>
      <c r="DW199" s="161"/>
      <c r="DX199" s="162"/>
      <c r="DY199" s="162"/>
      <c r="DZ199" s="162"/>
      <c r="EA199" s="162"/>
      <c r="EB199" s="162"/>
      <c r="EC199" s="162"/>
      <c r="ED199" s="162"/>
      <c r="EE199" s="161"/>
      <c r="EF199" s="162"/>
      <c r="EG199" s="162"/>
      <c r="EH199" s="162"/>
      <c r="EI199" s="162"/>
      <c r="EJ199" s="162"/>
      <c r="EK199" s="162"/>
      <c r="EL199" s="162"/>
      <c r="EM199" s="162"/>
      <c r="EN199" s="162"/>
      <c r="EO199" s="162"/>
      <c r="EP199" s="162"/>
      <c r="EQ199" s="68"/>
      <c r="ER199" s="68"/>
      <c r="ES199" s="68"/>
      <c r="ET199" s="68"/>
      <c r="EU199" s="68"/>
      <c r="EV199" s="68"/>
      <c r="EW199" s="65"/>
      <c r="EX199" s="65"/>
      <c r="EY199" s="65"/>
      <c r="EZ199" s="65"/>
      <c r="FA199" s="65"/>
      <c r="FB199" s="65"/>
      <c r="FC199" s="65"/>
      <c r="FD199" s="65"/>
      <c r="FE199" s="65"/>
      <c r="FF199" s="65"/>
      <c r="FG199" s="65"/>
      <c r="FH199" s="65"/>
      <c r="FI199" s="65"/>
      <c r="FJ199" s="65"/>
      <c r="FK199" s="65"/>
      <c r="FL199" s="65"/>
      <c r="FM199" s="65"/>
      <c r="FN199" s="65"/>
      <c r="FO199" s="235"/>
    </row>
    <row r="200" spans="1:171" s="73" customFormat="1" x14ac:dyDescent="0.2">
      <c r="A200" s="161"/>
      <c r="B200" s="162"/>
      <c r="C200" s="162"/>
      <c r="D200" s="162"/>
      <c r="E200" s="162"/>
      <c r="F200" s="162"/>
      <c r="G200" s="162"/>
      <c r="H200" s="162"/>
      <c r="I200" s="162"/>
      <c r="J200" s="162"/>
      <c r="K200" s="162"/>
      <c r="L200" s="162"/>
      <c r="M200" s="162"/>
      <c r="N200" s="162"/>
      <c r="O200" s="162"/>
      <c r="P200" s="162"/>
      <c r="Q200" s="162"/>
      <c r="R200" s="162"/>
      <c r="S200" s="162"/>
      <c r="T200" s="162"/>
      <c r="U200" s="162"/>
      <c r="V200" s="162"/>
      <c r="W200" s="162"/>
      <c r="X200" s="162"/>
      <c r="Y200" s="162"/>
      <c r="Z200" s="161"/>
      <c r="AA200" s="161"/>
      <c r="AB200" s="161"/>
      <c r="AC200" s="161"/>
      <c r="AD200" s="161"/>
      <c r="AE200" s="161"/>
      <c r="AF200" s="162"/>
      <c r="AG200" s="162"/>
      <c r="AH200" s="162"/>
      <c r="AI200" s="162"/>
      <c r="AJ200" s="162"/>
      <c r="AK200" s="162"/>
      <c r="AL200" s="162"/>
      <c r="AM200" s="162"/>
      <c r="AN200" s="162"/>
      <c r="AO200" s="162"/>
      <c r="AP200" s="162"/>
      <c r="AQ200" s="162"/>
      <c r="AR200" s="162"/>
      <c r="AS200" s="162"/>
      <c r="AT200" s="162"/>
      <c r="AU200" s="162"/>
      <c r="AV200" s="162"/>
      <c r="AW200" s="162"/>
      <c r="AX200" s="162"/>
      <c r="AY200" s="161"/>
      <c r="AZ200" s="161"/>
      <c r="BA200" s="162"/>
      <c r="BB200" s="162"/>
      <c r="BC200" s="162"/>
      <c r="BD200" s="162"/>
      <c r="BE200" s="162"/>
      <c r="BF200" s="162"/>
      <c r="BG200" s="162"/>
      <c r="BH200" s="162"/>
      <c r="BI200" s="162"/>
      <c r="BJ200" s="161"/>
      <c r="BK200" s="162"/>
      <c r="BL200" s="162"/>
      <c r="BM200" s="162"/>
      <c r="BN200" s="162"/>
      <c r="BO200" s="162"/>
      <c r="BP200" s="162"/>
      <c r="BQ200" s="162"/>
      <c r="BR200" s="162"/>
      <c r="BS200" s="162"/>
      <c r="BT200" s="162"/>
      <c r="BU200" s="162"/>
      <c r="BV200" s="162"/>
      <c r="BW200" s="162"/>
      <c r="BX200" s="162"/>
      <c r="BY200" s="162"/>
      <c r="BZ200" s="162"/>
      <c r="CA200" s="162"/>
      <c r="CB200" s="162"/>
      <c r="CC200" s="162"/>
      <c r="CD200" s="162"/>
      <c r="CE200" s="162"/>
      <c r="CF200" s="162"/>
      <c r="CG200" s="162"/>
      <c r="CH200" s="162"/>
      <c r="CI200" s="162"/>
      <c r="CJ200" s="162"/>
      <c r="CK200" s="162"/>
      <c r="CL200" s="162"/>
      <c r="CM200" s="162"/>
      <c r="CN200" s="162"/>
      <c r="CO200" s="162"/>
      <c r="CP200" s="162"/>
      <c r="CQ200" s="162"/>
      <c r="CR200" s="162"/>
      <c r="CS200" s="162"/>
      <c r="CT200" s="162"/>
      <c r="CU200" s="162"/>
      <c r="CV200" s="162"/>
      <c r="CW200" s="162"/>
      <c r="CX200" s="162"/>
      <c r="CY200" s="162"/>
      <c r="CZ200" s="162"/>
      <c r="DA200" s="162"/>
      <c r="DB200" s="162"/>
      <c r="DC200" s="162"/>
      <c r="DD200" s="162"/>
      <c r="DE200" s="162"/>
      <c r="DF200" s="162"/>
      <c r="DG200" s="162"/>
      <c r="DH200" s="162"/>
      <c r="DI200" s="162"/>
      <c r="DJ200" s="162"/>
      <c r="DK200" s="162"/>
      <c r="DL200" s="162"/>
      <c r="DM200" s="162"/>
      <c r="DN200" s="162"/>
      <c r="DO200" s="162"/>
      <c r="DP200" s="162"/>
      <c r="DQ200" s="162"/>
      <c r="DR200" s="162"/>
      <c r="DS200" s="162"/>
      <c r="DT200" s="162"/>
      <c r="DU200" s="162"/>
      <c r="DV200" s="162"/>
      <c r="DW200" s="161"/>
      <c r="DX200" s="162"/>
      <c r="DY200" s="162"/>
      <c r="DZ200" s="162"/>
      <c r="EA200" s="162"/>
      <c r="EB200" s="162"/>
      <c r="EC200" s="162"/>
      <c r="ED200" s="162"/>
      <c r="EE200" s="161"/>
      <c r="EF200" s="162"/>
      <c r="EG200" s="162"/>
      <c r="EH200" s="162"/>
      <c r="EI200" s="162"/>
      <c r="EJ200" s="162"/>
      <c r="EK200" s="162"/>
      <c r="EL200" s="162"/>
      <c r="EM200" s="162"/>
      <c r="EN200" s="162"/>
      <c r="EO200" s="162"/>
      <c r="EP200" s="162"/>
      <c r="EQ200" s="68"/>
      <c r="ER200" s="68"/>
      <c r="ES200" s="68"/>
      <c r="ET200" s="68"/>
      <c r="EU200" s="68"/>
      <c r="EV200" s="68"/>
      <c r="EW200" s="68"/>
      <c r="EX200" s="68"/>
      <c r="EY200" s="68"/>
      <c r="EZ200" s="68"/>
      <c r="FA200" s="68"/>
      <c r="FB200" s="68"/>
      <c r="FC200" s="68"/>
      <c r="FD200" s="68"/>
      <c r="FE200" s="68"/>
      <c r="FF200" s="68"/>
      <c r="FG200" s="68"/>
      <c r="FH200" s="68"/>
      <c r="FI200" s="68"/>
      <c r="FJ200" s="68"/>
      <c r="FK200" s="68"/>
      <c r="FL200" s="68"/>
      <c r="FM200" s="65"/>
      <c r="FN200" s="65"/>
      <c r="FO200" s="235"/>
    </row>
    <row r="201" spans="1:171" s="73" customFormat="1" x14ac:dyDescent="0.2">
      <c r="A201" s="161"/>
      <c r="B201" s="162"/>
      <c r="C201" s="162"/>
      <c r="D201" s="162"/>
      <c r="E201" s="162"/>
      <c r="F201" s="162"/>
      <c r="G201" s="162"/>
      <c r="H201" s="162"/>
      <c r="I201" s="162"/>
      <c r="J201" s="162"/>
      <c r="K201" s="162"/>
      <c r="L201" s="162"/>
      <c r="M201" s="162"/>
      <c r="N201" s="162"/>
      <c r="O201" s="162"/>
      <c r="P201" s="162"/>
      <c r="Q201" s="162"/>
      <c r="R201" s="162"/>
      <c r="S201" s="162"/>
      <c r="T201" s="162"/>
      <c r="U201" s="162"/>
      <c r="V201" s="162"/>
      <c r="W201" s="162"/>
      <c r="X201" s="162"/>
      <c r="Y201" s="162"/>
      <c r="Z201" s="161"/>
      <c r="AA201" s="161"/>
      <c r="AB201" s="161"/>
      <c r="AC201" s="161"/>
      <c r="AD201" s="161"/>
      <c r="AE201" s="161"/>
      <c r="AF201" s="162"/>
      <c r="AG201" s="162"/>
      <c r="AH201" s="162"/>
      <c r="AI201" s="162"/>
      <c r="AJ201" s="162"/>
      <c r="AK201" s="162"/>
      <c r="AL201" s="162"/>
      <c r="AM201" s="162"/>
      <c r="AN201" s="162"/>
      <c r="AO201" s="162"/>
      <c r="AP201" s="162"/>
      <c r="AQ201" s="162"/>
      <c r="AR201" s="162"/>
      <c r="AS201" s="162"/>
      <c r="AT201" s="162"/>
      <c r="AU201" s="162"/>
      <c r="AV201" s="162"/>
      <c r="AW201" s="162"/>
      <c r="AX201" s="162"/>
      <c r="AY201" s="161"/>
      <c r="AZ201" s="161"/>
      <c r="BA201" s="162"/>
      <c r="BB201" s="162"/>
      <c r="BC201" s="162"/>
      <c r="BD201" s="162"/>
      <c r="BE201" s="162"/>
      <c r="BF201" s="162"/>
      <c r="BG201" s="162"/>
      <c r="BH201" s="162"/>
      <c r="BI201" s="162"/>
      <c r="BJ201" s="161"/>
      <c r="BK201" s="162"/>
      <c r="BL201" s="162"/>
      <c r="BM201" s="162"/>
      <c r="BN201" s="162"/>
      <c r="BO201" s="162"/>
      <c r="BP201" s="162"/>
      <c r="BQ201" s="162"/>
      <c r="BR201" s="162"/>
      <c r="BS201" s="162"/>
      <c r="BT201" s="162"/>
      <c r="BU201" s="162"/>
      <c r="BV201" s="162"/>
      <c r="BW201" s="162"/>
      <c r="BX201" s="162"/>
      <c r="BY201" s="162"/>
      <c r="BZ201" s="162"/>
      <c r="CA201" s="162"/>
      <c r="CB201" s="162"/>
      <c r="CC201" s="162"/>
      <c r="CD201" s="162"/>
      <c r="CE201" s="162"/>
      <c r="CF201" s="162"/>
      <c r="CG201" s="162"/>
      <c r="CH201" s="162"/>
      <c r="CI201" s="162"/>
      <c r="CJ201" s="162"/>
      <c r="CK201" s="162"/>
      <c r="CL201" s="162"/>
      <c r="CM201" s="162"/>
      <c r="CN201" s="162"/>
      <c r="CO201" s="162"/>
      <c r="CP201" s="162"/>
      <c r="CQ201" s="162"/>
      <c r="CR201" s="162"/>
      <c r="CS201" s="162"/>
      <c r="CT201" s="162"/>
      <c r="CU201" s="162"/>
      <c r="CV201" s="162"/>
      <c r="CW201" s="162"/>
      <c r="CX201" s="162"/>
      <c r="CY201" s="162"/>
      <c r="CZ201" s="162"/>
      <c r="DA201" s="162"/>
      <c r="DB201" s="162"/>
      <c r="DC201" s="162"/>
      <c r="DD201" s="162"/>
      <c r="DE201" s="162"/>
      <c r="DF201" s="162"/>
      <c r="DG201" s="162"/>
      <c r="DH201" s="162"/>
      <c r="DI201" s="162"/>
      <c r="DJ201" s="162"/>
      <c r="DK201" s="162"/>
      <c r="DL201" s="162"/>
      <c r="DM201" s="162"/>
      <c r="DN201" s="162"/>
      <c r="DO201" s="162"/>
      <c r="DP201" s="162"/>
      <c r="DQ201" s="162"/>
      <c r="DR201" s="162"/>
      <c r="DS201" s="162"/>
      <c r="DT201" s="162"/>
      <c r="DU201" s="162"/>
      <c r="DV201" s="162"/>
      <c r="DW201" s="161"/>
      <c r="DX201" s="162"/>
      <c r="DY201" s="162"/>
      <c r="DZ201" s="162"/>
      <c r="EA201" s="162"/>
      <c r="EB201" s="162"/>
      <c r="EC201" s="162"/>
      <c r="ED201" s="162"/>
      <c r="EE201" s="161"/>
      <c r="EF201" s="162"/>
      <c r="EG201" s="162"/>
      <c r="EH201" s="162"/>
      <c r="EI201" s="162"/>
      <c r="EJ201" s="162"/>
      <c r="EK201" s="162"/>
      <c r="EL201" s="162"/>
      <c r="EM201" s="162"/>
      <c r="EN201" s="162"/>
      <c r="EO201" s="162"/>
      <c r="EP201" s="162"/>
      <c r="EQ201" s="68"/>
      <c r="ER201" s="68"/>
      <c r="ES201" s="68"/>
      <c r="ET201" s="68"/>
      <c r="EU201" s="68"/>
      <c r="EV201" s="68"/>
      <c r="EW201" s="65"/>
      <c r="EX201" s="65"/>
      <c r="EY201" s="65"/>
      <c r="EZ201" s="65"/>
      <c r="FA201" s="65"/>
      <c r="FB201" s="65"/>
      <c r="FC201" s="65"/>
      <c r="FD201" s="65"/>
      <c r="FE201" s="65"/>
      <c r="FF201" s="65"/>
      <c r="FG201" s="65"/>
      <c r="FH201" s="65"/>
      <c r="FI201" s="65"/>
      <c r="FJ201" s="65"/>
      <c r="FK201" s="65"/>
      <c r="FL201" s="65"/>
      <c r="FM201" s="65"/>
      <c r="FN201" s="65"/>
      <c r="FO201" s="235"/>
    </row>
    <row r="202" spans="1:171" s="73" customFormat="1" x14ac:dyDescent="0.2">
      <c r="A202" s="161"/>
      <c r="B202" s="162"/>
      <c r="C202" s="162"/>
      <c r="D202" s="162"/>
      <c r="E202" s="162"/>
      <c r="F202" s="162"/>
      <c r="G202" s="162"/>
      <c r="H202" s="162"/>
      <c r="I202" s="162"/>
      <c r="J202" s="162"/>
      <c r="K202" s="162"/>
      <c r="L202" s="162"/>
      <c r="M202" s="162"/>
      <c r="N202" s="162"/>
      <c r="O202" s="162"/>
      <c r="P202" s="162"/>
      <c r="Q202" s="162"/>
      <c r="R202" s="162"/>
      <c r="S202" s="162"/>
      <c r="T202" s="162"/>
      <c r="U202" s="162"/>
      <c r="V202" s="162"/>
      <c r="W202" s="162"/>
      <c r="X202" s="162"/>
      <c r="Y202" s="162"/>
      <c r="Z202" s="161"/>
      <c r="AA202" s="161"/>
      <c r="AB202" s="161"/>
      <c r="AC202" s="161"/>
      <c r="AD202" s="161"/>
      <c r="AE202" s="161"/>
      <c r="AF202" s="162"/>
      <c r="AG202" s="162"/>
      <c r="AH202" s="162"/>
      <c r="AI202" s="162"/>
      <c r="AJ202" s="162"/>
      <c r="AK202" s="162"/>
      <c r="AL202" s="162"/>
      <c r="AM202" s="162"/>
      <c r="AN202" s="162"/>
      <c r="AO202" s="162"/>
      <c r="AP202" s="162"/>
      <c r="AQ202" s="162"/>
      <c r="AR202" s="162"/>
      <c r="AS202" s="162"/>
      <c r="AT202" s="162"/>
      <c r="AU202" s="162"/>
      <c r="AV202" s="162"/>
      <c r="AW202" s="162"/>
      <c r="AX202" s="162"/>
      <c r="AY202" s="161"/>
      <c r="AZ202" s="161"/>
      <c r="BA202" s="162"/>
      <c r="BB202" s="162"/>
      <c r="BC202" s="162"/>
      <c r="BD202" s="162"/>
      <c r="BE202" s="162"/>
      <c r="BF202" s="162"/>
      <c r="BG202" s="162"/>
      <c r="BH202" s="162"/>
      <c r="BI202" s="162"/>
      <c r="BJ202" s="161"/>
      <c r="BK202" s="162"/>
      <c r="BL202" s="162"/>
      <c r="BM202" s="162"/>
      <c r="BN202" s="162"/>
      <c r="BO202" s="162"/>
      <c r="BP202" s="162"/>
      <c r="BQ202" s="162"/>
      <c r="BR202" s="162"/>
      <c r="BS202" s="162"/>
      <c r="BT202" s="162"/>
      <c r="BU202" s="162"/>
      <c r="BV202" s="162"/>
      <c r="BW202" s="162"/>
      <c r="BX202" s="162"/>
      <c r="BY202" s="162"/>
      <c r="BZ202" s="162"/>
      <c r="CA202" s="162"/>
      <c r="CB202" s="162"/>
      <c r="CC202" s="162"/>
      <c r="CD202" s="162"/>
      <c r="CE202" s="162"/>
      <c r="CF202" s="162"/>
      <c r="CG202" s="162"/>
      <c r="CH202" s="162"/>
      <c r="CI202" s="162"/>
      <c r="CJ202" s="162"/>
      <c r="CK202" s="162"/>
      <c r="CL202" s="162"/>
      <c r="CM202" s="162"/>
      <c r="CN202" s="162"/>
      <c r="CO202" s="162"/>
      <c r="CP202" s="162"/>
      <c r="CQ202" s="162"/>
      <c r="CR202" s="162"/>
      <c r="CS202" s="162"/>
      <c r="CT202" s="162"/>
      <c r="CU202" s="162"/>
      <c r="CV202" s="162"/>
      <c r="CW202" s="162"/>
      <c r="CX202" s="162"/>
      <c r="CY202" s="162"/>
      <c r="CZ202" s="162"/>
      <c r="DA202" s="162"/>
      <c r="DB202" s="162"/>
      <c r="DC202" s="162"/>
      <c r="DD202" s="162"/>
      <c r="DE202" s="162"/>
      <c r="DF202" s="162"/>
      <c r="DG202" s="162"/>
      <c r="DH202" s="162"/>
      <c r="DI202" s="162"/>
      <c r="DJ202" s="162"/>
      <c r="DK202" s="162"/>
      <c r="DL202" s="162"/>
      <c r="DM202" s="162"/>
      <c r="DN202" s="162"/>
      <c r="DO202" s="162"/>
      <c r="DP202" s="162"/>
      <c r="DQ202" s="162"/>
      <c r="DR202" s="162"/>
      <c r="DS202" s="162"/>
      <c r="DT202" s="162"/>
      <c r="DU202" s="162"/>
      <c r="DV202" s="162"/>
      <c r="DW202" s="161"/>
      <c r="DX202" s="162"/>
      <c r="DY202" s="162"/>
      <c r="DZ202" s="162"/>
      <c r="EA202" s="162"/>
      <c r="EB202" s="162"/>
      <c r="EC202" s="162"/>
      <c r="ED202" s="162"/>
      <c r="EE202" s="161"/>
      <c r="EF202" s="162"/>
      <c r="EG202" s="162"/>
      <c r="EH202" s="162"/>
      <c r="EI202" s="162"/>
      <c r="EJ202" s="162"/>
      <c r="EK202" s="162"/>
      <c r="EL202" s="162"/>
      <c r="EM202" s="162"/>
      <c r="EN202" s="162"/>
      <c r="EO202" s="162"/>
      <c r="EP202" s="162"/>
      <c r="EQ202" s="68"/>
      <c r="ER202" s="68"/>
      <c r="ES202" s="68"/>
      <c r="ET202" s="68"/>
      <c r="EU202" s="68"/>
      <c r="EV202" s="68"/>
      <c r="EW202" s="68"/>
      <c r="EX202" s="68"/>
      <c r="EY202" s="68"/>
      <c r="EZ202" s="68"/>
      <c r="FA202" s="68"/>
      <c r="FB202" s="68"/>
      <c r="FC202" s="68"/>
      <c r="FD202" s="68"/>
      <c r="FE202" s="68"/>
      <c r="FF202" s="68"/>
      <c r="FG202" s="68"/>
      <c r="FH202" s="68"/>
      <c r="FI202" s="68"/>
      <c r="FJ202" s="68"/>
      <c r="FK202" s="68"/>
      <c r="FL202" s="68"/>
      <c r="FM202" s="65"/>
      <c r="FN202" s="65"/>
      <c r="FO202" s="235"/>
    </row>
    <row r="203" spans="1:171" s="73" customFormat="1" x14ac:dyDescent="0.2">
      <c r="A203" s="161"/>
      <c r="B203" s="162"/>
      <c r="C203" s="162"/>
      <c r="D203" s="162"/>
      <c r="E203" s="162"/>
      <c r="F203" s="162"/>
      <c r="G203" s="162"/>
      <c r="H203" s="162"/>
      <c r="I203" s="162"/>
      <c r="J203" s="162"/>
      <c r="K203" s="162"/>
      <c r="L203" s="162"/>
      <c r="M203" s="162"/>
      <c r="N203" s="162"/>
      <c r="O203" s="162"/>
      <c r="P203" s="162"/>
      <c r="Q203" s="162"/>
      <c r="R203" s="162"/>
      <c r="S203" s="162"/>
      <c r="T203" s="162"/>
      <c r="U203" s="162"/>
      <c r="V203" s="162"/>
      <c r="W203" s="162"/>
      <c r="X203" s="162"/>
      <c r="Y203" s="162"/>
      <c r="Z203" s="161"/>
      <c r="AA203" s="161"/>
      <c r="AB203" s="161"/>
      <c r="AC203" s="161"/>
      <c r="AD203" s="161"/>
      <c r="AE203" s="161"/>
      <c r="AF203" s="162"/>
      <c r="AG203" s="162"/>
      <c r="AH203" s="162"/>
      <c r="AI203" s="162"/>
      <c r="AJ203" s="162"/>
      <c r="AK203" s="162"/>
      <c r="AL203" s="162"/>
      <c r="AM203" s="162"/>
      <c r="AN203" s="162"/>
      <c r="AO203" s="162"/>
      <c r="AP203" s="162"/>
      <c r="AQ203" s="162"/>
      <c r="AR203" s="162"/>
      <c r="AS203" s="162"/>
      <c r="AT203" s="162"/>
      <c r="AU203" s="162"/>
      <c r="AV203" s="162"/>
      <c r="AW203" s="162"/>
      <c r="AX203" s="162"/>
      <c r="AY203" s="161"/>
      <c r="AZ203" s="161"/>
      <c r="BA203" s="162"/>
      <c r="BB203" s="162"/>
      <c r="BC203" s="162"/>
      <c r="BD203" s="162"/>
      <c r="BE203" s="162"/>
      <c r="BF203" s="162"/>
      <c r="BG203" s="162"/>
      <c r="BH203" s="162"/>
      <c r="BI203" s="162"/>
      <c r="BJ203" s="161"/>
      <c r="BK203" s="162"/>
      <c r="BL203" s="162"/>
      <c r="BM203" s="162"/>
      <c r="BN203" s="162"/>
      <c r="BO203" s="162"/>
      <c r="BP203" s="162"/>
      <c r="BQ203" s="162"/>
      <c r="BR203" s="162"/>
      <c r="BS203" s="162"/>
      <c r="BT203" s="162"/>
      <c r="BU203" s="162"/>
      <c r="BV203" s="162"/>
      <c r="BW203" s="162"/>
      <c r="BX203" s="162"/>
      <c r="BY203" s="162"/>
      <c r="BZ203" s="162"/>
      <c r="CA203" s="162"/>
      <c r="CB203" s="162"/>
      <c r="CC203" s="162"/>
      <c r="CD203" s="162"/>
      <c r="CE203" s="162"/>
      <c r="CF203" s="162"/>
      <c r="CG203" s="162"/>
      <c r="CH203" s="162"/>
      <c r="CI203" s="162"/>
      <c r="CJ203" s="162"/>
      <c r="CK203" s="162"/>
      <c r="CL203" s="162"/>
      <c r="CM203" s="162"/>
      <c r="CN203" s="162"/>
      <c r="CO203" s="162"/>
      <c r="CP203" s="162"/>
      <c r="CQ203" s="162"/>
      <c r="CR203" s="162"/>
      <c r="CS203" s="162"/>
      <c r="CT203" s="162"/>
      <c r="CU203" s="162"/>
      <c r="CV203" s="162"/>
      <c r="CW203" s="162"/>
      <c r="CX203" s="162"/>
      <c r="CY203" s="162"/>
      <c r="CZ203" s="162"/>
      <c r="DA203" s="162"/>
      <c r="DB203" s="162"/>
      <c r="DC203" s="162"/>
      <c r="DD203" s="162"/>
      <c r="DE203" s="162"/>
      <c r="DF203" s="162"/>
      <c r="DG203" s="162"/>
      <c r="DH203" s="162"/>
      <c r="DI203" s="162"/>
      <c r="DJ203" s="162"/>
      <c r="DK203" s="162"/>
      <c r="DL203" s="162"/>
      <c r="DM203" s="162"/>
      <c r="DN203" s="162"/>
      <c r="DO203" s="162"/>
      <c r="DP203" s="162"/>
      <c r="DQ203" s="162"/>
      <c r="DR203" s="162"/>
      <c r="DS203" s="162"/>
      <c r="DT203" s="162"/>
      <c r="DU203" s="162"/>
      <c r="DV203" s="162"/>
      <c r="DW203" s="161"/>
      <c r="DX203" s="162"/>
      <c r="DY203" s="162"/>
      <c r="DZ203" s="162"/>
      <c r="EA203" s="162"/>
      <c r="EB203" s="162"/>
      <c r="EC203" s="162"/>
      <c r="ED203" s="162"/>
      <c r="EE203" s="161"/>
      <c r="EF203" s="162"/>
      <c r="EG203" s="162"/>
      <c r="EH203" s="162"/>
      <c r="EI203" s="162"/>
      <c r="EJ203" s="162"/>
      <c r="EK203" s="162"/>
      <c r="EL203" s="162"/>
      <c r="EM203" s="162"/>
      <c r="EN203" s="162"/>
      <c r="EO203" s="162"/>
      <c r="EP203" s="162"/>
      <c r="EQ203" s="68"/>
      <c r="ER203" s="68"/>
      <c r="ES203" s="68"/>
      <c r="ET203" s="68"/>
      <c r="EU203" s="68"/>
      <c r="EV203" s="68"/>
      <c r="EW203" s="65"/>
      <c r="EX203" s="65"/>
      <c r="EY203" s="65"/>
      <c r="EZ203" s="65"/>
      <c r="FA203" s="65"/>
      <c r="FB203" s="65"/>
      <c r="FC203" s="65"/>
      <c r="FD203" s="65"/>
      <c r="FE203" s="65"/>
      <c r="FF203" s="65"/>
      <c r="FG203" s="65"/>
      <c r="FH203" s="65"/>
      <c r="FI203" s="65"/>
      <c r="FJ203" s="65"/>
      <c r="FK203" s="65"/>
      <c r="FL203" s="65"/>
      <c r="FM203" s="65"/>
      <c r="FN203" s="65"/>
      <c r="FO203" s="235"/>
    </row>
    <row r="204" spans="1:171" s="73" customFormat="1" x14ac:dyDescent="0.2">
      <c r="A204" s="161"/>
      <c r="B204" s="162"/>
      <c r="C204" s="162"/>
      <c r="D204" s="162"/>
      <c r="E204" s="162"/>
      <c r="F204" s="162"/>
      <c r="G204" s="162"/>
      <c r="H204" s="162"/>
      <c r="I204" s="162"/>
      <c r="J204" s="162"/>
      <c r="K204" s="162"/>
      <c r="L204" s="162"/>
      <c r="M204" s="162"/>
      <c r="N204" s="162"/>
      <c r="O204" s="162"/>
      <c r="P204" s="162"/>
      <c r="Q204" s="162"/>
      <c r="R204" s="162"/>
      <c r="S204" s="162"/>
      <c r="T204" s="162"/>
      <c r="U204" s="162"/>
      <c r="V204" s="162"/>
      <c r="W204" s="162"/>
      <c r="X204" s="162"/>
      <c r="Y204" s="162"/>
      <c r="Z204" s="161"/>
      <c r="AA204" s="161"/>
      <c r="AB204" s="161"/>
      <c r="AC204" s="161"/>
      <c r="AD204" s="161"/>
      <c r="AE204" s="161"/>
      <c r="AF204" s="162"/>
      <c r="AG204" s="162"/>
      <c r="AH204" s="162"/>
      <c r="AI204" s="162"/>
      <c r="AJ204" s="162"/>
      <c r="AK204" s="162"/>
      <c r="AL204" s="162"/>
      <c r="AM204" s="162"/>
      <c r="AN204" s="162"/>
      <c r="AO204" s="162"/>
      <c r="AP204" s="162"/>
      <c r="AQ204" s="162"/>
      <c r="AR204" s="162"/>
      <c r="AS204" s="162"/>
      <c r="AT204" s="162"/>
      <c r="AU204" s="162"/>
      <c r="AV204" s="162"/>
      <c r="AW204" s="162"/>
      <c r="AX204" s="162"/>
      <c r="AY204" s="161"/>
      <c r="AZ204" s="161"/>
      <c r="BA204" s="162"/>
      <c r="BB204" s="162"/>
      <c r="BC204" s="162"/>
      <c r="BD204" s="162"/>
      <c r="BE204" s="162"/>
      <c r="BF204" s="162"/>
      <c r="BG204" s="162"/>
      <c r="BH204" s="162"/>
      <c r="BI204" s="162"/>
      <c r="BJ204" s="161"/>
      <c r="BK204" s="162"/>
      <c r="BL204" s="162"/>
      <c r="BM204" s="162"/>
      <c r="BN204" s="162"/>
      <c r="BO204" s="162"/>
      <c r="BP204" s="162"/>
      <c r="BQ204" s="162"/>
      <c r="BR204" s="162"/>
      <c r="BS204" s="162"/>
      <c r="BT204" s="162"/>
      <c r="BU204" s="162"/>
      <c r="BV204" s="162"/>
      <c r="BW204" s="162"/>
      <c r="BX204" s="162"/>
      <c r="BY204" s="162"/>
      <c r="BZ204" s="162"/>
      <c r="CA204" s="162"/>
      <c r="CB204" s="162"/>
      <c r="CC204" s="162"/>
      <c r="CD204" s="162"/>
      <c r="CE204" s="162"/>
      <c r="CF204" s="162"/>
      <c r="CG204" s="162"/>
      <c r="CH204" s="162"/>
      <c r="CI204" s="162"/>
      <c r="CJ204" s="162"/>
      <c r="CK204" s="162"/>
      <c r="CL204" s="162"/>
      <c r="CM204" s="162"/>
      <c r="CN204" s="162"/>
      <c r="CO204" s="162"/>
      <c r="CP204" s="162"/>
      <c r="CQ204" s="162"/>
      <c r="CR204" s="162"/>
      <c r="CS204" s="162"/>
      <c r="CT204" s="162"/>
      <c r="CU204" s="162"/>
      <c r="CV204" s="162"/>
      <c r="CW204" s="162"/>
      <c r="CX204" s="162"/>
      <c r="CY204" s="162"/>
      <c r="CZ204" s="162"/>
      <c r="DA204" s="162"/>
      <c r="DB204" s="162"/>
      <c r="DC204" s="162"/>
      <c r="DD204" s="162"/>
      <c r="DE204" s="162"/>
      <c r="DF204" s="162"/>
      <c r="DG204" s="162"/>
      <c r="DH204" s="162"/>
      <c r="DI204" s="162"/>
      <c r="DJ204" s="162"/>
      <c r="DK204" s="162"/>
      <c r="DL204" s="162"/>
      <c r="DM204" s="162"/>
      <c r="DN204" s="162"/>
      <c r="DO204" s="162"/>
      <c r="DP204" s="162"/>
      <c r="DQ204" s="162"/>
      <c r="DR204" s="162"/>
      <c r="DS204" s="162"/>
      <c r="DT204" s="162"/>
      <c r="DU204" s="162"/>
      <c r="DV204" s="162"/>
      <c r="DW204" s="161"/>
      <c r="DX204" s="162"/>
      <c r="DY204" s="162"/>
      <c r="DZ204" s="162"/>
      <c r="EA204" s="162"/>
      <c r="EB204" s="162"/>
      <c r="EC204" s="162"/>
      <c r="ED204" s="162"/>
      <c r="EE204" s="161"/>
      <c r="EF204" s="162"/>
      <c r="EG204" s="162"/>
      <c r="EH204" s="162"/>
      <c r="EI204" s="162"/>
      <c r="EJ204" s="162"/>
      <c r="EK204" s="162"/>
      <c r="EL204" s="162"/>
      <c r="EM204" s="162"/>
      <c r="EN204" s="162"/>
      <c r="EO204" s="162"/>
      <c r="EP204" s="162"/>
      <c r="EQ204" s="68"/>
      <c r="ER204" s="68"/>
      <c r="ES204" s="68"/>
      <c r="ET204" s="68"/>
      <c r="EU204" s="68"/>
      <c r="EV204" s="68"/>
      <c r="EW204" s="68"/>
      <c r="EX204" s="68"/>
      <c r="EY204" s="68"/>
      <c r="EZ204" s="68"/>
      <c r="FA204" s="68"/>
      <c r="FB204" s="68"/>
      <c r="FC204" s="68"/>
      <c r="FD204" s="68"/>
      <c r="FE204" s="68"/>
      <c r="FF204" s="68"/>
      <c r="FG204" s="68"/>
      <c r="FH204" s="68"/>
      <c r="FI204" s="68"/>
      <c r="FJ204" s="68"/>
      <c r="FK204" s="68"/>
      <c r="FL204" s="68"/>
      <c r="FM204" s="65"/>
      <c r="FN204" s="65"/>
      <c r="FO204" s="235"/>
    </row>
    <row r="205" spans="1:171" s="73" customFormat="1" x14ac:dyDescent="0.2">
      <c r="A205" s="161"/>
      <c r="B205" s="162"/>
      <c r="C205" s="162"/>
      <c r="D205" s="162"/>
      <c r="E205" s="162"/>
      <c r="F205" s="162"/>
      <c r="G205" s="162"/>
      <c r="H205" s="162"/>
      <c r="I205" s="162"/>
      <c r="J205" s="162"/>
      <c r="K205" s="162"/>
      <c r="L205" s="162"/>
      <c r="M205" s="162"/>
      <c r="N205" s="162"/>
      <c r="O205" s="162"/>
      <c r="P205" s="162"/>
      <c r="Q205" s="162"/>
      <c r="R205" s="162"/>
      <c r="S205" s="162"/>
      <c r="T205" s="162"/>
      <c r="U205" s="162"/>
      <c r="V205" s="162"/>
      <c r="W205" s="162"/>
      <c r="X205" s="162"/>
      <c r="Y205" s="162"/>
      <c r="Z205" s="161"/>
      <c r="AA205" s="161"/>
      <c r="AB205" s="161"/>
      <c r="AC205" s="161"/>
      <c r="AD205" s="161"/>
      <c r="AE205" s="161"/>
      <c r="AF205" s="162"/>
      <c r="AG205" s="162"/>
      <c r="AH205" s="162"/>
      <c r="AI205" s="162"/>
      <c r="AJ205" s="162"/>
      <c r="AK205" s="162"/>
      <c r="AL205" s="162"/>
      <c r="AM205" s="162"/>
      <c r="AN205" s="162"/>
      <c r="AO205" s="162"/>
      <c r="AP205" s="162"/>
      <c r="AQ205" s="162"/>
      <c r="AR205" s="162"/>
      <c r="AS205" s="162"/>
      <c r="AT205" s="162"/>
      <c r="AU205" s="162"/>
      <c r="AV205" s="162"/>
      <c r="AW205" s="162"/>
      <c r="AX205" s="162"/>
      <c r="AY205" s="161"/>
      <c r="AZ205" s="161"/>
      <c r="BA205" s="162"/>
      <c r="BB205" s="162"/>
      <c r="BC205" s="162"/>
      <c r="BD205" s="162"/>
      <c r="BE205" s="162"/>
      <c r="BF205" s="162"/>
      <c r="BG205" s="162"/>
      <c r="BH205" s="162"/>
      <c r="BI205" s="162"/>
      <c r="BJ205" s="161"/>
      <c r="BK205" s="162"/>
      <c r="BL205" s="162"/>
      <c r="BM205" s="162"/>
      <c r="BN205" s="162"/>
      <c r="BO205" s="162"/>
      <c r="BP205" s="162"/>
      <c r="BQ205" s="162"/>
      <c r="BR205" s="162"/>
      <c r="BS205" s="162"/>
      <c r="BT205" s="162"/>
      <c r="BU205" s="162"/>
      <c r="BV205" s="162"/>
      <c r="BW205" s="162"/>
      <c r="BX205" s="162"/>
      <c r="BY205" s="162"/>
      <c r="BZ205" s="162"/>
      <c r="CA205" s="162"/>
      <c r="CB205" s="162"/>
      <c r="CC205" s="162"/>
      <c r="CD205" s="162"/>
      <c r="CE205" s="162"/>
      <c r="CF205" s="162"/>
      <c r="CG205" s="162"/>
      <c r="CH205" s="162"/>
      <c r="CI205" s="162"/>
      <c r="CJ205" s="162"/>
      <c r="CK205" s="162"/>
      <c r="CL205" s="162"/>
      <c r="CM205" s="162"/>
      <c r="CN205" s="162"/>
      <c r="CO205" s="162"/>
      <c r="CP205" s="162"/>
      <c r="CQ205" s="162"/>
      <c r="CR205" s="162"/>
      <c r="CS205" s="162"/>
      <c r="CT205" s="162"/>
      <c r="CU205" s="162"/>
      <c r="CV205" s="162"/>
      <c r="CW205" s="162"/>
      <c r="CX205" s="162"/>
      <c r="CY205" s="162"/>
      <c r="CZ205" s="162"/>
      <c r="DA205" s="162"/>
      <c r="DB205" s="162"/>
      <c r="DC205" s="162"/>
      <c r="DD205" s="162"/>
      <c r="DE205" s="162"/>
      <c r="DF205" s="162"/>
      <c r="DG205" s="162"/>
      <c r="DH205" s="162"/>
      <c r="DI205" s="162"/>
      <c r="DJ205" s="162"/>
      <c r="DK205" s="162"/>
      <c r="DL205" s="162"/>
      <c r="DM205" s="162"/>
      <c r="DN205" s="162"/>
      <c r="DO205" s="162"/>
      <c r="DP205" s="162"/>
      <c r="DQ205" s="162"/>
      <c r="DR205" s="162"/>
      <c r="DS205" s="162"/>
      <c r="DT205" s="162"/>
      <c r="DU205" s="162"/>
      <c r="DV205" s="162"/>
      <c r="DW205" s="161"/>
      <c r="DX205" s="162"/>
      <c r="DY205" s="162"/>
      <c r="DZ205" s="162"/>
      <c r="EA205" s="162"/>
      <c r="EB205" s="162"/>
      <c r="EC205" s="162"/>
      <c r="ED205" s="162"/>
      <c r="EE205" s="161"/>
      <c r="EF205" s="162"/>
      <c r="EG205" s="162"/>
      <c r="EH205" s="162"/>
      <c r="EI205" s="162"/>
      <c r="EJ205" s="162"/>
      <c r="EK205" s="162"/>
      <c r="EL205" s="162"/>
      <c r="EM205" s="162"/>
      <c r="EN205" s="162"/>
      <c r="EO205" s="162"/>
      <c r="EP205" s="162"/>
      <c r="EQ205" s="68"/>
      <c r="ER205" s="68"/>
      <c r="ES205" s="68"/>
      <c r="ET205" s="68"/>
      <c r="EU205" s="68"/>
      <c r="EV205" s="68"/>
      <c r="EW205" s="65"/>
      <c r="EX205" s="65"/>
      <c r="EY205" s="65"/>
      <c r="EZ205" s="65"/>
      <c r="FA205" s="65"/>
      <c r="FB205" s="65"/>
      <c r="FC205" s="65"/>
      <c r="FD205" s="65"/>
      <c r="FE205" s="65"/>
      <c r="FF205" s="65"/>
      <c r="FG205" s="65"/>
      <c r="FH205" s="65"/>
      <c r="FI205" s="65"/>
      <c r="FJ205" s="65"/>
      <c r="FK205" s="65"/>
      <c r="FL205" s="65"/>
      <c r="FM205" s="65"/>
      <c r="FN205" s="65"/>
      <c r="FO205" s="235"/>
    </row>
    <row r="206" spans="1:171" s="73" customFormat="1" x14ac:dyDescent="0.2">
      <c r="A206" s="161"/>
      <c r="B206" s="162"/>
      <c r="C206" s="162"/>
      <c r="D206" s="162"/>
      <c r="E206" s="162"/>
      <c r="F206" s="162"/>
      <c r="G206" s="162"/>
      <c r="H206" s="162"/>
      <c r="I206" s="162"/>
      <c r="J206" s="162"/>
      <c r="K206" s="162"/>
      <c r="L206" s="162"/>
      <c r="M206" s="162"/>
      <c r="N206" s="162"/>
      <c r="O206" s="162"/>
      <c r="P206" s="162"/>
      <c r="Q206" s="162"/>
      <c r="R206" s="162"/>
      <c r="S206" s="162"/>
      <c r="T206" s="162"/>
      <c r="U206" s="162"/>
      <c r="V206" s="162"/>
      <c r="W206" s="162"/>
      <c r="X206" s="162"/>
      <c r="Y206" s="162"/>
      <c r="Z206" s="161"/>
      <c r="AA206" s="161"/>
      <c r="AB206" s="161"/>
      <c r="AC206" s="161"/>
      <c r="AD206" s="161"/>
      <c r="AE206" s="161"/>
      <c r="AF206" s="162"/>
      <c r="AG206" s="162"/>
      <c r="AH206" s="162"/>
      <c r="AI206" s="162"/>
      <c r="AJ206" s="162"/>
      <c r="AK206" s="162"/>
      <c r="AL206" s="162"/>
      <c r="AM206" s="162"/>
      <c r="AN206" s="162"/>
      <c r="AO206" s="162"/>
      <c r="AP206" s="162"/>
      <c r="AQ206" s="162"/>
      <c r="AR206" s="162"/>
      <c r="AS206" s="162"/>
      <c r="AT206" s="162"/>
      <c r="AU206" s="162"/>
      <c r="AV206" s="162"/>
      <c r="AW206" s="162"/>
      <c r="AX206" s="162"/>
      <c r="AY206" s="161"/>
      <c r="AZ206" s="161"/>
      <c r="BA206" s="162"/>
      <c r="BB206" s="162"/>
      <c r="BC206" s="162"/>
      <c r="BD206" s="162"/>
      <c r="BE206" s="162"/>
      <c r="BF206" s="162"/>
      <c r="BG206" s="162"/>
      <c r="BH206" s="162"/>
      <c r="BI206" s="162"/>
      <c r="BJ206" s="161"/>
      <c r="BK206" s="162"/>
      <c r="BL206" s="162"/>
      <c r="BM206" s="162"/>
      <c r="BN206" s="162"/>
      <c r="BO206" s="162"/>
      <c r="BP206" s="162"/>
      <c r="BQ206" s="162"/>
      <c r="BR206" s="162"/>
      <c r="BS206" s="162"/>
      <c r="BT206" s="162"/>
      <c r="BU206" s="162"/>
      <c r="BV206" s="162"/>
      <c r="BW206" s="162"/>
      <c r="BX206" s="162"/>
      <c r="BY206" s="162"/>
      <c r="BZ206" s="162"/>
      <c r="CA206" s="162"/>
      <c r="CB206" s="162"/>
      <c r="CC206" s="162"/>
      <c r="CD206" s="162"/>
      <c r="CE206" s="162"/>
      <c r="CF206" s="162"/>
      <c r="CG206" s="162"/>
      <c r="CH206" s="162"/>
      <c r="CI206" s="162"/>
      <c r="CJ206" s="162"/>
      <c r="CK206" s="162"/>
      <c r="CL206" s="162"/>
      <c r="CM206" s="162"/>
      <c r="CN206" s="162"/>
      <c r="CO206" s="162"/>
      <c r="CP206" s="162"/>
      <c r="CQ206" s="162"/>
      <c r="CR206" s="162"/>
      <c r="CS206" s="162"/>
      <c r="CT206" s="162"/>
      <c r="CU206" s="162"/>
      <c r="CV206" s="162"/>
      <c r="CW206" s="162"/>
      <c r="CX206" s="162"/>
      <c r="CY206" s="162"/>
      <c r="CZ206" s="162"/>
      <c r="DA206" s="162"/>
      <c r="DB206" s="162"/>
      <c r="DC206" s="162"/>
      <c r="DD206" s="162"/>
      <c r="DE206" s="162"/>
      <c r="DF206" s="162"/>
      <c r="DG206" s="162"/>
      <c r="DH206" s="162"/>
      <c r="DI206" s="162"/>
      <c r="DJ206" s="162"/>
      <c r="DK206" s="162"/>
      <c r="DL206" s="162"/>
      <c r="DM206" s="162"/>
      <c r="DN206" s="162"/>
      <c r="DO206" s="162"/>
      <c r="DP206" s="162"/>
      <c r="DQ206" s="162"/>
      <c r="DR206" s="162"/>
      <c r="DS206" s="162"/>
      <c r="DT206" s="162"/>
      <c r="DU206" s="162"/>
      <c r="DV206" s="162"/>
      <c r="DW206" s="161"/>
      <c r="DX206" s="162"/>
      <c r="DY206" s="162"/>
      <c r="DZ206" s="162"/>
      <c r="EA206" s="162"/>
      <c r="EB206" s="162"/>
      <c r="EC206" s="162"/>
      <c r="ED206" s="162"/>
      <c r="EE206" s="161"/>
      <c r="EF206" s="162"/>
      <c r="EG206" s="162"/>
      <c r="EH206" s="162"/>
      <c r="EI206" s="162"/>
      <c r="EJ206" s="162"/>
      <c r="EK206" s="162"/>
      <c r="EL206" s="162"/>
      <c r="EM206" s="162"/>
      <c r="EN206" s="162"/>
      <c r="EO206" s="162"/>
      <c r="EP206" s="162"/>
      <c r="EQ206" s="68"/>
      <c r="ER206" s="68"/>
      <c r="ES206" s="68"/>
      <c r="ET206" s="68"/>
      <c r="EU206" s="68"/>
      <c r="EV206" s="68"/>
      <c r="EW206" s="68"/>
      <c r="EX206" s="68"/>
      <c r="EY206" s="68"/>
      <c r="EZ206" s="68"/>
      <c r="FA206" s="68"/>
      <c r="FB206" s="68"/>
      <c r="FC206" s="68"/>
      <c r="FD206" s="68"/>
      <c r="FE206" s="68"/>
      <c r="FF206" s="68"/>
      <c r="FG206" s="68"/>
      <c r="FH206" s="68"/>
      <c r="FI206" s="68"/>
      <c r="FJ206" s="68"/>
      <c r="FK206" s="68"/>
      <c r="FL206" s="68"/>
      <c r="FM206" s="65"/>
      <c r="FN206" s="65"/>
      <c r="FO206" s="235"/>
    </row>
    <row r="207" spans="1:171" s="73" customFormat="1" x14ac:dyDescent="0.2">
      <c r="A207" s="161"/>
      <c r="B207" s="162"/>
      <c r="C207" s="162"/>
      <c r="D207" s="162"/>
      <c r="E207" s="162"/>
      <c r="F207" s="162"/>
      <c r="G207" s="162"/>
      <c r="H207" s="162"/>
      <c r="I207" s="162"/>
      <c r="J207" s="162"/>
      <c r="K207" s="162"/>
      <c r="L207" s="162"/>
      <c r="M207" s="162"/>
      <c r="N207" s="162"/>
      <c r="O207" s="162"/>
      <c r="P207" s="162"/>
      <c r="Q207" s="162"/>
      <c r="R207" s="162"/>
      <c r="S207" s="162"/>
      <c r="T207" s="162"/>
      <c r="U207" s="162"/>
      <c r="V207" s="162"/>
      <c r="W207" s="162"/>
      <c r="X207" s="162"/>
      <c r="Y207" s="162"/>
      <c r="Z207" s="161"/>
      <c r="AA207" s="161"/>
      <c r="AB207" s="161"/>
      <c r="AC207" s="161"/>
      <c r="AD207" s="161"/>
      <c r="AE207" s="161"/>
      <c r="AF207" s="162"/>
      <c r="AG207" s="162"/>
      <c r="AH207" s="162"/>
      <c r="AI207" s="162"/>
      <c r="AJ207" s="162"/>
      <c r="AK207" s="162"/>
      <c r="AL207" s="162"/>
      <c r="AM207" s="162"/>
      <c r="AN207" s="162"/>
      <c r="AO207" s="162"/>
      <c r="AP207" s="162"/>
      <c r="AQ207" s="162"/>
      <c r="AR207" s="162"/>
      <c r="AS207" s="162"/>
      <c r="AT207" s="162"/>
      <c r="AU207" s="162"/>
      <c r="AV207" s="162"/>
      <c r="AW207" s="162"/>
      <c r="AX207" s="162"/>
      <c r="AY207" s="161"/>
      <c r="AZ207" s="161"/>
      <c r="BA207" s="162"/>
      <c r="BB207" s="162"/>
      <c r="BC207" s="162"/>
      <c r="BD207" s="162"/>
      <c r="BE207" s="162"/>
      <c r="BF207" s="162"/>
      <c r="BG207" s="162"/>
      <c r="BH207" s="162"/>
      <c r="BI207" s="162"/>
      <c r="BJ207" s="161"/>
      <c r="BK207" s="162"/>
      <c r="BL207" s="162"/>
      <c r="BM207" s="162"/>
      <c r="BN207" s="162"/>
      <c r="BO207" s="162"/>
      <c r="BP207" s="162"/>
      <c r="BQ207" s="162"/>
      <c r="BR207" s="162"/>
      <c r="BS207" s="162"/>
      <c r="BT207" s="162"/>
      <c r="BU207" s="162"/>
      <c r="BV207" s="162"/>
      <c r="BW207" s="162"/>
      <c r="BX207" s="162"/>
      <c r="BY207" s="162"/>
      <c r="BZ207" s="162"/>
      <c r="CA207" s="162"/>
      <c r="CB207" s="162"/>
      <c r="CC207" s="162"/>
      <c r="CD207" s="162"/>
      <c r="CE207" s="162"/>
      <c r="CF207" s="162"/>
      <c r="CG207" s="162"/>
      <c r="CH207" s="162"/>
      <c r="CI207" s="162"/>
      <c r="CJ207" s="162"/>
      <c r="CK207" s="162"/>
      <c r="CL207" s="162"/>
      <c r="CM207" s="162"/>
      <c r="CN207" s="162"/>
      <c r="CO207" s="162"/>
      <c r="CP207" s="162"/>
      <c r="CQ207" s="162"/>
      <c r="CR207" s="162"/>
      <c r="CS207" s="162"/>
      <c r="CT207" s="162"/>
      <c r="CU207" s="162"/>
      <c r="CV207" s="162"/>
      <c r="CW207" s="162"/>
      <c r="CX207" s="162"/>
      <c r="CY207" s="162"/>
      <c r="CZ207" s="162"/>
      <c r="DA207" s="162"/>
      <c r="DB207" s="162"/>
      <c r="DC207" s="162"/>
      <c r="DD207" s="162"/>
      <c r="DE207" s="162"/>
      <c r="DF207" s="162"/>
      <c r="DG207" s="162"/>
      <c r="DH207" s="162"/>
      <c r="DI207" s="162"/>
      <c r="DJ207" s="162"/>
      <c r="DK207" s="162"/>
      <c r="DL207" s="162"/>
      <c r="DM207" s="162"/>
      <c r="DN207" s="162"/>
      <c r="DO207" s="162"/>
      <c r="DP207" s="162"/>
      <c r="DQ207" s="162"/>
      <c r="DR207" s="162"/>
      <c r="DS207" s="162"/>
      <c r="DT207" s="162"/>
      <c r="DU207" s="162"/>
      <c r="DV207" s="162"/>
      <c r="DW207" s="161"/>
      <c r="DX207" s="162"/>
      <c r="DY207" s="162"/>
      <c r="DZ207" s="162"/>
      <c r="EA207" s="162"/>
      <c r="EB207" s="162"/>
      <c r="EC207" s="162"/>
      <c r="ED207" s="162"/>
      <c r="EE207" s="161"/>
      <c r="EF207" s="162"/>
      <c r="EG207" s="162"/>
      <c r="EH207" s="162"/>
      <c r="EI207" s="162"/>
      <c r="EJ207" s="162"/>
      <c r="EK207" s="162"/>
      <c r="EL207" s="162"/>
      <c r="EM207" s="162"/>
      <c r="EN207" s="162"/>
      <c r="EO207" s="162"/>
      <c r="EP207" s="162"/>
      <c r="EQ207" s="68"/>
      <c r="ER207" s="68"/>
      <c r="ES207" s="68"/>
      <c r="ET207" s="68"/>
      <c r="EU207" s="68"/>
      <c r="EV207" s="68"/>
      <c r="EW207" s="65"/>
      <c r="EX207" s="65"/>
      <c r="EY207" s="65"/>
      <c r="EZ207" s="65"/>
      <c r="FA207" s="65"/>
      <c r="FB207" s="65"/>
      <c r="FC207" s="65"/>
      <c r="FD207" s="65"/>
      <c r="FE207" s="65"/>
      <c r="FF207" s="65"/>
      <c r="FG207" s="65"/>
      <c r="FH207" s="65"/>
      <c r="FI207" s="65"/>
      <c r="FJ207" s="65"/>
      <c r="FK207" s="65"/>
      <c r="FL207" s="65"/>
      <c r="FM207" s="65"/>
      <c r="FN207" s="65"/>
      <c r="FO207" s="235"/>
    </row>
    <row r="208" spans="1:171" s="73" customFormat="1" x14ac:dyDescent="0.2">
      <c r="A208" s="161"/>
      <c r="B208" s="162"/>
      <c r="C208" s="162"/>
      <c r="D208" s="162"/>
      <c r="E208" s="162"/>
      <c r="F208" s="162"/>
      <c r="G208" s="162"/>
      <c r="H208" s="162"/>
      <c r="I208" s="162"/>
      <c r="J208" s="162"/>
      <c r="K208" s="162"/>
      <c r="L208" s="162"/>
      <c r="M208" s="162"/>
      <c r="N208" s="162"/>
      <c r="O208" s="162"/>
      <c r="P208" s="162"/>
      <c r="Q208" s="162"/>
      <c r="R208" s="162"/>
      <c r="S208" s="162"/>
      <c r="T208" s="162"/>
      <c r="U208" s="162"/>
      <c r="V208" s="162"/>
      <c r="W208" s="162"/>
      <c r="X208" s="162"/>
      <c r="Y208" s="162"/>
      <c r="Z208" s="161"/>
      <c r="AA208" s="161"/>
      <c r="AB208" s="161"/>
      <c r="AC208" s="161"/>
      <c r="AD208" s="161"/>
      <c r="AE208" s="161"/>
      <c r="AF208" s="162"/>
      <c r="AG208" s="162"/>
      <c r="AH208" s="162"/>
      <c r="AI208" s="162"/>
      <c r="AJ208" s="162"/>
      <c r="AK208" s="162"/>
      <c r="AL208" s="162"/>
      <c r="AM208" s="162"/>
      <c r="AN208" s="162"/>
      <c r="AO208" s="162"/>
      <c r="AP208" s="162"/>
      <c r="AQ208" s="162"/>
      <c r="AR208" s="162"/>
      <c r="AS208" s="162"/>
      <c r="AT208" s="162"/>
      <c r="AU208" s="162"/>
      <c r="AV208" s="162"/>
      <c r="AW208" s="162"/>
      <c r="AX208" s="162"/>
      <c r="AY208" s="161"/>
      <c r="AZ208" s="161"/>
      <c r="BA208" s="162"/>
      <c r="BB208" s="162"/>
      <c r="BC208" s="162"/>
      <c r="BD208" s="162"/>
      <c r="BE208" s="162"/>
      <c r="BF208" s="162"/>
      <c r="BG208" s="162"/>
      <c r="BH208" s="162"/>
      <c r="BI208" s="162"/>
      <c r="BJ208" s="161"/>
      <c r="BK208" s="162"/>
      <c r="BL208" s="162"/>
      <c r="BM208" s="162"/>
      <c r="BN208" s="162"/>
      <c r="BO208" s="162"/>
      <c r="BP208" s="162"/>
      <c r="BQ208" s="162"/>
      <c r="BR208" s="162"/>
      <c r="BS208" s="162"/>
      <c r="BT208" s="162"/>
      <c r="BU208" s="162"/>
      <c r="BV208" s="162"/>
      <c r="BW208" s="162"/>
      <c r="BX208" s="162"/>
      <c r="BY208" s="162"/>
      <c r="BZ208" s="162"/>
      <c r="CA208" s="162"/>
      <c r="CB208" s="162"/>
      <c r="CC208" s="162"/>
      <c r="CD208" s="162"/>
      <c r="CE208" s="162"/>
      <c r="CF208" s="162"/>
      <c r="CG208" s="162"/>
      <c r="CH208" s="162"/>
      <c r="CI208" s="162"/>
      <c r="CJ208" s="162"/>
      <c r="CK208" s="162"/>
      <c r="CL208" s="162"/>
      <c r="CM208" s="162"/>
      <c r="CN208" s="162"/>
      <c r="CO208" s="162"/>
      <c r="CP208" s="162"/>
      <c r="CQ208" s="162"/>
      <c r="CR208" s="162"/>
      <c r="CS208" s="162"/>
      <c r="CT208" s="162"/>
      <c r="CU208" s="162"/>
      <c r="CV208" s="162"/>
      <c r="CW208" s="162"/>
      <c r="CX208" s="162"/>
      <c r="CY208" s="162"/>
      <c r="CZ208" s="162"/>
      <c r="DA208" s="162"/>
      <c r="DB208" s="162"/>
      <c r="DC208" s="162"/>
      <c r="DD208" s="162"/>
      <c r="DE208" s="162"/>
      <c r="DF208" s="162"/>
      <c r="DG208" s="162"/>
      <c r="DH208" s="162"/>
      <c r="DI208" s="162"/>
      <c r="DJ208" s="162"/>
      <c r="DK208" s="162"/>
      <c r="DL208" s="162"/>
      <c r="DM208" s="162"/>
      <c r="DN208" s="162"/>
      <c r="DO208" s="162"/>
      <c r="DP208" s="162"/>
      <c r="DQ208" s="162"/>
      <c r="DR208" s="162"/>
      <c r="DS208" s="162"/>
      <c r="DT208" s="162"/>
      <c r="DU208" s="162"/>
      <c r="DV208" s="162"/>
      <c r="DW208" s="161"/>
      <c r="DX208" s="162"/>
      <c r="DY208" s="162"/>
      <c r="DZ208" s="162"/>
      <c r="EA208" s="162"/>
      <c r="EB208" s="162"/>
      <c r="EC208" s="162"/>
      <c r="ED208" s="162"/>
      <c r="EE208" s="161"/>
      <c r="EF208" s="162"/>
      <c r="EG208" s="162"/>
      <c r="EH208" s="162"/>
      <c r="EI208" s="162"/>
      <c r="EJ208" s="162"/>
      <c r="EK208" s="162"/>
      <c r="EL208" s="162"/>
      <c r="EM208" s="162"/>
      <c r="EN208" s="162"/>
      <c r="EO208" s="162"/>
      <c r="EP208" s="162"/>
      <c r="EQ208" s="68"/>
      <c r="ER208" s="68"/>
      <c r="ES208" s="68"/>
      <c r="ET208" s="68"/>
      <c r="EU208" s="68"/>
      <c r="EV208" s="68"/>
      <c r="EW208" s="68"/>
      <c r="EX208" s="68"/>
      <c r="EY208" s="68"/>
      <c r="EZ208" s="68"/>
      <c r="FA208" s="68"/>
      <c r="FB208" s="68"/>
      <c r="FC208" s="68"/>
      <c r="FD208" s="68"/>
      <c r="FE208" s="68"/>
      <c r="FF208" s="68"/>
      <c r="FG208" s="68"/>
      <c r="FH208" s="68"/>
      <c r="FI208" s="68"/>
      <c r="FJ208" s="68"/>
      <c r="FK208" s="68"/>
      <c r="FL208" s="68"/>
      <c r="FM208" s="65"/>
      <c r="FN208" s="65"/>
      <c r="FO208" s="235"/>
    </row>
    <row r="209" spans="1:171" s="73" customFormat="1" x14ac:dyDescent="0.2">
      <c r="A209" s="161"/>
      <c r="B209" s="162"/>
      <c r="C209" s="162"/>
      <c r="D209" s="162"/>
      <c r="E209" s="162"/>
      <c r="F209" s="162"/>
      <c r="G209" s="162"/>
      <c r="H209" s="162"/>
      <c r="I209" s="162"/>
      <c r="J209" s="162"/>
      <c r="K209" s="162"/>
      <c r="L209" s="162"/>
      <c r="M209" s="162"/>
      <c r="N209" s="162"/>
      <c r="O209" s="162"/>
      <c r="P209" s="162"/>
      <c r="Q209" s="162"/>
      <c r="R209" s="162"/>
      <c r="S209" s="162"/>
      <c r="T209" s="162"/>
      <c r="U209" s="162"/>
      <c r="V209" s="162"/>
      <c r="W209" s="162"/>
      <c r="X209" s="162"/>
      <c r="Y209" s="162"/>
      <c r="Z209" s="161"/>
      <c r="AA209" s="161"/>
      <c r="AB209" s="161"/>
      <c r="AC209" s="161"/>
      <c r="AD209" s="161"/>
      <c r="AE209" s="161"/>
      <c r="AF209" s="162"/>
      <c r="AG209" s="162"/>
      <c r="AH209" s="162"/>
      <c r="AI209" s="162"/>
      <c r="AJ209" s="162"/>
      <c r="AK209" s="162"/>
      <c r="AL209" s="162"/>
      <c r="AM209" s="162"/>
      <c r="AN209" s="162"/>
      <c r="AO209" s="162"/>
      <c r="AP209" s="162"/>
      <c r="AQ209" s="162"/>
      <c r="AR209" s="162"/>
      <c r="AS209" s="162"/>
      <c r="AT209" s="162"/>
      <c r="AU209" s="162"/>
      <c r="AV209" s="162"/>
      <c r="AW209" s="162"/>
      <c r="AX209" s="162"/>
      <c r="AY209" s="161"/>
      <c r="AZ209" s="161"/>
      <c r="BA209" s="162"/>
      <c r="BB209" s="162"/>
      <c r="BC209" s="162"/>
      <c r="BD209" s="162"/>
      <c r="BE209" s="162"/>
      <c r="BF209" s="162"/>
      <c r="BG209" s="162"/>
      <c r="BH209" s="162"/>
      <c r="BI209" s="162"/>
      <c r="BJ209" s="161"/>
      <c r="BK209" s="162"/>
      <c r="BL209" s="162"/>
      <c r="BM209" s="162"/>
      <c r="BN209" s="162"/>
      <c r="BO209" s="162"/>
      <c r="BP209" s="162"/>
      <c r="BQ209" s="162"/>
      <c r="BR209" s="162"/>
      <c r="BS209" s="162"/>
      <c r="BT209" s="162"/>
      <c r="BU209" s="162"/>
      <c r="BV209" s="162"/>
      <c r="BW209" s="162"/>
      <c r="BX209" s="162"/>
      <c r="BY209" s="162"/>
      <c r="BZ209" s="162"/>
      <c r="CA209" s="162"/>
      <c r="CB209" s="162"/>
      <c r="CC209" s="162"/>
      <c r="CD209" s="162"/>
      <c r="CE209" s="162"/>
      <c r="CF209" s="162"/>
      <c r="CG209" s="162"/>
      <c r="CH209" s="162"/>
      <c r="CI209" s="162"/>
      <c r="CJ209" s="162"/>
      <c r="CK209" s="162"/>
      <c r="CL209" s="162"/>
      <c r="CM209" s="162"/>
      <c r="CN209" s="162"/>
      <c r="CO209" s="162"/>
      <c r="CP209" s="162"/>
      <c r="CQ209" s="162"/>
      <c r="CR209" s="162"/>
      <c r="CS209" s="162"/>
      <c r="CT209" s="162"/>
      <c r="CU209" s="162"/>
      <c r="CV209" s="162"/>
      <c r="CW209" s="162"/>
      <c r="CX209" s="162"/>
      <c r="CY209" s="162"/>
      <c r="CZ209" s="162"/>
      <c r="DA209" s="162"/>
      <c r="DB209" s="162"/>
      <c r="DC209" s="162"/>
      <c r="DD209" s="162"/>
      <c r="DE209" s="162"/>
      <c r="DF209" s="162"/>
      <c r="DG209" s="162"/>
      <c r="DH209" s="162"/>
      <c r="DI209" s="162"/>
      <c r="DJ209" s="162"/>
      <c r="DK209" s="162"/>
      <c r="DL209" s="162"/>
      <c r="DM209" s="162"/>
      <c r="DN209" s="162"/>
      <c r="DO209" s="162"/>
      <c r="DP209" s="162"/>
      <c r="DQ209" s="162"/>
      <c r="DR209" s="162"/>
      <c r="DS209" s="162"/>
      <c r="DT209" s="162"/>
      <c r="DU209" s="162"/>
      <c r="DV209" s="162"/>
      <c r="DW209" s="161"/>
      <c r="DX209" s="162"/>
      <c r="DY209" s="162"/>
      <c r="DZ209" s="162"/>
      <c r="EA209" s="162"/>
      <c r="EB209" s="162"/>
      <c r="EC209" s="162"/>
      <c r="ED209" s="162"/>
      <c r="EE209" s="161"/>
      <c r="EF209" s="162"/>
      <c r="EG209" s="162"/>
      <c r="EH209" s="162"/>
      <c r="EI209" s="162"/>
      <c r="EJ209" s="162"/>
      <c r="EK209" s="162"/>
      <c r="EL209" s="162"/>
      <c r="EM209" s="162"/>
      <c r="EN209" s="162"/>
      <c r="EO209" s="162"/>
      <c r="EP209" s="162"/>
      <c r="EQ209" s="68"/>
      <c r="ER209" s="68"/>
      <c r="ES209" s="68"/>
      <c r="ET209" s="68"/>
      <c r="EU209" s="68"/>
      <c r="EV209" s="68"/>
      <c r="EW209" s="65"/>
      <c r="EX209" s="65"/>
      <c r="EY209" s="65"/>
      <c r="EZ209" s="65"/>
      <c r="FA209" s="65"/>
      <c r="FB209" s="65"/>
      <c r="FC209" s="65"/>
      <c r="FD209" s="65"/>
      <c r="FE209" s="65"/>
      <c r="FF209" s="65"/>
      <c r="FG209" s="65"/>
      <c r="FH209" s="65"/>
      <c r="FI209" s="65"/>
      <c r="FJ209" s="65"/>
      <c r="FK209" s="65"/>
      <c r="FL209" s="65"/>
      <c r="FM209" s="65"/>
      <c r="FN209" s="65"/>
      <c r="FO209" s="235"/>
    </row>
    <row r="210" spans="1:171" s="73" customFormat="1" x14ac:dyDescent="0.2">
      <c r="A210" s="161"/>
      <c r="B210" s="162"/>
      <c r="C210" s="162"/>
      <c r="D210" s="162"/>
      <c r="E210" s="162"/>
      <c r="F210" s="162"/>
      <c r="G210" s="162"/>
      <c r="H210" s="162"/>
      <c r="I210" s="162"/>
      <c r="J210" s="162"/>
      <c r="K210" s="162"/>
      <c r="L210" s="162"/>
      <c r="M210" s="162"/>
      <c r="N210" s="162"/>
      <c r="O210" s="162"/>
      <c r="P210" s="162"/>
      <c r="Q210" s="162"/>
      <c r="R210" s="162"/>
      <c r="S210" s="162"/>
      <c r="T210" s="162"/>
      <c r="U210" s="162"/>
      <c r="V210" s="162"/>
      <c r="W210" s="162"/>
      <c r="X210" s="162"/>
      <c r="Y210" s="162"/>
      <c r="Z210" s="161"/>
      <c r="AA210" s="161"/>
      <c r="AB210" s="161"/>
      <c r="AC210" s="161"/>
      <c r="AD210" s="161"/>
      <c r="AE210" s="161"/>
      <c r="AF210" s="162"/>
      <c r="AG210" s="162"/>
      <c r="AH210" s="162"/>
      <c r="AI210" s="162"/>
      <c r="AJ210" s="162"/>
      <c r="AK210" s="162"/>
      <c r="AL210" s="162"/>
      <c r="AM210" s="162"/>
      <c r="AN210" s="162"/>
      <c r="AO210" s="162"/>
      <c r="AP210" s="162"/>
      <c r="AQ210" s="162"/>
      <c r="AR210" s="162"/>
      <c r="AS210" s="162"/>
      <c r="AT210" s="162"/>
      <c r="AU210" s="162"/>
      <c r="AV210" s="162"/>
      <c r="AW210" s="162"/>
      <c r="AX210" s="162"/>
      <c r="AY210" s="161"/>
      <c r="AZ210" s="161"/>
      <c r="BA210" s="162"/>
      <c r="BB210" s="162"/>
      <c r="BC210" s="162"/>
      <c r="BD210" s="162"/>
      <c r="BE210" s="162"/>
      <c r="BF210" s="162"/>
      <c r="BG210" s="162"/>
      <c r="BH210" s="162"/>
      <c r="BI210" s="162"/>
      <c r="BJ210" s="161"/>
      <c r="BK210" s="162"/>
      <c r="BL210" s="162"/>
      <c r="BM210" s="162"/>
      <c r="BN210" s="162"/>
      <c r="BO210" s="162"/>
      <c r="BP210" s="162"/>
      <c r="BQ210" s="162"/>
      <c r="BR210" s="162"/>
      <c r="BS210" s="162"/>
      <c r="BT210" s="162"/>
      <c r="BU210" s="162"/>
      <c r="BV210" s="162"/>
      <c r="BW210" s="162"/>
      <c r="BX210" s="162"/>
      <c r="BY210" s="162"/>
      <c r="BZ210" s="162"/>
      <c r="CA210" s="162"/>
      <c r="CB210" s="162"/>
      <c r="CC210" s="162"/>
      <c r="CD210" s="162"/>
      <c r="CE210" s="162"/>
      <c r="CF210" s="162"/>
      <c r="CG210" s="162"/>
      <c r="CH210" s="162"/>
      <c r="CI210" s="162"/>
      <c r="CJ210" s="162"/>
      <c r="CK210" s="162"/>
      <c r="CL210" s="162"/>
      <c r="CM210" s="162"/>
      <c r="CN210" s="162"/>
      <c r="CO210" s="162"/>
      <c r="CP210" s="162"/>
      <c r="CQ210" s="162"/>
      <c r="CR210" s="162"/>
      <c r="CS210" s="162"/>
      <c r="CT210" s="162"/>
      <c r="CU210" s="162"/>
      <c r="CV210" s="162"/>
      <c r="CW210" s="162"/>
      <c r="CX210" s="162"/>
      <c r="CY210" s="162"/>
      <c r="CZ210" s="162"/>
      <c r="DA210" s="162"/>
      <c r="DB210" s="162"/>
      <c r="DC210" s="162"/>
      <c r="DD210" s="162"/>
      <c r="DE210" s="162"/>
      <c r="DF210" s="162"/>
      <c r="DG210" s="162"/>
      <c r="DH210" s="162"/>
      <c r="DI210" s="162"/>
      <c r="DJ210" s="162"/>
      <c r="DK210" s="162"/>
      <c r="DL210" s="162"/>
      <c r="DM210" s="162"/>
      <c r="DN210" s="162"/>
      <c r="DO210" s="162"/>
      <c r="DP210" s="162"/>
      <c r="DQ210" s="162"/>
      <c r="DR210" s="162"/>
      <c r="DS210" s="162"/>
      <c r="DT210" s="162"/>
      <c r="DU210" s="162"/>
      <c r="DV210" s="162"/>
      <c r="DW210" s="161"/>
      <c r="DX210" s="162"/>
      <c r="DY210" s="162"/>
      <c r="DZ210" s="162"/>
      <c r="EA210" s="162"/>
      <c r="EB210" s="162"/>
      <c r="EC210" s="162"/>
      <c r="ED210" s="162"/>
      <c r="EE210" s="161"/>
      <c r="EF210" s="162"/>
      <c r="EG210" s="162"/>
      <c r="EH210" s="162"/>
      <c r="EI210" s="162"/>
      <c r="EJ210" s="162"/>
      <c r="EK210" s="162"/>
      <c r="EL210" s="162"/>
      <c r="EM210" s="162"/>
      <c r="EN210" s="162"/>
      <c r="EO210" s="162"/>
      <c r="EP210" s="162"/>
      <c r="EQ210" s="68"/>
      <c r="ER210" s="68"/>
      <c r="ES210" s="68"/>
      <c r="ET210" s="68"/>
      <c r="EU210" s="68"/>
      <c r="EV210" s="68"/>
      <c r="EW210" s="68"/>
      <c r="EX210" s="68"/>
      <c r="EY210" s="68"/>
      <c r="EZ210" s="68"/>
      <c r="FA210" s="68"/>
      <c r="FB210" s="68"/>
      <c r="FC210" s="68"/>
      <c r="FD210" s="68"/>
      <c r="FE210" s="68"/>
      <c r="FF210" s="68"/>
      <c r="FG210" s="68"/>
      <c r="FH210" s="68"/>
      <c r="FI210" s="68"/>
      <c r="FJ210" s="68"/>
      <c r="FK210" s="68"/>
      <c r="FL210" s="68"/>
      <c r="FM210" s="65"/>
      <c r="FN210" s="65"/>
      <c r="FO210" s="235"/>
    </row>
    <row r="211" spans="1:171" s="73" customFormat="1" x14ac:dyDescent="0.2">
      <c r="A211" s="161"/>
      <c r="B211" s="162"/>
      <c r="C211" s="162"/>
      <c r="D211" s="162"/>
      <c r="E211" s="162"/>
      <c r="F211" s="162"/>
      <c r="G211" s="162"/>
      <c r="H211" s="162"/>
      <c r="I211" s="162"/>
      <c r="J211" s="162"/>
      <c r="K211" s="162"/>
      <c r="L211" s="162"/>
      <c r="M211" s="162"/>
      <c r="N211" s="162"/>
      <c r="O211" s="162"/>
      <c r="P211" s="162"/>
      <c r="Q211" s="162"/>
      <c r="R211" s="162"/>
      <c r="S211" s="162"/>
      <c r="T211" s="162"/>
      <c r="U211" s="162"/>
      <c r="V211" s="162"/>
      <c r="W211" s="162"/>
      <c r="X211" s="162"/>
      <c r="Y211" s="162"/>
      <c r="Z211" s="161"/>
      <c r="AA211" s="161"/>
      <c r="AB211" s="161"/>
      <c r="AC211" s="161"/>
      <c r="AD211" s="161"/>
      <c r="AE211" s="161"/>
      <c r="AF211" s="162"/>
      <c r="AG211" s="162"/>
      <c r="AH211" s="162"/>
      <c r="AI211" s="162"/>
      <c r="AJ211" s="162"/>
      <c r="AK211" s="162"/>
      <c r="AL211" s="162"/>
      <c r="AM211" s="162"/>
      <c r="AN211" s="162"/>
      <c r="AO211" s="162"/>
      <c r="AP211" s="162"/>
      <c r="AQ211" s="162"/>
      <c r="AR211" s="162"/>
      <c r="AS211" s="162"/>
      <c r="AT211" s="162"/>
      <c r="AU211" s="162"/>
      <c r="AV211" s="162"/>
      <c r="AW211" s="162"/>
      <c r="AX211" s="162"/>
      <c r="AY211" s="161"/>
      <c r="AZ211" s="161"/>
      <c r="BA211" s="162"/>
      <c r="BB211" s="162"/>
      <c r="BC211" s="162"/>
      <c r="BD211" s="162"/>
      <c r="BE211" s="162"/>
      <c r="BF211" s="162"/>
      <c r="BG211" s="162"/>
      <c r="BH211" s="162"/>
      <c r="BI211" s="162"/>
      <c r="BJ211" s="161"/>
      <c r="BK211" s="162"/>
      <c r="BL211" s="162"/>
      <c r="BM211" s="162"/>
      <c r="BN211" s="162"/>
      <c r="BO211" s="162"/>
      <c r="BP211" s="162"/>
      <c r="BQ211" s="162"/>
      <c r="BR211" s="162"/>
      <c r="BS211" s="162"/>
      <c r="BT211" s="162"/>
      <c r="BU211" s="162"/>
      <c r="BV211" s="162"/>
      <c r="BW211" s="162"/>
      <c r="BX211" s="162"/>
      <c r="BY211" s="162"/>
      <c r="BZ211" s="162"/>
      <c r="CA211" s="162"/>
      <c r="CB211" s="162"/>
      <c r="CC211" s="162"/>
      <c r="CD211" s="162"/>
      <c r="CE211" s="162"/>
      <c r="CF211" s="162"/>
      <c r="CG211" s="162"/>
      <c r="CH211" s="162"/>
      <c r="CI211" s="162"/>
      <c r="CJ211" s="162"/>
      <c r="CK211" s="162"/>
      <c r="CL211" s="162"/>
      <c r="CM211" s="162"/>
      <c r="CN211" s="162"/>
      <c r="CO211" s="162"/>
      <c r="CP211" s="162"/>
      <c r="CQ211" s="162"/>
      <c r="CR211" s="162"/>
      <c r="CS211" s="162"/>
      <c r="CT211" s="162"/>
      <c r="CU211" s="162"/>
      <c r="CV211" s="162"/>
      <c r="CW211" s="162"/>
      <c r="CX211" s="162"/>
      <c r="CY211" s="162"/>
      <c r="CZ211" s="162"/>
      <c r="DA211" s="162"/>
      <c r="DB211" s="162"/>
      <c r="DC211" s="162"/>
      <c r="DD211" s="162"/>
      <c r="DE211" s="162"/>
      <c r="DF211" s="162"/>
      <c r="DG211" s="162"/>
      <c r="DH211" s="162"/>
      <c r="DI211" s="162"/>
      <c r="DJ211" s="162"/>
      <c r="DK211" s="162"/>
      <c r="DL211" s="162"/>
      <c r="DM211" s="162"/>
      <c r="DN211" s="162"/>
      <c r="DO211" s="162"/>
      <c r="DP211" s="162"/>
      <c r="DQ211" s="162"/>
      <c r="DR211" s="162"/>
      <c r="DS211" s="162"/>
      <c r="DT211" s="162"/>
      <c r="DU211" s="162"/>
      <c r="DV211" s="162"/>
      <c r="DW211" s="161"/>
      <c r="DX211" s="162"/>
      <c r="DY211" s="162"/>
      <c r="DZ211" s="162"/>
      <c r="EA211" s="162"/>
      <c r="EB211" s="162"/>
      <c r="EC211" s="162"/>
      <c r="ED211" s="162"/>
      <c r="EE211" s="161"/>
      <c r="EF211" s="162"/>
      <c r="EG211" s="162"/>
      <c r="EH211" s="162"/>
      <c r="EI211" s="162"/>
      <c r="EJ211" s="162"/>
      <c r="EK211" s="162"/>
      <c r="EL211" s="162"/>
      <c r="EM211" s="162"/>
      <c r="EN211" s="162"/>
      <c r="EO211" s="162"/>
      <c r="EP211" s="162"/>
      <c r="EQ211" s="68"/>
      <c r="ER211" s="68"/>
      <c r="ES211" s="68"/>
      <c r="ET211" s="68"/>
      <c r="EU211" s="68"/>
      <c r="EV211" s="68"/>
      <c r="EW211" s="65"/>
      <c r="EX211" s="65"/>
      <c r="EY211" s="65"/>
      <c r="EZ211" s="65"/>
      <c r="FA211" s="65"/>
      <c r="FB211" s="65"/>
      <c r="FC211" s="65"/>
      <c r="FD211" s="65"/>
      <c r="FE211" s="65"/>
      <c r="FF211" s="65"/>
      <c r="FG211" s="65"/>
      <c r="FH211" s="65"/>
      <c r="FI211" s="65"/>
      <c r="FJ211" s="65"/>
      <c r="FK211" s="65"/>
      <c r="FL211" s="65"/>
      <c r="FM211" s="65"/>
      <c r="FN211" s="65"/>
      <c r="FO211" s="235"/>
    </row>
    <row r="212" spans="1:171" s="73" customFormat="1" x14ac:dyDescent="0.2">
      <c r="A212" s="161"/>
      <c r="B212" s="162"/>
      <c r="C212" s="162"/>
      <c r="D212" s="162"/>
      <c r="E212" s="162"/>
      <c r="F212" s="162"/>
      <c r="G212" s="162"/>
      <c r="H212" s="162"/>
      <c r="I212" s="162"/>
      <c r="J212" s="162"/>
      <c r="K212" s="162"/>
      <c r="L212" s="162"/>
      <c r="M212" s="162"/>
      <c r="N212" s="162"/>
      <c r="O212" s="162"/>
      <c r="P212" s="162"/>
      <c r="Q212" s="162"/>
      <c r="R212" s="162"/>
      <c r="S212" s="162"/>
      <c r="T212" s="162"/>
      <c r="U212" s="162"/>
      <c r="V212" s="162"/>
      <c r="W212" s="162"/>
      <c r="X212" s="162"/>
      <c r="Y212" s="162"/>
      <c r="Z212" s="161"/>
      <c r="AA212" s="161"/>
      <c r="AB212" s="161"/>
      <c r="AC212" s="161"/>
      <c r="AD212" s="161"/>
      <c r="AE212" s="161"/>
      <c r="AF212" s="162"/>
      <c r="AG212" s="162"/>
      <c r="AH212" s="162"/>
      <c r="AI212" s="162"/>
      <c r="AJ212" s="162"/>
      <c r="AK212" s="162"/>
      <c r="AL212" s="162"/>
      <c r="AM212" s="162"/>
      <c r="AN212" s="162"/>
      <c r="AO212" s="162"/>
      <c r="AP212" s="162"/>
      <c r="AQ212" s="162"/>
      <c r="AR212" s="162"/>
      <c r="AS212" s="162"/>
      <c r="AT212" s="162"/>
      <c r="AU212" s="162"/>
      <c r="AV212" s="162"/>
      <c r="AW212" s="162"/>
      <c r="AX212" s="162"/>
      <c r="AY212" s="161"/>
      <c r="AZ212" s="161"/>
      <c r="BA212" s="162"/>
      <c r="BB212" s="162"/>
      <c r="BC212" s="162"/>
      <c r="BD212" s="162"/>
      <c r="BE212" s="162"/>
      <c r="BF212" s="162"/>
      <c r="BG212" s="162"/>
      <c r="BH212" s="162"/>
      <c r="BI212" s="162"/>
      <c r="BJ212" s="161"/>
      <c r="BK212" s="162"/>
      <c r="BL212" s="162"/>
      <c r="BM212" s="162"/>
      <c r="BN212" s="162"/>
      <c r="BO212" s="162"/>
      <c r="BP212" s="162"/>
      <c r="BQ212" s="162"/>
      <c r="BR212" s="162"/>
      <c r="BS212" s="162"/>
      <c r="BT212" s="162"/>
      <c r="BU212" s="162"/>
      <c r="BV212" s="162"/>
      <c r="BW212" s="162"/>
      <c r="BX212" s="162"/>
      <c r="BY212" s="162"/>
      <c r="BZ212" s="162"/>
      <c r="CA212" s="162"/>
      <c r="CB212" s="162"/>
      <c r="CC212" s="162"/>
      <c r="CD212" s="162"/>
      <c r="CE212" s="162"/>
      <c r="CF212" s="162"/>
      <c r="CG212" s="162"/>
      <c r="CH212" s="162"/>
      <c r="CI212" s="162"/>
      <c r="CJ212" s="162"/>
      <c r="CK212" s="162"/>
      <c r="CL212" s="162"/>
      <c r="CM212" s="162"/>
      <c r="CN212" s="162"/>
      <c r="CO212" s="162"/>
      <c r="CP212" s="162"/>
      <c r="CQ212" s="162"/>
      <c r="CR212" s="162"/>
      <c r="CS212" s="162"/>
      <c r="CT212" s="162"/>
      <c r="CU212" s="162"/>
      <c r="CV212" s="162"/>
      <c r="CW212" s="162"/>
      <c r="CX212" s="162"/>
      <c r="CY212" s="162"/>
      <c r="CZ212" s="162"/>
      <c r="DA212" s="162"/>
      <c r="DB212" s="162"/>
      <c r="DC212" s="162"/>
      <c r="DD212" s="162"/>
      <c r="DE212" s="162"/>
      <c r="DF212" s="162"/>
      <c r="DG212" s="162"/>
      <c r="DH212" s="162"/>
      <c r="DI212" s="162"/>
      <c r="DJ212" s="162"/>
      <c r="DK212" s="162"/>
      <c r="DL212" s="162"/>
      <c r="DM212" s="162"/>
      <c r="DN212" s="162"/>
      <c r="DO212" s="162"/>
      <c r="DP212" s="162"/>
      <c r="DQ212" s="162"/>
      <c r="DR212" s="162"/>
      <c r="DS212" s="162"/>
      <c r="DT212" s="162"/>
      <c r="DU212" s="162"/>
      <c r="DV212" s="162"/>
      <c r="DW212" s="161"/>
      <c r="DX212" s="162"/>
      <c r="DY212" s="162"/>
      <c r="DZ212" s="162"/>
      <c r="EA212" s="162"/>
      <c r="EB212" s="162"/>
      <c r="EC212" s="162"/>
      <c r="ED212" s="162"/>
      <c r="EE212" s="161"/>
      <c r="EF212" s="162"/>
      <c r="EG212" s="162"/>
      <c r="EH212" s="162"/>
      <c r="EI212" s="162"/>
      <c r="EJ212" s="162"/>
      <c r="EK212" s="162"/>
      <c r="EL212" s="162"/>
      <c r="EM212" s="162"/>
      <c r="EN212" s="162"/>
      <c r="EO212" s="162"/>
      <c r="EP212" s="162"/>
      <c r="EQ212" s="68"/>
      <c r="ER212" s="68"/>
      <c r="ES212" s="68"/>
      <c r="ET212" s="68"/>
      <c r="EU212" s="68"/>
      <c r="EV212" s="68"/>
      <c r="EW212" s="68"/>
      <c r="EX212" s="68"/>
      <c r="EY212" s="68"/>
      <c r="EZ212" s="68"/>
      <c r="FA212" s="68"/>
      <c r="FB212" s="68"/>
      <c r="FC212" s="68"/>
      <c r="FD212" s="68"/>
      <c r="FE212" s="68"/>
      <c r="FF212" s="68"/>
      <c r="FG212" s="68"/>
      <c r="FH212" s="68"/>
      <c r="FI212" s="68"/>
      <c r="FJ212" s="68"/>
      <c r="FK212" s="68"/>
      <c r="FL212" s="68"/>
      <c r="FM212" s="65"/>
      <c r="FN212" s="65"/>
      <c r="FO212" s="235"/>
    </row>
    <row r="213" spans="1:171" s="73" customFormat="1" x14ac:dyDescent="0.2">
      <c r="A213" s="161"/>
      <c r="B213" s="162"/>
      <c r="C213" s="162"/>
      <c r="D213" s="162"/>
      <c r="E213" s="162"/>
      <c r="F213" s="162"/>
      <c r="G213" s="162"/>
      <c r="H213" s="162"/>
      <c r="I213" s="162"/>
      <c r="J213" s="162"/>
      <c r="K213" s="162"/>
      <c r="L213" s="162"/>
      <c r="M213" s="162"/>
      <c r="N213" s="162"/>
      <c r="O213" s="162"/>
      <c r="P213" s="162"/>
      <c r="Q213" s="162"/>
      <c r="R213" s="162"/>
      <c r="S213" s="162"/>
      <c r="T213" s="162"/>
      <c r="U213" s="162"/>
      <c r="V213" s="162"/>
      <c r="W213" s="162"/>
      <c r="X213" s="162"/>
      <c r="Y213" s="162"/>
      <c r="Z213" s="161"/>
      <c r="AA213" s="161"/>
      <c r="AB213" s="161"/>
      <c r="AC213" s="161"/>
      <c r="AD213" s="161"/>
      <c r="AE213" s="161"/>
      <c r="AF213" s="162"/>
      <c r="AG213" s="162"/>
      <c r="AH213" s="162"/>
      <c r="AI213" s="162"/>
      <c r="AJ213" s="162"/>
      <c r="AK213" s="162"/>
      <c r="AL213" s="162"/>
      <c r="AM213" s="162"/>
      <c r="AN213" s="162"/>
      <c r="AO213" s="162"/>
      <c r="AP213" s="162"/>
      <c r="AQ213" s="162"/>
      <c r="AR213" s="162"/>
      <c r="AS213" s="162"/>
      <c r="AT213" s="162"/>
      <c r="AU213" s="162"/>
      <c r="AV213" s="162"/>
      <c r="AW213" s="162"/>
      <c r="AX213" s="162"/>
      <c r="AY213" s="161"/>
      <c r="AZ213" s="161"/>
      <c r="BA213" s="162"/>
      <c r="BB213" s="162"/>
      <c r="BC213" s="162"/>
      <c r="BD213" s="162"/>
      <c r="BE213" s="162"/>
      <c r="BF213" s="162"/>
      <c r="BG213" s="162"/>
      <c r="BH213" s="162"/>
      <c r="BI213" s="162"/>
      <c r="BJ213" s="161"/>
      <c r="BK213" s="162"/>
      <c r="BL213" s="162"/>
      <c r="BM213" s="162"/>
      <c r="BN213" s="162"/>
      <c r="BO213" s="162"/>
      <c r="BP213" s="162"/>
      <c r="BQ213" s="162"/>
      <c r="BR213" s="162"/>
      <c r="BS213" s="162"/>
      <c r="BT213" s="162"/>
      <c r="BU213" s="162"/>
      <c r="BV213" s="162"/>
      <c r="BW213" s="162"/>
      <c r="BX213" s="162"/>
      <c r="BY213" s="162"/>
      <c r="BZ213" s="162"/>
      <c r="CA213" s="162"/>
      <c r="CB213" s="162"/>
      <c r="CC213" s="162"/>
      <c r="CD213" s="162"/>
      <c r="CE213" s="162"/>
      <c r="CF213" s="162"/>
      <c r="CG213" s="162"/>
      <c r="CH213" s="162"/>
      <c r="CI213" s="162"/>
      <c r="CJ213" s="162"/>
      <c r="CK213" s="162"/>
      <c r="CL213" s="162"/>
      <c r="CM213" s="162"/>
      <c r="CN213" s="162"/>
      <c r="CO213" s="162"/>
      <c r="CP213" s="162"/>
      <c r="CQ213" s="162"/>
      <c r="CR213" s="162"/>
      <c r="CS213" s="162"/>
      <c r="CT213" s="162"/>
      <c r="CU213" s="162"/>
      <c r="CV213" s="162"/>
      <c r="CW213" s="162"/>
      <c r="CX213" s="162"/>
      <c r="CY213" s="162"/>
      <c r="CZ213" s="162"/>
      <c r="DA213" s="162"/>
      <c r="DB213" s="162"/>
      <c r="DC213" s="162"/>
      <c r="DD213" s="162"/>
      <c r="DE213" s="162"/>
      <c r="DF213" s="162"/>
      <c r="DG213" s="162"/>
      <c r="DH213" s="162"/>
      <c r="DI213" s="162"/>
      <c r="DJ213" s="162"/>
      <c r="DK213" s="162"/>
      <c r="DL213" s="162"/>
      <c r="DM213" s="162"/>
      <c r="DN213" s="162"/>
      <c r="DO213" s="162"/>
      <c r="DP213" s="162"/>
      <c r="DQ213" s="162"/>
      <c r="DR213" s="162"/>
      <c r="DS213" s="162"/>
      <c r="DT213" s="162"/>
      <c r="DU213" s="162"/>
      <c r="DV213" s="162"/>
      <c r="DW213" s="161"/>
      <c r="DX213" s="162"/>
      <c r="DY213" s="162"/>
      <c r="DZ213" s="162"/>
      <c r="EA213" s="162"/>
      <c r="EB213" s="162"/>
      <c r="EC213" s="162"/>
      <c r="ED213" s="162"/>
      <c r="EE213" s="161"/>
      <c r="EF213" s="162"/>
      <c r="EG213" s="162"/>
      <c r="EH213" s="162"/>
      <c r="EI213" s="162"/>
      <c r="EJ213" s="162"/>
      <c r="EK213" s="162"/>
      <c r="EL213" s="162"/>
      <c r="EM213" s="162"/>
      <c r="EN213" s="162"/>
      <c r="EO213" s="162"/>
      <c r="EP213" s="162"/>
      <c r="EQ213" s="68"/>
      <c r="ER213" s="68"/>
      <c r="ES213" s="68"/>
      <c r="ET213" s="68"/>
      <c r="EU213" s="68"/>
      <c r="EV213" s="68"/>
      <c r="EW213" s="65"/>
      <c r="EX213" s="65"/>
      <c r="EY213" s="65"/>
      <c r="EZ213" s="65"/>
      <c r="FA213" s="65"/>
      <c r="FB213" s="65"/>
      <c r="FC213" s="65"/>
      <c r="FD213" s="65"/>
      <c r="FE213" s="65"/>
      <c r="FF213" s="65"/>
      <c r="FG213" s="65"/>
      <c r="FH213" s="65"/>
      <c r="FI213" s="65"/>
      <c r="FJ213" s="65"/>
      <c r="FK213" s="65"/>
      <c r="FL213" s="65"/>
      <c r="FM213" s="65"/>
      <c r="FN213" s="65"/>
      <c r="FO213" s="235"/>
    </row>
    <row r="214" spans="1:171" s="73" customFormat="1" x14ac:dyDescent="0.2">
      <c r="A214" s="161"/>
      <c r="B214" s="162"/>
      <c r="C214" s="162"/>
      <c r="D214" s="162"/>
      <c r="E214" s="162"/>
      <c r="F214" s="162"/>
      <c r="G214" s="162"/>
      <c r="H214" s="162"/>
      <c r="I214" s="162"/>
      <c r="J214" s="162"/>
      <c r="K214" s="162"/>
      <c r="L214" s="162"/>
      <c r="M214" s="162"/>
      <c r="N214" s="162"/>
      <c r="O214" s="162"/>
      <c r="P214" s="162"/>
      <c r="Q214" s="162"/>
      <c r="R214" s="162"/>
      <c r="S214" s="162"/>
      <c r="T214" s="162"/>
      <c r="U214" s="162"/>
      <c r="V214" s="162"/>
      <c r="W214" s="162"/>
      <c r="X214" s="162"/>
      <c r="Y214" s="162"/>
      <c r="Z214" s="161"/>
      <c r="AA214" s="161"/>
      <c r="AB214" s="161"/>
      <c r="AC214" s="161"/>
      <c r="AD214" s="161"/>
      <c r="AE214" s="161"/>
      <c r="AF214" s="162"/>
      <c r="AG214" s="162"/>
      <c r="AH214" s="162"/>
      <c r="AI214" s="162"/>
      <c r="AJ214" s="162"/>
      <c r="AK214" s="162"/>
      <c r="AL214" s="162"/>
      <c r="AM214" s="162"/>
      <c r="AN214" s="162"/>
      <c r="AO214" s="162"/>
      <c r="AP214" s="162"/>
      <c r="AQ214" s="162"/>
      <c r="AR214" s="162"/>
      <c r="AS214" s="162"/>
      <c r="AT214" s="162"/>
      <c r="AU214" s="162"/>
      <c r="AV214" s="162"/>
      <c r="AW214" s="162"/>
      <c r="AX214" s="162"/>
      <c r="AY214" s="161"/>
      <c r="AZ214" s="161"/>
      <c r="BA214" s="162"/>
      <c r="BB214" s="162"/>
      <c r="BC214" s="162"/>
      <c r="BD214" s="162"/>
      <c r="BE214" s="162"/>
      <c r="BF214" s="162"/>
      <c r="BG214" s="162"/>
      <c r="BH214" s="162"/>
      <c r="BI214" s="162"/>
      <c r="BJ214" s="161"/>
      <c r="BK214" s="162"/>
      <c r="BL214" s="162"/>
      <c r="BM214" s="162"/>
      <c r="BN214" s="162"/>
      <c r="BO214" s="162"/>
      <c r="BP214" s="162"/>
      <c r="BQ214" s="162"/>
      <c r="BR214" s="162"/>
      <c r="BS214" s="162"/>
      <c r="BT214" s="162"/>
      <c r="BU214" s="162"/>
      <c r="BV214" s="162"/>
      <c r="BW214" s="162"/>
      <c r="BX214" s="162"/>
      <c r="BY214" s="162"/>
      <c r="BZ214" s="162"/>
      <c r="CA214" s="162"/>
      <c r="CB214" s="162"/>
      <c r="CC214" s="162"/>
      <c r="CD214" s="162"/>
      <c r="CE214" s="162"/>
      <c r="CF214" s="162"/>
      <c r="CG214" s="162"/>
      <c r="CH214" s="162"/>
      <c r="CI214" s="162"/>
      <c r="CJ214" s="162"/>
      <c r="CK214" s="162"/>
      <c r="CL214" s="162"/>
      <c r="CM214" s="162"/>
      <c r="CN214" s="162"/>
      <c r="CO214" s="162"/>
      <c r="CP214" s="162"/>
      <c r="CQ214" s="162"/>
      <c r="CR214" s="162"/>
      <c r="CS214" s="162"/>
      <c r="CT214" s="162"/>
      <c r="CU214" s="162"/>
      <c r="CV214" s="162"/>
      <c r="CW214" s="162"/>
      <c r="CX214" s="162"/>
      <c r="CY214" s="162"/>
      <c r="CZ214" s="162"/>
      <c r="DA214" s="162"/>
      <c r="DB214" s="162"/>
      <c r="DC214" s="162"/>
      <c r="DD214" s="162"/>
      <c r="DE214" s="162"/>
      <c r="DF214" s="162"/>
      <c r="DG214" s="162"/>
      <c r="DH214" s="162"/>
      <c r="DI214" s="162"/>
      <c r="DJ214" s="162"/>
      <c r="DK214" s="162"/>
      <c r="DL214" s="162"/>
      <c r="DM214" s="162"/>
      <c r="DN214" s="162"/>
      <c r="DO214" s="162"/>
      <c r="DP214" s="162"/>
      <c r="DQ214" s="162"/>
      <c r="DR214" s="162"/>
      <c r="DS214" s="162"/>
      <c r="DT214" s="162"/>
      <c r="DU214" s="162"/>
      <c r="DV214" s="162"/>
      <c r="DW214" s="161"/>
      <c r="DX214" s="162"/>
      <c r="DY214" s="162"/>
      <c r="DZ214" s="162"/>
      <c r="EA214" s="162"/>
      <c r="EB214" s="162"/>
      <c r="EC214" s="162"/>
      <c r="ED214" s="162"/>
      <c r="EE214" s="161"/>
      <c r="EF214" s="162"/>
      <c r="EG214" s="162"/>
      <c r="EH214" s="162"/>
      <c r="EI214" s="162"/>
      <c r="EJ214" s="162"/>
      <c r="EK214" s="162"/>
      <c r="EL214" s="162"/>
      <c r="EM214" s="162"/>
      <c r="EN214" s="162"/>
      <c r="EO214" s="162"/>
      <c r="EP214" s="162"/>
      <c r="EQ214" s="68"/>
      <c r="ER214" s="68"/>
      <c r="ES214" s="68"/>
      <c r="ET214" s="68"/>
      <c r="EU214" s="68"/>
      <c r="EV214" s="68"/>
      <c r="EW214" s="68"/>
      <c r="EX214" s="68"/>
      <c r="EY214" s="68"/>
      <c r="EZ214" s="68"/>
      <c r="FA214" s="68"/>
      <c r="FB214" s="68"/>
      <c r="FC214" s="68"/>
      <c r="FD214" s="68"/>
      <c r="FE214" s="68"/>
      <c r="FF214" s="68"/>
      <c r="FG214" s="68"/>
      <c r="FH214" s="68"/>
      <c r="FI214" s="68"/>
      <c r="FJ214" s="68"/>
      <c r="FK214" s="68"/>
      <c r="FL214" s="68"/>
      <c r="FM214" s="65"/>
      <c r="FN214" s="65"/>
      <c r="FO214" s="235"/>
    </row>
    <row r="215" spans="1:171" s="73" customFormat="1" x14ac:dyDescent="0.2">
      <c r="A215" s="161"/>
      <c r="B215" s="162"/>
      <c r="C215" s="162"/>
      <c r="D215" s="162"/>
      <c r="E215" s="162"/>
      <c r="F215" s="162"/>
      <c r="G215" s="162"/>
      <c r="H215" s="162"/>
      <c r="I215" s="162"/>
      <c r="J215" s="162"/>
      <c r="K215" s="162"/>
      <c r="L215" s="162"/>
      <c r="M215" s="162"/>
      <c r="N215" s="162"/>
      <c r="O215" s="162"/>
      <c r="P215" s="162"/>
      <c r="Q215" s="162"/>
      <c r="R215" s="162"/>
      <c r="S215" s="162"/>
      <c r="T215" s="162"/>
      <c r="U215" s="162"/>
      <c r="V215" s="162"/>
      <c r="W215" s="162"/>
      <c r="X215" s="162"/>
      <c r="Y215" s="162"/>
      <c r="Z215" s="161"/>
      <c r="AA215" s="161"/>
      <c r="AB215" s="161"/>
      <c r="AC215" s="161"/>
      <c r="AD215" s="161"/>
      <c r="AE215" s="161"/>
      <c r="AF215" s="162"/>
      <c r="AG215" s="162"/>
      <c r="AH215" s="162"/>
      <c r="AI215" s="162"/>
      <c r="AJ215" s="162"/>
      <c r="AK215" s="162"/>
      <c r="AL215" s="162"/>
      <c r="AM215" s="162"/>
      <c r="AN215" s="162"/>
      <c r="AO215" s="162"/>
      <c r="AP215" s="162"/>
      <c r="AQ215" s="162"/>
      <c r="AR215" s="162"/>
      <c r="AS215" s="162"/>
      <c r="AT215" s="162"/>
      <c r="AU215" s="162"/>
      <c r="AV215" s="162"/>
      <c r="AW215" s="162"/>
      <c r="AX215" s="162"/>
      <c r="AY215" s="161"/>
      <c r="AZ215" s="161"/>
      <c r="BA215" s="162"/>
      <c r="BB215" s="162"/>
      <c r="BC215" s="162"/>
      <c r="BD215" s="162"/>
      <c r="BE215" s="162"/>
      <c r="BF215" s="162"/>
      <c r="BG215" s="162"/>
      <c r="BH215" s="162"/>
      <c r="BI215" s="162"/>
      <c r="BJ215" s="161"/>
      <c r="BK215" s="162"/>
      <c r="BL215" s="162"/>
      <c r="BM215" s="162"/>
      <c r="BN215" s="162"/>
      <c r="BO215" s="162"/>
      <c r="BP215" s="162"/>
      <c r="BQ215" s="162"/>
      <c r="BR215" s="162"/>
      <c r="BS215" s="162"/>
      <c r="BT215" s="162"/>
      <c r="BU215" s="162"/>
      <c r="BV215" s="162"/>
      <c r="BW215" s="162"/>
      <c r="BX215" s="162"/>
      <c r="BY215" s="162"/>
      <c r="BZ215" s="162"/>
      <c r="CA215" s="162"/>
      <c r="CB215" s="162"/>
      <c r="CC215" s="162"/>
      <c r="CD215" s="162"/>
      <c r="CE215" s="162"/>
      <c r="CF215" s="162"/>
      <c r="CG215" s="162"/>
      <c r="CH215" s="162"/>
      <c r="CI215" s="162"/>
      <c r="CJ215" s="162"/>
      <c r="CK215" s="162"/>
      <c r="CL215" s="162"/>
      <c r="CM215" s="162"/>
      <c r="CN215" s="162"/>
      <c r="CO215" s="162"/>
      <c r="CP215" s="162"/>
      <c r="CQ215" s="162"/>
      <c r="CR215" s="162"/>
      <c r="CS215" s="162"/>
      <c r="CT215" s="162"/>
      <c r="CU215" s="162"/>
      <c r="CV215" s="162"/>
      <c r="CW215" s="162"/>
      <c r="CX215" s="162"/>
      <c r="CY215" s="162"/>
      <c r="CZ215" s="162"/>
      <c r="DA215" s="162"/>
      <c r="DB215" s="162"/>
      <c r="DC215" s="162"/>
      <c r="DD215" s="162"/>
      <c r="DE215" s="162"/>
      <c r="DF215" s="162"/>
      <c r="DG215" s="162"/>
      <c r="DH215" s="162"/>
      <c r="DI215" s="162"/>
      <c r="DJ215" s="162"/>
      <c r="DK215" s="162"/>
      <c r="DL215" s="162"/>
      <c r="DM215" s="162"/>
      <c r="DN215" s="162"/>
      <c r="DO215" s="162"/>
      <c r="DP215" s="162"/>
      <c r="DQ215" s="162"/>
      <c r="DR215" s="162"/>
      <c r="DS215" s="162"/>
      <c r="DT215" s="162"/>
      <c r="DU215" s="162"/>
      <c r="DV215" s="162"/>
      <c r="DW215" s="161"/>
      <c r="DX215" s="162"/>
      <c r="DY215" s="162"/>
      <c r="DZ215" s="162"/>
      <c r="EA215" s="162"/>
      <c r="EB215" s="162"/>
      <c r="EC215" s="162"/>
      <c r="ED215" s="162"/>
      <c r="EE215" s="161"/>
      <c r="EF215" s="162"/>
      <c r="EG215" s="162"/>
      <c r="EH215" s="162"/>
      <c r="EI215" s="162"/>
      <c r="EJ215" s="162"/>
      <c r="EK215" s="162"/>
      <c r="EL215" s="162"/>
      <c r="EM215" s="162"/>
      <c r="EN215" s="162"/>
      <c r="EO215" s="162"/>
      <c r="EP215" s="162"/>
      <c r="EQ215" s="68"/>
      <c r="ER215" s="68"/>
      <c r="ES215" s="68"/>
      <c r="ET215" s="68"/>
      <c r="EU215" s="68"/>
      <c r="EV215" s="68"/>
      <c r="EW215" s="65"/>
      <c r="EX215" s="65"/>
      <c r="EY215" s="65"/>
      <c r="EZ215" s="65"/>
      <c r="FA215" s="65"/>
      <c r="FB215" s="65"/>
      <c r="FC215" s="65"/>
      <c r="FD215" s="65"/>
      <c r="FE215" s="65"/>
      <c r="FF215" s="65"/>
      <c r="FG215" s="65"/>
      <c r="FH215" s="65"/>
      <c r="FI215" s="65"/>
      <c r="FJ215" s="65"/>
      <c r="FK215" s="65"/>
      <c r="FL215" s="65"/>
      <c r="FM215" s="65"/>
      <c r="FN215" s="65"/>
      <c r="FO215" s="235"/>
    </row>
    <row r="216" spans="1:171" s="73" customFormat="1" x14ac:dyDescent="0.2">
      <c r="A216" s="161"/>
      <c r="B216" s="162"/>
      <c r="C216" s="162"/>
      <c r="D216" s="162"/>
      <c r="E216" s="162"/>
      <c r="F216" s="162"/>
      <c r="G216" s="162"/>
      <c r="H216" s="162"/>
      <c r="I216" s="162"/>
      <c r="J216" s="162"/>
      <c r="K216" s="162"/>
      <c r="L216" s="162"/>
      <c r="M216" s="162"/>
      <c r="N216" s="162"/>
      <c r="O216" s="162"/>
      <c r="P216" s="162"/>
      <c r="Q216" s="162"/>
      <c r="R216" s="162"/>
      <c r="S216" s="162"/>
      <c r="T216" s="162"/>
      <c r="U216" s="162"/>
      <c r="V216" s="162"/>
      <c r="W216" s="162"/>
      <c r="X216" s="162"/>
      <c r="Y216" s="162"/>
      <c r="Z216" s="161"/>
      <c r="AA216" s="161"/>
      <c r="AB216" s="161"/>
      <c r="AC216" s="161"/>
      <c r="AD216" s="161"/>
      <c r="AE216" s="161"/>
      <c r="AF216" s="162"/>
      <c r="AG216" s="162"/>
      <c r="AH216" s="162"/>
      <c r="AI216" s="162"/>
      <c r="AJ216" s="162"/>
      <c r="AK216" s="162"/>
      <c r="AL216" s="162"/>
      <c r="AM216" s="162"/>
      <c r="AN216" s="162"/>
      <c r="AO216" s="162"/>
      <c r="AP216" s="162"/>
      <c r="AQ216" s="162"/>
      <c r="AR216" s="162"/>
      <c r="AS216" s="162"/>
      <c r="AT216" s="162"/>
      <c r="AU216" s="162"/>
      <c r="AV216" s="162"/>
      <c r="AW216" s="162"/>
      <c r="AX216" s="162"/>
      <c r="AY216" s="161"/>
      <c r="AZ216" s="161"/>
      <c r="BA216" s="162"/>
      <c r="BB216" s="162"/>
      <c r="BC216" s="162"/>
      <c r="BD216" s="162"/>
      <c r="BE216" s="162"/>
      <c r="BF216" s="162"/>
      <c r="BG216" s="162"/>
      <c r="BH216" s="162"/>
      <c r="BI216" s="162"/>
      <c r="BJ216" s="161"/>
      <c r="BK216" s="162"/>
      <c r="BL216" s="162"/>
      <c r="BM216" s="162"/>
      <c r="BN216" s="162"/>
      <c r="BO216" s="162"/>
      <c r="BP216" s="162"/>
      <c r="BQ216" s="162"/>
      <c r="BR216" s="162"/>
      <c r="BS216" s="162"/>
      <c r="BT216" s="162"/>
      <c r="BU216" s="162"/>
      <c r="BV216" s="162"/>
      <c r="BW216" s="162"/>
      <c r="BX216" s="162"/>
      <c r="BY216" s="162"/>
      <c r="BZ216" s="162"/>
      <c r="CA216" s="162"/>
      <c r="CB216" s="162"/>
      <c r="CC216" s="162"/>
      <c r="CD216" s="162"/>
      <c r="CE216" s="162"/>
      <c r="CF216" s="162"/>
      <c r="CG216" s="162"/>
      <c r="CH216" s="162"/>
      <c r="CI216" s="162"/>
      <c r="CJ216" s="162"/>
      <c r="CK216" s="162"/>
      <c r="CL216" s="162"/>
      <c r="CM216" s="162"/>
      <c r="CN216" s="162"/>
      <c r="CO216" s="162"/>
      <c r="CP216" s="162"/>
      <c r="CQ216" s="162"/>
      <c r="CR216" s="162"/>
      <c r="CS216" s="162"/>
      <c r="CT216" s="162"/>
      <c r="CU216" s="162"/>
      <c r="CV216" s="162"/>
      <c r="CW216" s="162"/>
      <c r="CX216" s="162"/>
      <c r="CY216" s="162"/>
      <c r="CZ216" s="162"/>
      <c r="DA216" s="162"/>
      <c r="DB216" s="162"/>
      <c r="DC216" s="162"/>
      <c r="DD216" s="162"/>
      <c r="DE216" s="162"/>
      <c r="DF216" s="162"/>
      <c r="DG216" s="162"/>
      <c r="DH216" s="162"/>
      <c r="DI216" s="162"/>
      <c r="DJ216" s="162"/>
      <c r="DK216" s="162"/>
      <c r="DL216" s="162"/>
      <c r="DM216" s="162"/>
      <c r="DN216" s="162"/>
      <c r="DO216" s="162"/>
      <c r="DP216" s="162"/>
      <c r="DQ216" s="162"/>
      <c r="DR216" s="162"/>
      <c r="DS216" s="162"/>
      <c r="DT216" s="162"/>
      <c r="DU216" s="162"/>
      <c r="DV216" s="162"/>
      <c r="DW216" s="161"/>
      <c r="DX216" s="162"/>
      <c r="DY216" s="162"/>
      <c r="DZ216" s="162"/>
      <c r="EA216" s="162"/>
      <c r="EB216" s="162"/>
      <c r="EC216" s="162"/>
      <c r="ED216" s="162"/>
      <c r="EE216" s="161"/>
      <c r="EF216" s="162"/>
      <c r="EG216" s="162"/>
      <c r="EH216" s="162"/>
      <c r="EI216" s="162"/>
      <c r="EJ216" s="162"/>
      <c r="EK216" s="162"/>
      <c r="EL216" s="162"/>
      <c r="EM216" s="162"/>
      <c r="EN216" s="162"/>
      <c r="EO216" s="162"/>
      <c r="EP216" s="162"/>
      <c r="EQ216" s="68"/>
      <c r="ER216" s="68"/>
      <c r="ES216" s="68"/>
      <c r="ET216" s="68"/>
      <c r="EU216" s="68"/>
      <c r="EV216" s="68"/>
      <c r="EW216" s="68"/>
      <c r="EX216" s="68"/>
      <c r="EY216" s="68"/>
      <c r="EZ216" s="68"/>
      <c r="FA216" s="68"/>
      <c r="FB216" s="68"/>
      <c r="FC216" s="68"/>
      <c r="FD216" s="68"/>
      <c r="FE216" s="68"/>
      <c r="FF216" s="68"/>
      <c r="FG216" s="68"/>
      <c r="FH216" s="68"/>
      <c r="FI216" s="68"/>
      <c r="FJ216" s="68"/>
      <c r="FK216" s="68"/>
      <c r="FL216" s="68"/>
      <c r="FM216" s="65"/>
      <c r="FN216" s="65"/>
      <c r="FO216" s="235"/>
    </row>
    <row r="217" spans="1:171" s="73" customFormat="1" x14ac:dyDescent="0.2">
      <c r="A217" s="161"/>
      <c r="B217" s="162"/>
      <c r="C217" s="162"/>
      <c r="D217" s="162"/>
      <c r="E217" s="162"/>
      <c r="F217" s="162"/>
      <c r="G217" s="162"/>
      <c r="H217" s="162"/>
      <c r="I217" s="162"/>
      <c r="J217" s="162"/>
      <c r="K217" s="162"/>
      <c r="L217" s="162"/>
      <c r="M217" s="162"/>
      <c r="N217" s="162"/>
      <c r="O217" s="162"/>
      <c r="P217" s="162"/>
      <c r="Q217" s="162"/>
      <c r="R217" s="162"/>
      <c r="S217" s="162"/>
      <c r="T217" s="162"/>
      <c r="U217" s="162"/>
      <c r="V217" s="162"/>
      <c r="W217" s="162"/>
      <c r="X217" s="162"/>
      <c r="Y217" s="162"/>
      <c r="Z217" s="161"/>
      <c r="AA217" s="161"/>
      <c r="AB217" s="161"/>
      <c r="AC217" s="161"/>
      <c r="AD217" s="161"/>
      <c r="AE217" s="161"/>
      <c r="AF217" s="162"/>
      <c r="AG217" s="162"/>
      <c r="AH217" s="162"/>
      <c r="AI217" s="162"/>
      <c r="AJ217" s="162"/>
      <c r="AK217" s="162"/>
      <c r="AL217" s="162"/>
      <c r="AM217" s="162"/>
      <c r="AN217" s="162"/>
      <c r="AO217" s="162"/>
      <c r="AP217" s="162"/>
      <c r="AQ217" s="162"/>
      <c r="AR217" s="162"/>
      <c r="AS217" s="162"/>
      <c r="AT217" s="162"/>
      <c r="AU217" s="162"/>
      <c r="AV217" s="162"/>
      <c r="AW217" s="162"/>
      <c r="AX217" s="162"/>
      <c r="AY217" s="161"/>
      <c r="AZ217" s="161"/>
      <c r="BA217" s="162"/>
      <c r="BB217" s="162"/>
      <c r="BC217" s="162"/>
      <c r="BD217" s="162"/>
      <c r="BE217" s="162"/>
      <c r="BF217" s="162"/>
      <c r="BG217" s="162"/>
      <c r="BH217" s="162"/>
      <c r="BI217" s="162"/>
      <c r="BJ217" s="161"/>
      <c r="BK217" s="162"/>
      <c r="BL217" s="162"/>
      <c r="BM217" s="162"/>
      <c r="BN217" s="162"/>
      <c r="BO217" s="162"/>
      <c r="BP217" s="162"/>
      <c r="BQ217" s="162"/>
      <c r="BR217" s="162"/>
      <c r="BS217" s="162"/>
      <c r="BT217" s="162"/>
      <c r="BU217" s="162"/>
      <c r="BV217" s="162"/>
      <c r="BW217" s="162"/>
      <c r="BX217" s="162"/>
      <c r="BY217" s="162"/>
      <c r="BZ217" s="162"/>
      <c r="CA217" s="162"/>
      <c r="CB217" s="162"/>
      <c r="CC217" s="162"/>
      <c r="CD217" s="162"/>
      <c r="CE217" s="162"/>
      <c r="CF217" s="162"/>
      <c r="CG217" s="162"/>
      <c r="CH217" s="162"/>
      <c r="CI217" s="162"/>
      <c r="CJ217" s="162"/>
      <c r="CK217" s="162"/>
      <c r="CL217" s="162"/>
      <c r="CM217" s="162"/>
      <c r="CN217" s="162"/>
      <c r="CO217" s="162"/>
      <c r="CP217" s="162"/>
      <c r="CQ217" s="162"/>
      <c r="CR217" s="162"/>
      <c r="CS217" s="162"/>
      <c r="CT217" s="162"/>
      <c r="CU217" s="162"/>
      <c r="CV217" s="162"/>
      <c r="CW217" s="162"/>
      <c r="CX217" s="162"/>
      <c r="CY217" s="162"/>
      <c r="CZ217" s="162"/>
      <c r="DA217" s="162"/>
      <c r="DB217" s="162"/>
      <c r="DC217" s="162"/>
      <c r="DD217" s="162"/>
      <c r="DE217" s="162"/>
      <c r="DF217" s="162"/>
      <c r="DG217" s="162"/>
      <c r="DH217" s="162"/>
      <c r="DI217" s="162"/>
      <c r="DJ217" s="162"/>
      <c r="DK217" s="162"/>
      <c r="DL217" s="162"/>
      <c r="DM217" s="162"/>
      <c r="DN217" s="162"/>
      <c r="DO217" s="162"/>
      <c r="DP217" s="162"/>
      <c r="DQ217" s="162"/>
      <c r="DR217" s="162"/>
      <c r="DS217" s="162"/>
      <c r="DT217" s="162"/>
      <c r="DU217" s="162"/>
      <c r="DV217" s="162"/>
      <c r="DW217" s="161"/>
      <c r="DX217" s="162"/>
      <c r="DY217" s="162"/>
      <c r="DZ217" s="162"/>
      <c r="EA217" s="162"/>
      <c r="EB217" s="162"/>
      <c r="EC217" s="162"/>
      <c r="ED217" s="162"/>
      <c r="EE217" s="161"/>
      <c r="EF217" s="162"/>
      <c r="EG217" s="162"/>
      <c r="EH217" s="162"/>
      <c r="EI217" s="162"/>
      <c r="EJ217" s="162"/>
      <c r="EK217" s="162"/>
      <c r="EL217" s="162"/>
      <c r="EM217" s="162"/>
      <c r="EN217" s="162"/>
      <c r="EO217" s="162"/>
      <c r="EP217" s="162"/>
      <c r="EQ217" s="68"/>
      <c r="ER217" s="68"/>
      <c r="ES217" s="68"/>
      <c r="ET217" s="68"/>
      <c r="EU217" s="68"/>
      <c r="EV217" s="68"/>
      <c r="EW217" s="65"/>
      <c r="EX217" s="65"/>
      <c r="EY217" s="65"/>
      <c r="EZ217" s="65"/>
      <c r="FA217" s="65"/>
      <c r="FB217" s="65"/>
      <c r="FC217" s="65"/>
      <c r="FD217" s="65"/>
      <c r="FE217" s="65"/>
      <c r="FF217" s="65"/>
      <c r="FG217" s="65"/>
      <c r="FH217" s="65"/>
      <c r="FI217" s="65"/>
      <c r="FJ217" s="65"/>
      <c r="FK217" s="65"/>
      <c r="FL217" s="65"/>
      <c r="FM217" s="65"/>
      <c r="FN217" s="65"/>
      <c r="FO217" s="235"/>
    </row>
    <row r="218" spans="1:171" s="73" customFormat="1" x14ac:dyDescent="0.2">
      <c r="A218" s="161"/>
      <c r="B218" s="162"/>
      <c r="C218" s="162"/>
      <c r="D218" s="162"/>
      <c r="E218" s="162"/>
      <c r="F218" s="162"/>
      <c r="G218" s="162"/>
      <c r="H218" s="162"/>
      <c r="I218" s="162"/>
      <c r="J218" s="162"/>
      <c r="K218" s="162"/>
      <c r="L218" s="162"/>
      <c r="M218" s="162"/>
      <c r="N218" s="162"/>
      <c r="O218" s="162"/>
      <c r="P218" s="162"/>
      <c r="Q218" s="162"/>
      <c r="R218" s="162"/>
      <c r="S218" s="162"/>
      <c r="T218" s="162"/>
      <c r="U218" s="162"/>
      <c r="V218" s="162"/>
      <c r="W218" s="162"/>
      <c r="X218" s="162"/>
      <c r="Y218" s="162"/>
      <c r="Z218" s="161"/>
      <c r="AA218" s="161"/>
      <c r="AB218" s="161"/>
      <c r="AC218" s="161"/>
      <c r="AD218" s="161"/>
      <c r="AE218" s="161"/>
      <c r="AF218" s="162"/>
      <c r="AG218" s="162"/>
      <c r="AH218" s="162"/>
      <c r="AI218" s="162"/>
      <c r="AJ218" s="162"/>
      <c r="AK218" s="162"/>
      <c r="AL218" s="162"/>
      <c r="AM218" s="162"/>
      <c r="AN218" s="162"/>
      <c r="AO218" s="162"/>
      <c r="AP218" s="162"/>
      <c r="AQ218" s="162"/>
      <c r="AR218" s="162"/>
      <c r="AS218" s="162"/>
      <c r="AT218" s="162"/>
      <c r="AU218" s="162"/>
      <c r="AV218" s="162"/>
      <c r="AW218" s="162"/>
      <c r="AX218" s="162"/>
      <c r="AY218" s="161"/>
      <c r="AZ218" s="161"/>
      <c r="BA218" s="162"/>
      <c r="BB218" s="162"/>
      <c r="BC218" s="162"/>
      <c r="BD218" s="162"/>
      <c r="BE218" s="162"/>
      <c r="BF218" s="162"/>
      <c r="BG218" s="162"/>
      <c r="BH218" s="162"/>
      <c r="BI218" s="162"/>
      <c r="BJ218" s="161"/>
      <c r="BK218" s="162"/>
      <c r="BL218" s="162"/>
      <c r="BM218" s="162"/>
      <c r="BN218" s="162"/>
      <c r="BO218" s="162"/>
      <c r="BP218" s="162"/>
      <c r="BQ218" s="162"/>
      <c r="BR218" s="162"/>
      <c r="BS218" s="162"/>
      <c r="BT218" s="162"/>
      <c r="BU218" s="162"/>
      <c r="BV218" s="162"/>
      <c r="BW218" s="162"/>
      <c r="BX218" s="162"/>
      <c r="BY218" s="162"/>
      <c r="BZ218" s="162"/>
      <c r="CA218" s="162"/>
      <c r="CB218" s="162"/>
      <c r="CC218" s="162"/>
      <c r="CD218" s="162"/>
      <c r="CE218" s="162"/>
      <c r="CF218" s="162"/>
      <c r="CG218" s="162"/>
      <c r="CH218" s="162"/>
      <c r="CI218" s="162"/>
      <c r="CJ218" s="162"/>
      <c r="CK218" s="162"/>
      <c r="CL218" s="162"/>
      <c r="CM218" s="162"/>
      <c r="CN218" s="162"/>
      <c r="CO218" s="162"/>
      <c r="CP218" s="162"/>
      <c r="CQ218" s="162"/>
      <c r="CR218" s="162"/>
      <c r="CS218" s="162"/>
      <c r="CT218" s="162"/>
      <c r="CU218" s="162"/>
      <c r="CV218" s="162"/>
      <c r="CW218" s="162"/>
      <c r="CX218" s="162"/>
      <c r="CY218" s="162"/>
      <c r="CZ218" s="162"/>
      <c r="DA218" s="162"/>
      <c r="DB218" s="162"/>
      <c r="DC218" s="162"/>
      <c r="DD218" s="162"/>
      <c r="DE218" s="162"/>
      <c r="DF218" s="162"/>
      <c r="DG218" s="162"/>
      <c r="DH218" s="162"/>
      <c r="DI218" s="162"/>
      <c r="DJ218" s="162"/>
      <c r="DK218" s="162"/>
      <c r="DL218" s="162"/>
      <c r="DM218" s="162"/>
      <c r="DN218" s="162"/>
      <c r="DO218" s="162"/>
      <c r="DP218" s="162"/>
      <c r="DQ218" s="162"/>
      <c r="DR218" s="162"/>
      <c r="DS218" s="162"/>
      <c r="DT218" s="162"/>
      <c r="DU218" s="162"/>
      <c r="DV218" s="162"/>
      <c r="DW218" s="161"/>
      <c r="DX218" s="162"/>
      <c r="DY218" s="162"/>
      <c r="DZ218" s="162"/>
      <c r="EA218" s="162"/>
      <c r="EB218" s="162"/>
      <c r="EC218" s="162"/>
      <c r="ED218" s="162"/>
      <c r="EE218" s="161"/>
      <c r="EF218" s="162"/>
      <c r="EG218" s="162"/>
      <c r="EH218" s="162"/>
      <c r="EI218" s="162"/>
      <c r="EJ218" s="162"/>
      <c r="EK218" s="162"/>
      <c r="EL218" s="162"/>
      <c r="EM218" s="162"/>
      <c r="EN218" s="162"/>
      <c r="EO218" s="162"/>
      <c r="EP218" s="162"/>
      <c r="EQ218" s="68"/>
      <c r="ER218" s="68"/>
      <c r="ES218" s="68"/>
      <c r="ET218" s="68"/>
      <c r="EU218" s="68"/>
      <c r="EV218" s="68"/>
      <c r="EW218" s="68"/>
      <c r="EX218" s="68"/>
      <c r="EY218" s="68"/>
      <c r="EZ218" s="68"/>
      <c r="FA218" s="68"/>
      <c r="FB218" s="68"/>
      <c r="FC218" s="68"/>
      <c r="FD218" s="68"/>
      <c r="FE218" s="68"/>
      <c r="FF218" s="68"/>
      <c r="FG218" s="68"/>
      <c r="FH218" s="68"/>
      <c r="FI218" s="68"/>
      <c r="FJ218" s="68"/>
      <c r="FK218" s="68"/>
      <c r="FL218" s="68"/>
      <c r="FM218" s="65"/>
      <c r="FN218" s="65"/>
      <c r="FO218" s="235"/>
    </row>
    <row r="219" spans="1:171" s="73" customFormat="1" x14ac:dyDescent="0.2">
      <c r="A219" s="161"/>
      <c r="B219" s="162"/>
      <c r="C219" s="162"/>
      <c r="D219" s="162"/>
      <c r="E219" s="162"/>
      <c r="F219" s="162"/>
      <c r="G219" s="162"/>
      <c r="H219" s="162"/>
      <c r="I219" s="162"/>
      <c r="J219" s="162"/>
      <c r="K219" s="162"/>
      <c r="L219" s="162"/>
      <c r="M219" s="162"/>
      <c r="N219" s="162"/>
      <c r="O219" s="162"/>
      <c r="P219" s="162"/>
      <c r="Q219" s="162"/>
      <c r="R219" s="162"/>
      <c r="S219" s="162"/>
      <c r="T219" s="162"/>
      <c r="U219" s="162"/>
      <c r="V219" s="162"/>
      <c r="W219" s="162"/>
      <c r="X219" s="162"/>
      <c r="Y219" s="162"/>
      <c r="Z219" s="161"/>
      <c r="AA219" s="161"/>
      <c r="AB219" s="161"/>
      <c r="AC219" s="161"/>
      <c r="AD219" s="161"/>
      <c r="AE219" s="161"/>
      <c r="AF219" s="162"/>
      <c r="AG219" s="162"/>
      <c r="AH219" s="162"/>
      <c r="AI219" s="162"/>
      <c r="AJ219" s="162"/>
      <c r="AK219" s="162"/>
      <c r="AL219" s="162"/>
      <c r="AM219" s="162"/>
      <c r="AN219" s="162"/>
      <c r="AO219" s="162"/>
      <c r="AP219" s="162"/>
      <c r="AQ219" s="162"/>
      <c r="AR219" s="162"/>
      <c r="AS219" s="162"/>
      <c r="AT219" s="162"/>
      <c r="AU219" s="162"/>
      <c r="AV219" s="162"/>
      <c r="AW219" s="162"/>
      <c r="AX219" s="162"/>
      <c r="AY219" s="161"/>
      <c r="AZ219" s="161"/>
      <c r="BA219" s="162"/>
      <c r="BB219" s="162"/>
      <c r="BC219" s="162"/>
      <c r="BD219" s="162"/>
      <c r="BE219" s="162"/>
      <c r="BF219" s="162"/>
      <c r="BG219" s="162"/>
      <c r="BH219" s="162"/>
      <c r="BI219" s="162"/>
      <c r="BJ219" s="161"/>
      <c r="BK219" s="162"/>
      <c r="BL219" s="162"/>
      <c r="BM219" s="162"/>
      <c r="BN219" s="162"/>
      <c r="BO219" s="162"/>
      <c r="BP219" s="162"/>
      <c r="BQ219" s="162"/>
      <c r="BR219" s="162"/>
      <c r="BS219" s="162"/>
      <c r="BT219" s="162"/>
      <c r="BU219" s="162"/>
      <c r="BV219" s="162"/>
      <c r="BW219" s="162"/>
      <c r="BX219" s="162"/>
      <c r="BY219" s="162"/>
      <c r="BZ219" s="162"/>
      <c r="CA219" s="162"/>
      <c r="CB219" s="162"/>
      <c r="CC219" s="162"/>
      <c r="CD219" s="162"/>
      <c r="CE219" s="162"/>
      <c r="CF219" s="162"/>
      <c r="CG219" s="162"/>
      <c r="CH219" s="162"/>
      <c r="CI219" s="162"/>
      <c r="CJ219" s="162"/>
      <c r="CK219" s="162"/>
      <c r="CL219" s="162"/>
      <c r="CM219" s="162"/>
      <c r="CN219" s="162"/>
      <c r="CO219" s="162"/>
      <c r="CP219" s="162"/>
      <c r="CQ219" s="162"/>
      <c r="CR219" s="162"/>
      <c r="CS219" s="162"/>
      <c r="CT219" s="162"/>
      <c r="CU219" s="162"/>
      <c r="CV219" s="162"/>
      <c r="CW219" s="162"/>
      <c r="CX219" s="162"/>
      <c r="CY219" s="162"/>
      <c r="CZ219" s="162"/>
      <c r="DA219" s="162"/>
      <c r="DB219" s="162"/>
      <c r="DC219" s="162"/>
      <c r="DD219" s="162"/>
      <c r="DE219" s="162"/>
      <c r="DF219" s="162"/>
      <c r="DG219" s="162"/>
      <c r="DH219" s="162"/>
      <c r="DI219" s="162"/>
      <c r="DJ219" s="162"/>
      <c r="DK219" s="162"/>
      <c r="DL219" s="162"/>
      <c r="DM219" s="162"/>
      <c r="DN219" s="162"/>
      <c r="DO219" s="162"/>
      <c r="DP219" s="162"/>
      <c r="DQ219" s="162"/>
      <c r="DR219" s="162"/>
      <c r="DS219" s="162"/>
      <c r="DT219" s="162"/>
      <c r="DU219" s="162"/>
      <c r="DV219" s="162"/>
      <c r="DW219" s="161"/>
      <c r="DX219" s="162"/>
      <c r="DY219" s="162"/>
      <c r="DZ219" s="162"/>
      <c r="EA219" s="162"/>
      <c r="EB219" s="162"/>
      <c r="EC219" s="162"/>
      <c r="ED219" s="162"/>
      <c r="EE219" s="161"/>
      <c r="EF219" s="162"/>
      <c r="EG219" s="162"/>
      <c r="EH219" s="162"/>
      <c r="EI219" s="162"/>
      <c r="EJ219" s="162"/>
      <c r="EK219" s="162"/>
      <c r="EL219" s="162"/>
      <c r="EM219" s="162"/>
      <c r="EN219" s="162"/>
      <c r="EO219" s="162"/>
      <c r="EP219" s="162"/>
      <c r="EQ219" s="68"/>
      <c r="ER219" s="68"/>
      <c r="ES219" s="68"/>
      <c r="ET219" s="68"/>
      <c r="EU219" s="68"/>
      <c r="EV219" s="68"/>
      <c r="EW219" s="65"/>
      <c r="EX219" s="65"/>
      <c r="EY219" s="65"/>
      <c r="EZ219" s="65"/>
      <c r="FA219" s="65"/>
      <c r="FB219" s="65"/>
      <c r="FC219" s="65"/>
      <c r="FD219" s="65"/>
      <c r="FE219" s="65"/>
      <c r="FF219" s="65"/>
      <c r="FG219" s="65"/>
      <c r="FH219" s="65"/>
      <c r="FI219" s="65"/>
      <c r="FJ219" s="65"/>
      <c r="FK219" s="65"/>
      <c r="FL219" s="65"/>
      <c r="FM219" s="65"/>
      <c r="FN219" s="65"/>
      <c r="FO219" s="235"/>
    </row>
    <row r="220" spans="1:171" s="73" customFormat="1" x14ac:dyDescent="0.2">
      <c r="A220" s="161"/>
      <c r="B220" s="162"/>
      <c r="C220" s="162"/>
      <c r="D220" s="162"/>
      <c r="E220" s="162"/>
      <c r="F220" s="162"/>
      <c r="G220" s="162"/>
      <c r="H220" s="162"/>
      <c r="I220" s="162"/>
      <c r="J220" s="162"/>
      <c r="K220" s="162"/>
      <c r="L220" s="162"/>
      <c r="M220" s="162"/>
      <c r="N220" s="162"/>
      <c r="O220" s="162"/>
      <c r="P220" s="162"/>
      <c r="Q220" s="162"/>
      <c r="R220" s="162"/>
      <c r="S220" s="162"/>
      <c r="T220" s="162"/>
      <c r="U220" s="162"/>
      <c r="V220" s="162"/>
      <c r="W220" s="162"/>
      <c r="X220" s="162"/>
      <c r="Y220" s="162"/>
      <c r="Z220" s="161"/>
      <c r="AA220" s="161"/>
      <c r="AB220" s="161"/>
      <c r="AC220" s="161"/>
      <c r="AD220" s="161"/>
      <c r="AE220" s="161"/>
      <c r="AF220" s="162"/>
      <c r="AG220" s="162"/>
      <c r="AH220" s="162"/>
      <c r="AI220" s="162"/>
      <c r="AJ220" s="162"/>
      <c r="AK220" s="162"/>
      <c r="AL220" s="162"/>
      <c r="AM220" s="162"/>
      <c r="AN220" s="162"/>
      <c r="AO220" s="162"/>
      <c r="AP220" s="162"/>
      <c r="AQ220" s="162"/>
      <c r="AR220" s="162"/>
      <c r="AS220" s="162"/>
      <c r="AT220" s="162"/>
      <c r="AU220" s="162"/>
      <c r="AV220" s="162"/>
      <c r="AW220" s="162"/>
      <c r="AX220" s="162"/>
      <c r="AY220" s="161"/>
      <c r="AZ220" s="161"/>
      <c r="BA220" s="162"/>
      <c r="BB220" s="162"/>
      <c r="BC220" s="162"/>
      <c r="BD220" s="162"/>
      <c r="BE220" s="162"/>
      <c r="BF220" s="162"/>
      <c r="BG220" s="162"/>
      <c r="BH220" s="162"/>
      <c r="BI220" s="162"/>
      <c r="BJ220" s="161"/>
      <c r="BK220" s="162"/>
      <c r="BL220" s="162"/>
      <c r="BM220" s="162"/>
      <c r="BN220" s="162"/>
      <c r="BO220" s="162"/>
      <c r="BP220" s="162"/>
      <c r="BQ220" s="162"/>
      <c r="BR220" s="162"/>
      <c r="BS220" s="162"/>
      <c r="BT220" s="162"/>
      <c r="BU220" s="162"/>
      <c r="BV220" s="162"/>
      <c r="BW220" s="162"/>
      <c r="BX220" s="162"/>
      <c r="BY220" s="162"/>
      <c r="BZ220" s="162"/>
      <c r="CA220" s="162"/>
      <c r="CB220" s="162"/>
      <c r="CC220" s="162"/>
      <c r="CD220" s="162"/>
      <c r="CE220" s="162"/>
      <c r="CF220" s="162"/>
      <c r="CG220" s="162"/>
      <c r="CH220" s="162"/>
      <c r="CI220" s="162"/>
      <c r="CJ220" s="162"/>
      <c r="CK220" s="162"/>
      <c r="CL220" s="162"/>
      <c r="CM220" s="162"/>
      <c r="CN220" s="162"/>
      <c r="CO220" s="162"/>
      <c r="CP220" s="162"/>
      <c r="CQ220" s="162"/>
      <c r="CR220" s="162"/>
      <c r="CS220" s="162"/>
      <c r="CT220" s="162"/>
      <c r="CU220" s="162"/>
      <c r="CV220" s="162"/>
      <c r="CW220" s="162"/>
      <c r="CX220" s="162"/>
      <c r="CY220" s="162"/>
      <c r="CZ220" s="162"/>
      <c r="DA220" s="162"/>
      <c r="DB220" s="162"/>
      <c r="DC220" s="162"/>
      <c r="DD220" s="162"/>
      <c r="DE220" s="162"/>
      <c r="DF220" s="162"/>
      <c r="DG220" s="162"/>
      <c r="DH220" s="162"/>
      <c r="DI220" s="162"/>
      <c r="DJ220" s="162"/>
      <c r="DK220" s="162"/>
      <c r="DL220" s="162"/>
      <c r="DM220" s="162"/>
      <c r="DN220" s="162"/>
      <c r="DO220" s="162"/>
      <c r="DP220" s="162"/>
      <c r="DQ220" s="162"/>
      <c r="DR220" s="162"/>
      <c r="DS220" s="162"/>
      <c r="DT220" s="162"/>
      <c r="DU220" s="162"/>
      <c r="DV220" s="162"/>
      <c r="DW220" s="161"/>
      <c r="DX220" s="162"/>
      <c r="DY220" s="162"/>
      <c r="DZ220" s="162"/>
      <c r="EA220" s="162"/>
      <c r="EB220" s="162"/>
      <c r="EC220" s="162"/>
      <c r="ED220" s="162"/>
      <c r="EE220" s="161"/>
      <c r="EF220" s="162"/>
      <c r="EG220" s="162"/>
      <c r="EH220" s="162"/>
      <c r="EI220" s="162"/>
      <c r="EJ220" s="162"/>
      <c r="EK220" s="162"/>
      <c r="EL220" s="162"/>
      <c r="EM220" s="162"/>
      <c r="EN220" s="162"/>
      <c r="EO220" s="162"/>
      <c r="EP220" s="162"/>
      <c r="EQ220" s="68"/>
      <c r="ER220" s="68"/>
      <c r="ES220" s="68"/>
      <c r="ET220" s="68"/>
      <c r="EU220" s="68"/>
      <c r="EV220" s="68"/>
      <c r="EW220" s="68"/>
      <c r="EX220" s="68"/>
      <c r="EY220" s="68"/>
      <c r="EZ220" s="68"/>
      <c r="FA220" s="68"/>
      <c r="FB220" s="68"/>
      <c r="FC220" s="68"/>
      <c r="FD220" s="68"/>
      <c r="FE220" s="68"/>
      <c r="FF220" s="68"/>
      <c r="FG220" s="68"/>
      <c r="FH220" s="68"/>
      <c r="FI220" s="68"/>
      <c r="FJ220" s="68"/>
      <c r="FK220" s="68"/>
      <c r="FL220" s="68"/>
      <c r="FM220" s="65"/>
      <c r="FN220" s="65"/>
      <c r="FO220" s="235"/>
    </row>
    <row r="221" spans="1:171" s="73" customFormat="1" x14ac:dyDescent="0.2">
      <c r="A221" s="161"/>
      <c r="B221" s="162"/>
      <c r="C221" s="162"/>
      <c r="D221" s="162"/>
      <c r="E221" s="162"/>
      <c r="F221" s="162"/>
      <c r="G221" s="162"/>
      <c r="H221" s="162"/>
      <c r="I221" s="162"/>
      <c r="J221" s="162"/>
      <c r="K221" s="162"/>
      <c r="L221" s="162"/>
      <c r="M221" s="162"/>
      <c r="N221" s="162"/>
      <c r="O221" s="162"/>
      <c r="P221" s="162"/>
      <c r="Q221" s="162"/>
      <c r="R221" s="162"/>
      <c r="S221" s="162"/>
      <c r="T221" s="162"/>
      <c r="U221" s="162"/>
      <c r="V221" s="162"/>
      <c r="W221" s="162"/>
      <c r="X221" s="162"/>
      <c r="Y221" s="162"/>
      <c r="Z221" s="161"/>
      <c r="AA221" s="161"/>
      <c r="AB221" s="161"/>
      <c r="AC221" s="161"/>
      <c r="AD221" s="161"/>
      <c r="AE221" s="161"/>
      <c r="AF221" s="162"/>
      <c r="AG221" s="162"/>
      <c r="AH221" s="162"/>
      <c r="AI221" s="162"/>
      <c r="AJ221" s="162"/>
      <c r="AK221" s="162"/>
      <c r="AL221" s="162"/>
      <c r="AM221" s="162"/>
      <c r="AN221" s="162"/>
      <c r="AO221" s="162"/>
      <c r="AP221" s="162"/>
      <c r="AQ221" s="162"/>
      <c r="AR221" s="162"/>
      <c r="AS221" s="162"/>
      <c r="AT221" s="162"/>
      <c r="AU221" s="162"/>
      <c r="AV221" s="162"/>
      <c r="AW221" s="162"/>
      <c r="AX221" s="162"/>
      <c r="AY221" s="161"/>
      <c r="AZ221" s="161"/>
      <c r="BA221" s="162"/>
      <c r="BB221" s="162"/>
      <c r="BC221" s="162"/>
      <c r="BD221" s="162"/>
      <c r="BE221" s="162"/>
      <c r="BF221" s="162"/>
      <c r="BG221" s="162"/>
      <c r="BH221" s="162"/>
      <c r="BI221" s="162"/>
      <c r="BJ221" s="161"/>
      <c r="BK221" s="162"/>
      <c r="BL221" s="162"/>
      <c r="BM221" s="162"/>
      <c r="BN221" s="162"/>
      <c r="BO221" s="162"/>
      <c r="BP221" s="162"/>
      <c r="BQ221" s="162"/>
      <c r="BR221" s="162"/>
      <c r="BS221" s="162"/>
      <c r="BT221" s="162"/>
      <c r="BU221" s="162"/>
      <c r="BV221" s="162"/>
      <c r="BW221" s="162"/>
      <c r="BX221" s="162"/>
      <c r="BY221" s="162"/>
      <c r="BZ221" s="162"/>
      <c r="CA221" s="162"/>
      <c r="CB221" s="162"/>
      <c r="CC221" s="162"/>
      <c r="CD221" s="162"/>
      <c r="CE221" s="162"/>
      <c r="CF221" s="162"/>
      <c r="CG221" s="162"/>
      <c r="CH221" s="162"/>
      <c r="CI221" s="162"/>
      <c r="CJ221" s="162"/>
      <c r="CK221" s="162"/>
      <c r="CL221" s="162"/>
      <c r="CM221" s="162"/>
      <c r="CN221" s="162"/>
      <c r="CO221" s="162"/>
      <c r="CP221" s="162"/>
      <c r="CQ221" s="162"/>
      <c r="CR221" s="162"/>
      <c r="CS221" s="162"/>
      <c r="CT221" s="162"/>
      <c r="CU221" s="162"/>
      <c r="CV221" s="162"/>
      <c r="CW221" s="162"/>
      <c r="CX221" s="162"/>
      <c r="CY221" s="162"/>
      <c r="CZ221" s="162"/>
      <c r="DA221" s="162"/>
      <c r="DB221" s="162"/>
      <c r="DC221" s="162"/>
      <c r="DD221" s="162"/>
      <c r="DE221" s="162"/>
      <c r="DF221" s="162"/>
      <c r="DG221" s="162"/>
      <c r="DH221" s="162"/>
      <c r="DI221" s="162"/>
      <c r="DJ221" s="162"/>
      <c r="DK221" s="162"/>
      <c r="DL221" s="162"/>
      <c r="DM221" s="162"/>
      <c r="DN221" s="162"/>
      <c r="DO221" s="162"/>
      <c r="DP221" s="162"/>
      <c r="DQ221" s="162"/>
      <c r="DR221" s="162"/>
      <c r="DS221" s="162"/>
      <c r="DT221" s="162"/>
      <c r="DU221" s="162"/>
      <c r="DV221" s="162"/>
      <c r="DW221" s="161"/>
      <c r="DX221" s="162"/>
      <c r="DY221" s="162"/>
      <c r="DZ221" s="162"/>
      <c r="EA221" s="162"/>
      <c r="EB221" s="162"/>
      <c r="EC221" s="162"/>
      <c r="ED221" s="162"/>
      <c r="EE221" s="161"/>
      <c r="EF221" s="162"/>
      <c r="EG221" s="162"/>
      <c r="EH221" s="162"/>
      <c r="EI221" s="162"/>
      <c r="EJ221" s="162"/>
      <c r="EK221" s="162"/>
      <c r="EL221" s="162"/>
      <c r="EM221" s="162"/>
      <c r="EN221" s="162"/>
      <c r="EO221" s="162"/>
      <c r="EP221" s="162"/>
      <c r="EQ221" s="68"/>
      <c r="ER221" s="68"/>
      <c r="ES221" s="68"/>
      <c r="ET221" s="68"/>
      <c r="EU221" s="68"/>
      <c r="EV221" s="68"/>
      <c r="EW221" s="65"/>
      <c r="EX221" s="65"/>
      <c r="EY221" s="65"/>
      <c r="EZ221" s="65"/>
      <c r="FA221" s="65"/>
      <c r="FB221" s="65"/>
      <c r="FC221" s="65"/>
      <c r="FD221" s="65"/>
      <c r="FE221" s="65"/>
      <c r="FF221" s="65"/>
      <c r="FG221" s="65"/>
      <c r="FH221" s="65"/>
      <c r="FI221" s="65"/>
      <c r="FJ221" s="65"/>
      <c r="FK221" s="65"/>
      <c r="FL221" s="65"/>
      <c r="FM221" s="65"/>
      <c r="FN221" s="65"/>
      <c r="FO221" s="235"/>
    </row>
    <row r="222" spans="1:171" s="73" customFormat="1" x14ac:dyDescent="0.2">
      <c r="A222" s="161"/>
      <c r="B222" s="162"/>
      <c r="C222" s="162"/>
      <c r="D222" s="162"/>
      <c r="E222" s="162"/>
      <c r="F222" s="162"/>
      <c r="G222" s="162"/>
      <c r="H222" s="162"/>
      <c r="I222" s="162"/>
      <c r="J222" s="162"/>
      <c r="K222" s="162"/>
      <c r="L222" s="162"/>
      <c r="M222" s="162"/>
      <c r="N222" s="162"/>
      <c r="O222" s="162"/>
      <c r="P222" s="162"/>
      <c r="Q222" s="162"/>
      <c r="R222" s="162"/>
      <c r="S222" s="162"/>
      <c r="T222" s="162"/>
      <c r="U222" s="162"/>
      <c r="V222" s="162"/>
      <c r="W222" s="162"/>
      <c r="X222" s="162"/>
      <c r="Y222" s="162"/>
      <c r="Z222" s="161"/>
      <c r="AA222" s="161"/>
      <c r="AB222" s="161"/>
      <c r="AC222" s="161"/>
      <c r="AD222" s="161"/>
      <c r="AE222" s="161"/>
      <c r="AF222" s="162"/>
      <c r="AG222" s="162"/>
      <c r="AH222" s="162"/>
      <c r="AI222" s="162"/>
      <c r="AJ222" s="162"/>
      <c r="AK222" s="162"/>
      <c r="AL222" s="162"/>
      <c r="AM222" s="162"/>
      <c r="AN222" s="162"/>
      <c r="AO222" s="162"/>
      <c r="AP222" s="162"/>
      <c r="AQ222" s="162"/>
      <c r="AR222" s="162"/>
      <c r="AS222" s="162"/>
      <c r="AT222" s="162"/>
      <c r="AU222" s="162"/>
      <c r="AV222" s="162"/>
      <c r="AW222" s="162"/>
      <c r="AX222" s="162"/>
      <c r="AY222" s="161"/>
      <c r="AZ222" s="161"/>
      <c r="BA222" s="162"/>
      <c r="BB222" s="162"/>
      <c r="BC222" s="162"/>
      <c r="BD222" s="162"/>
      <c r="BE222" s="162"/>
      <c r="BF222" s="162"/>
      <c r="BG222" s="162"/>
      <c r="BH222" s="162"/>
      <c r="BI222" s="162"/>
      <c r="BJ222" s="161"/>
      <c r="BK222" s="162"/>
      <c r="BL222" s="162"/>
      <c r="BM222" s="162"/>
      <c r="BN222" s="162"/>
      <c r="BO222" s="162"/>
      <c r="BP222" s="162"/>
      <c r="BQ222" s="162"/>
      <c r="BR222" s="162"/>
      <c r="BS222" s="162"/>
      <c r="BT222" s="162"/>
      <c r="BU222" s="162"/>
      <c r="BV222" s="162"/>
      <c r="BW222" s="162"/>
      <c r="BX222" s="162"/>
      <c r="BY222" s="162"/>
      <c r="BZ222" s="162"/>
      <c r="CA222" s="162"/>
      <c r="CB222" s="162"/>
      <c r="CC222" s="162"/>
      <c r="CD222" s="162"/>
      <c r="CE222" s="162"/>
      <c r="CF222" s="162"/>
      <c r="CG222" s="162"/>
      <c r="CH222" s="162"/>
      <c r="CI222" s="162"/>
      <c r="CJ222" s="162"/>
      <c r="CK222" s="162"/>
      <c r="CL222" s="162"/>
      <c r="CM222" s="162"/>
      <c r="CN222" s="162"/>
      <c r="CO222" s="162"/>
      <c r="CP222" s="162"/>
      <c r="CQ222" s="162"/>
      <c r="CR222" s="162"/>
      <c r="CS222" s="162"/>
      <c r="CT222" s="162"/>
      <c r="CU222" s="162"/>
      <c r="CV222" s="162"/>
      <c r="CW222" s="162"/>
      <c r="CX222" s="162"/>
      <c r="CY222" s="162"/>
      <c r="CZ222" s="162"/>
      <c r="DA222" s="162"/>
      <c r="DB222" s="162"/>
      <c r="DC222" s="162"/>
      <c r="DD222" s="162"/>
      <c r="DE222" s="162"/>
      <c r="DF222" s="162"/>
      <c r="DG222" s="162"/>
      <c r="DH222" s="162"/>
      <c r="DI222" s="162"/>
      <c r="DJ222" s="162"/>
      <c r="DK222" s="162"/>
      <c r="DL222" s="162"/>
      <c r="DM222" s="162"/>
      <c r="DN222" s="162"/>
      <c r="DO222" s="162"/>
      <c r="DP222" s="162"/>
      <c r="DQ222" s="162"/>
      <c r="DR222" s="162"/>
      <c r="DS222" s="162"/>
      <c r="DT222" s="162"/>
      <c r="DU222" s="162"/>
      <c r="DV222" s="162"/>
      <c r="DW222" s="161"/>
      <c r="DX222" s="162"/>
      <c r="DY222" s="162"/>
      <c r="DZ222" s="162"/>
      <c r="EA222" s="162"/>
      <c r="EB222" s="162"/>
      <c r="EC222" s="162"/>
      <c r="ED222" s="162"/>
      <c r="EE222" s="161"/>
      <c r="EF222" s="162"/>
      <c r="EG222" s="162"/>
      <c r="EH222" s="162"/>
      <c r="EI222" s="162"/>
      <c r="EJ222" s="162"/>
      <c r="EK222" s="162"/>
      <c r="EL222" s="162"/>
      <c r="EM222" s="162"/>
      <c r="EN222" s="162"/>
      <c r="EO222" s="162"/>
      <c r="EP222" s="162"/>
      <c r="EQ222" s="68"/>
      <c r="ER222" s="68"/>
      <c r="ES222" s="68"/>
      <c r="ET222" s="68"/>
      <c r="EU222" s="68"/>
      <c r="EV222" s="68"/>
      <c r="EW222" s="68"/>
      <c r="EX222" s="68"/>
      <c r="EY222" s="68"/>
      <c r="EZ222" s="68"/>
      <c r="FA222" s="68"/>
      <c r="FB222" s="68"/>
      <c r="FC222" s="68"/>
      <c r="FD222" s="68"/>
      <c r="FE222" s="68"/>
      <c r="FF222" s="68"/>
      <c r="FG222" s="68"/>
      <c r="FH222" s="68"/>
      <c r="FI222" s="68"/>
      <c r="FJ222" s="68"/>
      <c r="FK222" s="68"/>
      <c r="FL222" s="68"/>
      <c r="FM222" s="65"/>
      <c r="FN222" s="65"/>
      <c r="FO222" s="235"/>
    </row>
    <row r="223" spans="1:171" s="73" customFormat="1" x14ac:dyDescent="0.2">
      <c r="A223" s="161"/>
      <c r="B223" s="162"/>
      <c r="C223" s="162"/>
      <c r="D223" s="162"/>
      <c r="E223" s="162"/>
      <c r="F223" s="162"/>
      <c r="G223" s="162"/>
      <c r="H223" s="162"/>
      <c r="I223" s="162"/>
      <c r="J223" s="162"/>
      <c r="K223" s="162"/>
      <c r="L223" s="162"/>
      <c r="M223" s="162"/>
      <c r="N223" s="162"/>
      <c r="O223" s="162"/>
      <c r="P223" s="162"/>
      <c r="Q223" s="162"/>
      <c r="R223" s="162"/>
      <c r="S223" s="162"/>
      <c r="T223" s="162"/>
      <c r="U223" s="162"/>
      <c r="V223" s="162"/>
      <c r="W223" s="162"/>
      <c r="X223" s="162"/>
      <c r="Y223" s="162"/>
      <c r="Z223" s="161"/>
      <c r="AA223" s="161"/>
      <c r="AB223" s="161"/>
      <c r="AC223" s="161"/>
      <c r="AD223" s="161"/>
      <c r="AE223" s="161"/>
      <c r="AF223" s="162"/>
      <c r="AG223" s="162"/>
      <c r="AH223" s="162"/>
      <c r="AI223" s="162"/>
      <c r="AJ223" s="162"/>
      <c r="AK223" s="162"/>
      <c r="AL223" s="162"/>
      <c r="AM223" s="162"/>
      <c r="AN223" s="162"/>
      <c r="AO223" s="162"/>
      <c r="AP223" s="162"/>
      <c r="AQ223" s="162"/>
      <c r="AR223" s="162"/>
      <c r="AS223" s="162"/>
      <c r="AT223" s="162"/>
      <c r="AU223" s="162"/>
      <c r="AV223" s="162"/>
      <c r="AW223" s="162"/>
      <c r="AX223" s="162"/>
      <c r="AY223" s="161"/>
      <c r="AZ223" s="161"/>
      <c r="BA223" s="162"/>
      <c r="BB223" s="162"/>
      <c r="BC223" s="162"/>
      <c r="BD223" s="162"/>
      <c r="BE223" s="162"/>
      <c r="BF223" s="162"/>
      <c r="BG223" s="162"/>
      <c r="BH223" s="162"/>
      <c r="BI223" s="162"/>
      <c r="BJ223" s="161"/>
      <c r="BK223" s="162"/>
      <c r="BL223" s="162"/>
      <c r="BM223" s="162"/>
      <c r="BN223" s="162"/>
      <c r="BO223" s="162"/>
      <c r="BP223" s="162"/>
      <c r="BQ223" s="162"/>
      <c r="BR223" s="162"/>
      <c r="BS223" s="162"/>
      <c r="BT223" s="162"/>
      <c r="BU223" s="162"/>
      <c r="BV223" s="162"/>
      <c r="BW223" s="162"/>
      <c r="BX223" s="162"/>
      <c r="BY223" s="162"/>
      <c r="BZ223" s="162"/>
      <c r="CA223" s="162"/>
      <c r="CB223" s="162"/>
      <c r="CC223" s="162"/>
      <c r="CD223" s="162"/>
      <c r="CE223" s="162"/>
      <c r="CF223" s="162"/>
      <c r="CG223" s="162"/>
      <c r="CH223" s="162"/>
      <c r="CI223" s="162"/>
      <c r="CJ223" s="162"/>
      <c r="CK223" s="162"/>
      <c r="CL223" s="162"/>
      <c r="CM223" s="162"/>
      <c r="CN223" s="162"/>
      <c r="CO223" s="162"/>
      <c r="CP223" s="162"/>
      <c r="CQ223" s="162"/>
      <c r="CR223" s="162"/>
      <c r="CS223" s="162"/>
      <c r="CT223" s="162"/>
      <c r="CU223" s="162"/>
      <c r="CV223" s="162"/>
      <c r="CW223" s="162"/>
      <c r="CX223" s="162"/>
      <c r="CY223" s="162"/>
      <c r="CZ223" s="162"/>
      <c r="DA223" s="162"/>
      <c r="DB223" s="162"/>
      <c r="DC223" s="162"/>
      <c r="DD223" s="162"/>
      <c r="DE223" s="162"/>
      <c r="DF223" s="162"/>
      <c r="DG223" s="162"/>
      <c r="DH223" s="162"/>
      <c r="DI223" s="162"/>
      <c r="DJ223" s="162"/>
      <c r="DK223" s="162"/>
      <c r="DL223" s="162"/>
      <c r="DM223" s="162"/>
      <c r="DN223" s="162"/>
      <c r="DO223" s="162"/>
      <c r="DP223" s="162"/>
      <c r="DQ223" s="162"/>
      <c r="DR223" s="162"/>
      <c r="DS223" s="162"/>
      <c r="DT223" s="162"/>
      <c r="DU223" s="162"/>
      <c r="DV223" s="162"/>
      <c r="DW223" s="161"/>
      <c r="DX223" s="162"/>
      <c r="DY223" s="162"/>
      <c r="DZ223" s="162"/>
      <c r="EA223" s="162"/>
      <c r="EB223" s="162"/>
      <c r="EC223" s="162"/>
      <c r="ED223" s="162"/>
      <c r="EE223" s="161"/>
      <c r="EF223" s="162"/>
      <c r="EG223" s="162"/>
      <c r="EH223" s="162"/>
      <c r="EI223" s="162"/>
      <c r="EJ223" s="162"/>
      <c r="EK223" s="162"/>
      <c r="EL223" s="162"/>
      <c r="EM223" s="162"/>
      <c r="EN223" s="162"/>
      <c r="EO223" s="162"/>
      <c r="EP223" s="162"/>
      <c r="EQ223" s="68"/>
      <c r="ER223" s="68"/>
      <c r="ES223" s="68"/>
      <c r="ET223" s="68"/>
      <c r="EU223" s="68"/>
      <c r="EV223" s="68"/>
      <c r="EW223" s="65"/>
      <c r="EX223" s="65"/>
      <c r="EY223" s="65"/>
      <c r="EZ223" s="65"/>
      <c r="FA223" s="65"/>
      <c r="FB223" s="65"/>
      <c r="FC223" s="65"/>
      <c r="FD223" s="65"/>
      <c r="FE223" s="65"/>
      <c r="FF223" s="65"/>
      <c r="FG223" s="65"/>
      <c r="FH223" s="65"/>
      <c r="FI223" s="65"/>
      <c r="FJ223" s="65"/>
      <c r="FK223" s="65"/>
      <c r="FL223" s="65"/>
      <c r="FM223" s="65"/>
      <c r="FN223" s="65"/>
      <c r="FO223" s="235"/>
    </row>
    <row r="224" spans="1:171" s="73" customFormat="1" x14ac:dyDescent="0.2">
      <c r="A224" s="161"/>
      <c r="B224" s="162"/>
      <c r="C224" s="162"/>
      <c r="D224" s="162"/>
      <c r="E224" s="162"/>
      <c r="F224" s="162"/>
      <c r="G224" s="162"/>
      <c r="H224" s="162"/>
      <c r="I224" s="162"/>
      <c r="J224" s="162"/>
      <c r="K224" s="162"/>
      <c r="L224" s="162"/>
      <c r="M224" s="162"/>
      <c r="N224" s="162"/>
      <c r="O224" s="162"/>
      <c r="P224" s="162"/>
      <c r="Q224" s="162"/>
      <c r="R224" s="162"/>
      <c r="S224" s="162"/>
      <c r="T224" s="162"/>
      <c r="U224" s="162"/>
      <c r="V224" s="162"/>
      <c r="W224" s="162"/>
      <c r="X224" s="162"/>
      <c r="Y224" s="162"/>
      <c r="Z224" s="161"/>
      <c r="AA224" s="161"/>
      <c r="AB224" s="161"/>
      <c r="AC224" s="161"/>
      <c r="AD224" s="161"/>
      <c r="AE224" s="161"/>
      <c r="AF224" s="162"/>
      <c r="AG224" s="162"/>
      <c r="AH224" s="162"/>
      <c r="AI224" s="162"/>
      <c r="AJ224" s="162"/>
      <c r="AK224" s="162"/>
      <c r="AL224" s="162"/>
      <c r="AM224" s="162"/>
      <c r="AN224" s="162"/>
      <c r="AO224" s="162"/>
      <c r="AP224" s="162"/>
      <c r="AQ224" s="162"/>
      <c r="AR224" s="162"/>
      <c r="AS224" s="162"/>
      <c r="AT224" s="162"/>
      <c r="AU224" s="162"/>
      <c r="AV224" s="162"/>
      <c r="AW224" s="162"/>
      <c r="AX224" s="162"/>
      <c r="AY224" s="161"/>
      <c r="AZ224" s="161"/>
      <c r="BA224" s="162"/>
      <c r="BB224" s="162"/>
      <c r="BC224" s="162"/>
      <c r="BD224" s="162"/>
      <c r="BE224" s="162"/>
      <c r="BF224" s="162"/>
      <c r="BG224" s="162"/>
      <c r="BH224" s="162"/>
      <c r="BI224" s="162"/>
      <c r="BJ224" s="161"/>
      <c r="BK224" s="162"/>
      <c r="BL224" s="162"/>
      <c r="BM224" s="162"/>
      <c r="BN224" s="162"/>
      <c r="BO224" s="162"/>
      <c r="BP224" s="162"/>
      <c r="BQ224" s="162"/>
      <c r="BR224" s="162"/>
      <c r="BS224" s="162"/>
      <c r="BT224" s="162"/>
      <c r="BU224" s="162"/>
      <c r="BV224" s="162"/>
      <c r="BW224" s="162"/>
      <c r="BX224" s="162"/>
      <c r="BY224" s="162"/>
      <c r="BZ224" s="162"/>
      <c r="CA224" s="162"/>
      <c r="CB224" s="162"/>
      <c r="CC224" s="162"/>
      <c r="CD224" s="162"/>
      <c r="CE224" s="162"/>
      <c r="CF224" s="162"/>
      <c r="CG224" s="162"/>
      <c r="CH224" s="162"/>
      <c r="CI224" s="162"/>
      <c r="CJ224" s="162"/>
      <c r="CK224" s="162"/>
      <c r="CL224" s="162"/>
      <c r="CM224" s="162"/>
      <c r="CN224" s="162"/>
      <c r="CO224" s="162"/>
      <c r="CP224" s="162"/>
      <c r="CQ224" s="162"/>
      <c r="CR224" s="162"/>
      <c r="CS224" s="162"/>
      <c r="CT224" s="162"/>
      <c r="CU224" s="162"/>
      <c r="CV224" s="162"/>
      <c r="CW224" s="162"/>
      <c r="CX224" s="162"/>
      <c r="CY224" s="162"/>
      <c r="CZ224" s="162"/>
      <c r="DA224" s="162"/>
      <c r="DB224" s="162"/>
      <c r="DC224" s="162"/>
      <c r="DD224" s="162"/>
      <c r="DE224" s="162"/>
      <c r="DF224" s="162"/>
      <c r="DG224" s="162"/>
      <c r="DH224" s="162"/>
      <c r="DI224" s="162"/>
      <c r="DJ224" s="162"/>
      <c r="DK224" s="162"/>
      <c r="DL224" s="162"/>
      <c r="DM224" s="162"/>
      <c r="DN224" s="162"/>
      <c r="DO224" s="162"/>
      <c r="DP224" s="162"/>
      <c r="DQ224" s="162"/>
      <c r="DR224" s="162"/>
      <c r="DS224" s="162"/>
      <c r="DT224" s="162"/>
      <c r="DU224" s="162"/>
      <c r="DV224" s="162"/>
      <c r="DW224" s="161"/>
      <c r="DX224" s="162"/>
      <c r="DY224" s="162"/>
      <c r="DZ224" s="162"/>
      <c r="EA224" s="162"/>
      <c r="EB224" s="162"/>
      <c r="EC224" s="162"/>
      <c r="ED224" s="162"/>
      <c r="EE224" s="161"/>
      <c r="EF224" s="162"/>
      <c r="EG224" s="162"/>
      <c r="EH224" s="162"/>
      <c r="EI224" s="162"/>
      <c r="EJ224" s="162"/>
      <c r="EK224" s="162"/>
      <c r="EL224" s="162"/>
      <c r="EM224" s="162"/>
      <c r="EN224" s="162"/>
      <c r="EO224" s="162"/>
      <c r="EP224" s="162"/>
      <c r="EQ224" s="68"/>
      <c r="ER224" s="68"/>
      <c r="ES224" s="68"/>
      <c r="ET224" s="68"/>
      <c r="EU224" s="68"/>
      <c r="EV224" s="68"/>
      <c r="EW224" s="68"/>
      <c r="EX224" s="68"/>
      <c r="EY224" s="68"/>
      <c r="EZ224" s="68"/>
      <c r="FA224" s="68"/>
      <c r="FB224" s="68"/>
      <c r="FC224" s="68"/>
      <c r="FD224" s="68"/>
      <c r="FE224" s="68"/>
      <c r="FF224" s="68"/>
      <c r="FG224" s="68"/>
      <c r="FH224" s="68"/>
      <c r="FI224" s="68"/>
      <c r="FJ224" s="68"/>
      <c r="FK224" s="68"/>
      <c r="FL224" s="68"/>
      <c r="FM224" s="65"/>
      <c r="FN224" s="65"/>
      <c r="FO224" s="235"/>
    </row>
    <row r="225" spans="1:171" s="73" customFormat="1" x14ac:dyDescent="0.2">
      <c r="A225" s="161"/>
      <c r="B225" s="162"/>
      <c r="C225" s="162"/>
      <c r="D225" s="162"/>
      <c r="E225" s="162"/>
      <c r="F225" s="162"/>
      <c r="G225" s="162"/>
      <c r="H225" s="162"/>
      <c r="I225" s="162"/>
      <c r="J225" s="162"/>
      <c r="K225" s="162"/>
      <c r="L225" s="162"/>
      <c r="M225" s="162"/>
      <c r="N225" s="162"/>
      <c r="O225" s="162"/>
      <c r="P225" s="162"/>
      <c r="Q225" s="162"/>
      <c r="R225" s="162"/>
      <c r="S225" s="162"/>
      <c r="T225" s="162"/>
      <c r="U225" s="162"/>
      <c r="V225" s="162"/>
      <c r="W225" s="162"/>
      <c r="X225" s="162"/>
      <c r="Y225" s="162"/>
      <c r="Z225" s="161"/>
      <c r="AA225" s="161"/>
      <c r="AB225" s="161"/>
      <c r="AC225" s="161"/>
      <c r="AD225" s="161"/>
      <c r="AE225" s="161"/>
      <c r="AF225" s="162"/>
      <c r="AG225" s="162"/>
      <c r="AH225" s="162"/>
      <c r="AI225" s="162"/>
      <c r="AJ225" s="162"/>
      <c r="AK225" s="162"/>
      <c r="AL225" s="162"/>
      <c r="AM225" s="162"/>
      <c r="AN225" s="162"/>
      <c r="AO225" s="162"/>
      <c r="AP225" s="162"/>
      <c r="AQ225" s="162"/>
      <c r="AR225" s="162"/>
      <c r="AS225" s="162"/>
      <c r="AT225" s="162"/>
      <c r="AU225" s="162"/>
      <c r="AV225" s="162"/>
      <c r="AW225" s="162"/>
      <c r="AX225" s="162"/>
      <c r="AY225" s="161"/>
      <c r="AZ225" s="161"/>
      <c r="BA225" s="162"/>
      <c r="BB225" s="162"/>
      <c r="BC225" s="162"/>
      <c r="BD225" s="162"/>
      <c r="BE225" s="162"/>
      <c r="BF225" s="162"/>
      <c r="BG225" s="162"/>
      <c r="BH225" s="162"/>
      <c r="BI225" s="162"/>
      <c r="BJ225" s="161"/>
      <c r="BK225" s="162"/>
      <c r="BL225" s="162"/>
      <c r="BM225" s="162"/>
      <c r="BN225" s="162"/>
      <c r="BO225" s="162"/>
      <c r="BP225" s="162"/>
      <c r="BQ225" s="162"/>
      <c r="BR225" s="162"/>
      <c r="BS225" s="162"/>
      <c r="BT225" s="162"/>
      <c r="BU225" s="162"/>
      <c r="BV225" s="162"/>
      <c r="BW225" s="162"/>
      <c r="BX225" s="162"/>
      <c r="BY225" s="162"/>
      <c r="BZ225" s="162"/>
      <c r="CA225" s="162"/>
      <c r="CB225" s="162"/>
      <c r="CC225" s="162"/>
      <c r="CD225" s="162"/>
      <c r="CE225" s="162"/>
      <c r="CF225" s="162"/>
      <c r="CG225" s="162"/>
      <c r="CH225" s="162"/>
      <c r="CI225" s="162"/>
      <c r="CJ225" s="162"/>
      <c r="CK225" s="162"/>
      <c r="CL225" s="162"/>
      <c r="CM225" s="162"/>
      <c r="CN225" s="162"/>
      <c r="CO225" s="162"/>
      <c r="CP225" s="162"/>
      <c r="CQ225" s="162"/>
      <c r="CR225" s="162"/>
      <c r="CS225" s="162"/>
      <c r="CT225" s="162"/>
      <c r="CU225" s="162"/>
      <c r="CV225" s="162"/>
      <c r="CW225" s="162"/>
      <c r="CX225" s="162"/>
      <c r="CY225" s="162"/>
      <c r="CZ225" s="162"/>
      <c r="DA225" s="162"/>
      <c r="DB225" s="162"/>
      <c r="DC225" s="162"/>
      <c r="DD225" s="162"/>
      <c r="DE225" s="162"/>
      <c r="DF225" s="162"/>
      <c r="DG225" s="162"/>
      <c r="DH225" s="162"/>
      <c r="DI225" s="162"/>
      <c r="DJ225" s="162"/>
      <c r="DK225" s="162"/>
      <c r="DL225" s="162"/>
      <c r="DM225" s="162"/>
      <c r="DN225" s="162"/>
      <c r="DO225" s="162"/>
      <c r="DP225" s="162"/>
      <c r="DQ225" s="162"/>
      <c r="DR225" s="162"/>
      <c r="DS225" s="162"/>
      <c r="DT225" s="162"/>
      <c r="DU225" s="162"/>
      <c r="DV225" s="162"/>
      <c r="DW225" s="161"/>
      <c r="DX225" s="162"/>
      <c r="DY225" s="162"/>
      <c r="DZ225" s="162"/>
      <c r="EA225" s="162"/>
      <c r="EB225" s="162"/>
      <c r="EC225" s="162"/>
      <c r="ED225" s="162"/>
      <c r="EE225" s="161"/>
      <c r="EF225" s="162"/>
      <c r="EG225" s="162"/>
      <c r="EH225" s="162"/>
      <c r="EI225" s="162"/>
      <c r="EJ225" s="162"/>
      <c r="EK225" s="162"/>
      <c r="EL225" s="162"/>
      <c r="EM225" s="162"/>
      <c r="EN225" s="162"/>
      <c r="EO225" s="162"/>
      <c r="EP225" s="162"/>
      <c r="EQ225" s="68"/>
      <c r="ER225" s="68"/>
      <c r="ES225" s="68"/>
      <c r="ET225" s="68"/>
      <c r="EU225" s="68"/>
      <c r="EV225" s="68"/>
      <c r="EW225" s="65"/>
      <c r="EX225" s="65"/>
      <c r="EY225" s="65"/>
      <c r="EZ225" s="65"/>
      <c r="FA225" s="65"/>
      <c r="FB225" s="65"/>
      <c r="FC225" s="65"/>
      <c r="FD225" s="65"/>
      <c r="FE225" s="65"/>
      <c r="FF225" s="65"/>
      <c r="FG225" s="65"/>
      <c r="FH225" s="65"/>
      <c r="FI225" s="65"/>
      <c r="FJ225" s="65"/>
      <c r="FK225" s="65"/>
      <c r="FL225" s="65"/>
      <c r="FM225" s="65"/>
      <c r="FN225" s="65"/>
      <c r="FO225" s="235"/>
    </row>
    <row r="226" spans="1:171" s="73" customFormat="1" x14ac:dyDescent="0.2">
      <c r="A226" s="161"/>
      <c r="B226" s="162"/>
      <c r="C226" s="162"/>
      <c r="D226" s="162"/>
      <c r="E226" s="162"/>
      <c r="F226" s="162"/>
      <c r="G226" s="162"/>
      <c r="H226" s="162"/>
      <c r="I226" s="162"/>
      <c r="J226" s="162"/>
      <c r="K226" s="162"/>
      <c r="L226" s="162"/>
      <c r="M226" s="162"/>
      <c r="N226" s="162"/>
      <c r="O226" s="162"/>
      <c r="P226" s="162"/>
      <c r="Q226" s="162"/>
      <c r="R226" s="162"/>
      <c r="S226" s="162"/>
      <c r="T226" s="162"/>
      <c r="U226" s="162"/>
      <c r="V226" s="162"/>
      <c r="W226" s="162"/>
      <c r="X226" s="162"/>
      <c r="Y226" s="162"/>
      <c r="Z226" s="161"/>
      <c r="AA226" s="161"/>
      <c r="AB226" s="161"/>
      <c r="AC226" s="161"/>
      <c r="AD226" s="161"/>
      <c r="AE226" s="161"/>
      <c r="AF226" s="162"/>
      <c r="AG226" s="162"/>
      <c r="AH226" s="162"/>
      <c r="AI226" s="162"/>
      <c r="AJ226" s="162"/>
      <c r="AK226" s="162"/>
      <c r="AL226" s="162"/>
      <c r="AM226" s="162"/>
      <c r="AN226" s="162"/>
      <c r="AO226" s="162"/>
      <c r="AP226" s="162"/>
      <c r="AQ226" s="162"/>
      <c r="AR226" s="162"/>
      <c r="AS226" s="162"/>
      <c r="AT226" s="162"/>
      <c r="AU226" s="162"/>
      <c r="AV226" s="162"/>
      <c r="AW226" s="162"/>
      <c r="AX226" s="162"/>
      <c r="AY226" s="161"/>
      <c r="AZ226" s="161"/>
      <c r="BA226" s="162"/>
      <c r="BB226" s="162"/>
      <c r="BC226" s="162"/>
      <c r="BD226" s="162"/>
      <c r="BE226" s="162"/>
      <c r="BF226" s="162"/>
      <c r="BG226" s="162"/>
      <c r="BH226" s="162"/>
      <c r="BI226" s="162"/>
      <c r="BJ226" s="161"/>
      <c r="BK226" s="162"/>
      <c r="BL226" s="162"/>
      <c r="BM226" s="162"/>
      <c r="BN226" s="162"/>
      <c r="BO226" s="162"/>
      <c r="BP226" s="162"/>
      <c r="BQ226" s="162"/>
      <c r="BR226" s="162"/>
      <c r="BS226" s="162"/>
      <c r="BT226" s="162"/>
      <c r="BU226" s="162"/>
      <c r="BV226" s="162"/>
      <c r="BW226" s="162"/>
      <c r="BX226" s="162"/>
      <c r="BY226" s="162"/>
      <c r="BZ226" s="162"/>
      <c r="CA226" s="162"/>
      <c r="CB226" s="162"/>
      <c r="CC226" s="162"/>
      <c r="CD226" s="162"/>
      <c r="CE226" s="162"/>
      <c r="CF226" s="162"/>
      <c r="CG226" s="162"/>
      <c r="CH226" s="162"/>
      <c r="CI226" s="162"/>
      <c r="CJ226" s="162"/>
      <c r="CK226" s="162"/>
      <c r="CL226" s="162"/>
      <c r="CM226" s="162"/>
      <c r="CN226" s="162"/>
      <c r="CO226" s="162"/>
      <c r="CP226" s="162"/>
      <c r="CQ226" s="162"/>
      <c r="CR226" s="162"/>
      <c r="CS226" s="162"/>
      <c r="CT226" s="162"/>
      <c r="CU226" s="162"/>
      <c r="CV226" s="162"/>
      <c r="CW226" s="162"/>
      <c r="CX226" s="162"/>
      <c r="CY226" s="162"/>
      <c r="CZ226" s="162"/>
      <c r="DA226" s="162"/>
      <c r="DB226" s="162"/>
      <c r="DC226" s="162"/>
      <c r="DD226" s="162"/>
      <c r="DE226" s="162"/>
      <c r="DF226" s="162"/>
      <c r="DG226" s="162"/>
      <c r="DH226" s="162"/>
      <c r="DI226" s="162"/>
      <c r="DJ226" s="162"/>
      <c r="DK226" s="162"/>
      <c r="DL226" s="162"/>
      <c r="DM226" s="162"/>
      <c r="DN226" s="162"/>
      <c r="DO226" s="162"/>
      <c r="DP226" s="162"/>
      <c r="DQ226" s="162"/>
      <c r="DR226" s="162"/>
      <c r="DS226" s="162"/>
      <c r="DT226" s="162"/>
      <c r="DU226" s="162"/>
      <c r="DV226" s="162"/>
      <c r="DW226" s="161"/>
      <c r="DX226" s="162"/>
      <c r="DY226" s="162"/>
      <c r="DZ226" s="162"/>
      <c r="EA226" s="162"/>
      <c r="EB226" s="162"/>
      <c r="EC226" s="162"/>
      <c r="ED226" s="162"/>
      <c r="EE226" s="161"/>
      <c r="EF226" s="162"/>
      <c r="EG226" s="162"/>
      <c r="EH226" s="162"/>
      <c r="EI226" s="162"/>
      <c r="EJ226" s="162"/>
      <c r="EK226" s="162"/>
      <c r="EL226" s="162"/>
      <c r="EM226" s="162"/>
      <c r="EN226" s="162"/>
      <c r="EO226" s="162"/>
      <c r="EP226" s="162"/>
      <c r="EQ226" s="68"/>
      <c r="ER226" s="68"/>
      <c r="ES226" s="68"/>
      <c r="ET226" s="68"/>
      <c r="EU226" s="68"/>
      <c r="EV226" s="68"/>
      <c r="EW226" s="68"/>
      <c r="EX226" s="68"/>
      <c r="EY226" s="68"/>
      <c r="EZ226" s="68"/>
      <c r="FA226" s="68"/>
      <c r="FB226" s="68"/>
      <c r="FC226" s="68"/>
      <c r="FD226" s="68"/>
      <c r="FE226" s="68"/>
      <c r="FF226" s="68"/>
      <c r="FG226" s="68"/>
      <c r="FH226" s="68"/>
      <c r="FI226" s="68"/>
      <c r="FJ226" s="68"/>
      <c r="FK226" s="68"/>
      <c r="FL226" s="68"/>
      <c r="FM226" s="65"/>
      <c r="FN226" s="65"/>
      <c r="FO226" s="235"/>
    </row>
    <row r="227" spans="1:171" s="73" customFormat="1" x14ac:dyDescent="0.2">
      <c r="A227" s="161"/>
      <c r="B227" s="162"/>
      <c r="C227" s="162"/>
      <c r="D227" s="162"/>
      <c r="E227" s="162"/>
      <c r="F227" s="162"/>
      <c r="G227" s="162"/>
      <c r="H227" s="162"/>
      <c r="I227" s="162"/>
      <c r="J227" s="162"/>
      <c r="K227" s="162"/>
      <c r="L227" s="162"/>
      <c r="M227" s="162"/>
      <c r="N227" s="162"/>
      <c r="O227" s="162"/>
      <c r="P227" s="162"/>
      <c r="Q227" s="162"/>
      <c r="R227" s="162"/>
      <c r="S227" s="162"/>
      <c r="T227" s="162"/>
      <c r="U227" s="162"/>
      <c r="V227" s="162"/>
      <c r="W227" s="162"/>
      <c r="X227" s="162"/>
      <c r="Y227" s="162"/>
      <c r="Z227" s="161"/>
      <c r="AA227" s="161"/>
      <c r="AB227" s="161"/>
      <c r="AC227" s="161"/>
      <c r="AD227" s="161"/>
      <c r="AE227" s="161"/>
      <c r="AF227" s="162"/>
      <c r="AG227" s="162"/>
      <c r="AH227" s="162"/>
      <c r="AI227" s="162"/>
      <c r="AJ227" s="162"/>
      <c r="AK227" s="162"/>
      <c r="AL227" s="162"/>
      <c r="AM227" s="162"/>
      <c r="AN227" s="162"/>
      <c r="AO227" s="162"/>
      <c r="AP227" s="162"/>
      <c r="AQ227" s="162"/>
      <c r="AR227" s="162"/>
      <c r="AS227" s="162"/>
      <c r="AT227" s="162"/>
      <c r="AU227" s="162"/>
      <c r="AV227" s="162"/>
      <c r="AW227" s="162"/>
      <c r="AX227" s="162"/>
      <c r="AY227" s="161"/>
      <c r="AZ227" s="161"/>
      <c r="BA227" s="162"/>
      <c r="BB227" s="162"/>
      <c r="BC227" s="162"/>
      <c r="BD227" s="162"/>
      <c r="BE227" s="162"/>
      <c r="BF227" s="162"/>
      <c r="BG227" s="162"/>
      <c r="BH227" s="162"/>
      <c r="BI227" s="162"/>
      <c r="BJ227" s="161"/>
      <c r="BK227" s="162"/>
      <c r="BL227" s="162"/>
      <c r="BM227" s="162"/>
      <c r="BN227" s="162"/>
      <c r="BO227" s="162"/>
      <c r="BP227" s="162"/>
      <c r="BQ227" s="162"/>
      <c r="BR227" s="162"/>
      <c r="BS227" s="162"/>
      <c r="BT227" s="162"/>
      <c r="BU227" s="162"/>
      <c r="BV227" s="162"/>
      <c r="BW227" s="162"/>
      <c r="BX227" s="162"/>
      <c r="BY227" s="162"/>
      <c r="BZ227" s="162"/>
      <c r="CA227" s="162"/>
      <c r="CB227" s="162"/>
      <c r="CC227" s="162"/>
      <c r="CD227" s="162"/>
      <c r="CE227" s="162"/>
      <c r="CF227" s="162"/>
      <c r="CG227" s="162"/>
      <c r="CH227" s="162"/>
      <c r="CI227" s="162"/>
      <c r="CJ227" s="162"/>
      <c r="CK227" s="162"/>
      <c r="CL227" s="162"/>
      <c r="CM227" s="162"/>
      <c r="CN227" s="162"/>
      <c r="CO227" s="162"/>
      <c r="CP227" s="162"/>
      <c r="CQ227" s="162"/>
      <c r="CR227" s="162"/>
      <c r="CS227" s="162"/>
      <c r="CT227" s="162"/>
      <c r="CU227" s="162"/>
      <c r="CV227" s="162"/>
      <c r="CW227" s="162"/>
      <c r="CX227" s="162"/>
      <c r="CY227" s="162"/>
      <c r="CZ227" s="162"/>
      <c r="DA227" s="162"/>
      <c r="DB227" s="162"/>
      <c r="DC227" s="162"/>
      <c r="DD227" s="162"/>
      <c r="DE227" s="162"/>
      <c r="DF227" s="162"/>
      <c r="DG227" s="162"/>
      <c r="DH227" s="162"/>
      <c r="DI227" s="162"/>
      <c r="DJ227" s="162"/>
      <c r="DK227" s="162"/>
      <c r="DL227" s="162"/>
      <c r="DM227" s="162"/>
      <c r="DN227" s="162"/>
      <c r="DO227" s="162"/>
      <c r="DP227" s="162"/>
      <c r="DQ227" s="162"/>
      <c r="DR227" s="162"/>
      <c r="DS227" s="162"/>
      <c r="DT227" s="162"/>
      <c r="DU227" s="162"/>
      <c r="DV227" s="162"/>
      <c r="DW227" s="161"/>
      <c r="DX227" s="162"/>
      <c r="DY227" s="162"/>
      <c r="DZ227" s="162"/>
      <c r="EA227" s="162"/>
      <c r="EB227" s="162"/>
      <c r="EC227" s="162"/>
      <c r="ED227" s="162"/>
      <c r="EE227" s="161"/>
      <c r="EF227" s="162"/>
      <c r="EG227" s="162"/>
      <c r="EH227" s="162"/>
      <c r="EI227" s="162"/>
      <c r="EJ227" s="162"/>
      <c r="EK227" s="162"/>
      <c r="EL227" s="162"/>
      <c r="EM227" s="162"/>
      <c r="EN227" s="162"/>
      <c r="EO227" s="162"/>
      <c r="EP227" s="162"/>
      <c r="EQ227" s="68"/>
      <c r="ER227" s="68"/>
      <c r="ES227" s="68"/>
      <c r="ET227" s="68"/>
      <c r="EU227" s="68"/>
      <c r="EV227" s="68"/>
      <c r="EW227" s="65"/>
      <c r="EX227" s="65"/>
      <c r="EY227" s="65"/>
      <c r="EZ227" s="65"/>
      <c r="FA227" s="65"/>
      <c r="FB227" s="65"/>
      <c r="FC227" s="65"/>
      <c r="FD227" s="65"/>
      <c r="FE227" s="65"/>
      <c r="FF227" s="65"/>
      <c r="FG227" s="65"/>
      <c r="FH227" s="65"/>
      <c r="FI227" s="65"/>
      <c r="FJ227" s="65"/>
      <c r="FK227" s="65"/>
      <c r="FL227" s="65"/>
      <c r="FM227" s="65"/>
      <c r="FN227" s="65"/>
      <c r="FO227" s="235"/>
    </row>
    <row r="228" spans="1:171" s="73" customFormat="1" x14ac:dyDescent="0.2">
      <c r="A228" s="161"/>
      <c r="B228" s="162"/>
      <c r="C228" s="162"/>
      <c r="D228" s="162"/>
      <c r="E228" s="162"/>
      <c r="F228" s="162"/>
      <c r="G228" s="162"/>
      <c r="H228" s="162"/>
      <c r="I228" s="162"/>
      <c r="J228" s="162"/>
      <c r="K228" s="162"/>
      <c r="L228" s="162"/>
      <c r="M228" s="162"/>
      <c r="N228" s="162"/>
      <c r="O228" s="162"/>
      <c r="P228" s="162"/>
      <c r="Q228" s="162"/>
      <c r="R228" s="162"/>
      <c r="S228" s="162"/>
      <c r="T228" s="162"/>
      <c r="U228" s="162"/>
      <c r="V228" s="162"/>
      <c r="W228" s="162"/>
      <c r="X228" s="162"/>
      <c r="Y228" s="162"/>
      <c r="Z228" s="161"/>
      <c r="AA228" s="161"/>
      <c r="AB228" s="161"/>
      <c r="AC228" s="161"/>
      <c r="AD228" s="161"/>
      <c r="AE228" s="161"/>
      <c r="AF228" s="162"/>
      <c r="AG228" s="162"/>
      <c r="AH228" s="162"/>
      <c r="AI228" s="162"/>
      <c r="AJ228" s="162"/>
      <c r="AK228" s="162"/>
      <c r="AL228" s="162"/>
      <c r="AM228" s="162"/>
      <c r="AN228" s="162"/>
      <c r="AO228" s="162"/>
      <c r="AP228" s="162"/>
      <c r="AQ228" s="162"/>
      <c r="AR228" s="162"/>
      <c r="AS228" s="162"/>
      <c r="AT228" s="162"/>
      <c r="AU228" s="162"/>
      <c r="AV228" s="162"/>
      <c r="AW228" s="162"/>
      <c r="AX228" s="162"/>
      <c r="AY228" s="161"/>
      <c r="AZ228" s="161"/>
      <c r="BA228" s="162"/>
      <c r="BB228" s="162"/>
      <c r="BC228" s="162"/>
      <c r="BD228" s="162"/>
      <c r="BE228" s="162"/>
      <c r="BF228" s="162"/>
      <c r="BG228" s="162"/>
      <c r="BH228" s="162"/>
      <c r="BI228" s="162"/>
      <c r="BJ228" s="161"/>
      <c r="BK228" s="162"/>
      <c r="BL228" s="162"/>
      <c r="BM228" s="162"/>
      <c r="BN228" s="162"/>
      <c r="BO228" s="162"/>
      <c r="BP228" s="162"/>
      <c r="BQ228" s="162"/>
      <c r="BR228" s="162"/>
      <c r="BS228" s="162"/>
      <c r="BT228" s="162"/>
      <c r="BU228" s="162"/>
      <c r="BV228" s="162"/>
      <c r="BW228" s="162"/>
      <c r="BX228" s="162"/>
      <c r="BY228" s="162"/>
      <c r="BZ228" s="162"/>
      <c r="CA228" s="162"/>
      <c r="CB228" s="162"/>
      <c r="CC228" s="162"/>
      <c r="CD228" s="162"/>
      <c r="CE228" s="162"/>
      <c r="CF228" s="162"/>
      <c r="CG228" s="162"/>
      <c r="CH228" s="162"/>
      <c r="CI228" s="162"/>
      <c r="CJ228" s="162"/>
      <c r="CK228" s="162"/>
      <c r="CL228" s="162"/>
      <c r="CM228" s="162"/>
      <c r="CN228" s="162"/>
      <c r="CO228" s="162"/>
      <c r="CP228" s="162"/>
      <c r="CQ228" s="162"/>
      <c r="CR228" s="162"/>
      <c r="CS228" s="162"/>
      <c r="CT228" s="162"/>
      <c r="CU228" s="162"/>
      <c r="CV228" s="162"/>
      <c r="CW228" s="162"/>
      <c r="CX228" s="162"/>
      <c r="CY228" s="162"/>
      <c r="CZ228" s="162"/>
      <c r="DA228" s="162"/>
      <c r="DB228" s="162"/>
      <c r="DC228" s="162"/>
      <c r="DD228" s="162"/>
      <c r="DE228" s="162"/>
      <c r="DF228" s="162"/>
      <c r="DG228" s="162"/>
      <c r="DH228" s="162"/>
      <c r="DI228" s="162"/>
      <c r="DJ228" s="162"/>
      <c r="DK228" s="162"/>
      <c r="DL228" s="162"/>
      <c r="DM228" s="162"/>
      <c r="DN228" s="162"/>
      <c r="DO228" s="162"/>
      <c r="DP228" s="162"/>
      <c r="DQ228" s="162"/>
      <c r="DR228" s="162"/>
      <c r="DS228" s="162"/>
      <c r="DT228" s="162"/>
      <c r="DU228" s="162"/>
      <c r="DV228" s="162"/>
      <c r="DW228" s="161"/>
      <c r="DX228" s="162"/>
      <c r="DY228" s="162"/>
      <c r="DZ228" s="162"/>
      <c r="EA228" s="162"/>
      <c r="EB228" s="162"/>
      <c r="EC228" s="162"/>
      <c r="ED228" s="162"/>
      <c r="EE228" s="161"/>
      <c r="EF228" s="162"/>
      <c r="EG228" s="162"/>
      <c r="EH228" s="162"/>
      <c r="EI228" s="162"/>
      <c r="EJ228" s="162"/>
      <c r="EK228" s="162"/>
      <c r="EL228" s="162"/>
      <c r="EM228" s="162"/>
      <c r="EN228" s="162"/>
      <c r="EO228" s="162"/>
      <c r="EP228" s="162"/>
      <c r="EQ228" s="68"/>
      <c r="ER228" s="68"/>
      <c r="ES228" s="68"/>
      <c r="ET228" s="68"/>
      <c r="EU228" s="68"/>
      <c r="EV228" s="68"/>
      <c r="EW228" s="68"/>
      <c r="EX228" s="68"/>
      <c r="EY228" s="68"/>
      <c r="EZ228" s="68"/>
      <c r="FA228" s="68"/>
      <c r="FB228" s="68"/>
      <c r="FC228" s="68"/>
      <c r="FD228" s="68"/>
      <c r="FE228" s="68"/>
      <c r="FF228" s="68"/>
      <c r="FG228" s="68"/>
      <c r="FH228" s="68"/>
      <c r="FI228" s="68"/>
      <c r="FJ228" s="68"/>
      <c r="FK228" s="68"/>
      <c r="FL228" s="68"/>
      <c r="FM228" s="65"/>
      <c r="FN228" s="65"/>
      <c r="FO228" s="235"/>
    </row>
    <row r="229" spans="1:171" s="73" customFormat="1" x14ac:dyDescent="0.2">
      <c r="A229" s="161"/>
      <c r="B229" s="162"/>
      <c r="C229" s="162"/>
      <c r="D229" s="162"/>
      <c r="E229" s="162"/>
      <c r="F229" s="162"/>
      <c r="G229" s="162"/>
      <c r="H229" s="162"/>
      <c r="I229" s="162"/>
      <c r="J229" s="162"/>
      <c r="K229" s="162"/>
      <c r="L229" s="162"/>
      <c r="M229" s="162"/>
      <c r="N229" s="162"/>
      <c r="O229" s="162"/>
      <c r="P229" s="162"/>
      <c r="Q229" s="162"/>
      <c r="R229" s="162"/>
      <c r="S229" s="162"/>
      <c r="T229" s="162"/>
      <c r="U229" s="162"/>
      <c r="V229" s="162"/>
      <c r="W229" s="162"/>
      <c r="X229" s="162"/>
      <c r="Y229" s="162"/>
      <c r="Z229" s="161"/>
      <c r="AA229" s="161"/>
      <c r="AB229" s="161"/>
      <c r="AC229" s="161"/>
      <c r="AD229" s="161"/>
      <c r="AE229" s="161"/>
      <c r="AF229" s="162"/>
      <c r="AG229" s="162"/>
      <c r="AH229" s="162"/>
      <c r="AI229" s="162"/>
      <c r="AJ229" s="162"/>
      <c r="AK229" s="162"/>
      <c r="AL229" s="162"/>
      <c r="AM229" s="162"/>
      <c r="AN229" s="162"/>
      <c r="AO229" s="162"/>
      <c r="AP229" s="162"/>
      <c r="AQ229" s="162"/>
      <c r="AR229" s="162"/>
      <c r="AS229" s="162"/>
      <c r="AT229" s="162"/>
      <c r="AU229" s="162"/>
      <c r="AV229" s="162"/>
      <c r="AW229" s="162"/>
      <c r="AX229" s="162"/>
      <c r="AY229" s="161"/>
      <c r="AZ229" s="161"/>
      <c r="BA229" s="162"/>
      <c r="BB229" s="162"/>
      <c r="BC229" s="162"/>
      <c r="BD229" s="162"/>
      <c r="BE229" s="162"/>
      <c r="BF229" s="162"/>
      <c r="BG229" s="162"/>
      <c r="BH229" s="162"/>
      <c r="BI229" s="162"/>
      <c r="BJ229" s="161"/>
      <c r="BK229" s="162"/>
      <c r="BL229" s="162"/>
      <c r="BM229" s="162"/>
      <c r="BN229" s="162"/>
      <c r="BO229" s="162"/>
      <c r="BP229" s="162"/>
      <c r="BQ229" s="162"/>
      <c r="BR229" s="162"/>
      <c r="BS229" s="162"/>
      <c r="BT229" s="162"/>
      <c r="BU229" s="162"/>
      <c r="BV229" s="162"/>
      <c r="BW229" s="162"/>
      <c r="BX229" s="162"/>
      <c r="BY229" s="162"/>
      <c r="BZ229" s="162"/>
      <c r="CA229" s="162"/>
      <c r="CB229" s="162"/>
      <c r="CC229" s="162"/>
      <c r="CD229" s="162"/>
      <c r="CE229" s="162"/>
      <c r="CF229" s="162"/>
      <c r="CG229" s="162"/>
      <c r="CH229" s="162"/>
      <c r="CI229" s="162"/>
      <c r="CJ229" s="162"/>
      <c r="CK229" s="162"/>
      <c r="CL229" s="162"/>
      <c r="CM229" s="162"/>
      <c r="CN229" s="162"/>
      <c r="CO229" s="162"/>
      <c r="CP229" s="162"/>
      <c r="CQ229" s="162"/>
      <c r="CR229" s="162"/>
      <c r="CS229" s="162"/>
      <c r="CT229" s="162"/>
      <c r="CU229" s="162"/>
      <c r="CV229" s="162"/>
      <c r="CW229" s="162"/>
      <c r="CX229" s="162"/>
      <c r="CY229" s="162"/>
      <c r="CZ229" s="162"/>
      <c r="DA229" s="162"/>
      <c r="DB229" s="162"/>
      <c r="DC229" s="162"/>
      <c r="DD229" s="162"/>
      <c r="DE229" s="162"/>
      <c r="DF229" s="162"/>
      <c r="DG229" s="162"/>
      <c r="DH229" s="162"/>
      <c r="DI229" s="162"/>
      <c r="DJ229" s="162"/>
      <c r="DK229" s="162"/>
      <c r="DL229" s="162"/>
      <c r="DM229" s="162"/>
      <c r="DN229" s="162"/>
      <c r="DO229" s="162"/>
      <c r="DP229" s="162"/>
      <c r="DQ229" s="162"/>
      <c r="DR229" s="162"/>
      <c r="DS229" s="162"/>
      <c r="DT229" s="162"/>
      <c r="DU229" s="162"/>
      <c r="DV229" s="162"/>
      <c r="DW229" s="161"/>
      <c r="DX229" s="162"/>
      <c r="DY229" s="162"/>
      <c r="DZ229" s="162"/>
      <c r="EA229" s="162"/>
      <c r="EB229" s="162"/>
      <c r="EC229" s="162"/>
      <c r="ED229" s="162"/>
      <c r="EE229" s="161"/>
      <c r="EF229" s="162"/>
      <c r="EG229" s="162"/>
      <c r="EH229" s="162"/>
      <c r="EI229" s="162"/>
      <c r="EJ229" s="162"/>
      <c r="EK229" s="162"/>
      <c r="EL229" s="162"/>
      <c r="EM229" s="162"/>
      <c r="EN229" s="162"/>
      <c r="EO229" s="162"/>
      <c r="EP229" s="162"/>
      <c r="EQ229" s="68"/>
      <c r="ER229" s="68"/>
      <c r="ES229" s="68"/>
      <c r="ET229" s="68"/>
      <c r="EU229" s="68"/>
      <c r="EV229" s="68"/>
      <c r="EW229" s="65"/>
      <c r="EX229" s="65"/>
      <c r="EY229" s="65"/>
      <c r="EZ229" s="65"/>
      <c r="FA229" s="65"/>
      <c r="FB229" s="65"/>
      <c r="FC229" s="65"/>
      <c r="FD229" s="65"/>
      <c r="FE229" s="65"/>
      <c r="FF229" s="65"/>
      <c r="FG229" s="65"/>
      <c r="FH229" s="65"/>
      <c r="FI229" s="65"/>
      <c r="FJ229" s="65"/>
      <c r="FK229" s="65"/>
      <c r="FL229" s="65"/>
      <c r="FM229" s="65"/>
      <c r="FN229" s="65"/>
      <c r="FO229" s="235"/>
    </row>
    <row r="230" spans="1:171" s="73" customFormat="1" x14ac:dyDescent="0.2">
      <c r="A230" s="161"/>
      <c r="B230" s="162"/>
      <c r="C230" s="162"/>
      <c r="D230" s="162"/>
      <c r="E230" s="162"/>
      <c r="F230" s="162"/>
      <c r="G230" s="162"/>
      <c r="H230" s="162"/>
      <c r="I230" s="162"/>
      <c r="J230" s="162"/>
      <c r="K230" s="162"/>
      <c r="L230" s="162"/>
      <c r="M230" s="162"/>
      <c r="N230" s="162"/>
      <c r="O230" s="162"/>
      <c r="P230" s="162"/>
      <c r="Q230" s="162"/>
      <c r="R230" s="162"/>
      <c r="S230" s="162"/>
      <c r="T230" s="162"/>
      <c r="U230" s="162"/>
      <c r="V230" s="162"/>
      <c r="W230" s="162"/>
      <c r="X230" s="162"/>
      <c r="Y230" s="162"/>
      <c r="Z230" s="161"/>
      <c r="AA230" s="161"/>
      <c r="AB230" s="161"/>
      <c r="AC230" s="161"/>
      <c r="AD230" s="161"/>
      <c r="AE230" s="161"/>
      <c r="AF230" s="162"/>
      <c r="AG230" s="162"/>
      <c r="AH230" s="162"/>
      <c r="AI230" s="162"/>
      <c r="AJ230" s="162"/>
      <c r="AK230" s="162"/>
      <c r="AL230" s="162"/>
      <c r="AM230" s="162"/>
      <c r="AN230" s="162"/>
      <c r="AO230" s="162"/>
      <c r="AP230" s="162"/>
      <c r="AQ230" s="162"/>
      <c r="AR230" s="162"/>
      <c r="AS230" s="162"/>
      <c r="AT230" s="162"/>
      <c r="AU230" s="162"/>
      <c r="AV230" s="162"/>
      <c r="AW230" s="162"/>
      <c r="AX230" s="162"/>
      <c r="AY230" s="161"/>
      <c r="AZ230" s="161"/>
      <c r="BA230" s="162"/>
      <c r="BB230" s="162"/>
      <c r="BC230" s="162"/>
      <c r="BD230" s="162"/>
      <c r="BE230" s="162"/>
      <c r="BF230" s="162"/>
      <c r="BG230" s="162"/>
      <c r="BH230" s="162"/>
      <c r="BI230" s="162"/>
      <c r="BJ230" s="161"/>
      <c r="BK230" s="162"/>
      <c r="BL230" s="162"/>
      <c r="BM230" s="162"/>
      <c r="BN230" s="162"/>
      <c r="BO230" s="162"/>
      <c r="BP230" s="162"/>
      <c r="BQ230" s="162"/>
      <c r="BR230" s="162"/>
      <c r="BS230" s="162"/>
      <c r="BT230" s="162"/>
      <c r="BU230" s="162"/>
      <c r="BV230" s="162"/>
      <c r="BW230" s="162"/>
      <c r="BX230" s="162"/>
      <c r="BY230" s="162"/>
      <c r="BZ230" s="162"/>
      <c r="CA230" s="162"/>
      <c r="CB230" s="162"/>
      <c r="CC230" s="162"/>
      <c r="CD230" s="162"/>
      <c r="CE230" s="162"/>
      <c r="CF230" s="162"/>
      <c r="CG230" s="162"/>
      <c r="CH230" s="162"/>
      <c r="CI230" s="162"/>
      <c r="CJ230" s="162"/>
      <c r="CK230" s="162"/>
      <c r="CL230" s="162"/>
      <c r="CM230" s="162"/>
      <c r="CN230" s="162"/>
      <c r="CO230" s="162"/>
      <c r="CP230" s="162"/>
      <c r="CQ230" s="162"/>
      <c r="CR230" s="162"/>
      <c r="CS230" s="162"/>
      <c r="CT230" s="162"/>
      <c r="CU230" s="162"/>
      <c r="CV230" s="162"/>
      <c r="CW230" s="162"/>
      <c r="CX230" s="162"/>
      <c r="CY230" s="162"/>
      <c r="CZ230" s="162"/>
      <c r="DA230" s="162"/>
      <c r="DB230" s="162"/>
      <c r="DC230" s="162"/>
      <c r="DD230" s="162"/>
      <c r="DE230" s="162"/>
      <c r="DF230" s="162"/>
      <c r="DG230" s="162"/>
      <c r="DH230" s="162"/>
      <c r="DI230" s="162"/>
      <c r="DJ230" s="162"/>
      <c r="DK230" s="162"/>
      <c r="DL230" s="162"/>
      <c r="DM230" s="162"/>
      <c r="DN230" s="162"/>
      <c r="DO230" s="162"/>
      <c r="DP230" s="162"/>
      <c r="DQ230" s="162"/>
      <c r="DR230" s="162"/>
      <c r="DS230" s="162"/>
      <c r="DT230" s="162"/>
      <c r="DU230" s="162"/>
      <c r="DV230" s="162"/>
      <c r="DW230" s="161"/>
      <c r="DX230" s="162"/>
      <c r="DY230" s="162"/>
      <c r="DZ230" s="162"/>
      <c r="EA230" s="162"/>
      <c r="EB230" s="162"/>
      <c r="EC230" s="162"/>
      <c r="ED230" s="162"/>
      <c r="EE230" s="161"/>
      <c r="EF230" s="162"/>
      <c r="EG230" s="162"/>
      <c r="EH230" s="162"/>
      <c r="EI230" s="162"/>
      <c r="EJ230" s="162"/>
      <c r="EK230" s="162"/>
      <c r="EL230" s="162"/>
      <c r="EM230" s="162"/>
      <c r="EN230" s="162"/>
      <c r="EO230" s="162"/>
      <c r="EP230" s="162"/>
      <c r="EQ230" s="68"/>
      <c r="ER230" s="68"/>
      <c r="ES230" s="68"/>
      <c r="ET230" s="68"/>
      <c r="EU230" s="68"/>
      <c r="EV230" s="68"/>
      <c r="EW230" s="68"/>
      <c r="EX230" s="68"/>
      <c r="EY230" s="68"/>
      <c r="EZ230" s="68"/>
      <c r="FA230" s="68"/>
      <c r="FB230" s="68"/>
      <c r="FC230" s="68"/>
      <c r="FD230" s="68"/>
      <c r="FE230" s="68"/>
      <c r="FF230" s="68"/>
      <c r="FG230" s="68"/>
      <c r="FH230" s="68"/>
      <c r="FI230" s="68"/>
      <c r="FJ230" s="68"/>
      <c r="FK230" s="68"/>
      <c r="FL230" s="68"/>
      <c r="FM230" s="65"/>
      <c r="FN230" s="65"/>
      <c r="FO230" s="235"/>
    </row>
    <row r="231" spans="1:171" s="73" customFormat="1" x14ac:dyDescent="0.2">
      <c r="A231" s="161"/>
      <c r="B231" s="162"/>
      <c r="C231" s="162"/>
      <c r="D231" s="162"/>
      <c r="E231" s="162"/>
      <c r="F231" s="162"/>
      <c r="G231" s="162"/>
      <c r="H231" s="162"/>
      <c r="I231" s="162"/>
      <c r="J231" s="162"/>
      <c r="K231" s="162"/>
      <c r="L231" s="162"/>
      <c r="M231" s="162"/>
      <c r="N231" s="162"/>
      <c r="O231" s="162"/>
      <c r="P231" s="162"/>
      <c r="Q231" s="162"/>
      <c r="R231" s="162"/>
      <c r="S231" s="162"/>
      <c r="T231" s="162"/>
      <c r="U231" s="162"/>
      <c r="V231" s="162"/>
      <c r="W231" s="162"/>
      <c r="X231" s="162"/>
      <c r="Y231" s="162"/>
      <c r="Z231" s="161"/>
      <c r="AA231" s="161"/>
      <c r="AB231" s="161"/>
      <c r="AC231" s="161"/>
      <c r="AD231" s="161"/>
      <c r="AE231" s="161"/>
      <c r="AF231" s="162"/>
      <c r="AG231" s="162"/>
      <c r="AH231" s="162"/>
      <c r="AI231" s="162"/>
      <c r="AJ231" s="162"/>
      <c r="AK231" s="162"/>
      <c r="AL231" s="162"/>
      <c r="AM231" s="162"/>
      <c r="AN231" s="162"/>
      <c r="AO231" s="162"/>
      <c r="AP231" s="162"/>
      <c r="AQ231" s="162"/>
      <c r="AR231" s="162"/>
      <c r="AS231" s="162"/>
      <c r="AT231" s="162"/>
      <c r="AU231" s="162"/>
      <c r="AV231" s="162"/>
      <c r="AW231" s="162"/>
      <c r="AX231" s="162"/>
      <c r="AY231" s="161"/>
      <c r="AZ231" s="161"/>
      <c r="BA231" s="162"/>
      <c r="BB231" s="162"/>
      <c r="BC231" s="162"/>
      <c r="BD231" s="162"/>
      <c r="BE231" s="162"/>
      <c r="BF231" s="162"/>
      <c r="BG231" s="162"/>
      <c r="BH231" s="162"/>
      <c r="BI231" s="162"/>
      <c r="BJ231" s="161"/>
      <c r="BK231" s="162"/>
      <c r="BL231" s="162"/>
      <c r="BM231" s="162"/>
      <c r="BN231" s="162"/>
      <c r="BO231" s="162"/>
      <c r="BP231" s="162"/>
      <c r="BQ231" s="162"/>
      <c r="BR231" s="162"/>
      <c r="BS231" s="162"/>
      <c r="BT231" s="162"/>
      <c r="BU231" s="162"/>
      <c r="BV231" s="162"/>
      <c r="BW231" s="162"/>
      <c r="BX231" s="162"/>
      <c r="BY231" s="162"/>
      <c r="BZ231" s="162"/>
      <c r="CA231" s="162"/>
      <c r="CB231" s="162"/>
      <c r="CC231" s="162"/>
      <c r="CD231" s="162"/>
      <c r="CE231" s="162"/>
      <c r="CF231" s="162"/>
      <c r="CG231" s="162"/>
      <c r="CH231" s="162"/>
      <c r="CI231" s="162"/>
      <c r="CJ231" s="162"/>
      <c r="CK231" s="162"/>
      <c r="CL231" s="162"/>
      <c r="CM231" s="162"/>
      <c r="CN231" s="162"/>
      <c r="CO231" s="162"/>
      <c r="CP231" s="162"/>
      <c r="CQ231" s="162"/>
      <c r="CR231" s="162"/>
      <c r="CS231" s="162"/>
      <c r="CT231" s="162"/>
      <c r="CU231" s="162"/>
      <c r="CV231" s="162"/>
      <c r="CW231" s="162"/>
      <c r="CX231" s="162"/>
      <c r="CY231" s="162"/>
      <c r="CZ231" s="162"/>
      <c r="DA231" s="162"/>
      <c r="DB231" s="162"/>
      <c r="DC231" s="162"/>
      <c r="DD231" s="162"/>
      <c r="DE231" s="162"/>
      <c r="DF231" s="162"/>
      <c r="DG231" s="162"/>
      <c r="DH231" s="162"/>
      <c r="DI231" s="162"/>
      <c r="DJ231" s="162"/>
      <c r="DK231" s="162"/>
      <c r="DL231" s="162"/>
      <c r="DM231" s="162"/>
      <c r="DN231" s="162"/>
      <c r="DO231" s="162"/>
      <c r="DP231" s="162"/>
      <c r="DQ231" s="162"/>
      <c r="DR231" s="162"/>
      <c r="DS231" s="162"/>
      <c r="DT231" s="162"/>
      <c r="DU231" s="162"/>
      <c r="DV231" s="162"/>
      <c r="DW231" s="161"/>
      <c r="DX231" s="162"/>
      <c r="DY231" s="162"/>
      <c r="DZ231" s="162"/>
      <c r="EA231" s="162"/>
      <c r="EB231" s="162"/>
      <c r="EC231" s="162"/>
      <c r="ED231" s="162"/>
      <c r="EE231" s="161"/>
      <c r="EF231" s="162"/>
      <c r="EG231" s="162"/>
      <c r="EH231" s="162"/>
      <c r="EI231" s="162"/>
      <c r="EJ231" s="162"/>
      <c r="EK231" s="162"/>
      <c r="EL231" s="162"/>
      <c r="EM231" s="162"/>
      <c r="EN231" s="162"/>
      <c r="EO231" s="162"/>
      <c r="EP231" s="162"/>
      <c r="EQ231" s="68"/>
      <c r="ER231" s="68"/>
      <c r="ES231" s="68"/>
      <c r="ET231" s="68"/>
      <c r="EU231" s="68"/>
      <c r="EV231" s="68"/>
      <c r="EW231" s="65"/>
      <c r="EX231" s="65"/>
      <c r="EY231" s="65"/>
      <c r="EZ231" s="65"/>
      <c r="FA231" s="65"/>
      <c r="FB231" s="65"/>
      <c r="FC231" s="65"/>
      <c r="FD231" s="65"/>
      <c r="FE231" s="65"/>
      <c r="FF231" s="65"/>
      <c r="FG231" s="65"/>
      <c r="FH231" s="65"/>
      <c r="FI231" s="65"/>
      <c r="FJ231" s="65"/>
      <c r="FK231" s="65"/>
      <c r="FL231" s="65"/>
      <c r="FM231" s="65"/>
      <c r="FN231" s="65"/>
      <c r="FO231" s="235"/>
    </row>
    <row r="232" spans="1:171" s="73" customFormat="1" x14ac:dyDescent="0.2">
      <c r="A232" s="161"/>
      <c r="B232" s="162"/>
      <c r="C232" s="162"/>
      <c r="D232" s="162"/>
      <c r="E232" s="162"/>
      <c r="F232" s="162"/>
      <c r="G232" s="162"/>
      <c r="H232" s="162"/>
      <c r="I232" s="162"/>
      <c r="J232" s="162"/>
      <c r="K232" s="162"/>
      <c r="L232" s="162"/>
      <c r="M232" s="162"/>
      <c r="N232" s="162"/>
      <c r="O232" s="162"/>
      <c r="P232" s="162"/>
      <c r="Q232" s="162"/>
      <c r="R232" s="162"/>
      <c r="S232" s="162"/>
      <c r="T232" s="162"/>
      <c r="U232" s="162"/>
      <c r="V232" s="162"/>
      <c r="W232" s="162"/>
      <c r="X232" s="162"/>
      <c r="Y232" s="162"/>
      <c r="Z232" s="161"/>
      <c r="AA232" s="161"/>
      <c r="AB232" s="161"/>
      <c r="AC232" s="161"/>
      <c r="AD232" s="161"/>
      <c r="AE232" s="161"/>
      <c r="AF232" s="162"/>
      <c r="AG232" s="162"/>
      <c r="AH232" s="162"/>
      <c r="AI232" s="162"/>
      <c r="AJ232" s="162"/>
      <c r="AK232" s="162"/>
      <c r="AL232" s="162"/>
      <c r="AM232" s="162"/>
      <c r="AN232" s="162"/>
      <c r="AO232" s="162"/>
      <c r="AP232" s="162"/>
      <c r="AQ232" s="162"/>
      <c r="AR232" s="162"/>
      <c r="AS232" s="162"/>
      <c r="AT232" s="162"/>
      <c r="AU232" s="162"/>
      <c r="AV232" s="162"/>
      <c r="AW232" s="162"/>
      <c r="AX232" s="162"/>
      <c r="AY232" s="161"/>
      <c r="AZ232" s="161"/>
      <c r="BA232" s="162"/>
      <c r="BB232" s="162"/>
      <c r="BC232" s="162"/>
      <c r="BD232" s="162"/>
      <c r="BE232" s="162"/>
      <c r="BF232" s="162"/>
      <c r="BG232" s="162"/>
      <c r="BH232" s="162"/>
      <c r="BI232" s="162"/>
      <c r="BJ232" s="161"/>
      <c r="BK232" s="162"/>
      <c r="BL232" s="162"/>
      <c r="BM232" s="162"/>
      <c r="BN232" s="162"/>
      <c r="BO232" s="162"/>
      <c r="BP232" s="162"/>
      <c r="BQ232" s="162"/>
      <c r="BR232" s="162"/>
      <c r="BS232" s="162"/>
      <c r="BT232" s="162"/>
      <c r="BU232" s="162"/>
      <c r="BV232" s="162"/>
      <c r="BW232" s="162"/>
      <c r="BX232" s="162"/>
      <c r="BY232" s="162"/>
      <c r="BZ232" s="162"/>
      <c r="CA232" s="162"/>
      <c r="CB232" s="162"/>
      <c r="CC232" s="162"/>
      <c r="CD232" s="162"/>
      <c r="CE232" s="162"/>
      <c r="CF232" s="162"/>
      <c r="CG232" s="162"/>
      <c r="CH232" s="162"/>
      <c r="CI232" s="162"/>
      <c r="CJ232" s="162"/>
      <c r="CK232" s="162"/>
      <c r="CL232" s="162"/>
      <c r="CM232" s="162"/>
      <c r="CN232" s="162"/>
      <c r="CO232" s="162"/>
      <c r="CP232" s="162"/>
      <c r="CQ232" s="162"/>
      <c r="CR232" s="162"/>
      <c r="CS232" s="162"/>
      <c r="CT232" s="162"/>
      <c r="CU232" s="162"/>
      <c r="CV232" s="162"/>
      <c r="CW232" s="162"/>
      <c r="CX232" s="162"/>
      <c r="CY232" s="162"/>
      <c r="CZ232" s="162"/>
      <c r="DA232" s="162"/>
      <c r="DB232" s="162"/>
      <c r="DC232" s="162"/>
      <c r="DD232" s="162"/>
      <c r="DE232" s="162"/>
      <c r="DF232" s="162"/>
      <c r="DG232" s="162"/>
      <c r="DH232" s="162"/>
      <c r="DI232" s="162"/>
      <c r="DJ232" s="162"/>
      <c r="DK232" s="162"/>
      <c r="DL232" s="162"/>
      <c r="DM232" s="162"/>
      <c r="DN232" s="162"/>
      <c r="DO232" s="162"/>
      <c r="DP232" s="162"/>
      <c r="DQ232" s="162"/>
      <c r="DR232" s="162"/>
      <c r="DS232" s="162"/>
      <c r="DT232" s="162"/>
      <c r="DU232" s="162"/>
      <c r="DV232" s="162"/>
      <c r="DW232" s="161"/>
      <c r="DX232" s="162"/>
      <c r="DY232" s="162"/>
      <c r="DZ232" s="162"/>
      <c r="EA232" s="162"/>
      <c r="EB232" s="162"/>
      <c r="EC232" s="162"/>
      <c r="ED232" s="162"/>
      <c r="EE232" s="161"/>
      <c r="EF232" s="162"/>
      <c r="EG232" s="162"/>
      <c r="EH232" s="162"/>
      <c r="EI232" s="162"/>
      <c r="EJ232" s="162"/>
      <c r="EK232" s="162"/>
      <c r="EL232" s="162"/>
      <c r="EM232" s="162"/>
      <c r="EN232" s="162"/>
      <c r="EO232" s="162"/>
      <c r="EP232" s="162"/>
      <c r="EQ232" s="68"/>
      <c r="ER232" s="68"/>
      <c r="ES232" s="68"/>
      <c r="ET232" s="68"/>
      <c r="EU232" s="68"/>
      <c r="EV232" s="68"/>
      <c r="EW232" s="68"/>
      <c r="EX232" s="68"/>
      <c r="EY232" s="68"/>
      <c r="EZ232" s="68"/>
      <c r="FA232" s="68"/>
      <c r="FB232" s="68"/>
      <c r="FC232" s="68"/>
      <c r="FD232" s="68"/>
      <c r="FE232" s="68"/>
      <c r="FF232" s="68"/>
      <c r="FG232" s="68"/>
      <c r="FH232" s="68"/>
      <c r="FI232" s="68"/>
      <c r="FJ232" s="68"/>
      <c r="FK232" s="68"/>
      <c r="FL232" s="68"/>
      <c r="FM232" s="65"/>
      <c r="FN232" s="65"/>
      <c r="FO232" s="235"/>
    </row>
    <row r="233" spans="1:171" s="73" customFormat="1" x14ac:dyDescent="0.2">
      <c r="A233" s="161"/>
      <c r="B233" s="162"/>
      <c r="C233" s="162"/>
      <c r="D233" s="162"/>
      <c r="E233" s="162"/>
      <c r="F233" s="162"/>
      <c r="G233" s="162"/>
      <c r="H233" s="162"/>
      <c r="I233" s="162"/>
      <c r="J233" s="162"/>
      <c r="K233" s="162"/>
      <c r="L233" s="162"/>
      <c r="M233" s="162"/>
      <c r="N233" s="162"/>
      <c r="O233" s="162"/>
      <c r="P233" s="162"/>
      <c r="Q233" s="162"/>
      <c r="R233" s="162"/>
      <c r="S233" s="162"/>
      <c r="T233" s="162"/>
      <c r="U233" s="162"/>
      <c r="V233" s="162"/>
      <c r="W233" s="162"/>
      <c r="X233" s="162"/>
      <c r="Y233" s="162"/>
      <c r="Z233" s="161"/>
      <c r="AA233" s="161"/>
      <c r="AB233" s="161"/>
      <c r="AC233" s="161"/>
      <c r="AD233" s="161"/>
      <c r="AE233" s="161"/>
      <c r="AF233" s="162"/>
      <c r="AG233" s="162"/>
      <c r="AH233" s="162"/>
      <c r="AI233" s="162"/>
      <c r="AJ233" s="162"/>
      <c r="AK233" s="162"/>
      <c r="AL233" s="162"/>
      <c r="AM233" s="162"/>
      <c r="AN233" s="162"/>
      <c r="AO233" s="162"/>
      <c r="AP233" s="162"/>
      <c r="AQ233" s="162"/>
      <c r="AR233" s="162"/>
      <c r="AS233" s="162"/>
      <c r="AT233" s="162"/>
      <c r="AU233" s="162"/>
      <c r="AV233" s="162"/>
      <c r="AW233" s="162"/>
      <c r="AX233" s="162"/>
      <c r="AY233" s="161"/>
      <c r="AZ233" s="161"/>
      <c r="BA233" s="162"/>
      <c r="BB233" s="162"/>
      <c r="BC233" s="162"/>
      <c r="BD233" s="162"/>
      <c r="BE233" s="162"/>
      <c r="BF233" s="162"/>
      <c r="BG233" s="162"/>
      <c r="BH233" s="162"/>
      <c r="BI233" s="162"/>
      <c r="BJ233" s="161"/>
      <c r="BK233" s="162"/>
      <c r="BL233" s="162"/>
      <c r="BM233" s="162"/>
      <c r="BN233" s="162"/>
      <c r="BO233" s="162"/>
      <c r="BP233" s="162"/>
      <c r="BQ233" s="162"/>
      <c r="BR233" s="162"/>
      <c r="BS233" s="162"/>
      <c r="BT233" s="162"/>
      <c r="BU233" s="162"/>
      <c r="BV233" s="162"/>
      <c r="BW233" s="162"/>
      <c r="BX233" s="162"/>
      <c r="BY233" s="162"/>
      <c r="BZ233" s="162"/>
      <c r="CA233" s="162"/>
      <c r="CB233" s="162"/>
      <c r="CC233" s="162"/>
      <c r="CD233" s="162"/>
      <c r="CE233" s="162"/>
      <c r="CF233" s="162"/>
      <c r="CG233" s="162"/>
      <c r="CH233" s="162"/>
      <c r="CI233" s="162"/>
      <c r="CJ233" s="162"/>
      <c r="CK233" s="162"/>
      <c r="CL233" s="162"/>
      <c r="CM233" s="162"/>
      <c r="CN233" s="162"/>
      <c r="CO233" s="162"/>
      <c r="CP233" s="162"/>
      <c r="CQ233" s="162"/>
      <c r="CR233" s="162"/>
      <c r="CS233" s="162"/>
      <c r="CT233" s="162"/>
      <c r="CU233" s="162"/>
      <c r="CV233" s="162"/>
      <c r="CW233" s="162"/>
      <c r="CX233" s="162"/>
      <c r="CY233" s="162"/>
      <c r="CZ233" s="162"/>
      <c r="DA233" s="162"/>
      <c r="DB233" s="162"/>
      <c r="DC233" s="162"/>
      <c r="DD233" s="162"/>
      <c r="DE233" s="162"/>
      <c r="DF233" s="162"/>
      <c r="DG233" s="162"/>
      <c r="DH233" s="162"/>
      <c r="DI233" s="162"/>
      <c r="DJ233" s="162"/>
      <c r="DK233" s="162"/>
      <c r="DL233" s="162"/>
      <c r="DM233" s="162"/>
      <c r="DN233" s="162"/>
      <c r="DO233" s="162"/>
      <c r="DP233" s="162"/>
      <c r="DQ233" s="162"/>
      <c r="DR233" s="162"/>
      <c r="DS233" s="162"/>
      <c r="DT233" s="162"/>
      <c r="DU233" s="162"/>
      <c r="DV233" s="162"/>
      <c r="DW233" s="161"/>
      <c r="DX233" s="162"/>
      <c r="DY233" s="162"/>
      <c r="DZ233" s="162"/>
      <c r="EA233" s="162"/>
      <c r="EB233" s="162"/>
      <c r="EC233" s="162"/>
      <c r="ED233" s="162"/>
      <c r="EE233" s="161"/>
      <c r="EF233" s="162"/>
      <c r="EG233" s="162"/>
      <c r="EH233" s="162"/>
      <c r="EI233" s="162"/>
      <c r="EJ233" s="162"/>
      <c r="EK233" s="162"/>
      <c r="EL233" s="162"/>
      <c r="EM233" s="162"/>
      <c r="EN233" s="162"/>
      <c r="EO233" s="162"/>
      <c r="EP233" s="162"/>
      <c r="EQ233" s="68"/>
      <c r="ER233" s="68"/>
      <c r="ES233" s="68"/>
      <c r="ET233" s="68"/>
      <c r="EU233" s="68"/>
      <c r="EV233" s="68"/>
      <c r="EW233" s="65"/>
      <c r="EX233" s="65"/>
      <c r="EY233" s="65"/>
      <c r="EZ233" s="65"/>
      <c r="FA233" s="65"/>
      <c r="FB233" s="65"/>
      <c r="FC233" s="65"/>
      <c r="FD233" s="65"/>
      <c r="FE233" s="65"/>
      <c r="FF233" s="65"/>
      <c r="FG233" s="65"/>
      <c r="FH233" s="65"/>
      <c r="FI233" s="65"/>
      <c r="FJ233" s="65"/>
      <c r="FK233" s="65"/>
      <c r="FL233" s="65"/>
      <c r="FM233" s="65"/>
      <c r="FN233" s="65"/>
      <c r="FO233" s="235"/>
    </row>
    <row r="234" spans="1:171" s="73" customFormat="1" x14ac:dyDescent="0.2">
      <c r="A234" s="161"/>
      <c r="B234" s="162"/>
      <c r="C234" s="162"/>
      <c r="D234" s="162"/>
      <c r="E234" s="162"/>
      <c r="F234" s="162"/>
      <c r="G234" s="162"/>
      <c r="H234" s="162"/>
      <c r="I234" s="162"/>
      <c r="J234" s="162"/>
      <c r="K234" s="162"/>
      <c r="L234" s="162"/>
      <c r="M234" s="162"/>
      <c r="N234" s="162"/>
      <c r="O234" s="162"/>
      <c r="P234" s="162"/>
      <c r="Q234" s="162"/>
      <c r="R234" s="162"/>
      <c r="S234" s="162"/>
      <c r="T234" s="162"/>
      <c r="U234" s="162"/>
      <c r="V234" s="162"/>
      <c r="W234" s="162"/>
      <c r="X234" s="162"/>
      <c r="Y234" s="162"/>
      <c r="Z234" s="161"/>
      <c r="AA234" s="161"/>
      <c r="AB234" s="161"/>
      <c r="AC234" s="161"/>
      <c r="AD234" s="161"/>
      <c r="AE234" s="161"/>
      <c r="AF234" s="162"/>
      <c r="AG234" s="162"/>
      <c r="AH234" s="162"/>
      <c r="AI234" s="162"/>
      <c r="AJ234" s="162"/>
      <c r="AK234" s="162"/>
      <c r="AL234" s="162"/>
      <c r="AM234" s="162"/>
      <c r="AN234" s="162"/>
      <c r="AO234" s="162"/>
      <c r="AP234" s="162"/>
      <c r="AQ234" s="162"/>
      <c r="AR234" s="162"/>
      <c r="AS234" s="162"/>
      <c r="AT234" s="162"/>
      <c r="AU234" s="162"/>
      <c r="AV234" s="162"/>
      <c r="AW234" s="162"/>
      <c r="AX234" s="162"/>
      <c r="AY234" s="161"/>
      <c r="AZ234" s="161"/>
      <c r="BA234" s="162"/>
      <c r="BB234" s="162"/>
      <c r="BC234" s="162"/>
      <c r="BD234" s="162"/>
      <c r="BE234" s="162"/>
      <c r="BF234" s="162"/>
      <c r="BG234" s="162"/>
      <c r="BH234" s="162"/>
      <c r="BI234" s="162"/>
      <c r="BJ234" s="161"/>
      <c r="BK234" s="162"/>
      <c r="BL234" s="162"/>
      <c r="BM234" s="162"/>
      <c r="BN234" s="162"/>
      <c r="BO234" s="162"/>
      <c r="BP234" s="162"/>
      <c r="BQ234" s="162"/>
      <c r="BR234" s="162"/>
      <c r="BS234" s="162"/>
      <c r="BT234" s="162"/>
      <c r="BU234" s="162"/>
      <c r="BV234" s="162"/>
      <c r="BW234" s="162"/>
      <c r="BX234" s="162"/>
      <c r="BY234" s="162"/>
      <c r="BZ234" s="162"/>
      <c r="CA234" s="162"/>
      <c r="CB234" s="162"/>
      <c r="CC234" s="162"/>
      <c r="CD234" s="162"/>
      <c r="CE234" s="162"/>
      <c r="CF234" s="162"/>
      <c r="CG234" s="162"/>
      <c r="CH234" s="162"/>
      <c r="CI234" s="162"/>
      <c r="CJ234" s="162"/>
      <c r="CK234" s="162"/>
      <c r="CL234" s="162"/>
      <c r="CM234" s="162"/>
      <c r="CN234" s="162"/>
      <c r="CO234" s="162"/>
      <c r="CP234" s="162"/>
      <c r="CQ234" s="162"/>
      <c r="CR234" s="162"/>
      <c r="CS234" s="162"/>
      <c r="CT234" s="162"/>
      <c r="CU234" s="162"/>
      <c r="CV234" s="162"/>
      <c r="CW234" s="162"/>
      <c r="CX234" s="162"/>
      <c r="CY234" s="162"/>
      <c r="CZ234" s="162"/>
      <c r="DA234" s="162"/>
      <c r="DB234" s="162"/>
      <c r="DC234" s="162"/>
      <c r="DD234" s="162"/>
      <c r="DE234" s="162"/>
      <c r="DF234" s="162"/>
      <c r="DG234" s="162"/>
      <c r="DH234" s="162"/>
      <c r="DI234" s="162"/>
      <c r="DJ234" s="162"/>
      <c r="DK234" s="162"/>
      <c r="DL234" s="162"/>
      <c r="DM234" s="162"/>
      <c r="DN234" s="162"/>
      <c r="DO234" s="162"/>
      <c r="DP234" s="162"/>
      <c r="DQ234" s="162"/>
      <c r="DR234" s="162"/>
      <c r="DS234" s="162"/>
      <c r="DT234" s="162"/>
      <c r="DU234" s="162"/>
      <c r="DV234" s="162"/>
      <c r="DW234" s="161"/>
      <c r="DX234" s="162"/>
      <c r="DY234" s="162"/>
      <c r="DZ234" s="162"/>
      <c r="EA234" s="162"/>
      <c r="EB234" s="162"/>
      <c r="EC234" s="162"/>
      <c r="ED234" s="162"/>
      <c r="EE234" s="161"/>
      <c r="EF234" s="162"/>
      <c r="EG234" s="162"/>
      <c r="EH234" s="162"/>
      <c r="EI234" s="162"/>
      <c r="EJ234" s="162"/>
      <c r="EK234" s="162"/>
      <c r="EL234" s="162"/>
      <c r="EM234" s="162"/>
      <c r="EN234" s="162"/>
      <c r="EO234" s="162"/>
      <c r="EP234" s="162"/>
      <c r="EQ234" s="68"/>
      <c r="ER234" s="68"/>
      <c r="ES234" s="68"/>
      <c r="ET234" s="68"/>
      <c r="EU234" s="68"/>
      <c r="EV234" s="68"/>
      <c r="EW234" s="68"/>
      <c r="EX234" s="68"/>
      <c r="EY234" s="68"/>
      <c r="EZ234" s="68"/>
      <c r="FA234" s="68"/>
      <c r="FB234" s="68"/>
      <c r="FC234" s="68"/>
      <c r="FD234" s="68"/>
      <c r="FE234" s="68"/>
      <c r="FF234" s="68"/>
      <c r="FG234" s="68"/>
      <c r="FH234" s="68"/>
      <c r="FI234" s="68"/>
      <c r="FJ234" s="68"/>
      <c r="FK234" s="68"/>
      <c r="FL234" s="68"/>
      <c r="FM234" s="65"/>
      <c r="FN234" s="65"/>
      <c r="FO234" s="235"/>
    </row>
    <row r="235" spans="1:171" s="73" customFormat="1" x14ac:dyDescent="0.2">
      <c r="A235" s="161"/>
      <c r="B235" s="162"/>
      <c r="C235" s="162"/>
      <c r="D235" s="162"/>
      <c r="E235" s="162"/>
      <c r="F235" s="162"/>
      <c r="G235" s="162"/>
      <c r="H235" s="162"/>
      <c r="I235" s="162"/>
      <c r="J235" s="162"/>
      <c r="K235" s="162"/>
      <c r="L235" s="162"/>
      <c r="M235" s="162"/>
      <c r="N235" s="162"/>
      <c r="O235" s="162"/>
      <c r="P235" s="162"/>
      <c r="Q235" s="162"/>
      <c r="R235" s="162"/>
      <c r="S235" s="162"/>
      <c r="T235" s="162"/>
      <c r="U235" s="162"/>
      <c r="V235" s="162"/>
      <c r="W235" s="162"/>
      <c r="X235" s="162"/>
      <c r="Y235" s="162"/>
      <c r="Z235" s="161"/>
      <c r="AA235" s="161"/>
      <c r="AB235" s="161"/>
      <c r="AC235" s="161"/>
      <c r="AD235" s="161"/>
      <c r="AE235" s="161"/>
      <c r="AF235" s="162"/>
      <c r="AG235" s="162"/>
      <c r="AH235" s="162"/>
      <c r="AI235" s="162"/>
      <c r="AJ235" s="162"/>
      <c r="AK235" s="162"/>
      <c r="AL235" s="162"/>
      <c r="AM235" s="162"/>
      <c r="AN235" s="162"/>
      <c r="AO235" s="162"/>
      <c r="AP235" s="162"/>
      <c r="AQ235" s="162"/>
      <c r="AR235" s="162"/>
      <c r="AS235" s="162"/>
      <c r="AT235" s="162"/>
      <c r="AU235" s="162"/>
      <c r="AV235" s="162"/>
      <c r="AW235" s="162"/>
      <c r="AX235" s="162"/>
      <c r="AY235" s="161"/>
      <c r="AZ235" s="161"/>
      <c r="BA235" s="162"/>
      <c r="BB235" s="162"/>
      <c r="BC235" s="162"/>
      <c r="BD235" s="162"/>
      <c r="BE235" s="162"/>
      <c r="BF235" s="162"/>
      <c r="BG235" s="162"/>
      <c r="BH235" s="162"/>
      <c r="BI235" s="162"/>
      <c r="BJ235" s="161"/>
      <c r="BK235" s="162"/>
      <c r="BL235" s="162"/>
      <c r="BM235" s="162"/>
      <c r="BN235" s="162"/>
      <c r="BO235" s="162"/>
      <c r="BP235" s="162"/>
      <c r="BQ235" s="162"/>
      <c r="BR235" s="162"/>
      <c r="BS235" s="162"/>
      <c r="BT235" s="162"/>
      <c r="BU235" s="162"/>
      <c r="BV235" s="162"/>
      <c r="BW235" s="162"/>
      <c r="BX235" s="162"/>
      <c r="BY235" s="162"/>
      <c r="BZ235" s="162"/>
      <c r="CA235" s="162"/>
      <c r="CB235" s="162"/>
      <c r="CC235" s="162"/>
      <c r="CD235" s="162"/>
      <c r="CE235" s="162"/>
      <c r="CF235" s="162"/>
      <c r="CG235" s="162"/>
      <c r="CH235" s="162"/>
      <c r="CI235" s="162"/>
      <c r="CJ235" s="162"/>
      <c r="CK235" s="162"/>
      <c r="CL235" s="162"/>
      <c r="CM235" s="162"/>
      <c r="CN235" s="162"/>
      <c r="CO235" s="162"/>
      <c r="CP235" s="162"/>
      <c r="CQ235" s="162"/>
      <c r="CR235" s="162"/>
      <c r="CS235" s="162"/>
      <c r="CT235" s="162"/>
      <c r="CU235" s="162"/>
      <c r="CV235" s="162"/>
      <c r="CW235" s="162"/>
      <c r="CX235" s="162"/>
      <c r="CY235" s="162"/>
      <c r="CZ235" s="162"/>
      <c r="DA235" s="162"/>
      <c r="DB235" s="162"/>
      <c r="DC235" s="162"/>
      <c r="DD235" s="162"/>
      <c r="DE235" s="162"/>
      <c r="DF235" s="162"/>
      <c r="DG235" s="162"/>
      <c r="DH235" s="162"/>
      <c r="DI235" s="162"/>
      <c r="DJ235" s="162"/>
      <c r="DK235" s="162"/>
      <c r="DL235" s="162"/>
      <c r="DM235" s="162"/>
      <c r="DN235" s="162"/>
      <c r="DO235" s="162"/>
      <c r="DP235" s="162"/>
      <c r="DQ235" s="162"/>
      <c r="DR235" s="162"/>
      <c r="DS235" s="162"/>
      <c r="DT235" s="162"/>
      <c r="DU235" s="162"/>
      <c r="DV235" s="162"/>
      <c r="DW235" s="161"/>
      <c r="DX235" s="162"/>
      <c r="DY235" s="162"/>
      <c r="DZ235" s="162"/>
      <c r="EA235" s="162"/>
      <c r="EB235" s="162"/>
      <c r="EC235" s="162"/>
      <c r="ED235" s="162"/>
      <c r="EE235" s="161"/>
      <c r="EF235" s="162"/>
      <c r="EG235" s="162"/>
      <c r="EH235" s="162"/>
      <c r="EI235" s="162"/>
      <c r="EJ235" s="162"/>
      <c r="EK235" s="162"/>
      <c r="EL235" s="162"/>
      <c r="EM235" s="162"/>
      <c r="EN235" s="162"/>
      <c r="EO235" s="162"/>
      <c r="EP235" s="162"/>
      <c r="EQ235" s="68"/>
      <c r="ER235" s="68"/>
      <c r="ES235" s="68"/>
      <c r="ET235" s="68"/>
      <c r="EU235" s="68"/>
      <c r="EV235" s="68"/>
      <c r="EW235" s="65"/>
      <c r="EX235" s="65"/>
      <c r="EY235" s="65"/>
      <c r="EZ235" s="65"/>
      <c r="FA235" s="65"/>
      <c r="FB235" s="65"/>
      <c r="FC235" s="65"/>
      <c r="FD235" s="65"/>
      <c r="FE235" s="65"/>
      <c r="FF235" s="65"/>
      <c r="FG235" s="65"/>
      <c r="FH235" s="65"/>
      <c r="FI235" s="65"/>
      <c r="FJ235" s="65"/>
      <c r="FK235" s="65"/>
      <c r="FL235" s="65"/>
      <c r="FM235" s="65"/>
      <c r="FN235" s="65"/>
      <c r="FO235" s="235"/>
    </row>
    <row r="236" spans="1:171" s="73" customFormat="1" x14ac:dyDescent="0.2">
      <c r="A236" s="161"/>
      <c r="B236" s="162"/>
      <c r="C236" s="162"/>
      <c r="D236" s="162"/>
      <c r="E236" s="162"/>
      <c r="F236" s="162"/>
      <c r="G236" s="162"/>
      <c r="H236" s="162"/>
      <c r="I236" s="162"/>
      <c r="J236" s="162"/>
      <c r="K236" s="162"/>
      <c r="L236" s="162"/>
      <c r="M236" s="162"/>
      <c r="N236" s="162"/>
      <c r="O236" s="162"/>
      <c r="P236" s="162"/>
      <c r="Q236" s="162"/>
      <c r="R236" s="162"/>
      <c r="S236" s="162"/>
      <c r="T236" s="162"/>
      <c r="U236" s="162"/>
      <c r="V236" s="162"/>
      <c r="W236" s="162"/>
      <c r="X236" s="162"/>
      <c r="Y236" s="162"/>
      <c r="Z236" s="161"/>
      <c r="AA236" s="161"/>
      <c r="AB236" s="161"/>
      <c r="AC236" s="161"/>
      <c r="AD236" s="161"/>
      <c r="AE236" s="161"/>
      <c r="AF236" s="162"/>
      <c r="AG236" s="162"/>
      <c r="AH236" s="162"/>
      <c r="AI236" s="162"/>
      <c r="AJ236" s="162"/>
      <c r="AK236" s="162"/>
      <c r="AL236" s="162"/>
      <c r="AM236" s="162"/>
      <c r="AN236" s="162"/>
      <c r="AO236" s="162"/>
      <c r="AP236" s="162"/>
      <c r="AQ236" s="162"/>
      <c r="AR236" s="162"/>
      <c r="AS236" s="162"/>
      <c r="AT236" s="162"/>
      <c r="AU236" s="162"/>
      <c r="AV236" s="162"/>
      <c r="AW236" s="162"/>
      <c r="AX236" s="162"/>
      <c r="AY236" s="161"/>
      <c r="AZ236" s="161"/>
      <c r="BA236" s="162"/>
      <c r="BB236" s="162"/>
      <c r="BC236" s="162"/>
      <c r="BD236" s="162"/>
      <c r="BE236" s="162"/>
      <c r="BF236" s="162"/>
      <c r="BG236" s="162"/>
      <c r="BH236" s="162"/>
      <c r="BI236" s="162"/>
      <c r="BJ236" s="161"/>
      <c r="BK236" s="162"/>
      <c r="BL236" s="162"/>
      <c r="BM236" s="162"/>
      <c r="BN236" s="162"/>
      <c r="BO236" s="162"/>
      <c r="BP236" s="162"/>
      <c r="BQ236" s="162"/>
      <c r="BR236" s="162"/>
      <c r="BS236" s="162"/>
      <c r="BT236" s="162"/>
      <c r="BU236" s="162"/>
      <c r="BV236" s="162"/>
      <c r="BW236" s="162"/>
      <c r="BX236" s="162"/>
      <c r="BY236" s="162"/>
      <c r="BZ236" s="162"/>
      <c r="CA236" s="162"/>
      <c r="CB236" s="162"/>
      <c r="CC236" s="162"/>
      <c r="CD236" s="162"/>
      <c r="CE236" s="162"/>
      <c r="CF236" s="162"/>
      <c r="CG236" s="162"/>
      <c r="CH236" s="162"/>
      <c r="CI236" s="162"/>
      <c r="CJ236" s="162"/>
      <c r="CK236" s="162"/>
      <c r="CL236" s="162"/>
      <c r="CM236" s="162"/>
      <c r="CN236" s="162"/>
      <c r="CO236" s="162"/>
      <c r="CP236" s="162"/>
      <c r="CQ236" s="162"/>
      <c r="CR236" s="162"/>
      <c r="CS236" s="162"/>
      <c r="CT236" s="162"/>
      <c r="CU236" s="162"/>
      <c r="CV236" s="162"/>
      <c r="CW236" s="162"/>
      <c r="CX236" s="162"/>
      <c r="CY236" s="162"/>
      <c r="CZ236" s="162"/>
      <c r="DA236" s="162"/>
      <c r="DB236" s="162"/>
      <c r="DC236" s="162"/>
      <c r="DD236" s="162"/>
      <c r="DE236" s="162"/>
      <c r="DF236" s="162"/>
      <c r="DG236" s="162"/>
      <c r="DH236" s="162"/>
      <c r="DI236" s="162"/>
      <c r="DJ236" s="162"/>
      <c r="DK236" s="162"/>
      <c r="DL236" s="162"/>
      <c r="DM236" s="162"/>
      <c r="DN236" s="162"/>
      <c r="DO236" s="162"/>
      <c r="DP236" s="162"/>
      <c r="DQ236" s="162"/>
      <c r="DR236" s="162"/>
      <c r="DS236" s="162"/>
      <c r="DT236" s="162"/>
      <c r="DU236" s="162"/>
      <c r="DV236" s="162"/>
      <c r="DW236" s="161"/>
      <c r="DX236" s="162"/>
      <c r="DY236" s="162"/>
      <c r="DZ236" s="162"/>
      <c r="EA236" s="162"/>
      <c r="EB236" s="162"/>
      <c r="EC236" s="162"/>
      <c r="ED236" s="162"/>
      <c r="EE236" s="161"/>
      <c r="EF236" s="162"/>
      <c r="EG236" s="162"/>
      <c r="EH236" s="162"/>
      <c r="EI236" s="162"/>
      <c r="EJ236" s="162"/>
      <c r="EK236" s="162"/>
      <c r="EL236" s="162"/>
      <c r="EM236" s="162"/>
      <c r="EN236" s="162"/>
      <c r="EO236" s="162"/>
      <c r="EP236" s="162"/>
      <c r="EQ236" s="68"/>
      <c r="ER236" s="68"/>
      <c r="ES236" s="68"/>
      <c r="ET236" s="68"/>
      <c r="EU236" s="68"/>
      <c r="EV236" s="68"/>
      <c r="EW236" s="68"/>
      <c r="EX236" s="68"/>
      <c r="EY236" s="68"/>
      <c r="EZ236" s="68"/>
      <c r="FA236" s="68"/>
      <c r="FB236" s="68"/>
      <c r="FC236" s="68"/>
      <c r="FD236" s="68"/>
      <c r="FE236" s="68"/>
      <c r="FF236" s="68"/>
      <c r="FG236" s="68"/>
      <c r="FH236" s="68"/>
      <c r="FI236" s="68"/>
      <c r="FJ236" s="68"/>
      <c r="FK236" s="68"/>
      <c r="FL236" s="68"/>
      <c r="FM236" s="65"/>
      <c r="FN236" s="65"/>
      <c r="FO236" s="235"/>
    </row>
    <row r="237" spans="1:171" s="73" customFormat="1" x14ac:dyDescent="0.2">
      <c r="A237" s="161"/>
      <c r="B237" s="162"/>
      <c r="C237" s="162"/>
      <c r="D237" s="162"/>
      <c r="E237" s="162"/>
      <c r="F237" s="162"/>
      <c r="G237" s="162"/>
      <c r="H237" s="162"/>
      <c r="I237" s="162"/>
      <c r="J237" s="162"/>
      <c r="K237" s="162"/>
      <c r="L237" s="162"/>
      <c r="M237" s="162"/>
      <c r="N237" s="162"/>
      <c r="O237" s="162"/>
      <c r="P237" s="162"/>
      <c r="Q237" s="162"/>
      <c r="R237" s="162"/>
      <c r="S237" s="162"/>
      <c r="T237" s="162"/>
      <c r="U237" s="162"/>
      <c r="V237" s="162"/>
      <c r="W237" s="162"/>
      <c r="X237" s="162"/>
      <c r="Y237" s="162"/>
      <c r="Z237" s="161"/>
      <c r="AA237" s="161"/>
      <c r="AB237" s="161"/>
      <c r="AC237" s="161"/>
      <c r="AD237" s="161"/>
      <c r="AE237" s="161"/>
      <c r="AF237" s="162"/>
      <c r="AG237" s="162"/>
      <c r="AH237" s="162"/>
      <c r="AI237" s="162"/>
      <c r="AJ237" s="162"/>
      <c r="AK237" s="162"/>
      <c r="AL237" s="162"/>
      <c r="AM237" s="162"/>
      <c r="AN237" s="162"/>
      <c r="AO237" s="162"/>
      <c r="AP237" s="162"/>
      <c r="AQ237" s="162"/>
      <c r="AR237" s="162"/>
      <c r="AS237" s="162"/>
      <c r="AT237" s="162"/>
      <c r="AU237" s="162"/>
      <c r="AV237" s="162"/>
      <c r="AW237" s="162"/>
      <c r="AX237" s="162"/>
      <c r="AY237" s="161"/>
      <c r="AZ237" s="161"/>
      <c r="BA237" s="162"/>
      <c r="BB237" s="162"/>
      <c r="BC237" s="162"/>
      <c r="BD237" s="162"/>
      <c r="BE237" s="162"/>
      <c r="BF237" s="162"/>
      <c r="BG237" s="162"/>
      <c r="BH237" s="162"/>
      <c r="BI237" s="162"/>
      <c r="BJ237" s="161"/>
      <c r="BK237" s="162"/>
      <c r="BL237" s="162"/>
      <c r="BM237" s="162"/>
      <c r="BN237" s="162"/>
      <c r="BO237" s="162"/>
      <c r="BP237" s="162"/>
      <c r="BQ237" s="162"/>
      <c r="BR237" s="162"/>
      <c r="BS237" s="162"/>
      <c r="BT237" s="162"/>
      <c r="BU237" s="162"/>
      <c r="BV237" s="162"/>
      <c r="BW237" s="162"/>
      <c r="BX237" s="162"/>
      <c r="BY237" s="162"/>
      <c r="BZ237" s="162"/>
      <c r="CA237" s="162"/>
      <c r="CB237" s="162"/>
      <c r="CC237" s="162"/>
      <c r="CD237" s="162"/>
      <c r="CE237" s="162"/>
      <c r="CF237" s="162"/>
      <c r="CG237" s="162"/>
      <c r="CH237" s="162"/>
      <c r="CI237" s="162"/>
      <c r="CJ237" s="162"/>
      <c r="CK237" s="162"/>
      <c r="CL237" s="162"/>
      <c r="CM237" s="162"/>
      <c r="CN237" s="162"/>
      <c r="CO237" s="162"/>
      <c r="CP237" s="162"/>
      <c r="CQ237" s="162"/>
      <c r="CR237" s="162"/>
      <c r="CS237" s="162"/>
      <c r="CT237" s="162"/>
      <c r="CU237" s="162"/>
      <c r="CV237" s="162"/>
      <c r="CW237" s="162"/>
      <c r="CX237" s="162"/>
      <c r="CY237" s="162"/>
      <c r="CZ237" s="162"/>
      <c r="DA237" s="162"/>
      <c r="DB237" s="162"/>
      <c r="DC237" s="162"/>
      <c r="DD237" s="162"/>
      <c r="DE237" s="162"/>
      <c r="DF237" s="162"/>
      <c r="DG237" s="162"/>
      <c r="DH237" s="162"/>
      <c r="DI237" s="162"/>
      <c r="DJ237" s="162"/>
      <c r="DK237" s="162"/>
      <c r="DL237" s="162"/>
      <c r="DM237" s="162"/>
      <c r="DN237" s="162"/>
      <c r="DO237" s="162"/>
      <c r="DP237" s="162"/>
      <c r="DQ237" s="162"/>
      <c r="DR237" s="162"/>
      <c r="DS237" s="162"/>
      <c r="DT237" s="162"/>
      <c r="DU237" s="162"/>
      <c r="DV237" s="162"/>
      <c r="DW237" s="161"/>
      <c r="DX237" s="162"/>
      <c r="DY237" s="162"/>
      <c r="DZ237" s="162"/>
      <c r="EA237" s="162"/>
      <c r="EB237" s="162"/>
      <c r="EC237" s="162"/>
      <c r="ED237" s="162"/>
      <c r="EE237" s="161"/>
      <c r="EF237" s="162"/>
      <c r="EG237" s="162"/>
      <c r="EH237" s="162"/>
      <c r="EI237" s="162"/>
      <c r="EJ237" s="162"/>
      <c r="EK237" s="162"/>
      <c r="EL237" s="162"/>
      <c r="EM237" s="162"/>
      <c r="EN237" s="162"/>
      <c r="EO237" s="162"/>
      <c r="EP237" s="162"/>
      <c r="EQ237" s="68"/>
      <c r="ER237" s="68"/>
      <c r="ES237" s="68"/>
      <c r="ET237" s="68"/>
      <c r="EU237" s="68"/>
      <c r="EV237" s="68"/>
      <c r="EW237" s="65"/>
      <c r="EX237" s="65"/>
      <c r="EY237" s="65"/>
      <c r="EZ237" s="65"/>
      <c r="FA237" s="65"/>
      <c r="FB237" s="65"/>
      <c r="FC237" s="65"/>
      <c r="FD237" s="65"/>
      <c r="FE237" s="65"/>
      <c r="FF237" s="65"/>
      <c r="FG237" s="65"/>
      <c r="FH237" s="65"/>
      <c r="FI237" s="65"/>
      <c r="FJ237" s="65"/>
      <c r="FK237" s="65"/>
      <c r="FL237" s="65"/>
      <c r="FM237" s="65"/>
      <c r="FN237" s="65"/>
      <c r="FO237" s="235"/>
    </row>
    <row r="238" spans="1:171" s="73" customFormat="1" x14ac:dyDescent="0.2">
      <c r="A238" s="161"/>
      <c r="B238" s="162"/>
      <c r="C238" s="162"/>
      <c r="D238" s="162"/>
      <c r="E238" s="162"/>
      <c r="F238" s="162"/>
      <c r="G238" s="162"/>
      <c r="H238" s="162"/>
      <c r="I238" s="162"/>
      <c r="J238" s="162"/>
      <c r="K238" s="162"/>
      <c r="L238" s="162"/>
      <c r="M238" s="162"/>
      <c r="N238" s="162"/>
      <c r="O238" s="162"/>
      <c r="P238" s="162"/>
      <c r="Q238" s="162"/>
      <c r="R238" s="162"/>
      <c r="S238" s="162"/>
      <c r="T238" s="162"/>
      <c r="U238" s="162"/>
      <c r="V238" s="162"/>
      <c r="W238" s="162"/>
      <c r="X238" s="162"/>
      <c r="Y238" s="162"/>
      <c r="Z238" s="161"/>
      <c r="AA238" s="161"/>
      <c r="AB238" s="161"/>
      <c r="AC238" s="161"/>
      <c r="AD238" s="161"/>
      <c r="AE238" s="161"/>
      <c r="AF238" s="162"/>
      <c r="AG238" s="162"/>
      <c r="AH238" s="162"/>
      <c r="AI238" s="162"/>
      <c r="AJ238" s="162"/>
      <c r="AK238" s="162"/>
      <c r="AL238" s="162"/>
      <c r="AM238" s="162"/>
      <c r="AN238" s="162"/>
      <c r="AO238" s="162"/>
      <c r="AP238" s="162"/>
      <c r="AQ238" s="162"/>
      <c r="AR238" s="162"/>
      <c r="AS238" s="162"/>
      <c r="AT238" s="162"/>
      <c r="AU238" s="162"/>
      <c r="AV238" s="162"/>
      <c r="AW238" s="162"/>
      <c r="AX238" s="162"/>
      <c r="AY238" s="161"/>
      <c r="AZ238" s="161"/>
      <c r="BA238" s="162"/>
      <c r="BB238" s="162"/>
      <c r="BC238" s="162"/>
      <c r="BD238" s="162"/>
      <c r="BE238" s="162"/>
      <c r="BF238" s="162"/>
      <c r="BG238" s="162"/>
      <c r="BH238" s="162"/>
      <c r="BI238" s="162"/>
      <c r="BJ238" s="161"/>
      <c r="BK238" s="162"/>
      <c r="BL238" s="162"/>
      <c r="BM238" s="162"/>
      <c r="BN238" s="162"/>
      <c r="BO238" s="162"/>
      <c r="BP238" s="162"/>
      <c r="BQ238" s="162"/>
      <c r="BR238" s="162"/>
      <c r="BS238" s="162"/>
      <c r="BT238" s="162"/>
      <c r="BU238" s="162"/>
      <c r="BV238" s="162"/>
      <c r="BW238" s="162"/>
      <c r="BX238" s="162"/>
      <c r="BY238" s="162"/>
      <c r="BZ238" s="162"/>
      <c r="CA238" s="162"/>
      <c r="CB238" s="162"/>
      <c r="CC238" s="162"/>
      <c r="CD238" s="162"/>
      <c r="CE238" s="162"/>
      <c r="CF238" s="162"/>
      <c r="CG238" s="162"/>
      <c r="CH238" s="162"/>
      <c r="CI238" s="162"/>
      <c r="CJ238" s="162"/>
      <c r="CK238" s="162"/>
      <c r="CL238" s="162"/>
      <c r="CM238" s="162"/>
      <c r="CN238" s="162"/>
      <c r="CO238" s="162"/>
      <c r="CP238" s="162"/>
      <c r="CQ238" s="162"/>
      <c r="CR238" s="162"/>
      <c r="CS238" s="162"/>
      <c r="CT238" s="162"/>
      <c r="CU238" s="162"/>
      <c r="CV238" s="162"/>
      <c r="CW238" s="162"/>
      <c r="CX238" s="162"/>
      <c r="CY238" s="162"/>
      <c r="CZ238" s="162"/>
      <c r="DA238" s="162"/>
      <c r="DB238" s="162"/>
      <c r="DC238" s="162"/>
      <c r="DD238" s="162"/>
      <c r="DE238" s="162"/>
      <c r="DF238" s="162"/>
      <c r="DG238" s="162"/>
      <c r="DH238" s="162"/>
      <c r="DI238" s="162"/>
      <c r="DJ238" s="162"/>
      <c r="DK238" s="162"/>
      <c r="DL238" s="162"/>
      <c r="DM238" s="162"/>
      <c r="DN238" s="162"/>
      <c r="DO238" s="162"/>
      <c r="DP238" s="162"/>
      <c r="DQ238" s="162"/>
      <c r="DR238" s="162"/>
      <c r="DS238" s="162"/>
      <c r="DT238" s="162"/>
      <c r="DU238" s="162"/>
      <c r="DV238" s="162"/>
      <c r="DW238" s="161"/>
      <c r="DX238" s="162"/>
      <c r="DY238" s="162"/>
      <c r="DZ238" s="162"/>
      <c r="EA238" s="162"/>
      <c r="EB238" s="162"/>
      <c r="EC238" s="162"/>
      <c r="ED238" s="162"/>
      <c r="EE238" s="161"/>
      <c r="EF238" s="162"/>
      <c r="EG238" s="162"/>
      <c r="EH238" s="162"/>
      <c r="EI238" s="162"/>
      <c r="EJ238" s="162"/>
      <c r="EK238" s="162"/>
      <c r="EL238" s="162"/>
      <c r="EM238" s="162"/>
      <c r="EN238" s="162"/>
      <c r="EO238" s="162"/>
      <c r="EP238" s="162"/>
      <c r="EQ238" s="68"/>
      <c r="ER238" s="68"/>
      <c r="ES238" s="68"/>
      <c r="ET238" s="68"/>
      <c r="EU238" s="68"/>
      <c r="EV238" s="68"/>
      <c r="EW238" s="68"/>
      <c r="EX238" s="68"/>
      <c r="EY238" s="68"/>
      <c r="EZ238" s="68"/>
      <c r="FA238" s="68"/>
      <c r="FB238" s="68"/>
      <c r="FC238" s="68"/>
      <c r="FD238" s="68"/>
      <c r="FE238" s="68"/>
      <c r="FF238" s="68"/>
      <c r="FG238" s="68"/>
      <c r="FH238" s="68"/>
      <c r="FI238" s="68"/>
      <c r="FJ238" s="68"/>
      <c r="FK238" s="68"/>
      <c r="FL238" s="68"/>
      <c r="FM238" s="65"/>
      <c r="FN238" s="65"/>
      <c r="FO238" s="235"/>
    </row>
    <row r="239" spans="1:171" s="73" customFormat="1" x14ac:dyDescent="0.2">
      <c r="A239" s="161"/>
      <c r="B239" s="162"/>
      <c r="C239" s="162"/>
      <c r="D239" s="162"/>
      <c r="E239" s="162"/>
      <c r="F239" s="162"/>
      <c r="G239" s="162"/>
      <c r="H239" s="162"/>
      <c r="I239" s="162"/>
      <c r="J239" s="162"/>
      <c r="K239" s="162"/>
      <c r="L239" s="162"/>
      <c r="M239" s="162"/>
      <c r="N239" s="162"/>
      <c r="O239" s="162"/>
      <c r="P239" s="162"/>
      <c r="Q239" s="162"/>
      <c r="R239" s="162"/>
      <c r="S239" s="162"/>
      <c r="T239" s="162"/>
      <c r="U239" s="162"/>
      <c r="V239" s="162"/>
      <c r="W239" s="162"/>
      <c r="X239" s="162"/>
      <c r="Y239" s="162"/>
      <c r="Z239" s="161"/>
      <c r="AA239" s="161"/>
      <c r="AB239" s="161"/>
      <c r="AC239" s="161"/>
      <c r="AD239" s="161"/>
      <c r="AE239" s="161"/>
      <c r="AF239" s="162"/>
      <c r="AG239" s="162"/>
      <c r="AH239" s="162"/>
      <c r="AI239" s="162"/>
      <c r="AJ239" s="162"/>
      <c r="AK239" s="162"/>
      <c r="AL239" s="162"/>
      <c r="AM239" s="162"/>
      <c r="AN239" s="162"/>
      <c r="AO239" s="162"/>
      <c r="AP239" s="162"/>
      <c r="AQ239" s="162"/>
      <c r="AR239" s="162"/>
      <c r="AS239" s="162"/>
      <c r="AT239" s="162"/>
      <c r="AU239" s="162"/>
      <c r="AV239" s="162"/>
      <c r="AW239" s="162"/>
      <c r="AX239" s="162"/>
      <c r="AY239" s="161"/>
      <c r="AZ239" s="161"/>
      <c r="BA239" s="162"/>
      <c r="BB239" s="162"/>
      <c r="BC239" s="162"/>
      <c r="BD239" s="162"/>
      <c r="BE239" s="162"/>
      <c r="BF239" s="162"/>
      <c r="BG239" s="162"/>
      <c r="BH239" s="162"/>
      <c r="BI239" s="162"/>
      <c r="BJ239" s="161"/>
      <c r="BK239" s="162"/>
      <c r="BL239" s="162"/>
      <c r="BM239" s="162"/>
      <c r="BN239" s="162"/>
      <c r="BO239" s="162"/>
      <c r="BP239" s="162"/>
      <c r="BQ239" s="162"/>
      <c r="BR239" s="162"/>
      <c r="BS239" s="162"/>
      <c r="BT239" s="162"/>
      <c r="BU239" s="162"/>
      <c r="BV239" s="162"/>
      <c r="BW239" s="162"/>
      <c r="BX239" s="162"/>
      <c r="BY239" s="162"/>
      <c r="BZ239" s="162"/>
      <c r="CA239" s="162"/>
      <c r="CB239" s="162"/>
      <c r="CC239" s="162"/>
      <c r="CD239" s="162"/>
      <c r="CE239" s="162"/>
      <c r="CF239" s="162"/>
      <c r="CG239" s="162"/>
      <c r="CH239" s="162"/>
      <c r="CI239" s="162"/>
      <c r="CJ239" s="162"/>
      <c r="CK239" s="162"/>
      <c r="CL239" s="162"/>
      <c r="CM239" s="162"/>
      <c r="CN239" s="162"/>
      <c r="CO239" s="162"/>
      <c r="CP239" s="162"/>
      <c r="CQ239" s="162"/>
      <c r="CR239" s="162"/>
      <c r="CS239" s="162"/>
      <c r="CT239" s="162"/>
      <c r="CU239" s="162"/>
      <c r="CV239" s="162"/>
      <c r="CW239" s="162"/>
      <c r="CX239" s="162"/>
      <c r="CY239" s="162"/>
      <c r="CZ239" s="162"/>
      <c r="DA239" s="162"/>
      <c r="DB239" s="162"/>
      <c r="DC239" s="162"/>
      <c r="DD239" s="162"/>
      <c r="DE239" s="162"/>
      <c r="DF239" s="162"/>
      <c r="DG239" s="162"/>
      <c r="DH239" s="162"/>
      <c r="DI239" s="162"/>
      <c r="DJ239" s="162"/>
      <c r="DK239" s="162"/>
      <c r="DL239" s="162"/>
      <c r="DM239" s="162"/>
      <c r="DN239" s="162"/>
      <c r="DO239" s="162"/>
      <c r="DP239" s="162"/>
      <c r="DQ239" s="162"/>
      <c r="DR239" s="162"/>
      <c r="DS239" s="162"/>
      <c r="DT239" s="162"/>
      <c r="DU239" s="162"/>
      <c r="DV239" s="162"/>
      <c r="DW239" s="161"/>
      <c r="DX239" s="162"/>
      <c r="DY239" s="162"/>
      <c r="DZ239" s="162"/>
      <c r="EA239" s="162"/>
      <c r="EB239" s="162"/>
      <c r="EC239" s="162"/>
      <c r="ED239" s="162"/>
      <c r="EE239" s="161"/>
      <c r="EF239" s="162"/>
      <c r="EG239" s="162"/>
      <c r="EH239" s="162"/>
      <c r="EI239" s="162"/>
      <c r="EJ239" s="162"/>
      <c r="EK239" s="162"/>
      <c r="EL239" s="162"/>
      <c r="EM239" s="162"/>
      <c r="EN239" s="162"/>
      <c r="EO239" s="162"/>
      <c r="EP239" s="162"/>
      <c r="EQ239" s="68"/>
      <c r="ER239" s="68"/>
      <c r="ES239" s="68"/>
      <c r="ET239" s="68"/>
      <c r="EU239" s="68"/>
      <c r="EV239" s="68"/>
      <c r="EW239" s="65"/>
      <c r="EX239" s="65"/>
      <c r="EY239" s="65"/>
      <c r="EZ239" s="65"/>
      <c r="FA239" s="65"/>
      <c r="FB239" s="65"/>
      <c r="FC239" s="65"/>
      <c r="FD239" s="65"/>
      <c r="FE239" s="65"/>
      <c r="FF239" s="65"/>
      <c r="FG239" s="65"/>
      <c r="FH239" s="65"/>
      <c r="FI239" s="65"/>
      <c r="FJ239" s="65"/>
      <c r="FK239" s="65"/>
      <c r="FL239" s="65"/>
      <c r="FM239" s="65"/>
      <c r="FN239" s="65"/>
      <c r="FO239" s="235"/>
    </row>
    <row r="240" spans="1:171" s="73" customFormat="1" x14ac:dyDescent="0.2">
      <c r="A240" s="161"/>
      <c r="B240" s="162"/>
      <c r="C240" s="162"/>
      <c r="D240" s="162"/>
      <c r="E240" s="162"/>
      <c r="F240" s="162"/>
      <c r="G240" s="162"/>
      <c r="H240" s="162"/>
      <c r="I240" s="162"/>
      <c r="J240" s="162"/>
      <c r="K240" s="162"/>
      <c r="L240" s="162"/>
      <c r="M240" s="162"/>
      <c r="N240" s="162"/>
      <c r="O240" s="162"/>
      <c r="P240" s="162"/>
      <c r="Q240" s="162"/>
      <c r="R240" s="162"/>
      <c r="S240" s="162"/>
      <c r="T240" s="162"/>
      <c r="U240" s="162"/>
      <c r="V240" s="162"/>
      <c r="W240" s="162"/>
      <c r="X240" s="162"/>
      <c r="Y240" s="162"/>
      <c r="Z240" s="161"/>
      <c r="AA240" s="161"/>
      <c r="AB240" s="161"/>
      <c r="AC240" s="161"/>
      <c r="AD240" s="161"/>
      <c r="AE240" s="161"/>
      <c r="AF240" s="162"/>
      <c r="AG240" s="162"/>
      <c r="AH240" s="162"/>
      <c r="AI240" s="162"/>
      <c r="AJ240" s="162"/>
      <c r="AK240" s="162"/>
      <c r="AL240" s="162"/>
      <c r="AM240" s="162"/>
      <c r="AN240" s="162"/>
      <c r="AO240" s="162"/>
      <c r="AP240" s="162"/>
      <c r="AQ240" s="162"/>
      <c r="AR240" s="162"/>
      <c r="AS240" s="162"/>
      <c r="AT240" s="162"/>
      <c r="AU240" s="162"/>
      <c r="AV240" s="162"/>
      <c r="AW240" s="162"/>
      <c r="AX240" s="162"/>
      <c r="AY240" s="161"/>
      <c r="AZ240" s="161"/>
      <c r="BA240" s="162"/>
      <c r="BB240" s="162"/>
      <c r="BC240" s="162"/>
      <c r="BD240" s="162"/>
      <c r="BE240" s="162"/>
      <c r="BF240" s="162"/>
      <c r="BG240" s="162"/>
      <c r="BH240" s="162"/>
      <c r="BI240" s="162"/>
      <c r="BJ240" s="161"/>
      <c r="BK240" s="162"/>
      <c r="BL240" s="162"/>
      <c r="BM240" s="162"/>
      <c r="BN240" s="162"/>
      <c r="BO240" s="162"/>
      <c r="BP240" s="162"/>
      <c r="BQ240" s="162"/>
      <c r="BR240" s="162"/>
      <c r="BS240" s="162"/>
      <c r="BT240" s="162"/>
      <c r="BU240" s="162"/>
      <c r="BV240" s="162"/>
      <c r="BW240" s="162"/>
      <c r="BX240" s="162"/>
      <c r="BY240" s="162"/>
      <c r="BZ240" s="162"/>
      <c r="CA240" s="162"/>
      <c r="CB240" s="162"/>
      <c r="CC240" s="162"/>
      <c r="CD240" s="162"/>
      <c r="CE240" s="162"/>
      <c r="CF240" s="162"/>
      <c r="CG240" s="162"/>
      <c r="CH240" s="162"/>
      <c r="CI240" s="162"/>
      <c r="CJ240" s="162"/>
      <c r="CK240" s="162"/>
      <c r="CL240" s="162"/>
      <c r="CM240" s="162"/>
      <c r="CN240" s="162"/>
      <c r="CO240" s="162"/>
      <c r="CP240" s="162"/>
      <c r="CQ240" s="162"/>
      <c r="CR240" s="162"/>
      <c r="CS240" s="162"/>
      <c r="CT240" s="162"/>
      <c r="CU240" s="162"/>
      <c r="CV240" s="162"/>
      <c r="CW240" s="162"/>
      <c r="CX240" s="162"/>
      <c r="CY240" s="162"/>
      <c r="CZ240" s="162"/>
      <c r="DA240" s="162"/>
      <c r="DB240" s="162"/>
      <c r="DC240" s="162"/>
      <c r="DD240" s="162"/>
      <c r="DE240" s="162"/>
      <c r="DF240" s="162"/>
      <c r="DG240" s="162"/>
      <c r="DH240" s="162"/>
      <c r="DI240" s="162"/>
      <c r="DJ240" s="162"/>
      <c r="DK240" s="162"/>
      <c r="DL240" s="162"/>
      <c r="DM240" s="162"/>
      <c r="DN240" s="162"/>
      <c r="DO240" s="162"/>
      <c r="DP240" s="162"/>
      <c r="DQ240" s="162"/>
      <c r="DR240" s="162"/>
      <c r="DS240" s="162"/>
      <c r="DT240" s="162"/>
      <c r="DU240" s="162"/>
      <c r="DV240" s="162"/>
      <c r="DW240" s="161"/>
      <c r="DX240" s="162"/>
      <c r="DY240" s="162"/>
      <c r="DZ240" s="162"/>
      <c r="EA240" s="162"/>
      <c r="EB240" s="162"/>
      <c r="EC240" s="162"/>
      <c r="ED240" s="162"/>
      <c r="EE240" s="161"/>
      <c r="EF240" s="162"/>
      <c r="EG240" s="162"/>
      <c r="EH240" s="162"/>
      <c r="EI240" s="162"/>
      <c r="EJ240" s="162"/>
      <c r="EK240" s="162"/>
      <c r="EL240" s="162"/>
      <c r="EM240" s="162"/>
      <c r="EN240" s="162"/>
      <c r="EO240" s="162"/>
      <c r="EP240" s="162"/>
      <c r="EQ240" s="68"/>
      <c r="ER240" s="68"/>
      <c r="ES240" s="68"/>
      <c r="ET240" s="68"/>
      <c r="EU240" s="68"/>
      <c r="EV240" s="68"/>
      <c r="EW240" s="68"/>
      <c r="EX240" s="68"/>
      <c r="EY240" s="68"/>
      <c r="EZ240" s="68"/>
      <c r="FA240" s="68"/>
      <c r="FB240" s="68"/>
      <c r="FC240" s="68"/>
      <c r="FD240" s="68"/>
      <c r="FE240" s="68"/>
      <c r="FF240" s="68"/>
      <c r="FG240" s="68"/>
      <c r="FH240" s="68"/>
      <c r="FI240" s="68"/>
      <c r="FJ240" s="68"/>
      <c r="FK240" s="68"/>
      <c r="FL240" s="68"/>
      <c r="FM240" s="65"/>
      <c r="FN240" s="65"/>
      <c r="FO240" s="235"/>
    </row>
    <row r="241" spans="1:171" s="73" customFormat="1" x14ac:dyDescent="0.2">
      <c r="A241" s="161"/>
      <c r="B241" s="162"/>
      <c r="C241" s="162"/>
      <c r="D241" s="162"/>
      <c r="E241" s="162"/>
      <c r="F241" s="162"/>
      <c r="G241" s="162"/>
      <c r="H241" s="162"/>
      <c r="I241" s="162"/>
      <c r="J241" s="162"/>
      <c r="K241" s="162"/>
      <c r="L241" s="162"/>
      <c r="M241" s="162"/>
      <c r="N241" s="162"/>
      <c r="O241" s="162"/>
      <c r="P241" s="162"/>
      <c r="Q241" s="162"/>
      <c r="R241" s="162"/>
      <c r="S241" s="162"/>
      <c r="T241" s="162"/>
      <c r="U241" s="162"/>
      <c r="V241" s="162"/>
      <c r="W241" s="162"/>
      <c r="X241" s="162"/>
      <c r="Y241" s="162"/>
      <c r="Z241" s="161"/>
      <c r="AA241" s="161"/>
      <c r="AB241" s="161"/>
      <c r="AC241" s="161"/>
      <c r="AD241" s="161"/>
      <c r="AE241" s="161"/>
      <c r="AF241" s="162"/>
      <c r="AG241" s="162"/>
      <c r="AH241" s="162"/>
      <c r="AI241" s="162"/>
      <c r="AJ241" s="162"/>
      <c r="AK241" s="162"/>
      <c r="AL241" s="162"/>
      <c r="AM241" s="162"/>
      <c r="AN241" s="162"/>
      <c r="AO241" s="162"/>
      <c r="AP241" s="162"/>
      <c r="AQ241" s="162"/>
      <c r="AR241" s="162"/>
      <c r="AS241" s="162"/>
      <c r="AT241" s="162"/>
      <c r="AU241" s="162"/>
      <c r="AV241" s="162"/>
      <c r="AW241" s="162"/>
      <c r="AX241" s="162"/>
      <c r="AY241" s="161"/>
      <c r="AZ241" s="161"/>
      <c r="BA241" s="162"/>
      <c r="BB241" s="162"/>
      <c r="BC241" s="162"/>
      <c r="BD241" s="162"/>
      <c r="BE241" s="162"/>
      <c r="BF241" s="162"/>
      <c r="BG241" s="162"/>
      <c r="BH241" s="162"/>
      <c r="BI241" s="162"/>
      <c r="BJ241" s="161"/>
      <c r="BK241" s="162"/>
      <c r="BL241" s="162"/>
      <c r="BM241" s="162"/>
      <c r="BN241" s="162"/>
      <c r="BO241" s="162"/>
      <c r="BP241" s="162"/>
      <c r="BQ241" s="162"/>
      <c r="BR241" s="162"/>
      <c r="BS241" s="162"/>
      <c r="BT241" s="162"/>
      <c r="BU241" s="162"/>
      <c r="BV241" s="162"/>
      <c r="BW241" s="162"/>
      <c r="BX241" s="162"/>
      <c r="BY241" s="162"/>
      <c r="BZ241" s="162"/>
      <c r="CA241" s="162"/>
      <c r="CB241" s="162"/>
      <c r="CC241" s="162"/>
      <c r="CD241" s="162"/>
      <c r="CE241" s="162"/>
      <c r="CF241" s="162"/>
      <c r="CG241" s="162"/>
      <c r="CH241" s="162"/>
      <c r="CI241" s="162"/>
      <c r="CJ241" s="162"/>
      <c r="CK241" s="162"/>
      <c r="CL241" s="162"/>
      <c r="CM241" s="162"/>
      <c r="CN241" s="162"/>
      <c r="CO241" s="162"/>
      <c r="CP241" s="162"/>
      <c r="CQ241" s="162"/>
      <c r="CR241" s="162"/>
      <c r="CS241" s="162"/>
      <c r="CT241" s="162"/>
      <c r="CU241" s="162"/>
      <c r="CV241" s="162"/>
      <c r="CW241" s="162"/>
      <c r="CX241" s="162"/>
      <c r="CY241" s="162"/>
      <c r="CZ241" s="162"/>
      <c r="DA241" s="162"/>
      <c r="DB241" s="162"/>
      <c r="DC241" s="162"/>
      <c r="DD241" s="162"/>
      <c r="DE241" s="162"/>
      <c r="DF241" s="162"/>
      <c r="DG241" s="162"/>
      <c r="DH241" s="162"/>
      <c r="DI241" s="162"/>
      <c r="DJ241" s="162"/>
      <c r="DK241" s="162"/>
      <c r="DL241" s="162"/>
      <c r="DM241" s="162"/>
      <c r="DN241" s="162"/>
      <c r="DO241" s="162"/>
      <c r="DP241" s="162"/>
      <c r="DQ241" s="162"/>
      <c r="DR241" s="162"/>
      <c r="DS241" s="162"/>
      <c r="DT241" s="162"/>
      <c r="DU241" s="162"/>
      <c r="DV241" s="162"/>
      <c r="DW241" s="161"/>
      <c r="DX241" s="162"/>
      <c r="DY241" s="162"/>
      <c r="DZ241" s="162"/>
      <c r="EA241" s="162"/>
      <c r="EB241" s="162"/>
      <c r="EC241" s="162"/>
      <c r="ED241" s="162"/>
      <c r="EE241" s="161"/>
      <c r="EF241" s="162"/>
      <c r="EG241" s="162"/>
      <c r="EH241" s="162"/>
      <c r="EI241" s="162"/>
      <c r="EJ241" s="162"/>
      <c r="EK241" s="162"/>
      <c r="EL241" s="162"/>
      <c r="EM241" s="162"/>
      <c r="EN241" s="162"/>
      <c r="EO241" s="162"/>
      <c r="EP241" s="162"/>
      <c r="EQ241" s="68"/>
      <c r="ER241" s="68"/>
      <c r="ES241" s="68"/>
      <c r="ET241" s="68"/>
      <c r="EU241" s="68"/>
      <c r="EV241" s="68"/>
      <c r="EW241" s="65"/>
      <c r="EX241" s="65"/>
      <c r="EY241" s="65"/>
      <c r="EZ241" s="65"/>
      <c r="FA241" s="65"/>
      <c r="FB241" s="65"/>
      <c r="FC241" s="65"/>
      <c r="FD241" s="65"/>
      <c r="FE241" s="65"/>
      <c r="FF241" s="65"/>
      <c r="FG241" s="65"/>
      <c r="FH241" s="65"/>
      <c r="FI241" s="65"/>
      <c r="FJ241" s="65"/>
      <c r="FK241" s="65"/>
      <c r="FL241" s="65"/>
      <c r="FM241" s="65"/>
      <c r="FN241" s="65"/>
      <c r="FO241" s="235"/>
    </row>
    <row r="242" spans="1:171" s="73" customFormat="1" x14ac:dyDescent="0.2">
      <c r="A242" s="161"/>
      <c r="B242" s="162"/>
      <c r="C242" s="162"/>
      <c r="D242" s="162"/>
      <c r="E242" s="162"/>
      <c r="F242" s="162"/>
      <c r="G242" s="162"/>
      <c r="H242" s="162"/>
      <c r="I242" s="162"/>
      <c r="J242" s="162"/>
      <c r="K242" s="162"/>
      <c r="L242" s="162"/>
      <c r="M242" s="162"/>
      <c r="N242" s="162"/>
      <c r="O242" s="162"/>
      <c r="P242" s="162"/>
      <c r="Q242" s="162"/>
      <c r="R242" s="162"/>
      <c r="S242" s="162"/>
      <c r="T242" s="162"/>
      <c r="U242" s="162"/>
      <c r="V242" s="162"/>
      <c r="W242" s="162"/>
      <c r="X242" s="162"/>
      <c r="Y242" s="162"/>
      <c r="Z242" s="161"/>
      <c r="AA242" s="161"/>
      <c r="AB242" s="161"/>
      <c r="AC242" s="161"/>
      <c r="AD242" s="161"/>
      <c r="AE242" s="161"/>
      <c r="AF242" s="162"/>
      <c r="AG242" s="162"/>
      <c r="AH242" s="162"/>
      <c r="AI242" s="162"/>
      <c r="AJ242" s="162"/>
      <c r="AK242" s="162"/>
      <c r="AL242" s="162"/>
      <c r="AM242" s="162"/>
      <c r="AN242" s="162"/>
      <c r="AO242" s="162"/>
      <c r="AP242" s="162"/>
      <c r="AQ242" s="162"/>
      <c r="AR242" s="162"/>
      <c r="AS242" s="162"/>
      <c r="AT242" s="162"/>
      <c r="AU242" s="162"/>
      <c r="AV242" s="162"/>
      <c r="AW242" s="162"/>
      <c r="AX242" s="162"/>
      <c r="AY242" s="161"/>
      <c r="AZ242" s="161"/>
      <c r="BA242" s="162"/>
      <c r="BB242" s="162"/>
      <c r="BC242" s="162"/>
      <c r="BD242" s="162"/>
      <c r="BE242" s="162"/>
      <c r="BF242" s="162"/>
      <c r="BG242" s="162"/>
      <c r="BH242" s="162"/>
      <c r="BI242" s="162"/>
      <c r="BJ242" s="161"/>
      <c r="BK242" s="162"/>
      <c r="BL242" s="162"/>
      <c r="BM242" s="162"/>
      <c r="BN242" s="162"/>
      <c r="BO242" s="162"/>
      <c r="BP242" s="162"/>
      <c r="BQ242" s="162"/>
      <c r="BR242" s="162"/>
      <c r="BS242" s="162"/>
      <c r="BT242" s="162"/>
      <c r="BU242" s="162"/>
      <c r="BV242" s="162"/>
      <c r="BW242" s="162"/>
      <c r="BX242" s="162"/>
      <c r="BY242" s="162"/>
      <c r="BZ242" s="162"/>
      <c r="CA242" s="162"/>
      <c r="CB242" s="162"/>
      <c r="CC242" s="162"/>
      <c r="CD242" s="162"/>
      <c r="CE242" s="162"/>
      <c r="CF242" s="162"/>
      <c r="CG242" s="162"/>
      <c r="CH242" s="162"/>
      <c r="CI242" s="162"/>
      <c r="CJ242" s="162"/>
      <c r="CK242" s="162"/>
      <c r="CL242" s="162"/>
      <c r="CM242" s="162"/>
      <c r="CN242" s="162"/>
      <c r="CO242" s="162"/>
      <c r="CP242" s="162"/>
      <c r="CQ242" s="162"/>
      <c r="CR242" s="162"/>
      <c r="CS242" s="162"/>
      <c r="CT242" s="162"/>
      <c r="CU242" s="162"/>
      <c r="CV242" s="162"/>
      <c r="CW242" s="162"/>
      <c r="CX242" s="162"/>
      <c r="CY242" s="162"/>
      <c r="CZ242" s="162"/>
      <c r="DA242" s="162"/>
      <c r="DB242" s="162"/>
      <c r="DC242" s="162"/>
      <c r="DD242" s="162"/>
      <c r="DE242" s="162"/>
      <c r="DF242" s="162"/>
      <c r="DG242" s="162"/>
      <c r="DH242" s="162"/>
      <c r="DI242" s="162"/>
      <c r="DJ242" s="162"/>
      <c r="DK242" s="162"/>
      <c r="DL242" s="162"/>
      <c r="DM242" s="162"/>
      <c r="DN242" s="162"/>
      <c r="DO242" s="162"/>
      <c r="DP242" s="162"/>
      <c r="DQ242" s="162"/>
      <c r="DR242" s="162"/>
      <c r="DS242" s="162"/>
      <c r="DT242" s="162"/>
      <c r="DU242" s="162"/>
      <c r="DV242" s="162"/>
      <c r="DW242" s="161"/>
      <c r="DX242" s="162"/>
      <c r="DY242" s="162"/>
      <c r="DZ242" s="162"/>
      <c r="EA242" s="162"/>
      <c r="EB242" s="162"/>
      <c r="EC242" s="162"/>
      <c r="ED242" s="162"/>
      <c r="EE242" s="161"/>
      <c r="EF242" s="162"/>
      <c r="EG242" s="162"/>
      <c r="EH242" s="162"/>
      <c r="EI242" s="162"/>
      <c r="EJ242" s="162"/>
      <c r="EK242" s="162"/>
      <c r="EL242" s="162"/>
      <c r="EM242" s="162"/>
      <c r="EN242" s="162"/>
      <c r="EO242" s="162"/>
      <c r="EP242" s="162"/>
      <c r="EQ242" s="68"/>
      <c r="ER242" s="68"/>
      <c r="ES242" s="68"/>
      <c r="ET242" s="68"/>
      <c r="EU242" s="68"/>
      <c r="EV242" s="68"/>
      <c r="EW242" s="68"/>
      <c r="EX242" s="68"/>
      <c r="EY242" s="68"/>
      <c r="EZ242" s="68"/>
      <c r="FA242" s="68"/>
      <c r="FB242" s="68"/>
      <c r="FC242" s="68"/>
      <c r="FD242" s="68"/>
      <c r="FE242" s="68"/>
      <c r="FF242" s="68"/>
      <c r="FG242" s="68"/>
      <c r="FH242" s="68"/>
      <c r="FI242" s="68"/>
      <c r="FJ242" s="68"/>
      <c r="FK242" s="68"/>
      <c r="FL242" s="68"/>
      <c r="FM242" s="65"/>
      <c r="FN242" s="65"/>
      <c r="FO242" s="235"/>
    </row>
    <row r="243" spans="1:171" s="73" customFormat="1" x14ac:dyDescent="0.2">
      <c r="A243" s="161"/>
      <c r="B243" s="162"/>
      <c r="C243" s="162"/>
      <c r="D243" s="162"/>
      <c r="E243" s="162"/>
      <c r="F243" s="162"/>
      <c r="G243" s="162"/>
      <c r="H243" s="162"/>
      <c r="I243" s="162"/>
      <c r="J243" s="162"/>
      <c r="K243" s="162"/>
      <c r="L243" s="162"/>
      <c r="M243" s="162"/>
      <c r="N243" s="162"/>
      <c r="O243" s="162"/>
      <c r="P243" s="162"/>
      <c r="Q243" s="162"/>
      <c r="R243" s="162"/>
      <c r="S243" s="162"/>
      <c r="T243" s="162"/>
      <c r="U243" s="162"/>
      <c r="V243" s="162"/>
      <c r="W243" s="162"/>
      <c r="X243" s="162"/>
      <c r="Y243" s="162"/>
      <c r="Z243" s="161"/>
      <c r="AA243" s="161"/>
      <c r="AB243" s="161"/>
      <c r="AC243" s="161"/>
      <c r="AD243" s="161"/>
      <c r="AE243" s="161"/>
      <c r="AF243" s="162"/>
      <c r="AG243" s="162"/>
      <c r="AH243" s="162"/>
      <c r="AI243" s="162"/>
      <c r="AJ243" s="162"/>
      <c r="AK243" s="162"/>
      <c r="AL243" s="162"/>
      <c r="AM243" s="162"/>
      <c r="AN243" s="162"/>
      <c r="AO243" s="162"/>
      <c r="AP243" s="162"/>
      <c r="AQ243" s="162"/>
      <c r="AR243" s="162"/>
      <c r="AS243" s="162"/>
      <c r="AT243" s="162"/>
      <c r="AU243" s="162"/>
      <c r="AV243" s="162"/>
      <c r="AW243" s="162"/>
      <c r="AX243" s="162"/>
      <c r="AY243" s="161"/>
      <c r="AZ243" s="161"/>
      <c r="BA243" s="162"/>
      <c r="BB243" s="162"/>
      <c r="BC243" s="162"/>
      <c r="BD243" s="162"/>
      <c r="BE243" s="162"/>
      <c r="BF243" s="162"/>
      <c r="BG243" s="162"/>
      <c r="BH243" s="162"/>
      <c r="BI243" s="162"/>
      <c r="BJ243" s="161"/>
      <c r="BK243" s="162"/>
      <c r="BL243" s="162"/>
      <c r="BM243" s="162"/>
      <c r="BN243" s="162"/>
      <c r="BO243" s="162"/>
      <c r="BP243" s="162"/>
      <c r="BQ243" s="162"/>
      <c r="BR243" s="162"/>
      <c r="BS243" s="162"/>
      <c r="BT243" s="162"/>
      <c r="BU243" s="162"/>
      <c r="BV243" s="162"/>
      <c r="BW243" s="162"/>
      <c r="BX243" s="162"/>
      <c r="BY243" s="162"/>
      <c r="BZ243" s="162"/>
      <c r="CA243" s="162"/>
      <c r="CB243" s="162"/>
      <c r="CC243" s="162"/>
      <c r="CD243" s="162"/>
      <c r="CE243" s="162"/>
      <c r="CF243" s="162"/>
      <c r="CG243" s="162"/>
      <c r="CH243" s="162"/>
      <c r="CI243" s="162"/>
      <c r="CJ243" s="162"/>
      <c r="CK243" s="162"/>
      <c r="CL243" s="162"/>
      <c r="CM243" s="162"/>
      <c r="CN243" s="162"/>
      <c r="CO243" s="162"/>
      <c r="CP243" s="162"/>
      <c r="CQ243" s="162"/>
      <c r="CR243" s="162"/>
      <c r="CS243" s="162"/>
      <c r="CT243" s="162"/>
      <c r="CU243" s="162"/>
      <c r="CV243" s="162"/>
      <c r="CW243" s="162"/>
      <c r="CX243" s="162"/>
      <c r="CY243" s="162"/>
      <c r="CZ243" s="162"/>
      <c r="DA243" s="162"/>
      <c r="DB243" s="162"/>
      <c r="DC243" s="162"/>
      <c r="DD243" s="162"/>
      <c r="DE243" s="162"/>
      <c r="DF243" s="162"/>
      <c r="DG243" s="162"/>
      <c r="DH243" s="162"/>
      <c r="DI243" s="162"/>
      <c r="DJ243" s="162"/>
      <c r="DK243" s="162"/>
      <c r="DL243" s="162"/>
      <c r="DM243" s="162"/>
      <c r="DN243" s="162"/>
      <c r="DO243" s="162"/>
      <c r="DP243" s="162"/>
      <c r="DQ243" s="162"/>
      <c r="DR243" s="162"/>
      <c r="DS243" s="162"/>
      <c r="DT243" s="162"/>
      <c r="DU243" s="162"/>
      <c r="DV243" s="162"/>
      <c r="DW243" s="161"/>
      <c r="DX243" s="162"/>
      <c r="DY243" s="162"/>
      <c r="DZ243" s="162"/>
      <c r="EA243" s="162"/>
      <c r="EB243" s="162"/>
      <c r="EC243" s="162"/>
      <c r="ED243" s="162"/>
      <c r="EE243" s="161"/>
      <c r="EF243" s="162"/>
      <c r="EG243" s="162"/>
      <c r="EH243" s="162"/>
      <c r="EI243" s="162"/>
      <c r="EJ243" s="162"/>
      <c r="EK243" s="162"/>
      <c r="EL243" s="162"/>
      <c r="EM243" s="162"/>
      <c r="EN243" s="162"/>
      <c r="EO243" s="162"/>
      <c r="EP243" s="162"/>
      <c r="EQ243" s="68"/>
      <c r="ER243" s="68"/>
      <c r="ES243" s="68"/>
      <c r="ET243" s="68"/>
      <c r="EU243" s="68"/>
      <c r="EV243" s="68"/>
      <c r="EW243" s="65"/>
      <c r="EX243" s="65"/>
      <c r="EY243" s="65"/>
      <c r="EZ243" s="65"/>
      <c r="FA243" s="65"/>
      <c r="FB243" s="65"/>
      <c r="FC243" s="65"/>
      <c r="FD243" s="65"/>
      <c r="FE243" s="65"/>
      <c r="FF243" s="65"/>
      <c r="FG243" s="65"/>
      <c r="FH243" s="65"/>
      <c r="FI243" s="65"/>
      <c r="FJ243" s="65"/>
      <c r="FK243" s="65"/>
      <c r="FL243" s="65"/>
      <c r="FM243" s="65"/>
      <c r="FN243" s="65"/>
      <c r="FO243" s="235"/>
    </row>
    <row r="244" spans="1:171" s="73" customFormat="1" x14ac:dyDescent="0.2">
      <c r="A244" s="161"/>
      <c r="B244" s="162"/>
      <c r="C244" s="162"/>
      <c r="D244" s="162"/>
      <c r="E244" s="162"/>
      <c r="F244" s="162"/>
      <c r="G244" s="162"/>
      <c r="H244" s="162"/>
      <c r="I244" s="162"/>
      <c r="J244" s="162"/>
      <c r="K244" s="162"/>
      <c r="L244" s="162"/>
      <c r="M244" s="162"/>
      <c r="N244" s="162"/>
      <c r="O244" s="162"/>
      <c r="P244" s="162"/>
      <c r="Q244" s="162"/>
      <c r="R244" s="162"/>
      <c r="S244" s="162"/>
      <c r="T244" s="162"/>
      <c r="U244" s="162"/>
      <c r="V244" s="162"/>
      <c r="W244" s="162"/>
      <c r="X244" s="162"/>
      <c r="Y244" s="162"/>
      <c r="Z244" s="161"/>
      <c r="AA244" s="161"/>
      <c r="AB244" s="161"/>
      <c r="AC244" s="161"/>
      <c r="AD244" s="161"/>
      <c r="AE244" s="161"/>
      <c r="AF244" s="162"/>
      <c r="AG244" s="162"/>
      <c r="AH244" s="162"/>
      <c r="AI244" s="162"/>
      <c r="AJ244" s="162"/>
      <c r="AK244" s="162"/>
      <c r="AL244" s="162"/>
      <c r="AM244" s="162"/>
      <c r="AN244" s="162"/>
      <c r="AO244" s="162"/>
      <c r="AP244" s="162"/>
      <c r="AQ244" s="162"/>
      <c r="AR244" s="162"/>
      <c r="AS244" s="162"/>
      <c r="AT244" s="162"/>
      <c r="AU244" s="162"/>
      <c r="AV244" s="162"/>
      <c r="AW244" s="162"/>
      <c r="AX244" s="162"/>
      <c r="AY244" s="161"/>
      <c r="AZ244" s="161"/>
      <c r="BA244" s="162"/>
      <c r="BB244" s="162"/>
      <c r="BC244" s="162"/>
      <c r="BD244" s="162"/>
      <c r="BE244" s="162"/>
      <c r="BF244" s="162"/>
      <c r="BG244" s="162"/>
      <c r="BH244" s="162"/>
      <c r="BI244" s="162"/>
      <c r="BJ244" s="161"/>
      <c r="BK244" s="162"/>
      <c r="BL244" s="162"/>
      <c r="BM244" s="162"/>
      <c r="BN244" s="162"/>
      <c r="BO244" s="162"/>
      <c r="BP244" s="162"/>
      <c r="BQ244" s="162"/>
      <c r="BR244" s="162"/>
      <c r="BS244" s="162"/>
      <c r="BT244" s="162"/>
      <c r="BU244" s="162"/>
      <c r="BV244" s="162"/>
      <c r="BW244" s="162"/>
      <c r="BX244" s="162"/>
      <c r="BY244" s="162"/>
      <c r="BZ244" s="162"/>
      <c r="CA244" s="162"/>
      <c r="CB244" s="162"/>
      <c r="CC244" s="162"/>
      <c r="CD244" s="162"/>
      <c r="CE244" s="162"/>
      <c r="CF244" s="162"/>
      <c r="CG244" s="162"/>
      <c r="CH244" s="162"/>
      <c r="CI244" s="162"/>
      <c r="CJ244" s="162"/>
      <c r="CK244" s="162"/>
      <c r="CL244" s="162"/>
      <c r="CM244" s="162"/>
      <c r="CN244" s="162"/>
      <c r="CO244" s="162"/>
      <c r="CP244" s="162"/>
      <c r="CQ244" s="162"/>
      <c r="CR244" s="162"/>
      <c r="CS244" s="162"/>
      <c r="CT244" s="162"/>
      <c r="CU244" s="162"/>
      <c r="CV244" s="162"/>
      <c r="CW244" s="162"/>
      <c r="CX244" s="162"/>
      <c r="CY244" s="162"/>
      <c r="CZ244" s="162"/>
      <c r="DA244" s="162"/>
      <c r="DB244" s="162"/>
      <c r="DC244" s="162"/>
      <c r="DD244" s="162"/>
      <c r="DE244" s="162"/>
      <c r="DF244" s="162"/>
      <c r="DG244" s="162"/>
      <c r="DH244" s="162"/>
      <c r="DI244" s="162"/>
      <c r="DJ244" s="162"/>
      <c r="DK244" s="162"/>
      <c r="DL244" s="162"/>
      <c r="DM244" s="162"/>
      <c r="DN244" s="162"/>
      <c r="DO244" s="162"/>
      <c r="DP244" s="162"/>
      <c r="DQ244" s="162"/>
      <c r="DR244" s="162"/>
      <c r="DS244" s="162"/>
      <c r="DT244" s="162"/>
      <c r="DU244" s="162"/>
      <c r="DV244" s="162"/>
      <c r="DW244" s="161"/>
      <c r="DX244" s="162"/>
      <c r="DY244" s="162"/>
      <c r="DZ244" s="162"/>
      <c r="EA244" s="162"/>
      <c r="EB244" s="162"/>
      <c r="EC244" s="162"/>
      <c r="ED244" s="162"/>
      <c r="EE244" s="161"/>
      <c r="EF244" s="162"/>
      <c r="EG244" s="162"/>
      <c r="EH244" s="162"/>
      <c r="EI244" s="162"/>
      <c r="EJ244" s="162"/>
      <c r="EK244" s="162"/>
      <c r="EL244" s="162"/>
      <c r="EM244" s="162"/>
      <c r="EN244" s="162"/>
      <c r="EO244" s="162"/>
      <c r="EP244" s="162"/>
      <c r="EQ244" s="68"/>
      <c r="ER244" s="68"/>
      <c r="ES244" s="68"/>
      <c r="ET244" s="68"/>
      <c r="EU244" s="68"/>
      <c r="EV244" s="68"/>
      <c r="EW244" s="68"/>
      <c r="EX244" s="68"/>
      <c r="EY244" s="68"/>
      <c r="EZ244" s="68"/>
      <c r="FA244" s="68"/>
      <c r="FB244" s="68"/>
      <c r="FC244" s="68"/>
      <c r="FD244" s="68"/>
      <c r="FE244" s="68"/>
      <c r="FF244" s="68"/>
      <c r="FG244" s="68"/>
      <c r="FH244" s="68"/>
      <c r="FI244" s="68"/>
      <c r="FJ244" s="68"/>
      <c r="FK244" s="68"/>
      <c r="FL244" s="68"/>
      <c r="FM244" s="65"/>
      <c r="FN244" s="65"/>
      <c r="FO244" s="235"/>
    </row>
    <row r="245" spans="1:171" s="73" customFormat="1" x14ac:dyDescent="0.2">
      <c r="A245" s="161"/>
      <c r="B245" s="162"/>
      <c r="C245" s="162"/>
      <c r="D245" s="162"/>
      <c r="E245" s="162"/>
      <c r="F245" s="162"/>
      <c r="G245" s="162"/>
      <c r="H245" s="162"/>
      <c r="I245" s="162"/>
      <c r="J245" s="162"/>
      <c r="K245" s="162"/>
      <c r="L245" s="162"/>
      <c r="M245" s="162"/>
      <c r="N245" s="162"/>
      <c r="O245" s="162"/>
      <c r="P245" s="162"/>
      <c r="Q245" s="162"/>
      <c r="R245" s="162"/>
      <c r="S245" s="162"/>
      <c r="T245" s="162"/>
      <c r="U245" s="162"/>
      <c r="V245" s="162"/>
      <c r="W245" s="162"/>
      <c r="X245" s="162"/>
      <c r="Y245" s="162"/>
      <c r="Z245" s="161"/>
      <c r="AA245" s="161"/>
      <c r="AB245" s="161"/>
      <c r="AC245" s="161"/>
      <c r="AD245" s="161"/>
      <c r="AE245" s="161"/>
      <c r="AF245" s="162"/>
      <c r="AG245" s="162"/>
      <c r="AH245" s="162"/>
      <c r="AI245" s="162"/>
      <c r="AJ245" s="162"/>
      <c r="AK245" s="162"/>
      <c r="AL245" s="162"/>
      <c r="AM245" s="162"/>
      <c r="AN245" s="162"/>
      <c r="AO245" s="162"/>
      <c r="AP245" s="162"/>
      <c r="AQ245" s="162"/>
      <c r="AR245" s="162"/>
      <c r="AS245" s="162"/>
      <c r="AT245" s="162"/>
      <c r="AU245" s="162"/>
      <c r="AV245" s="162"/>
      <c r="AW245" s="162"/>
      <c r="AX245" s="162"/>
      <c r="AY245" s="161"/>
      <c r="AZ245" s="161"/>
      <c r="BA245" s="162"/>
      <c r="BB245" s="162"/>
      <c r="BC245" s="162"/>
      <c r="BD245" s="162"/>
      <c r="BE245" s="162"/>
      <c r="BF245" s="162"/>
      <c r="BG245" s="162"/>
      <c r="BH245" s="162"/>
      <c r="BI245" s="162"/>
      <c r="BJ245" s="161"/>
      <c r="BK245" s="162"/>
      <c r="BL245" s="162"/>
      <c r="BM245" s="162"/>
      <c r="BN245" s="162"/>
      <c r="BO245" s="162"/>
      <c r="BP245" s="162"/>
      <c r="BQ245" s="162"/>
      <c r="BR245" s="162"/>
      <c r="BS245" s="162"/>
      <c r="BT245" s="162"/>
      <c r="BU245" s="162"/>
      <c r="BV245" s="162"/>
      <c r="BW245" s="162"/>
      <c r="BX245" s="162"/>
      <c r="BY245" s="162"/>
      <c r="BZ245" s="162"/>
      <c r="CA245" s="162"/>
      <c r="CB245" s="162"/>
      <c r="CC245" s="162"/>
      <c r="CD245" s="162"/>
      <c r="CE245" s="162"/>
      <c r="CF245" s="162"/>
      <c r="CG245" s="162"/>
      <c r="CH245" s="162"/>
      <c r="CI245" s="162"/>
      <c r="CJ245" s="162"/>
      <c r="CK245" s="162"/>
      <c r="CL245" s="162"/>
      <c r="CM245" s="162"/>
      <c r="CN245" s="162"/>
      <c r="CO245" s="162"/>
      <c r="CP245" s="162"/>
      <c r="CQ245" s="162"/>
      <c r="CR245" s="162"/>
      <c r="CS245" s="162"/>
      <c r="CT245" s="162"/>
      <c r="CU245" s="162"/>
      <c r="CV245" s="162"/>
      <c r="CW245" s="162"/>
      <c r="CX245" s="162"/>
      <c r="CY245" s="162"/>
      <c r="CZ245" s="162"/>
      <c r="DA245" s="162"/>
      <c r="DB245" s="162"/>
      <c r="DC245" s="162"/>
      <c r="DD245" s="162"/>
      <c r="DE245" s="162"/>
      <c r="DF245" s="162"/>
      <c r="DG245" s="162"/>
      <c r="DH245" s="162"/>
      <c r="DI245" s="162"/>
      <c r="DJ245" s="162"/>
      <c r="DK245" s="162"/>
      <c r="DL245" s="162"/>
      <c r="DM245" s="162"/>
      <c r="DN245" s="162"/>
      <c r="DO245" s="162"/>
      <c r="DP245" s="162"/>
      <c r="DQ245" s="162"/>
      <c r="DR245" s="162"/>
      <c r="DS245" s="162"/>
      <c r="DT245" s="162"/>
      <c r="DU245" s="162"/>
      <c r="DV245" s="162"/>
      <c r="DW245" s="161"/>
      <c r="DX245" s="162"/>
      <c r="DY245" s="162"/>
      <c r="DZ245" s="162"/>
      <c r="EA245" s="162"/>
      <c r="EB245" s="162"/>
      <c r="EC245" s="162"/>
      <c r="ED245" s="162"/>
      <c r="EE245" s="161"/>
      <c r="EF245" s="162"/>
      <c r="EG245" s="162"/>
      <c r="EH245" s="162"/>
      <c r="EI245" s="162"/>
      <c r="EJ245" s="162"/>
      <c r="EK245" s="162"/>
      <c r="EL245" s="162"/>
      <c r="EM245" s="162"/>
      <c r="EN245" s="162"/>
      <c r="EO245" s="162"/>
      <c r="EP245" s="162"/>
      <c r="EQ245" s="68"/>
      <c r="ER245" s="68"/>
      <c r="ES245" s="68"/>
      <c r="ET245" s="68"/>
      <c r="EU245" s="68"/>
      <c r="EV245" s="68"/>
      <c r="EW245" s="65"/>
      <c r="EX245" s="65"/>
      <c r="EY245" s="65"/>
      <c r="EZ245" s="65"/>
      <c r="FA245" s="65"/>
      <c r="FB245" s="65"/>
      <c r="FC245" s="65"/>
      <c r="FD245" s="65"/>
      <c r="FE245" s="65"/>
      <c r="FF245" s="65"/>
      <c r="FG245" s="65"/>
      <c r="FH245" s="65"/>
      <c r="FI245" s="65"/>
      <c r="FJ245" s="65"/>
      <c r="FK245" s="65"/>
      <c r="FL245" s="65"/>
      <c r="FM245" s="65"/>
      <c r="FN245" s="65"/>
      <c r="FO245" s="235"/>
    </row>
    <row r="246" spans="1:171" s="73" customFormat="1" x14ac:dyDescent="0.2">
      <c r="A246" s="161"/>
      <c r="B246" s="162"/>
      <c r="C246" s="162"/>
      <c r="D246" s="162"/>
      <c r="E246" s="162"/>
      <c r="F246" s="162"/>
      <c r="G246" s="162"/>
      <c r="H246" s="162"/>
      <c r="I246" s="162"/>
      <c r="J246" s="162"/>
      <c r="K246" s="162"/>
      <c r="L246" s="162"/>
      <c r="M246" s="162"/>
      <c r="N246" s="162"/>
      <c r="O246" s="162"/>
      <c r="P246" s="162"/>
      <c r="Q246" s="162"/>
      <c r="R246" s="162"/>
      <c r="S246" s="162"/>
      <c r="T246" s="162"/>
      <c r="U246" s="162"/>
      <c r="V246" s="162"/>
      <c r="W246" s="162"/>
      <c r="X246" s="162"/>
      <c r="Y246" s="162"/>
      <c r="Z246" s="161"/>
      <c r="AA246" s="161"/>
      <c r="AB246" s="161"/>
      <c r="AC246" s="161"/>
      <c r="AD246" s="161"/>
      <c r="AE246" s="161"/>
      <c r="AF246" s="162"/>
      <c r="AG246" s="162"/>
      <c r="AH246" s="162"/>
      <c r="AI246" s="162"/>
      <c r="AJ246" s="162"/>
      <c r="AK246" s="162"/>
      <c r="AL246" s="162"/>
      <c r="AM246" s="162"/>
      <c r="AN246" s="162"/>
      <c r="AO246" s="162"/>
      <c r="AP246" s="162"/>
      <c r="AQ246" s="162"/>
      <c r="AR246" s="162"/>
      <c r="AS246" s="162"/>
      <c r="AT246" s="162"/>
      <c r="AU246" s="162"/>
      <c r="AV246" s="162"/>
      <c r="AW246" s="162"/>
      <c r="AX246" s="162"/>
      <c r="AY246" s="161"/>
      <c r="AZ246" s="161"/>
      <c r="BA246" s="162"/>
      <c r="BB246" s="162"/>
      <c r="BC246" s="162"/>
      <c r="BD246" s="162"/>
      <c r="BE246" s="162"/>
      <c r="BF246" s="162"/>
      <c r="BG246" s="162"/>
      <c r="BH246" s="162"/>
      <c r="BI246" s="162"/>
      <c r="BJ246" s="161"/>
      <c r="BK246" s="162"/>
      <c r="BL246" s="162"/>
      <c r="BM246" s="162"/>
      <c r="BN246" s="162"/>
      <c r="BO246" s="162"/>
      <c r="BP246" s="162"/>
      <c r="BQ246" s="162"/>
      <c r="BR246" s="162"/>
      <c r="BS246" s="162"/>
      <c r="BT246" s="162"/>
      <c r="BU246" s="162"/>
      <c r="BV246" s="162"/>
      <c r="BW246" s="162"/>
      <c r="BX246" s="162"/>
      <c r="BY246" s="162"/>
      <c r="BZ246" s="162"/>
      <c r="CA246" s="162"/>
      <c r="CB246" s="162"/>
      <c r="CC246" s="162"/>
      <c r="CD246" s="162"/>
      <c r="CE246" s="162"/>
      <c r="CF246" s="162"/>
      <c r="CG246" s="162"/>
      <c r="CH246" s="162"/>
      <c r="CI246" s="162"/>
      <c r="CJ246" s="162"/>
      <c r="CK246" s="162"/>
      <c r="CL246" s="162"/>
      <c r="CM246" s="162"/>
      <c r="CN246" s="162"/>
      <c r="CO246" s="162"/>
      <c r="CP246" s="162"/>
      <c r="CQ246" s="162"/>
      <c r="CR246" s="162"/>
      <c r="CS246" s="162"/>
      <c r="CT246" s="162"/>
      <c r="CU246" s="162"/>
      <c r="CV246" s="162"/>
      <c r="CW246" s="162"/>
      <c r="CX246" s="162"/>
      <c r="CY246" s="162"/>
      <c r="CZ246" s="162"/>
      <c r="DA246" s="162"/>
      <c r="DB246" s="162"/>
      <c r="DC246" s="162"/>
      <c r="DD246" s="162"/>
      <c r="DE246" s="162"/>
      <c r="DF246" s="162"/>
      <c r="DG246" s="162"/>
      <c r="DH246" s="162"/>
      <c r="DI246" s="162"/>
      <c r="DJ246" s="162"/>
      <c r="DK246" s="162"/>
      <c r="DL246" s="162"/>
      <c r="DM246" s="162"/>
      <c r="DN246" s="162"/>
      <c r="DO246" s="162"/>
      <c r="DP246" s="162"/>
      <c r="DQ246" s="162"/>
      <c r="DR246" s="162"/>
      <c r="DS246" s="162"/>
      <c r="DT246" s="162"/>
      <c r="DU246" s="162"/>
      <c r="DV246" s="162"/>
      <c r="DW246" s="161"/>
      <c r="DX246" s="162"/>
      <c r="DY246" s="162"/>
      <c r="DZ246" s="162"/>
      <c r="EA246" s="162"/>
      <c r="EB246" s="162"/>
      <c r="EC246" s="162"/>
      <c r="ED246" s="162"/>
      <c r="EE246" s="161"/>
      <c r="EF246" s="162"/>
      <c r="EG246" s="162"/>
      <c r="EH246" s="162"/>
      <c r="EI246" s="162"/>
      <c r="EJ246" s="162"/>
      <c r="EK246" s="162"/>
      <c r="EL246" s="162"/>
      <c r="EM246" s="162"/>
      <c r="EN246" s="162"/>
      <c r="EO246" s="162"/>
      <c r="EP246" s="162"/>
      <c r="EQ246" s="68"/>
      <c r="ER246" s="68"/>
      <c r="ES246" s="68"/>
      <c r="ET246" s="68"/>
      <c r="EU246" s="68"/>
      <c r="EV246" s="68"/>
      <c r="EW246" s="68"/>
      <c r="EX246" s="68"/>
      <c r="EY246" s="68"/>
      <c r="EZ246" s="68"/>
      <c r="FA246" s="68"/>
      <c r="FB246" s="68"/>
      <c r="FC246" s="68"/>
      <c r="FD246" s="68"/>
      <c r="FE246" s="68"/>
      <c r="FF246" s="68"/>
      <c r="FG246" s="68"/>
      <c r="FH246" s="68"/>
      <c r="FI246" s="68"/>
      <c r="FJ246" s="68"/>
      <c r="FK246" s="68"/>
      <c r="FL246" s="68"/>
      <c r="FM246" s="65"/>
      <c r="FN246" s="65"/>
      <c r="FO246" s="235"/>
    </row>
    <row r="247" spans="1:171" s="73" customFormat="1" x14ac:dyDescent="0.2">
      <c r="A247" s="161"/>
      <c r="B247" s="162"/>
      <c r="C247" s="162"/>
      <c r="D247" s="162"/>
      <c r="E247" s="162"/>
      <c r="F247" s="162"/>
      <c r="G247" s="162"/>
      <c r="H247" s="162"/>
      <c r="I247" s="162"/>
      <c r="J247" s="162"/>
      <c r="K247" s="162"/>
      <c r="L247" s="162"/>
      <c r="M247" s="162"/>
      <c r="N247" s="162"/>
      <c r="O247" s="162"/>
      <c r="P247" s="162"/>
      <c r="Q247" s="162"/>
      <c r="R247" s="162"/>
      <c r="S247" s="162"/>
      <c r="T247" s="162"/>
      <c r="U247" s="162"/>
      <c r="V247" s="162"/>
      <c r="W247" s="162"/>
      <c r="X247" s="162"/>
      <c r="Y247" s="162"/>
      <c r="Z247" s="161"/>
      <c r="AA247" s="161"/>
      <c r="AB247" s="161"/>
      <c r="AC247" s="161"/>
      <c r="AD247" s="161"/>
      <c r="AE247" s="161"/>
      <c r="AF247" s="162"/>
      <c r="AG247" s="162"/>
      <c r="AH247" s="162"/>
      <c r="AI247" s="162"/>
      <c r="AJ247" s="162"/>
      <c r="AK247" s="162"/>
      <c r="AL247" s="162"/>
      <c r="AM247" s="162"/>
      <c r="AN247" s="162"/>
      <c r="AO247" s="162"/>
      <c r="AP247" s="162"/>
      <c r="AQ247" s="162"/>
      <c r="AR247" s="162"/>
      <c r="AS247" s="162"/>
      <c r="AT247" s="162"/>
      <c r="AU247" s="162"/>
      <c r="AV247" s="162"/>
      <c r="AW247" s="162"/>
      <c r="AX247" s="162"/>
      <c r="AY247" s="161"/>
      <c r="AZ247" s="161"/>
      <c r="BA247" s="162"/>
      <c r="BB247" s="162"/>
      <c r="BC247" s="162"/>
      <c r="BD247" s="162"/>
      <c r="BE247" s="162"/>
      <c r="BF247" s="162"/>
      <c r="BG247" s="162"/>
      <c r="BH247" s="162"/>
      <c r="BI247" s="162"/>
      <c r="BJ247" s="161"/>
      <c r="BK247" s="162"/>
      <c r="BL247" s="162"/>
      <c r="BM247" s="162"/>
      <c r="BN247" s="162"/>
      <c r="BO247" s="162"/>
      <c r="BP247" s="162"/>
      <c r="BQ247" s="162"/>
      <c r="BR247" s="162"/>
      <c r="BS247" s="162"/>
      <c r="BT247" s="162"/>
      <c r="BU247" s="162"/>
      <c r="BV247" s="162"/>
      <c r="BW247" s="162"/>
      <c r="BX247" s="162"/>
      <c r="BY247" s="162"/>
      <c r="BZ247" s="162"/>
      <c r="CA247" s="162"/>
      <c r="CB247" s="162"/>
      <c r="CC247" s="162"/>
      <c r="CD247" s="162"/>
      <c r="CE247" s="162"/>
      <c r="CF247" s="162"/>
      <c r="CG247" s="162"/>
      <c r="CH247" s="162"/>
      <c r="CI247" s="162"/>
      <c r="CJ247" s="162"/>
      <c r="CK247" s="162"/>
      <c r="CL247" s="162"/>
      <c r="CM247" s="162"/>
      <c r="CN247" s="162"/>
      <c r="CO247" s="162"/>
      <c r="CP247" s="162"/>
      <c r="CQ247" s="162"/>
      <c r="CR247" s="162"/>
      <c r="CS247" s="162"/>
      <c r="CT247" s="162"/>
      <c r="CU247" s="162"/>
      <c r="CV247" s="162"/>
      <c r="CW247" s="162"/>
      <c r="CX247" s="162"/>
      <c r="CY247" s="162"/>
      <c r="CZ247" s="162"/>
      <c r="DA247" s="162"/>
      <c r="DB247" s="162"/>
      <c r="DC247" s="162"/>
      <c r="DD247" s="162"/>
      <c r="DE247" s="162"/>
      <c r="DF247" s="162"/>
      <c r="DG247" s="162"/>
      <c r="DH247" s="162"/>
      <c r="DI247" s="162"/>
      <c r="DJ247" s="162"/>
      <c r="DK247" s="162"/>
      <c r="DL247" s="162"/>
      <c r="DM247" s="162"/>
      <c r="DN247" s="162"/>
      <c r="DO247" s="162"/>
      <c r="DP247" s="162"/>
      <c r="DQ247" s="162"/>
      <c r="DR247" s="162"/>
      <c r="DS247" s="162"/>
      <c r="DT247" s="162"/>
      <c r="DU247" s="162"/>
      <c r="DV247" s="162"/>
      <c r="DW247" s="161"/>
      <c r="DX247" s="162"/>
      <c r="DY247" s="162"/>
      <c r="DZ247" s="162"/>
      <c r="EA247" s="162"/>
      <c r="EB247" s="162"/>
      <c r="EC247" s="162"/>
      <c r="ED247" s="162"/>
      <c r="EE247" s="161"/>
      <c r="EF247" s="162"/>
      <c r="EG247" s="162"/>
      <c r="EH247" s="162"/>
      <c r="EI247" s="162"/>
      <c r="EJ247" s="162"/>
      <c r="EK247" s="162"/>
      <c r="EL247" s="162"/>
      <c r="EM247" s="162"/>
      <c r="EN247" s="162"/>
      <c r="EO247" s="162"/>
      <c r="EP247" s="162"/>
      <c r="EQ247" s="68"/>
      <c r="ER247" s="68"/>
      <c r="ES247" s="68"/>
      <c r="ET247" s="68"/>
      <c r="EU247" s="68"/>
      <c r="EV247" s="68"/>
      <c r="EW247" s="65"/>
      <c r="EX247" s="65"/>
      <c r="EY247" s="65"/>
      <c r="EZ247" s="65"/>
      <c r="FA247" s="65"/>
      <c r="FB247" s="65"/>
      <c r="FC247" s="65"/>
      <c r="FD247" s="65"/>
      <c r="FE247" s="65"/>
      <c r="FF247" s="65"/>
      <c r="FG247" s="65"/>
      <c r="FH247" s="65"/>
      <c r="FI247" s="65"/>
      <c r="FJ247" s="65"/>
      <c r="FK247" s="65"/>
      <c r="FL247" s="65"/>
      <c r="FM247" s="65"/>
      <c r="FN247" s="65"/>
      <c r="FO247" s="235"/>
    </row>
    <row r="248" spans="1:171" s="73" customFormat="1" x14ac:dyDescent="0.2">
      <c r="A248" s="161"/>
      <c r="B248" s="162"/>
      <c r="C248" s="162"/>
      <c r="D248" s="162"/>
      <c r="E248" s="162"/>
      <c r="F248" s="162"/>
      <c r="G248" s="162"/>
      <c r="H248" s="162"/>
      <c r="I248" s="162"/>
      <c r="J248" s="162"/>
      <c r="K248" s="162"/>
      <c r="L248" s="162"/>
      <c r="M248" s="162"/>
      <c r="N248" s="162"/>
      <c r="O248" s="162"/>
      <c r="P248" s="162"/>
      <c r="Q248" s="162"/>
      <c r="R248" s="162"/>
      <c r="S248" s="162"/>
      <c r="T248" s="162"/>
      <c r="U248" s="162"/>
      <c r="V248" s="162"/>
      <c r="W248" s="162"/>
      <c r="X248" s="162"/>
      <c r="Y248" s="162"/>
      <c r="Z248" s="161"/>
      <c r="AA248" s="161"/>
      <c r="AB248" s="161"/>
      <c r="AC248" s="161"/>
      <c r="AD248" s="161"/>
      <c r="AE248" s="161"/>
      <c r="AF248" s="162"/>
      <c r="AG248" s="162"/>
      <c r="AH248" s="162"/>
      <c r="AI248" s="162"/>
      <c r="AJ248" s="162"/>
      <c r="AK248" s="162"/>
      <c r="AL248" s="162"/>
      <c r="AM248" s="162"/>
      <c r="AN248" s="162"/>
      <c r="AO248" s="162"/>
      <c r="AP248" s="162"/>
      <c r="AQ248" s="162"/>
      <c r="AR248" s="162"/>
      <c r="AS248" s="162"/>
      <c r="AT248" s="162"/>
      <c r="AU248" s="162"/>
      <c r="AV248" s="162"/>
      <c r="AW248" s="162"/>
      <c r="AX248" s="162"/>
      <c r="AY248" s="161"/>
      <c r="AZ248" s="161"/>
      <c r="BA248" s="162"/>
      <c r="BB248" s="162"/>
      <c r="BC248" s="162"/>
      <c r="BD248" s="162"/>
      <c r="BE248" s="162"/>
      <c r="BF248" s="162"/>
      <c r="BG248" s="162"/>
      <c r="BH248" s="162"/>
      <c r="BI248" s="162"/>
      <c r="BJ248" s="161"/>
      <c r="BK248" s="162"/>
      <c r="BL248" s="162"/>
      <c r="BM248" s="162"/>
      <c r="BN248" s="162"/>
      <c r="BO248" s="162"/>
      <c r="BP248" s="162"/>
      <c r="BQ248" s="162"/>
      <c r="BR248" s="162"/>
      <c r="BS248" s="162"/>
      <c r="BT248" s="162"/>
      <c r="BU248" s="162"/>
      <c r="BV248" s="162"/>
      <c r="BW248" s="162"/>
      <c r="BX248" s="162"/>
      <c r="BY248" s="162"/>
      <c r="BZ248" s="162"/>
      <c r="CA248" s="162"/>
      <c r="CB248" s="162"/>
      <c r="CC248" s="162"/>
      <c r="CD248" s="162"/>
      <c r="CE248" s="162"/>
      <c r="CF248" s="162"/>
      <c r="CG248" s="162"/>
      <c r="CH248" s="162"/>
      <c r="CI248" s="162"/>
      <c r="CJ248" s="162"/>
      <c r="CK248" s="162"/>
      <c r="CL248" s="162"/>
      <c r="CM248" s="162"/>
      <c r="CN248" s="162"/>
      <c r="CO248" s="162"/>
      <c r="CP248" s="162"/>
      <c r="CQ248" s="162"/>
      <c r="CR248" s="162"/>
      <c r="CS248" s="162"/>
      <c r="CT248" s="162"/>
      <c r="CU248" s="162"/>
      <c r="CV248" s="162"/>
      <c r="CW248" s="162"/>
      <c r="CX248" s="162"/>
      <c r="CY248" s="162"/>
      <c r="CZ248" s="162"/>
      <c r="DA248" s="162"/>
      <c r="DB248" s="162"/>
      <c r="DC248" s="162"/>
      <c r="DD248" s="162"/>
      <c r="DE248" s="162"/>
      <c r="DF248" s="162"/>
      <c r="DG248" s="162"/>
      <c r="DH248" s="162"/>
      <c r="DI248" s="162"/>
      <c r="DJ248" s="162"/>
      <c r="DK248" s="162"/>
      <c r="DL248" s="162"/>
      <c r="DM248" s="162"/>
      <c r="DN248" s="162"/>
      <c r="DO248" s="162"/>
      <c r="DP248" s="162"/>
      <c r="DQ248" s="162"/>
      <c r="DR248" s="162"/>
      <c r="DS248" s="162"/>
      <c r="DT248" s="162"/>
      <c r="DU248" s="162"/>
      <c r="DV248" s="162"/>
      <c r="DW248" s="161"/>
      <c r="DX248" s="162"/>
      <c r="DY248" s="162"/>
      <c r="DZ248" s="162"/>
      <c r="EA248" s="162"/>
      <c r="EB248" s="162"/>
      <c r="EC248" s="162"/>
      <c r="ED248" s="162"/>
      <c r="EE248" s="161"/>
      <c r="EF248" s="162"/>
      <c r="EG248" s="162"/>
      <c r="EH248" s="162"/>
      <c r="EI248" s="162"/>
      <c r="EJ248" s="162"/>
      <c r="EK248" s="162"/>
      <c r="EL248" s="162"/>
      <c r="EM248" s="162"/>
      <c r="EN248" s="162"/>
      <c r="EO248" s="162"/>
      <c r="EP248" s="162"/>
      <c r="EQ248" s="68"/>
      <c r="ER248" s="68"/>
      <c r="ES248" s="68"/>
      <c r="ET248" s="68"/>
      <c r="EU248" s="68"/>
      <c r="EV248" s="68"/>
      <c r="EW248" s="68"/>
      <c r="EX248" s="68"/>
      <c r="EY248" s="68"/>
      <c r="EZ248" s="68"/>
      <c r="FA248" s="68"/>
      <c r="FB248" s="68"/>
      <c r="FC248" s="68"/>
      <c r="FD248" s="68"/>
      <c r="FE248" s="68"/>
      <c r="FF248" s="68"/>
      <c r="FG248" s="68"/>
      <c r="FH248" s="68"/>
      <c r="FI248" s="68"/>
      <c r="FJ248" s="68"/>
      <c r="FK248" s="68"/>
      <c r="FL248" s="68"/>
      <c r="FM248" s="65"/>
      <c r="FN248" s="65"/>
      <c r="FO248" s="235"/>
    </row>
    <row r="249" spans="1:171" s="73" customFormat="1" x14ac:dyDescent="0.2">
      <c r="A249" s="161"/>
      <c r="B249" s="162"/>
      <c r="C249" s="162"/>
      <c r="D249" s="162"/>
      <c r="E249" s="162"/>
      <c r="F249" s="162"/>
      <c r="G249" s="162"/>
      <c r="H249" s="162"/>
      <c r="I249" s="162"/>
      <c r="J249" s="162"/>
      <c r="K249" s="162"/>
      <c r="L249" s="162"/>
      <c r="M249" s="162"/>
      <c r="N249" s="162"/>
      <c r="O249" s="162"/>
      <c r="P249" s="162"/>
      <c r="Q249" s="162"/>
      <c r="R249" s="162"/>
      <c r="S249" s="162"/>
      <c r="T249" s="162"/>
      <c r="U249" s="162"/>
      <c r="V249" s="162"/>
      <c r="W249" s="162"/>
      <c r="X249" s="162"/>
      <c r="Y249" s="162"/>
      <c r="Z249" s="161"/>
      <c r="AA249" s="161"/>
      <c r="AB249" s="161"/>
      <c r="AC249" s="161"/>
      <c r="AD249" s="161"/>
      <c r="AE249" s="161"/>
      <c r="AF249" s="162"/>
      <c r="AG249" s="162"/>
      <c r="AH249" s="162"/>
      <c r="AI249" s="162"/>
      <c r="AJ249" s="162"/>
      <c r="AK249" s="162"/>
      <c r="AL249" s="162"/>
      <c r="AM249" s="162"/>
      <c r="AN249" s="162"/>
      <c r="AO249" s="162"/>
      <c r="AP249" s="162"/>
      <c r="AQ249" s="162"/>
      <c r="AR249" s="162"/>
      <c r="AS249" s="162"/>
      <c r="AT249" s="162"/>
      <c r="AU249" s="162"/>
      <c r="AV249" s="162"/>
      <c r="AW249" s="162"/>
      <c r="AX249" s="162"/>
      <c r="AY249" s="161"/>
      <c r="AZ249" s="161"/>
      <c r="BA249" s="162"/>
      <c r="BB249" s="162"/>
      <c r="BC249" s="162"/>
      <c r="BD249" s="162"/>
      <c r="BE249" s="162"/>
      <c r="BF249" s="162"/>
      <c r="BG249" s="162"/>
      <c r="BH249" s="162"/>
      <c r="BI249" s="162"/>
      <c r="BJ249" s="161"/>
      <c r="BK249" s="162"/>
      <c r="BL249" s="162"/>
      <c r="BM249" s="162"/>
      <c r="BN249" s="162"/>
      <c r="BO249" s="162"/>
      <c r="BP249" s="162"/>
      <c r="BQ249" s="162"/>
      <c r="BR249" s="162"/>
      <c r="BS249" s="162"/>
      <c r="BT249" s="162"/>
      <c r="BU249" s="162"/>
      <c r="BV249" s="162"/>
      <c r="BW249" s="162"/>
      <c r="BX249" s="162"/>
      <c r="BY249" s="162"/>
      <c r="BZ249" s="162"/>
      <c r="CA249" s="162"/>
      <c r="CB249" s="162"/>
      <c r="CC249" s="162"/>
      <c r="CD249" s="162"/>
      <c r="CE249" s="162"/>
      <c r="CF249" s="162"/>
      <c r="CG249" s="162"/>
      <c r="CH249" s="162"/>
      <c r="CI249" s="162"/>
      <c r="CJ249" s="162"/>
      <c r="CK249" s="162"/>
      <c r="CL249" s="162"/>
      <c r="CM249" s="162"/>
      <c r="CN249" s="162"/>
      <c r="CO249" s="162"/>
      <c r="CP249" s="162"/>
      <c r="CQ249" s="162"/>
      <c r="CR249" s="162"/>
      <c r="CS249" s="162"/>
      <c r="CT249" s="162"/>
      <c r="CU249" s="162"/>
      <c r="CV249" s="162"/>
      <c r="CW249" s="162"/>
      <c r="CX249" s="162"/>
      <c r="CY249" s="162"/>
      <c r="CZ249" s="162"/>
      <c r="DA249" s="162"/>
      <c r="DB249" s="162"/>
      <c r="DC249" s="162"/>
      <c r="DD249" s="162"/>
      <c r="DE249" s="162"/>
      <c r="DF249" s="162"/>
      <c r="DG249" s="162"/>
      <c r="DH249" s="162"/>
      <c r="DI249" s="162"/>
      <c r="DJ249" s="162"/>
      <c r="DK249" s="162"/>
      <c r="DL249" s="162"/>
      <c r="DM249" s="162"/>
      <c r="DN249" s="162"/>
      <c r="DO249" s="162"/>
      <c r="DP249" s="162"/>
      <c r="DQ249" s="162"/>
      <c r="DR249" s="162"/>
      <c r="DS249" s="162"/>
      <c r="DT249" s="162"/>
      <c r="DU249" s="162"/>
      <c r="DV249" s="162"/>
      <c r="DW249" s="161"/>
      <c r="DX249" s="162"/>
      <c r="DY249" s="162"/>
      <c r="DZ249" s="162"/>
      <c r="EA249" s="162"/>
      <c r="EB249" s="162"/>
      <c r="EC249" s="162"/>
      <c r="ED249" s="162"/>
      <c r="EE249" s="161"/>
      <c r="EF249" s="162"/>
      <c r="EG249" s="162"/>
      <c r="EH249" s="162"/>
      <c r="EI249" s="162"/>
      <c r="EJ249" s="162"/>
      <c r="EK249" s="162"/>
      <c r="EL249" s="162"/>
      <c r="EM249" s="162"/>
      <c r="EN249" s="162"/>
      <c r="EO249" s="162"/>
      <c r="EP249" s="162"/>
      <c r="EQ249" s="68"/>
      <c r="ER249" s="68"/>
      <c r="ES249" s="68"/>
      <c r="ET249" s="68"/>
      <c r="EU249" s="68"/>
      <c r="EV249" s="68"/>
      <c r="EW249" s="65"/>
      <c r="EX249" s="65"/>
      <c r="EY249" s="65"/>
      <c r="EZ249" s="65"/>
      <c r="FA249" s="65"/>
      <c r="FB249" s="65"/>
      <c r="FC249" s="65"/>
      <c r="FD249" s="65"/>
      <c r="FE249" s="65"/>
      <c r="FF249" s="65"/>
      <c r="FG249" s="65"/>
      <c r="FH249" s="65"/>
      <c r="FI249" s="65"/>
      <c r="FJ249" s="65"/>
      <c r="FK249" s="65"/>
      <c r="FL249" s="65"/>
      <c r="FM249" s="65"/>
      <c r="FN249" s="65"/>
      <c r="FO249" s="235"/>
    </row>
    <row r="250" spans="1:171" s="73" customFormat="1" x14ac:dyDescent="0.2">
      <c r="A250" s="161"/>
      <c r="B250" s="162"/>
      <c r="C250" s="162"/>
      <c r="D250" s="162"/>
      <c r="E250" s="162"/>
      <c r="F250" s="162"/>
      <c r="G250" s="162"/>
      <c r="H250" s="162"/>
      <c r="I250" s="162"/>
      <c r="J250" s="162"/>
      <c r="K250" s="162"/>
      <c r="L250" s="162"/>
      <c r="M250" s="162"/>
      <c r="N250" s="162"/>
      <c r="O250" s="162"/>
      <c r="P250" s="162"/>
      <c r="Q250" s="162"/>
      <c r="R250" s="162"/>
      <c r="S250" s="162"/>
      <c r="T250" s="162"/>
      <c r="U250" s="162"/>
      <c r="V250" s="162"/>
      <c r="W250" s="162"/>
      <c r="X250" s="162"/>
      <c r="Y250" s="162"/>
      <c r="Z250" s="161"/>
      <c r="AA250" s="161"/>
      <c r="AB250" s="161"/>
      <c r="AC250" s="161"/>
      <c r="AD250" s="161"/>
      <c r="AE250" s="161"/>
      <c r="AF250" s="162"/>
      <c r="AG250" s="162"/>
      <c r="AH250" s="162"/>
      <c r="AI250" s="162"/>
      <c r="AJ250" s="162"/>
      <c r="AK250" s="162"/>
      <c r="AL250" s="162"/>
      <c r="AM250" s="162"/>
      <c r="AN250" s="162"/>
      <c r="AO250" s="162"/>
      <c r="AP250" s="162"/>
      <c r="AQ250" s="162"/>
      <c r="AR250" s="162"/>
      <c r="AS250" s="162"/>
      <c r="AT250" s="162"/>
      <c r="AU250" s="162"/>
      <c r="AV250" s="162"/>
      <c r="AW250" s="162"/>
      <c r="AX250" s="162"/>
      <c r="AY250" s="161"/>
      <c r="AZ250" s="161"/>
      <c r="BA250" s="162"/>
      <c r="BB250" s="162"/>
      <c r="BC250" s="162"/>
      <c r="BD250" s="162"/>
      <c r="BE250" s="162"/>
      <c r="BF250" s="162"/>
      <c r="BG250" s="162"/>
      <c r="BH250" s="162"/>
      <c r="BI250" s="162"/>
      <c r="BJ250" s="161"/>
      <c r="BK250" s="162"/>
      <c r="BL250" s="162"/>
      <c r="BM250" s="162"/>
      <c r="BN250" s="162"/>
      <c r="BO250" s="162"/>
      <c r="BP250" s="162"/>
      <c r="BQ250" s="162"/>
      <c r="BR250" s="162"/>
      <c r="BS250" s="162"/>
      <c r="BT250" s="162"/>
      <c r="BU250" s="162"/>
      <c r="BV250" s="162"/>
      <c r="BW250" s="162"/>
      <c r="BX250" s="162"/>
      <c r="BY250" s="162"/>
      <c r="BZ250" s="162"/>
      <c r="CA250" s="162"/>
      <c r="CB250" s="162"/>
      <c r="CC250" s="162"/>
      <c r="CD250" s="162"/>
      <c r="CE250" s="162"/>
      <c r="CF250" s="162"/>
      <c r="CG250" s="162"/>
      <c r="CH250" s="162"/>
      <c r="CI250" s="162"/>
      <c r="CJ250" s="162"/>
      <c r="CK250" s="162"/>
      <c r="CL250" s="162"/>
      <c r="CM250" s="162"/>
      <c r="CN250" s="162"/>
      <c r="CO250" s="162"/>
      <c r="CP250" s="162"/>
      <c r="CQ250" s="162"/>
      <c r="CR250" s="162"/>
      <c r="CS250" s="162"/>
      <c r="CT250" s="162"/>
      <c r="CU250" s="162"/>
      <c r="CV250" s="162"/>
      <c r="CW250" s="162"/>
      <c r="CX250" s="162"/>
      <c r="CY250" s="162"/>
      <c r="CZ250" s="162"/>
      <c r="DA250" s="162"/>
      <c r="DB250" s="162"/>
      <c r="DC250" s="162"/>
      <c r="DD250" s="162"/>
      <c r="DE250" s="162"/>
      <c r="DF250" s="162"/>
      <c r="DG250" s="162"/>
      <c r="DH250" s="162"/>
      <c r="DI250" s="162"/>
      <c r="DJ250" s="162"/>
      <c r="DK250" s="162"/>
      <c r="DL250" s="162"/>
      <c r="DM250" s="162"/>
      <c r="DN250" s="162"/>
      <c r="DO250" s="162"/>
      <c r="DP250" s="162"/>
      <c r="DQ250" s="162"/>
      <c r="DR250" s="162"/>
      <c r="DS250" s="162"/>
      <c r="DT250" s="162"/>
      <c r="DU250" s="162"/>
      <c r="DV250" s="162"/>
      <c r="DW250" s="161"/>
      <c r="DX250" s="162"/>
      <c r="DY250" s="162"/>
      <c r="DZ250" s="162"/>
      <c r="EA250" s="162"/>
      <c r="EB250" s="162"/>
      <c r="EC250" s="162"/>
      <c r="ED250" s="162"/>
      <c r="EE250" s="161"/>
      <c r="EF250" s="162"/>
      <c r="EG250" s="162"/>
      <c r="EH250" s="162"/>
      <c r="EI250" s="162"/>
      <c r="EJ250" s="162"/>
      <c r="EK250" s="162"/>
      <c r="EL250" s="162"/>
      <c r="EM250" s="162"/>
      <c r="EN250" s="162"/>
      <c r="EO250" s="162"/>
      <c r="EP250" s="162"/>
      <c r="EQ250" s="68"/>
      <c r="ER250" s="68"/>
      <c r="ES250" s="68"/>
      <c r="ET250" s="68"/>
      <c r="EU250" s="68"/>
      <c r="EV250" s="68"/>
      <c r="EW250" s="68"/>
      <c r="EX250" s="68"/>
      <c r="EY250" s="68"/>
      <c r="EZ250" s="68"/>
      <c r="FA250" s="68"/>
      <c r="FB250" s="68"/>
      <c r="FC250" s="68"/>
      <c r="FD250" s="68"/>
      <c r="FE250" s="68"/>
      <c r="FF250" s="68"/>
      <c r="FG250" s="68"/>
      <c r="FH250" s="68"/>
      <c r="FI250" s="68"/>
      <c r="FJ250" s="68"/>
      <c r="FK250" s="68"/>
      <c r="FL250" s="68"/>
      <c r="FM250" s="65"/>
      <c r="FN250" s="65"/>
      <c r="FO250" s="235"/>
    </row>
    <row r="251" spans="1:171" s="73" customFormat="1" x14ac:dyDescent="0.2">
      <c r="A251" s="161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162"/>
      <c r="O251" s="162"/>
      <c r="P251" s="162"/>
      <c r="Q251" s="162"/>
      <c r="R251" s="162"/>
      <c r="S251" s="162"/>
      <c r="T251" s="162"/>
      <c r="U251" s="162"/>
      <c r="V251" s="162"/>
      <c r="W251" s="162"/>
      <c r="X251" s="162"/>
      <c r="Y251" s="162"/>
      <c r="Z251" s="161"/>
      <c r="AA251" s="161"/>
      <c r="AB251" s="161"/>
      <c r="AC251" s="161"/>
      <c r="AD251" s="161"/>
      <c r="AE251" s="161"/>
      <c r="AF251" s="162"/>
      <c r="AG251" s="162"/>
      <c r="AH251" s="162"/>
      <c r="AI251" s="162"/>
      <c r="AJ251" s="162"/>
      <c r="AK251" s="162"/>
      <c r="AL251" s="162"/>
      <c r="AM251" s="162"/>
      <c r="AN251" s="162"/>
      <c r="AO251" s="162"/>
      <c r="AP251" s="162"/>
      <c r="AQ251" s="162"/>
      <c r="AR251" s="162"/>
      <c r="AS251" s="162"/>
      <c r="AT251" s="162"/>
      <c r="AU251" s="162"/>
      <c r="AV251" s="162"/>
      <c r="AW251" s="162"/>
      <c r="AX251" s="162"/>
      <c r="AY251" s="161"/>
      <c r="AZ251" s="161"/>
      <c r="BA251" s="162"/>
      <c r="BB251" s="162"/>
      <c r="BC251" s="162"/>
      <c r="BD251" s="162"/>
      <c r="BE251" s="162"/>
      <c r="BF251" s="162"/>
      <c r="BG251" s="162"/>
      <c r="BH251" s="162"/>
      <c r="BI251" s="162"/>
      <c r="BJ251" s="161"/>
      <c r="BK251" s="162"/>
      <c r="BL251" s="162"/>
      <c r="BM251" s="162"/>
      <c r="BN251" s="162"/>
      <c r="BO251" s="162"/>
      <c r="BP251" s="162"/>
      <c r="BQ251" s="162"/>
      <c r="BR251" s="162"/>
      <c r="BS251" s="162"/>
      <c r="BT251" s="162"/>
      <c r="BU251" s="162"/>
      <c r="BV251" s="162"/>
      <c r="BW251" s="162"/>
      <c r="BX251" s="162"/>
      <c r="BY251" s="162"/>
      <c r="BZ251" s="162"/>
      <c r="CA251" s="162"/>
      <c r="CB251" s="162"/>
      <c r="CC251" s="162"/>
      <c r="CD251" s="162"/>
      <c r="CE251" s="162"/>
      <c r="CF251" s="162"/>
      <c r="CG251" s="162"/>
      <c r="CH251" s="162"/>
      <c r="CI251" s="162"/>
      <c r="CJ251" s="162"/>
      <c r="CK251" s="162"/>
      <c r="CL251" s="162"/>
      <c r="CM251" s="162"/>
      <c r="CN251" s="162"/>
      <c r="CO251" s="162"/>
      <c r="CP251" s="162"/>
      <c r="CQ251" s="162"/>
      <c r="CR251" s="162"/>
      <c r="CS251" s="162"/>
      <c r="CT251" s="162"/>
      <c r="CU251" s="162"/>
      <c r="CV251" s="162"/>
      <c r="CW251" s="162"/>
      <c r="CX251" s="162"/>
      <c r="CY251" s="162"/>
      <c r="CZ251" s="162"/>
      <c r="DA251" s="162"/>
      <c r="DB251" s="162"/>
      <c r="DC251" s="162"/>
      <c r="DD251" s="162"/>
      <c r="DE251" s="162"/>
      <c r="DF251" s="162"/>
      <c r="DG251" s="162"/>
      <c r="DH251" s="162"/>
      <c r="DI251" s="162"/>
      <c r="DJ251" s="162"/>
      <c r="DK251" s="162"/>
      <c r="DL251" s="162"/>
      <c r="DM251" s="162"/>
      <c r="DN251" s="162"/>
      <c r="DO251" s="162"/>
      <c r="DP251" s="162"/>
      <c r="DQ251" s="162"/>
      <c r="DR251" s="162"/>
      <c r="DS251" s="162"/>
      <c r="DT251" s="162"/>
      <c r="DU251" s="162"/>
      <c r="DV251" s="162"/>
      <c r="DW251" s="161"/>
      <c r="DX251" s="162"/>
      <c r="DY251" s="162"/>
      <c r="DZ251" s="162"/>
      <c r="EA251" s="162"/>
      <c r="EB251" s="162"/>
      <c r="EC251" s="162"/>
      <c r="ED251" s="162"/>
      <c r="EE251" s="161"/>
      <c r="EF251" s="162"/>
      <c r="EG251" s="162"/>
      <c r="EH251" s="162"/>
      <c r="EI251" s="162"/>
      <c r="EJ251" s="162"/>
      <c r="EK251" s="162"/>
      <c r="EL251" s="162"/>
      <c r="EM251" s="162"/>
      <c r="EN251" s="162"/>
      <c r="EO251" s="162"/>
      <c r="EP251" s="162"/>
      <c r="EQ251" s="68"/>
      <c r="ER251" s="68"/>
      <c r="ES251" s="68"/>
      <c r="ET251" s="68"/>
      <c r="EU251" s="68"/>
      <c r="EV251" s="68"/>
      <c r="EW251" s="65"/>
      <c r="EX251" s="65"/>
      <c r="EY251" s="65"/>
      <c r="EZ251" s="65"/>
      <c r="FA251" s="65"/>
      <c r="FB251" s="65"/>
      <c r="FC251" s="65"/>
      <c r="FD251" s="65"/>
      <c r="FE251" s="65"/>
      <c r="FF251" s="65"/>
      <c r="FG251" s="65"/>
      <c r="FH251" s="65"/>
      <c r="FI251" s="65"/>
      <c r="FJ251" s="65"/>
      <c r="FK251" s="65"/>
      <c r="FL251" s="65"/>
      <c r="FM251" s="65"/>
      <c r="FN251" s="65"/>
      <c r="FO251" s="235"/>
    </row>
    <row r="252" spans="1:171" s="73" customFormat="1" x14ac:dyDescent="0.2">
      <c r="A252" s="161"/>
      <c r="B252" s="162"/>
      <c r="C252" s="162"/>
      <c r="D252" s="162"/>
      <c r="E252" s="162"/>
      <c r="F252" s="162"/>
      <c r="G252" s="162"/>
      <c r="H252" s="162"/>
      <c r="I252" s="162"/>
      <c r="J252" s="162"/>
      <c r="K252" s="162"/>
      <c r="L252" s="162"/>
      <c r="M252" s="162"/>
      <c r="N252" s="162"/>
      <c r="O252" s="162"/>
      <c r="P252" s="162"/>
      <c r="Q252" s="162"/>
      <c r="R252" s="162"/>
      <c r="S252" s="162"/>
      <c r="T252" s="162"/>
      <c r="U252" s="162"/>
      <c r="V252" s="162"/>
      <c r="W252" s="162"/>
      <c r="X252" s="162"/>
      <c r="Y252" s="162"/>
      <c r="Z252" s="161"/>
      <c r="AA252" s="161"/>
      <c r="AB252" s="161"/>
      <c r="AC252" s="161"/>
      <c r="AD252" s="161"/>
      <c r="AE252" s="161"/>
      <c r="AF252" s="162"/>
      <c r="AG252" s="162"/>
      <c r="AH252" s="162"/>
      <c r="AI252" s="162"/>
      <c r="AJ252" s="162"/>
      <c r="AK252" s="162"/>
      <c r="AL252" s="162"/>
      <c r="AM252" s="162"/>
      <c r="AN252" s="162"/>
      <c r="AO252" s="162"/>
      <c r="AP252" s="162"/>
      <c r="AQ252" s="162"/>
      <c r="AR252" s="162"/>
      <c r="AS252" s="162"/>
      <c r="AT252" s="162"/>
      <c r="AU252" s="162"/>
      <c r="AV252" s="162"/>
      <c r="AW252" s="162"/>
      <c r="AX252" s="162"/>
      <c r="AY252" s="161"/>
      <c r="AZ252" s="161"/>
      <c r="BA252" s="162"/>
      <c r="BB252" s="162"/>
      <c r="BC252" s="162"/>
      <c r="BD252" s="162"/>
      <c r="BE252" s="162"/>
      <c r="BF252" s="162"/>
      <c r="BG252" s="162"/>
      <c r="BH252" s="162"/>
      <c r="BI252" s="162"/>
      <c r="BJ252" s="161"/>
      <c r="BK252" s="162"/>
      <c r="BL252" s="162"/>
      <c r="BM252" s="162"/>
      <c r="BN252" s="162"/>
      <c r="BO252" s="162"/>
      <c r="BP252" s="162"/>
      <c r="BQ252" s="162"/>
      <c r="BR252" s="162"/>
      <c r="BS252" s="162"/>
      <c r="BT252" s="162"/>
      <c r="BU252" s="162"/>
      <c r="BV252" s="162"/>
      <c r="BW252" s="162"/>
      <c r="BX252" s="162"/>
      <c r="BY252" s="162"/>
      <c r="BZ252" s="162"/>
      <c r="CA252" s="162"/>
      <c r="CB252" s="162"/>
      <c r="CC252" s="162"/>
      <c r="CD252" s="162"/>
      <c r="CE252" s="162"/>
      <c r="CF252" s="162"/>
      <c r="CG252" s="162"/>
      <c r="CH252" s="162"/>
      <c r="CI252" s="162"/>
      <c r="CJ252" s="162"/>
      <c r="CK252" s="162"/>
      <c r="CL252" s="162"/>
      <c r="CM252" s="162"/>
      <c r="CN252" s="162"/>
      <c r="CO252" s="162"/>
      <c r="CP252" s="162"/>
      <c r="CQ252" s="162"/>
      <c r="CR252" s="162"/>
      <c r="CS252" s="162"/>
      <c r="CT252" s="162"/>
      <c r="CU252" s="162"/>
      <c r="CV252" s="162"/>
      <c r="CW252" s="162"/>
      <c r="CX252" s="162"/>
      <c r="CY252" s="162"/>
      <c r="CZ252" s="162"/>
      <c r="DA252" s="162"/>
      <c r="DB252" s="162"/>
      <c r="DC252" s="162"/>
      <c r="DD252" s="162"/>
      <c r="DE252" s="162"/>
      <c r="DF252" s="162"/>
      <c r="DG252" s="162"/>
      <c r="DH252" s="162"/>
      <c r="DI252" s="162"/>
      <c r="DJ252" s="162"/>
      <c r="DK252" s="162"/>
      <c r="DL252" s="162"/>
      <c r="DM252" s="162"/>
      <c r="DN252" s="162"/>
      <c r="DO252" s="162"/>
      <c r="DP252" s="162"/>
      <c r="DQ252" s="162"/>
      <c r="DR252" s="162"/>
      <c r="DS252" s="162"/>
      <c r="DT252" s="162"/>
      <c r="DU252" s="162"/>
      <c r="DV252" s="162"/>
      <c r="DW252" s="161"/>
      <c r="DX252" s="162"/>
      <c r="DY252" s="162"/>
      <c r="DZ252" s="162"/>
      <c r="EA252" s="162"/>
      <c r="EB252" s="162"/>
      <c r="EC252" s="162"/>
      <c r="ED252" s="162"/>
      <c r="EE252" s="161"/>
      <c r="EF252" s="162"/>
      <c r="EG252" s="162"/>
      <c r="EH252" s="162"/>
      <c r="EI252" s="162"/>
      <c r="EJ252" s="162"/>
      <c r="EK252" s="162"/>
      <c r="EL252" s="162"/>
      <c r="EM252" s="162"/>
      <c r="EN252" s="162"/>
      <c r="EO252" s="162"/>
      <c r="EP252" s="162"/>
      <c r="EQ252" s="68"/>
      <c r="ER252" s="68"/>
      <c r="ES252" s="68"/>
      <c r="ET252" s="68"/>
      <c r="EU252" s="68"/>
      <c r="EV252" s="68"/>
      <c r="EW252" s="68"/>
      <c r="EX252" s="68"/>
      <c r="EY252" s="68"/>
      <c r="EZ252" s="68"/>
      <c r="FA252" s="68"/>
      <c r="FB252" s="68"/>
      <c r="FC252" s="68"/>
      <c r="FD252" s="68"/>
      <c r="FE252" s="68"/>
      <c r="FF252" s="68"/>
      <c r="FG252" s="68"/>
      <c r="FH252" s="68"/>
      <c r="FI252" s="68"/>
      <c r="FJ252" s="68"/>
      <c r="FK252" s="68"/>
      <c r="FL252" s="68"/>
      <c r="FM252" s="65"/>
      <c r="FN252" s="65"/>
      <c r="FO252" s="235"/>
    </row>
    <row r="253" spans="1:171" s="73" customFormat="1" x14ac:dyDescent="0.2">
      <c r="A253" s="161"/>
      <c r="B253" s="162"/>
      <c r="C253" s="162"/>
      <c r="D253" s="162"/>
      <c r="E253" s="162"/>
      <c r="F253" s="162"/>
      <c r="G253" s="162"/>
      <c r="H253" s="162"/>
      <c r="I253" s="162"/>
      <c r="J253" s="162"/>
      <c r="K253" s="162"/>
      <c r="L253" s="162"/>
      <c r="M253" s="162"/>
      <c r="N253" s="162"/>
      <c r="O253" s="162"/>
      <c r="P253" s="162"/>
      <c r="Q253" s="162"/>
      <c r="R253" s="162"/>
      <c r="S253" s="162"/>
      <c r="T253" s="162"/>
      <c r="U253" s="162"/>
      <c r="V253" s="162"/>
      <c r="W253" s="162"/>
      <c r="X253" s="162"/>
      <c r="Y253" s="162"/>
      <c r="Z253" s="161"/>
      <c r="AA253" s="161"/>
      <c r="AB253" s="161"/>
      <c r="AC253" s="161"/>
      <c r="AD253" s="161"/>
      <c r="AE253" s="161"/>
      <c r="AF253" s="162"/>
      <c r="AG253" s="162"/>
      <c r="AH253" s="162"/>
      <c r="AI253" s="162"/>
      <c r="AJ253" s="162"/>
      <c r="AK253" s="162"/>
      <c r="AL253" s="162"/>
      <c r="AM253" s="162"/>
      <c r="AN253" s="162"/>
      <c r="AO253" s="162"/>
      <c r="AP253" s="162"/>
      <c r="AQ253" s="162"/>
      <c r="AR253" s="162"/>
      <c r="AS253" s="162"/>
      <c r="AT253" s="162"/>
      <c r="AU253" s="162"/>
      <c r="AV253" s="162"/>
      <c r="AW253" s="162"/>
      <c r="AX253" s="162"/>
      <c r="AY253" s="161"/>
      <c r="AZ253" s="161"/>
      <c r="BA253" s="162"/>
      <c r="BB253" s="162"/>
      <c r="BC253" s="162"/>
      <c r="BD253" s="162"/>
      <c r="BE253" s="162"/>
      <c r="BF253" s="162"/>
      <c r="BG253" s="162"/>
      <c r="BH253" s="162"/>
      <c r="BI253" s="162"/>
      <c r="BJ253" s="161"/>
      <c r="BK253" s="162"/>
      <c r="BL253" s="162"/>
      <c r="BM253" s="162"/>
      <c r="BN253" s="162"/>
      <c r="BO253" s="162"/>
      <c r="BP253" s="162"/>
      <c r="BQ253" s="162"/>
      <c r="BR253" s="162"/>
      <c r="BS253" s="162"/>
      <c r="BT253" s="162"/>
      <c r="BU253" s="162"/>
      <c r="BV253" s="162"/>
      <c r="BW253" s="162"/>
      <c r="BX253" s="162"/>
      <c r="BY253" s="162"/>
      <c r="BZ253" s="162"/>
      <c r="CA253" s="162"/>
      <c r="CB253" s="162"/>
      <c r="CC253" s="162"/>
      <c r="CD253" s="162"/>
      <c r="CE253" s="162"/>
      <c r="CF253" s="162"/>
      <c r="CG253" s="162"/>
      <c r="CH253" s="162"/>
      <c r="CI253" s="162"/>
      <c r="CJ253" s="162"/>
      <c r="CK253" s="162"/>
      <c r="CL253" s="162"/>
      <c r="CM253" s="162"/>
      <c r="CN253" s="162"/>
      <c r="CO253" s="162"/>
      <c r="CP253" s="162"/>
      <c r="CQ253" s="162"/>
      <c r="CR253" s="162"/>
      <c r="CS253" s="162"/>
      <c r="CT253" s="162"/>
      <c r="CU253" s="162"/>
      <c r="CV253" s="162"/>
      <c r="CW253" s="162"/>
      <c r="CX253" s="162"/>
      <c r="CY253" s="162"/>
      <c r="CZ253" s="162"/>
      <c r="DA253" s="162"/>
      <c r="DB253" s="162"/>
      <c r="DC253" s="162"/>
      <c r="DD253" s="162"/>
      <c r="DE253" s="162"/>
      <c r="DF253" s="162"/>
      <c r="DG253" s="162"/>
      <c r="DH253" s="162"/>
      <c r="DI253" s="162"/>
      <c r="DJ253" s="162"/>
      <c r="DK253" s="162"/>
      <c r="DL253" s="162"/>
      <c r="DM253" s="162"/>
      <c r="DN253" s="162"/>
      <c r="DO253" s="162"/>
      <c r="DP253" s="162"/>
      <c r="DQ253" s="162"/>
      <c r="DR253" s="162"/>
      <c r="DS253" s="162"/>
      <c r="DT253" s="162"/>
      <c r="DU253" s="162"/>
      <c r="DV253" s="162"/>
      <c r="DW253" s="161"/>
      <c r="DX253" s="162"/>
      <c r="DY253" s="162"/>
      <c r="DZ253" s="162"/>
      <c r="EA253" s="162"/>
      <c r="EB253" s="162"/>
      <c r="EC253" s="162"/>
      <c r="ED253" s="162"/>
      <c r="EE253" s="161"/>
      <c r="EF253" s="162"/>
      <c r="EG253" s="162"/>
      <c r="EH253" s="162"/>
      <c r="EI253" s="162"/>
      <c r="EJ253" s="162"/>
      <c r="EK253" s="162"/>
      <c r="EL253" s="162"/>
      <c r="EM253" s="162"/>
      <c r="EN253" s="162"/>
      <c r="EO253" s="162"/>
      <c r="EP253" s="162"/>
      <c r="EQ253" s="68"/>
      <c r="ER253" s="68"/>
      <c r="ES253" s="68"/>
      <c r="ET253" s="68"/>
      <c r="EU253" s="68"/>
      <c r="EV253" s="68"/>
      <c r="EW253" s="65"/>
      <c r="EX253" s="65"/>
      <c r="EY253" s="65"/>
      <c r="EZ253" s="65"/>
      <c r="FA253" s="65"/>
      <c r="FB253" s="65"/>
      <c r="FC253" s="65"/>
      <c r="FD253" s="65"/>
      <c r="FE253" s="65"/>
      <c r="FF253" s="65"/>
      <c r="FG253" s="65"/>
      <c r="FH253" s="65"/>
      <c r="FI253" s="65"/>
      <c r="FJ253" s="65"/>
      <c r="FK253" s="65"/>
      <c r="FL253" s="65"/>
      <c r="FM253" s="65"/>
      <c r="FN253" s="65"/>
      <c r="FO253" s="235"/>
    </row>
    <row r="254" spans="1:171" s="73" customFormat="1" x14ac:dyDescent="0.2">
      <c r="A254" s="161"/>
      <c r="B254" s="162"/>
      <c r="C254" s="162"/>
      <c r="D254" s="162"/>
      <c r="E254" s="162"/>
      <c r="F254" s="162"/>
      <c r="G254" s="162"/>
      <c r="H254" s="162"/>
      <c r="I254" s="162"/>
      <c r="J254" s="162"/>
      <c r="K254" s="162"/>
      <c r="L254" s="162"/>
      <c r="M254" s="162"/>
      <c r="N254" s="162"/>
      <c r="O254" s="162"/>
      <c r="P254" s="162"/>
      <c r="Q254" s="162"/>
      <c r="R254" s="162"/>
      <c r="S254" s="162"/>
      <c r="T254" s="162"/>
      <c r="U254" s="162"/>
      <c r="V254" s="162"/>
      <c r="W254" s="162"/>
      <c r="X254" s="162"/>
      <c r="Y254" s="162"/>
      <c r="Z254" s="161"/>
      <c r="AA254" s="161"/>
      <c r="AB254" s="161"/>
      <c r="AC254" s="161"/>
      <c r="AD254" s="161"/>
      <c r="AE254" s="161"/>
      <c r="AF254" s="162"/>
      <c r="AG254" s="162"/>
      <c r="AH254" s="162"/>
      <c r="AI254" s="162"/>
      <c r="AJ254" s="162"/>
      <c r="AK254" s="162"/>
      <c r="AL254" s="162"/>
      <c r="AM254" s="162"/>
      <c r="AN254" s="162"/>
      <c r="AO254" s="162"/>
      <c r="AP254" s="162"/>
      <c r="AQ254" s="162"/>
      <c r="AR254" s="162"/>
      <c r="AS254" s="162"/>
      <c r="AT254" s="162"/>
      <c r="AU254" s="162"/>
      <c r="AV254" s="162"/>
      <c r="AW254" s="162"/>
      <c r="AX254" s="162"/>
      <c r="AY254" s="161"/>
      <c r="AZ254" s="161"/>
      <c r="BA254" s="162"/>
      <c r="BB254" s="162"/>
      <c r="BC254" s="162"/>
      <c r="BD254" s="162"/>
      <c r="BE254" s="162"/>
      <c r="BF254" s="162"/>
      <c r="BG254" s="162"/>
      <c r="BH254" s="162"/>
      <c r="BI254" s="162"/>
      <c r="BJ254" s="161"/>
      <c r="BK254" s="162"/>
      <c r="BL254" s="162"/>
      <c r="BM254" s="162"/>
      <c r="BN254" s="162"/>
      <c r="BO254" s="162"/>
      <c r="BP254" s="162"/>
      <c r="BQ254" s="162"/>
      <c r="BR254" s="162"/>
      <c r="BS254" s="162"/>
      <c r="BT254" s="162"/>
      <c r="BU254" s="162"/>
      <c r="BV254" s="162"/>
      <c r="BW254" s="162"/>
      <c r="BX254" s="162"/>
      <c r="BY254" s="162"/>
      <c r="BZ254" s="162"/>
      <c r="CA254" s="162"/>
      <c r="CB254" s="162"/>
      <c r="CC254" s="162"/>
      <c r="CD254" s="162"/>
      <c r="CE254" s="162"/>
      <c r="CF254" s="162"/>
      <c r="CG254" s="162"/>
      <c r="CH254" s="162"/>
      <c r="CI254" s="162"/>
      <c r="CJ254" s="162"/>
      <c r="CK254" s="162"/>
      <c r="CL254" s="162"/>
      <c r="CM254" s="162"/>
      <c r="CN254" s="162"/>
      <c r="CO254" s="162"/>
      <c r="CP254" s="162"/>
      <c r="CQ254" s="162"/>
      <c r="CR254" s="162"/>
      <c r="CS254" s="162"/>
      <c r="CT254" s="162"/>
      <c r="CU254" s="162"/>
      <c r="CV254" s="162"/>
      <c r="CW254" s="162"/>
      <c r="CX254" s="162"/>
      <c r="CY254" s="162"/>
      <c r="CZ254" s="162"/>
      <c r="DA254" s="162"/>
      <c r="DB254" s="162"/>
      <c r="DC254" s="162"/>
      <c r="DD254" s="162"/>
      <c r="DE254" s="162"/>
      <c r="DF254" s="162"/>
      <c r="DG254" s="162"/>
      <c r="DH254" s="162"/>
      <c r="DI254" s="162"/>
      <c r="DJ254" s="162"/>
      <c r="DK254" s="162"/>
      <c r="DL254" s="162"/>
      <c r="DM254" s="162"/>
      <c r="DN254" s="162"/>
      <c r="DO254" s="162"/>
      <c r="DP254" s="162"/>
      <c r="DQ254" s="162"/>
      <c r="DR254" s="162"/>
      <c r="DS254" s="162"/>
      <c r="DT254" s="162"/>
      <c r="DU254" s="162"/>
      <c r="DV254" s="162"/>
      <c r="DW254" s="161"/>
      <c r="DX254" s="162"/>
      <c r="DY254" s="162"/>
      <c r="DZ254" s="162"/>
      <c r="EA254" s="162"/>
      <c r="EB254" s="162"/>
      <c r="EC254" s="162"/>
      <c r="ED254" s="162"/>
      <c r="EE254" s="161"/>
      <c r="EF254" s="162"/>
      <c r="EG254" s="162"/>
      <c r="EH254" s="162"/>
      <c r="EI254" s="162"/>
      <c r="EJ254" s="162"/>
      <c r="EK254" s="162"/>
      <c r="EL254" s="162"/>
      <c r="EM254" s="162"/>
      <c r="EN254" s="162"/>
      <c r="EO254" s="162"/>
      <c r="EP254" s="162"/>
      <c r="EQ254" s="68"/>
      <c r="ER254" s="68"/>
      <c r="ES254" s="68"/>
      <c r="ET254" s="68"/>
      <c r="EU254" s="68"/>
      <c r="EV254" s="68"/>
      <c r="EW254" s="68"/>
      <c r="EX254" s="68"/>
      <c r="EY254" s="68"/>
      <c r="EZ254" s="68"/>
      <c r="FA254" s="68"/>
      <c r="FB254" s="68"/>
      <c r="FC254" s="68"/>
      <c r="FD254" s="68"/>
      <c r="FE254" s="68"/>
      <c r="FF254" s="68"/>
      <c r="FG254" s="68"/>
      <c r="FH254" s="68"/>
      <c r="FI254" s="68"/>
      <c r="FJ254" s="68"/>
      <c r="FK254" s="68"/>
      <c r="FL254" s="68"/>
      <c r="FM254" s="65"/>
      <c r="FN254" s="65"/>
      <c r="FO254" s="235"/>
    </row>
    <row r="255" spans="1:171" s="73" customFormat="1" x14ac:dyDescent="0.2">
      <c r="A255" s="161"/>
      <c r="B255" s="162"/>
      <c r="C255" s="162"/>
      <c r="D255" s="162"/>
      <c r="E255" s="162"/>
      <c r="F255" s="162"/>
      <c r="G255" s="162"/>
      <c r="H255" s="162"/>
      <c r="I255" s="162"/>
      <c r="J255" s="162"/>
      <c r="K255" s="162"/>
      <c r="L255" s="162"/>
      <c r="M255" s="162"/>
      <c r="N255" s="162"/>
      <c r="O255" s="162"/>
      <c r="P255" s="162"/>
      <c r="Q255" s="162"/>
      <c r="R255" s="162"/>
      <c r="S255" s="162"/>
      <c r="T255" s="162"/>
      <c r="U255" s="162"/>
      <c r="V255" s="162"/>
      <c r="W255" s="162"/>
      <c r="X255" s="162"/>
      <c r="Y255" s="162"/>
      <c r="Z255" s="161"/>
      <c r="AA255" s="161"/>
      <c r="AB255" s="161"/>
      <c r="AC255" s="161"/>
      <c r="AD255" s="161"/>
      <c r="AE255" s="161"/>
      <c r="AF255" s="162"/>
      <c r="AG255" s="162"/>
      <c r="AH255" s="162"/>
      <c r="AI255" s="162"/>
      <c r="AJ255" s="162"/>
      <c r="AK255" s="162"/>
      <c r="AL255" s="162"/>
      <c r="AM255" s="162"/>
      <c r="AN255" s="162"/>
      <c r="AO255" s="162"/>
      <c r="AP255" s="162"/>
      <c r="AQ255" s="162"/>
      <c r="AR255" s="162"/>
      <c r="AS255" s="162"/>
      <c r="AT255" s="162"/>
      <c r="AU255" s="162"/>
      <c r="AV255" s="162"/>
      <c r="AW255" s="162"/>
      <c r="AX255" s="162"/>
      <c r="AY255" s="161"/>
      <c r="AZ255" s="161"/>
      <c r="BA255" s="162"/>
      <c r="BB255" s="162"/>
      <c r="BC255" s="162"/>
      <c r="BD255" s="162"/>
      <c r="BE255" s="162"/>
      <c r="BF255" s="162"/>
      <c r="BG255" s="162"/>
      <c r="BH255" s="162"/>
      <c r="BI255" s="162"/>
      <c r="BJ255" s="161"/>
      <c r="BK255" s="162"/>
      <c r="BL255" s="162"/>
      <c r="BM255" s="162"/>
      <c r="BN255" s="162"/>
      <c r="BO255" s="162"/>
      <c r="BP255" s="162"/>
      <c r="BQ255" s="162"/>
      <c r="BR255" s="162"/>
      <c r="BS255" s="162"/>
      <c r="BT255" s="162"/>
      <c r="BU255" s="162"/>
      <c r="BV255" s="162"/>
      <c r="BW255" s="162"/>
      <c r="BX255" s="162"/>
      <c r="BY255" s="162"/>
      <c r="BZ255" s="162"/>
      <c r="CA255" s="162"/>
      <c r="CB255" s="162"/>
      <c r="CC255" s="162"/>
      <c r="CD255" s="162"/>
      <c r="CE255" s="162"/>
      <c r="CF255" s="162"/>
      <c r="CG255" s="162"/>
      <c r="CH255" s="162"/>
      <c r="CI255" s="162"/>
      <c r="CJ255" s="162"/>
      <c r="CK255" s="162"/>
      <c r="CL255" s="162"/>
      <c r="CM255" s="162"/>
      <c r="CN255" s="162"/>
      <c r="CO255" s="162"/>
      <c r="CP255" s="162"/>
      <c r="CQ255" s="162"/>
      <c r="CR255" s="162"/>
      <c r="CS255" s="162"/>
      <c r="CT255" s="162"/>
      <c r="CU255" s="162"/>
      <c r="CV255" s="162"/>
      <c r="CW255" s="162"/>
      <c r="CX255" s="162"/>
      <c r="CY255" s="162"/>
      <c r="CZ255" s="162"/>
      <c r="DA255" s="162"/>
      <c r="DB255" s="162"/>
      <c r="DC255" s="162"/>
      <c r="DD255" s="162"/>
      <c r="DE255" s="162"/>
      <c r="DF255" s="162"/>
      <c r="DG255" s="162"/>
      <c r="DH255" s="162"/>
      <c r="DI255" s="162"/>
      <c r="DJ255" s="162"/>
      <c r="DK255" s="162"/>
      <c r="DL255" s="162"/>
      <c r="DM255" s="162"/>
      <c r="DN255" s="162"/>
      <c r="DO255" s="162"/>
      <c r="DP255" s="162"/>
      <c r="DQ255" s="162"/>
      <c r="DR255" s="162"/>
      <c r="DS255" s="162"/>
      <c r="DT255" s="162"/>
      <c r="DU255" s="162"/>
      <c r="DV255" s="162"/>
      <c r="DW255" s="161"/>
      <c r="DX255" s="162"/>
      <c r="DY255" s="162"/>
      <c r="DZ255" s="162"/>
      <c r="EA255" s="162"/>
      <c r="EB255" s="162"/>
      <c r="EC255" s="162"/>
      <c r="ED255" s="162"/>
      <c r="EE255" s="161"/>
      <c r="EF255" s="162"/>
      <c r="EG255" s="162"/>
      <c r="EH255" s="162"/>
      <c r="EI255" s="162"/>
      <c r="EJ255" s="162"/>
      <c r="EK255" s="162"/>
      <c r="EL255" s="162"/>
      <c r="EM255" s="162"/>
      <c r="EN255" s="162"/>
      <c r="EO255" s="162"/>
      <c r="EP255" s="162"/>
      <c r="EQ255" s="68"/>
      <c r="ER255" s="68"/>
      <c r="ES255" s="68"/>
      <c r="ET255" s="68"/>
      <c r="EU255" s="68"/>
      <c r="EV255" s="68"/>
      <c r="EW255" s="65"/>
      <c r="EX255" s="65"/>
      <c r="EY255" s="65"/>
      <c r="EZ255" s="65"/>
      <c r="FA255" s="65"/>
      <c r="FB255" s="65"/>
      <c r="FC255" s="65"/>
      <c r="FD255" s="65"/>
      <c r="FE255" s="65"/>
      <c r="FF255" s="65"/>
      <c r="FG255" s="65"/>
      <c r="FH255" s="65"/>
      <c r="FI255" s="65"/>
      <c r="FJ255" s="65"/>
      <c r="FK255" s="65"/>
      <c r="FL255" s="65"/>
      <c r="FM255" s="65"/>
      <c r="FN255" s="65"/>
      <c r="FO255" s="235"/>
    </row>
    <row r="256" spans="1:171" s="73" customFormat="1" x14ac:dyDescent="0.2">
      <c r="A256" s="161"/>
      <c r="B256" s="162"/>
      <c r="C256" s="162"/>
      <c r="D256" s="162"/>
      <c r="E256" s="162"/>
      <c r="F256" s="162"/>
      <c r="G256" s="162"/>
      <c r="H256" s="162"/>
      <c r="I256" s="162"/>
      <c r="J256" s="162"/>
      <c r="K256" s="162"/>
      <c r="L256" s="162"/>
      <c r="M256" s="162"/>
      <c r="N256" s="162"/>
      <c r="O256" s="162"/>
      <c r="P256" s="162"/>
      <c r="Q256" s="162"/>
      <c r="R256" s="162"/>
      <c r="S256" s="162"/>
      <c r="T256" s="162"/>
      <c r="U256" s="162"/>
      <c r="V256" s="162"/>
      <c r="W256" s="162"/>
      <c r="X256" s="162"/>
      <c r="Y256" s="162"/>
      <c r="Z256" s="161"/>
      <c r="AA256" s="161"/>
      <c r="AB256" s="161"/>
      <c r="AC256" s="161"/>
      <c r="AD256" s="161"/>
      <c r="AE256" s="161"/>
      <c r="AF256" s="162"/>
      <c r="AG256" s="162"/>
      <c r="AH256" s="162"/>
      <c r="AI256" s="162"/>
      <c r="AJ256" s="162"/>
      <c r="AK256" s="162"/>
      <c r="AL256" s="162"/>
      <c r="AM256" s="162"/>
      <c r="AN256" s="162"/>
      <c r="AO256" s="162"/>
      <c r="AP256" s="162"/>
      <c r="AQ256" s="162"/>
      <c r="AR256" s="162"/>
      <c r="AS256" s="162"/>
      <c r="AT256" s="162"/>
      <c r="AU256" s="162"/>
      <c r="AV256" s="162"/>
      <c r="AW256" s="162"/>
      <c r="AX256" s="162"/>
      <c r="AY256" s="161"/>
      <c r="AZ256" s="161"/>
      <c r="BA256" s="162"/>
      <c r="BB256" s="162"/>
      <c r="BC256" s="162"/>
      <c r="BD256" s="162"/>
      <c r="BE256" s="162"/>
      <c r="BF256" s="162"/>
      <c r="BG256" s="162"/>
      <c r="BH256" s="162"/>
      <c r="BI256" s="162"/>
      <c r="BJ256" s="161"/>
      <c r="BK256" s="162"/>
      <c r="BL256" s="162"/>
      <c r="BM256" s="162"/>
      <c r="BN256" s="162"/>
      <c r="BO256" s="162"/>
      <c r="BP256" s="162"/>
      <c r="BQ256" s="162"/>
      <c r="BR256" s="162"/>
      <c r="BS256" s="162"/>
      <c r="BT256" s="162"/>
      <c r="BU256" s="162"/>
      <c r="BV256" s="162"/>
      <c r="BW256" s="162"/>
      <c r="BX256" s="162"/>
      <c r="BY256" s="162"/>
      <c r="BZ256" s="162"/>
      <c r="CA256" s="162"/>
      <c r="CB256" s="162"/>
      <c r="CC256" s="162"/>
      <c r="CD256" s="162"/>
      <c r="CE256" s="162"/>
      <c r="CF256" s="162"/>
      <c r="CG256" s="162"/>
      <c r="CH256" s="162"/>
      <c r="CI256" s="162"/>
      <c r="CJ256" s="162"/>
      <c r="CK256" s="162"/>
      <c r="CL256" s="162"/>
      <c r="CM256" s="162"/>
      <c r="CN256" s="162"/>
      <c r="CO256" s="162"/>
      <c r="CP256" s="162"/>
      <c r="CQ256" s="162"/>
      <c r="CR256" s="162"/>
      <c r="CS256" s="162"/>
      <c r="CT256" s="162"/>
      <c r="CU256" s="162"/>
      <c r="CV256" s="162"/>
      <c r="CW256" s="162"/>
      <c r="CX256" s="162"/>
      <c r="CY256" s="162"/>
      <c r="CZ256" s="162"/>
      <c r="DA256" s="162"/>
      <c r="DB256" s="162"/>
      <c r="DC256" s="162"/>
      <c r="DD256" s="162"/>
      <c r="DE256" s="162"/>
      <c r="DF256" s="162"/>
      <c r="DG256" s="162"/>
      <c r="DH256" s="162"/>
      <c r="DI256" s="162"/>
      <c r="DJ256" s="162"/>
      <c r="DK256" s="162"/>
      <c r="DL256" s="162"/>
      <c r="DM256" s="162"/>
      <c r="DN256" s="162"/>
      <c r="DO256" s="162"/>
      <c r="DP256" s="162"/>
      <c r="DQ256" s="162"/>
      <c r="DR256" s="162"/>
      <c r="DS256" s="162"/>
      <c r="DT256" s="162"/>
      <c r="DU256" s="162"/>
      <c r="DV256" s="162"/>
      <c r="DW256" s="161"/>
      <c r="DX256" s="162"/>
      <c r="DY256" s="162"/>
      <c r="DZ256" s="162"/>
      <c r="EA256" s="162"/>
      <c r="EB256" s="162"/>
      <c r="EC256" s="162"/>
      <c r="ED256" s="162"/>
      <c r="EE256" s="161"/>
      <c r="EF256" s="162"/>
      <c r="EG256" s="162"/>
      <c r="EH256" s="162"/>
      <c r="EI256" s="162"/>
      <c r="EJ256" s="162"/>
      <c r="EK256" s="162"/>
      <c r="EL256" s="162"/>
      <c r="EM256" s="162"/>
      <c r="EN256" s="162"/>
      <c r="EO256" s="162"/>
      <c r="EP256" s="162"/>
      <c r="EQ256" s="68"/>
      <c r="ER256" s="68"/>
      <c r="ES256" s="68"/>
      <c r="ET256" s="68"/>
      <c r="EU256" s="68"/>
      <c r="EV256" s="68"/>
      <c r="EW256" s="68"/>
      <c r="EX256" s="68"/>
      <c r="EY256" s="68"/>
      <c r="EZ256" s="68"/>
      <c r="FA256" s="68"/>
      <c r="FB256" s="68"/>
      <c r="FC256" s="68"/>
      <c r="FD256" s="68"/>
      <c r="FE256" s="68"/>
      <c r="FF256" s="68"/>
      <c r="FG256" s="68"/>
      <c r="FH256" s="68"/>
      <c r="FI256" s="68"/>
      <c r="FJ256" s="68"/>
      <c r="FK256" s="68"/>
      <c r="FL256" s="68"/>
      <c r="FM256" s="65"/>
      <c r="FN256" s="65"/>
      <c r="FO256" s="235"/>
    </row>
    <row r="257" spans="1:171" s="73" customFormat="1" x14ac:dyDescent="0.2">
      <c r="A257" s="161"/>
      <c r="B257" s="162"/>
      <c r="C257" s="162"/>
      <c r="D257" s="162"/>
      <c r="E257" s="162"/>
      <c r="F257" s="162"/>
      <c r="G257" s="162"/>
      <c r="H257" s="162"/>
      <c r="I257" s="162"/>
      <c r="J257" s="162"/>
      <c r="K257" s="162"/>
      <c r="L257" s="162"/>
      <c r="M257" s="162"/>
      <c r="N257" s="162"/>
      <c r="O257" s="162"/>
      <c r="P257" s="162"/>
      <c r="Q257" s="162"/>
      <c r="R257" s="162"/>
      <c r="S257" s="162"/>
      <c r="T257" s="162"/>
      <c r="U257" s="162"/>
      <c r="V257" s="162"/>
      <c r="W257" s="162"/>
      <c r="X257" s="162"/>
      <c r="Y257" s="162"/>
      <c r="Z257" s="161"/>
      <c r="AA257" s="161"/>
      <c r="AB257" s="161"/>
      <c r="AC257" s="161"/>
      <c r="AD257" s="161"/>
      <c r="AE257" s="161"/>
      <c r="AF257" s="162"/>
      <c r="AG257" s="162"/>
      <c r="AH257" s="162"/>
      <c r="AI257" s="162"/>
      <c r="AJ257" s="162"/>
      <c r="AK257" s="162"/>
      <c r="AL257" s="162"/>
      <c r="AM257" s="162"/>
      <c r="AN257" s="162"/>
      <c r="AO257" s="162"/>
      <c r="AP257" s="162"/>
      <c r="AQ257" s="162"/>
      <c r="AR257" s="162"/>
      <c r="AS257" s="162"/>
      <c r="AT257" s="162"/>
      <c r="AU257" s="162"/>
      <c r="AV257" s="162"/>
      <c r="AW257" s="162"/>
      <c r="AX257" s="162"/>
      <c r="AY257" s="161"/>
      <c r="AZ257" s="161"/>
      <c r="BA257" s="162"/>
      <c r="BB257" s="162"/>
      <c r="BC257" s="162"/>
      <c r="BD257" s="162"/>
      <c r="BE257" s="162"/>
      <c r="BF257" s="162"/>
      <c r="BG257" s="162"/>
      <c r="BH257" s="162"/>
      <c r="BI257" s="162"/>
      <c r="BJ257" s="161"/>
      <c r="BK257" s="162"/>
      <c r="BL257" s="162"/>
      <c r="BM257" s="162"/>
      <c r="BN257" s="162"/>
      <c r="BO257" s="162"/>
      <c r="BP257" s="162"/>
      <c r="BQ257" s="162"/>
      <c r="BR257" s="162"/>
      <c r="BS257" s="162"/>
      <c r="BT257" s="162"/>
      <c r="BU257" s="162"/>
      <c r="BV257" s="162"/>
      <c r="BW257" s="162"/>
      <c r="BX257" s="162"/>
      <c r="BY257" s="162"/>
      <c r="BZ257" s="162"/>
      <c r="CA257" s="162"/>
      <c r="CB257" s="162"/>
      <c r="CC257" s="162"/>
      <c r="CD257" s="162"/>
      <c r="CE257" s="162"/>
      <c r="CF257" s="162"/>
      <c r="CG257" s="162"/>
      <c r="CH257" s="162"/>
      <c r="CI257" s="162"/>
      <c r="CJ257" s="162"/>
      <c r="CK257" s="162"/>
      <c r="CL257" s="162"/>
      <c r="CM257" s="162"/>
      <c r="CN257" s="162"/>
      <c r="CO257" s="162"/>
      <c r="CP257" s="162"/>
      <c r="CQ257" s="162"/>
      <c r="CR257" s="162"/>
      <c r="CS257" s="162"/>
      <c r="CT257" s="162"/>
      <c r="CU257" s="162"/>
      <c r="CV257" s="162"/>
      <c r="CW257" s="162"/>
      <c r="CX257" s="162"/>
      <c r="CY257" s="162"/>
      <c r="CZ257" s="162"/>
      <c r="DA257" s="162"/>
      <c r="DB257" s="162"/>
      <c r="DC257" s="162"/>
      <c r="DD257" s="162"/>
      <c r="DE257" s="162"/>
      <c r="DF257" s="162"/>
      <c r="DG257" s="162"/>
      <c r="DH257" s="162"/>
      <c r="DI257" s="162"/>
      <c r="DJ257" s="162"/>
      <c r="DK257" s="162"/>
      <c r="DL257" s="162"/>
      <c r="DM257" s="162"/>
      <c r="DN257" s="162"/>
      <c r="DO257" s="162"/>
      <c r="DP257" s="162"/>
      <c r="DQ257" s="162"/>
      <c r="DR257" s="162"/>
      <c r="DS257" s="162"/>
      <c r="DT257" s="162"/>
      <c r="DU257" s="162"/>
      <c r="DV257" s="162"/>
      <c r="DW257" s="161"/>
      <c r="DX257" s="162"/>
      <c r="DY257" s="162"/>
      <c r="DZ257" s="162"/>
      <c r="EA257" s="162"/>
      <c r="EB257" s="162"/>
      <c r="EC257" s="162"/>
      <c r="ED257" s="162"/>
      <c r="EE257" s="161"/>
      <c r="EF257" s="162"/>
      <c r="EG257" s="162"/>
      <c r="EH257" s="162"/>
      <c r="EI257" s="162"/>
      <c r="EJ257" s="162"/>
      <c r="EK257" s="162"/>
      <c r="EL257" s="162"/>
      <c r="EM257" s="162"/>
      <c r="EN257" s="162"/>
      <c r="EO257" s="162"/>
      <c r="EP257" s="162"/>
      <c r="EQ257" s="68"/>
      <c r="ER257" s="68"/>
      <c r="ES257" s="68"/>
      <c r="ET257" s="68"/>
      <c r="EU257" s="68"/>
      <c r="EV257" s="68"/>
      <c r="EW257" s="65"/>
      <c r="EX257" s="65"/>
      <c r="EY257" s="65"/>
      <c r="EZ257" s="65"/>
      <c r="FA257" s="65"/>
      <c r="FB257" s="65"/>
      <c r="FC257" s="65"/>
      <c r="FD257" s="65"/>
      <c r="FE257" s="65"/>
      <c r="FF257" s="65"/>
      <c r="FG257" s="65"/>
      <c r="FH257" s="65"/>
      <c r="FI257" s="65"/>
      <c r="FJ257" s="65"/>
      <c r="FK257" s="65"/>
      <c r="FL257" s="65"/>
      <c r="FM257" s="65"/>
      <c r="FN257" s="65"/>
      <c r="FO257" s="235"/>
    </row>
    <row r="258" spans="1:171" s="73" customFormat="1" x14ac:dyDescent="0.2">
      <c r="A258" s="161"/>
      <c r="B258" s="162"/>
      <c r="C258" s="162"/>
      <c r="D258" s="162"/>
      <c r="E258" s="162"/>
      <c r="F258" s="162"/>
      <c r="G258" s="162"/>
      <c r="H258" s="162"/>
      <c r="I258" s="162"/>
      <c r="J258" s="162"/>
      <c r="K258" s="162"/>
      <c r="L258" s="162"/>
      <c r="M258" s="162"/>
      <c r="N258" s="162"/>
      <c r="O258" s="162"/>
      <c r="P258" s="162"/>
      <c r="Q258" s="162"/>
      <c r="R258" s="162"/>
      <c r="S258" s="162"/>
      <c r="T258" s="162"/>
      <c r="U258" s="162"/>
      <c r="V258" s="162"/>
      <c r="W258" s="162"/>
      <c r="X258" s="162"/>
      <c r="Y258" s="162"/>
      <c r="Z258" s="161"/>
      <c r="AA258" s="161"/>
      <c r="AB258" s="161"/>
      <c r="AC258" s="161"/>
      <c r="AD258" s="161"/>
      <c r="AE258" s="161"/>
      <c r="AF258" s="162"/>
      <c r="AG258" s="162"/>
      <c r="AH258" s="162"/>
      <c r="AI258" s="162"/>
      <c r="AJ258" s="162"/>
      <c r="AK258" s="162"/>
      <c r="AL258" s="162"/>
      <c r="AM258" s="162"/>
      <c r="AN258" s="162"/>
      <c r="AO258" s="162"/>
      <c r="AP258" s="162"/>
      <c r="AQ258" s="162"/>
      <c r="AR258" s="162"/>
      <c r="AS258" s="162"/>
      <c r="AT258" s="162"/>
      <c r="AU258" s="162"/>
      <c r="AV258" s="162"/>
      <c r="AW258" s="162"/>
      <c r="AX258" s="162"/>
      <c r="AY258" s="161"/>
      <c r="AZ258" s="161"/>
      <c r="BA258" s="162"/>
      <c r="BB258" s="162"/>
      <c r="BC258" s="162"/>
      <c r="BD258" s="162"/>
      <c r="BE258" s="162"/>
      <c r="BF258" s="162"/>
      <c r="BG258" s="162"/>
      <c r="BH258" s="162"/>
      <c r="BI258" s="162"/>
      <c r="BJ258" s="161"/>
      <c r="BK258" s="162"/>
      <c r="BL258" s="162"/>
      <c r="BM258" s="162"/>
      <c r="BN258" s="162"/>
      <c r="BO258" s="162"/>
      <c r="BP258" s="162"/>
      <c r="BQ258" s="162"/>
      <c r="BR258" s="162"/>
      <c r="BS258" s="162"/>
      <c r="BT258" s="162"/>
      <c r="BU258" s="162"/>
      <c r="BV258" s="162"/>
      <c r="BW258" s="162"/>
      <c r="BX258" s="162"/>
      <c r="BY258" s="162"/>
      <c r="BZ258" s="162"/>
      <c r="CA258" s="162"/>
      <c r="CB258" s="162"/>
      <c r="CC258" s="162"/>
      <c r="CD258" s="162"/>
      <c r="CE258" s="162"/>
      <c r="CF258" s="162"/>
      <c r="CG258" s="162"/>
      <c r="CH258" s="162"/>
      <c r="CI258" s="162"/>
      <c r="CJ258" s="162"/>
      <c r="CK258" s="162"/>
      <c r="CL258" s="162"/>
      <c r="CM258" s="162"/>
      <c r="CN258" s="162"/>
      <c r="CO258" s="162"/>
      <c r="CP258" s="162"/>
      <c r="CQ258" s="162"/>
      <c r="CR258" s="162"/>
      <c r="CS258" s="162"/>
      <c r="CT258" s="162"/>
      <c r="CU258" s="162"/>
      <c r="CV258" s="162"/>
      <c r="CW258" s="162"/>
      <c r="CX258" s="162"/>
      <c r="CY258" s="162"/>
      <c r="CZ258" s="162"/>
      <c r="DA258" s="162"/>
      <c r="DB258" s="162"/>
      <c r="DC258" s="162"/>
      <c r="DD258" s="162"/>
      <c r="DE258" s="162"/>
      <c r="DF258" s="162"/>
      <c r="DG258" s="162"/>
      <c r="DH258" s="162"/>
      <c r="DI258" s="162"/>
      <c r="DJ258" s="162"/>
      <c r="DK258" s="162"/>
      <c r="DL258" s="162"/>
      <c r="DM258" s="162"/>
      <c r="DN258" s="162"/>
      <c r="DO258" s="162"/>
      <c r="DP258" s="162"/>
      <c r="DQ258" s="162"/>
      <c r="DR258" s="162"/>
      <c r="DS258" s="162"/>
      <c r="DT258" s="162"/>
      <c r="DU258" s="162"/>
      <c r="DV258" s="162"/>
      <c r="DW258" s="161"/>
      <c r="DX258" s="162"/>
      <c r="DY258" s="162"/>
      <c r="DZ258" s="162"/>
      <c r="EA258" s="162"/>
      <c r="EB258" s="162"/>
      <c r="EC258" s="162"/>
      <c r="ED258" s="162"/>
      <c r="EE258" s="161"/>
      <c r="EF258" s="162"/>
      <c r="EG258" s="162"/>
      <c r="EH258" s="162"/>
      <c r="EI258" s="162"/>
      <c r="EJ258" s="162"/>
      <c r="EK258" s="162"/>
      <c r="EL258" s="162"/>
      <c r="EM258" s="162"/>
      <c r="EN258" s="162"/>
      <c r="EO258" s="162"/>
      <c r="EP258" s="162"/>
      <c r="EQ258" s="68"/>
      <c r="ER258" s="68"/>
      <c r="ES258" s="68"/>
      <c r="ET258" s="68"/>
      <c r="EU258" s="68"/>
      <c r="EV258" s="68"/>
      <c r="EW258" s="68"/>
      <c r="EX258" s="68"/>
      <c r="EY258" s="68"/>
      <c r="EZ258" s="68"/>
      <c r="FA258" s="68"/>
      <c r="FB258" s="68"/>
      <c r="FC258" s="68"/>
      <c r="FD258" s="68"/>
      <c r="FE258" s="68"/>
      <c r="FF258" s="68"/>
      <c r="FG258" s="68"/>
      <c r="FH258" s="68"/>
      <c r="FI258" s="68"/>
      <c r="FJ258" s="68"/>
      <c r="FK258" s="68"/>
      <c r="FL258" s="68"/>
      <c r="FM258" s="65"/>
      <c r="FN258" s="65"/>
      <c r="FO258" s="235"/>
    </row>
    <row r="259" spans="1:171" s="73" customFormat="1" x14ac:dyDescent="0.2">
      <c r="A259" s="161"/>
      <c r="B259" s="162"/>
      <c r="C259" s="162"/>
      <c r="D259" s="162"/>
      <c r="E259" s="162"/>
      <c r="F259" s="162"/>
      <c r="G259" s="162"/>
      <c r="H259" s="162"/>
      <c r="I259" s="162"/>
      <c r="J259" s="162"/>
      <c r="K259" s="162"/>
      <c r="L259" s="162"/>
      <c r="M259" s="162"/>
      <c r="N259" s="162"/>
      <c r="O259" s="162"/>
      <c r="P259" s="162"/>
      <c r="Q259" s="162"/>
      <c r="R259" s="162"/>
      <c r="S259" s="162"/>
      <c r="T259" s="162"/>
      <c r="U259" s="162"/>
      <c r="V259" s="162"/>
      <c r="W259" s="162"/>
      <c r="X259" s="162"/>
      <c r="Y259" s="162"/>
      <c r="Z259" s="161"/>
      <c r="AA259" s="161"/>
      <c r="AB259" s="161"/>
      <c r="AC259" s="161"/>
      <c r="AD259" s="161"/>
      <c r="AE259" s="161"/>
      <c r="AF259" s="162"/>
      <c r="AG259" s="162"/>
      <c r="AH259" s="162"/>
      <c r="AI259" s="162"/>
      <c r="AJ259" s="162"/>
      <c r="AK259" s="162"/>
      <c r="AL259" s="162"/>
      <c r="AM259" s="162"/>
      <c r="AN259" s="162"/>
      <c r="AO259" s="162"/>
      <c r="AP259" s="162"/>
      <c r="AQ259" s="162"/>
      <c r="AR259" s="162"/>
      <c r="AS259" s="162"/>
      <c r="AT259" s="162"/>
      <c r="AU259" s="162"/>
      <c r="AV259" s="162"/>
      <c r="AW259" s="162"/>
      <c r="AX259" s="162"/>
      <c r="AY259" s="161"/>
      <c r="AZ259" s="161"/>
      <c r="BA259" s="162"/>
      <c r="BB259" s="162"/>
      <c r="BC259" s="162"/>
      <c r="BD259" s="162"/>
      <c r="BE259" s="162"/>
      <c r="BF259" s="162"/>
      <c r="BG259" s="162"/>
      <c r="BH259" s="162"/>
      <c r="BI259" s="162"/>
      <c r="BJ259" s="161"/>
      <c r="BK259" s="162"/>
      <c r="BL259" s="162"/>
      <c r="BM259" s="162"/>
      <c r="BN259" s="162"/>
      <c r="BO259" s="162"/>
      <c r="BP259" s="162"/>
      <c r="BQ259" s="162"/>
      <c r="BR259" s="162"/>
      <c r="BS259" s="162"/>
      <c r="BT259" s="162"/>
      <c r="BU259" s="162"/>
      <c r="BV259" s="162"/>
      <c r="BW259" s="162"/>
      <c r="BX259" s="162"/>
      <c r="BY259" s="162"/>
      <c r="BZ259" s="162"/>
      <c r="CA259" s="162"/>
      <c r="CB259" s="162"/>
      <c r="CC259" s="162"/>
      <c r="CD259" s="162"/>
      <c r="CE259" s="162"/>
      <c r="CF259" s="162"/>
      <c r="CG259" s="162"/>
      <c r="CH259" s="162"/>
      <c r="CI259" s="162"/>
      <c r="CJ259" s="162"/>
      <c r="CK259" s="162"/>
      <c r="CL259" s="162"/>
      <c r="CM259" s="162"/>
      <c r="CN259" s="162"/>
      <c r="CO259" s="162"/>
      <c r="CP259" s="162"/>
      <c r="CQ259" s="162"/>
      <c r="CR259" s="162"/>
      <c r="CS259" s="162"/>
      <c r="CT259" s="162"/>
      <c r="CU259" s="162"/>
      <c r="CV259" s="162"/>
      <c r="CW259" s="162"/>
      <c r="CX259" s="162"/>
      <c r="CY259" s="162"/>
      <c r="CZ259" s="162"/>
      <c r="DA259" s="162"/>
      <c r="DB259" s="162"/>
      <c r="DC259" s="162"/>
      <c r="DD259" s="162"/>
      <c r="DE259" s="162"/>
      <c r="DF259" s="162"/>
      <c r="DG259" s="162"/>
      <c r="DH259" s="162"/>
      <c r="DI259" s="162"/>
      <c r="DJ259" s="162"/>
      <c r="DK259" s="162"/>
      <c r="DL259" s="162"/>
      <c r="DM259" s="162"/>
      <c r="DN259" s="162"/>
      <c r="DO259" s="162"/>
      <c r="DP259" s="162"/>
      <c r="DQ259" s="162"/>
      <c r="DR259" s="162"/>
      <c r="DS259" s="162"/>
      <c r="DT259" s="162"/>
      <c r="DU259" s="162"/>
      <c r="DV259" s="162"/>
      <c r="DW259" s="161"/>
      <c r="DX259" s="162"/>
      <c r="DY259" s="162"/>
      <c r="DZ259" s="162"/>
      <c r="EA259" s="162"/>
      <c r="EB259" s="162"/>
      <c r="EC259" s="162"/>
      <c r="ED259" s="162"/>
      <c r="EE259" s="161"/>
      <c r="EF259" s="162"/>
      <c r="EG259" s="162"/>
      <c r="EH259" s="162"/>
      <c r="EI259" s="162"/>
      <c r="EJ259" s="162"/>
      <c r="EK259" s="162"/>
      <c r="EL259" s="162"/>
      <c r="EM259" s="162"/>
      <c r="EN259" s="162"/>
      <c r="EO259" s="162"/>
      <c r="EP259" s="162"/>
      <c r="EQ259" s="68"/>
      <c r="ER259" s="68"/>
      <c r="ES259" s="68"/>
      <c r="ET259" s="68"/>
      <c r="EU259" s="68"/>
      <c r="EV259" s="68"/>
      <c r="EW259" s="65"/>
      <c r="EX259" s="65"/>
      <c r="EY259" s="65"/>
      <c r="EZ259" s="65"/>
      <c r="FA259" s="65"/>
      <c r="FB259" s="65"/>
      <c r="FC259" s="65"/>
      <c r="FD259" s="65"/>
      <c r="FE259" s="65"/>
      <c r="FF259" s="65"/>
      <c r="FG259" s="65"/>
      <c r="FH259" s="65"/>
      <c r="FI259" s="65"/>
      <c r="FJ259" s="65"/>
      <c r="FK259" s="65"/>
      <c r="FL259" s="65"/>
      <c r="FM259" s="65"/>
      <c r="FN259" s="65"/>
      <c r="FO259" s="235"/>
    </row>
    <row r="260" spans="1:171" s="73" customFormat="1" x14ac:dyDescent="0.2">
      <c r="A260" s="161"/>
      <c r="B260" s="162"/>
      <c r="C260" s="162"/>
      <c r="D260" s="162"/>
      <c r="E260" s="162"/>
      <c r="F260" s="162"/>
      <c r="G260" s="162"/>
      <c r="H260" s="162"/>
      <c r="I260" s="162"/>
      <c r="J260" s="162"/>
      <c r="K260" s="162"/>
      <c r="L260" s="162"/>
      <c r="M260" s="162"/>
      <c r="N260" s="162"/>
      <c r="O260" s="162"/>
      <c r="P260" s="162"/>
      <c r="Q260" s="162"/>
      <c r="R260" s="162"/>
      <c r="S260" s="162"/>
      <c r="T260" s="162"/>
      <c r="U260" s="162"/>
      <c r="V260" s="162"/>
      <c r="W260" s="162"/>
      <c r="X260" s="162"/>
      <c r="Y260" s="162"/>
      <c r="Z260" s="161"/>
      <c r="AA260" s="161"/>
      <c r="AB260" s="161"/>
      <c r="AC260" s="161"/>
      <c r="AD260" s="161"/>
      <c r="AE260" s="161"/>
      <c r="AF260" s="162"/>
      <c r="AG260" s="162"/>
      <c r="AH260" s="162"/>
      <c r="AI260" s="162"/>
      <c r="AJ260" s="162"/>
      <c r="AK260" s="162"/>
      <c r="AL260" s="162"/>
      <c r="AM260" s="162"/>
      <c r="AN260" s="162"/>
      <c r="AO260" s="162"/>
      <c r="AP260" s="162"/>
      <c r="AQ260" s="162"/>
      <c r="AR260" s="162"/>
      <c r="AS260" s="162"/>
      <c r="AT260" s="162"/>
      <c r="AU260" s="162"/>
      <c r="AV260" s="162"/>
      <c r="AW260" s="162"/>
      <c r="AX260" s="162"/>
      <c r="AY260" s="161"/>
      <c r="AZ260" s="161"/>
      <c r="BA260" s="162"/>
      <c r="BB260" s="162"/>
      <c r="BC260" s="162"/>
      <c r="BD260" s="162"/>
      <c r="BE260" s="162"/>
      <c r="BF260" s="162"/>
      <c r="BG260" s="162"/>
      <c r="BH260" s="162"/>
      <c r="BI260" s="162"/>
      <c r="BJ260" s="161"/>
      <c r="BK260" s="162"/>
      <c r="BL260" s="162"/>
      <c r="BM260" s="162"/>
      <c r="BN260" s="162"/>
      <c r="BO260" s="162"/>
      <c r="BP260" s="162"/>
      <c r="BQ260" s="162"/>
      <c r="BR260" s="162"/>
      <c r="BS260" s="162"/>
      <c r="BT260" s="162"/>
      <c r="BU260" s="162"/>
      <c r="BV260" s="162"/>
      <c r="BW260" s="162"/>
      <c r="BX260" s="162"/>
      <c r="BY260" s="162"/>
      <c r="BZ260" s="162"/>
      <c r="CA260" s="162"/>
      <c r="CB260" s="162"/>
      <c r="CC260" s="162"/>
      <c r="CD260" s="162"/>
      <c r="CE260" s="162"/>
      <c r="CF260" s="162"/>
      <c r="CG260" s="162"/>
      <c r="CH260" s="162"/>
      <c r="CI260" s="162"/>
      <c r="CJ260" s="162"/>
      <c r="CK260" s="162"/>
      <c r="CL260" s="162"/>
      <c r="CM260" s="162"/>
      <c r="CN260" s="162"/>
      <c r="CO260" s="162"/>
      <c r="CP260" s="162"/>
      <c r="CQ260" s="162"/>
      <c r="CR260" s="162"/>
      <c r="CS260" s="162"/>
      <c r="CT260" s="162"/>
      <c r="CU260" s="162"/>
      <c r="CV260" s="162"/>
      <c r="CW260" s="162"/>
      <c r="CX260" s="162"/>
      <c r="CY260" s="162"/>
      <c r="CZ260" s="162"/>
      <c r="DA260" s="162"/>
      <c r="DB260" s="162"/>
      <c r="DC260" s="162"/>
      <c r="DD260" s="162"/>
      <c r="DE260" s="162"/>
      <c r="DF260" s="162"/>
      <c r="DG260" s="162"/>
      <c r="DH260" s="162"/>
      <c r="DI260" s="162"/>
      <c r="DJ260" s="162"/>
      <c r="DK260" s="162"/>
      <c r="DL260" s="162"/>
      <c r="DM260" s="162"/>
      <c r="DN260" s="162"/>
      <c r="DO260" s="162"/>
      <c r="DP260" s="162"/>
      <c r="DQ260" s="162"/>
      <c r="DR260" s="162"/>
      <c r="DS260" s="162"/>
      <c r="DT260" s="162"/>
      <c r="DU260" s="162"/>
      <c r="DV260" s="162"/>
      <c r="DW260" s="161"/>
      <c r="DX260" s="162"/>
      <c r="DY260" s="162"/>
      <c r="DZ260" s="162"/>
      <c r="EA260" s="162"/>
      <c r="EB260" s="162"/>
      <c r="EC260" s="162"/>
      <c r="ED260" s="162"/>
      <c r="EE260" s="161"/>
      <c r="EF260" s="162"/>
      <c r="EG260" s="162"/>
      <c r="EH260" s="162"/>
      <c r="EI260" s="162"/>
      <c r="EJ260" s="162"/>
      <c r="EK260" s="162"/>
      <c r="EL260" s="162"/>
      <c r="EM260" s="162"/>
      <c r="EN260" s="162"/>
      <c r="EO260" s="162"/>
      <c r="EP260" s="162"/>
      <c r="EQ260" s="68"/>
      <c r="ER260" s="68"/>
      <c r="ES260" s="68"/>
      <c r="ET260" s="68"/>
      <c r="EU260" s="68"/>
      <c r="EV260" s="68"/>
      <c r="EW260" s="68"/>
      <c r="EX260" s="68"/>
      <c r="EY260" s="68"/>
      <c r="EZ260" s="68"/>
      <c r="FA260" s="68"/>
      <c r="FB260" s="68"/>
      <c r="FC260" s="68"/>
      <c r="FD260" s="68"/>
      <c r="FE260" s="68"/>
      <c r="FF260" s="68"/>
      <c r="FG260" s="68"/>
      <c r="FH260" s="68"/>
      <c r="FI260" s="68"/>
      <c r="FJ260" s="68"/>
      <c r="FK260" s="68"/>
      <c r="FL260" s="68"/>
      <c r="FM260" s="65"/>
      <c r="FN260" s="65"/>
      <c r="FO260" s="235"/>
    </row>
    <row r="261" spans="1:171" s="73" customFormat="1" x14ac:dyDescent="0.2">
      <c r="A261" s="161"/>
      <c r="B261" s="162"/>
      <c r="C261" s="162"/>
      <c r="D261" s="162"/>
      <c r="E261" s="162"/>
      <c r="F261" s="162"/>
      <c r="G261" s="162"/>
      <c r="H261" s="162"/>
      <c r="I261" s="162"/>
      <c r="J261" s="162"/>
      <c r="K261" s="162"/>
      <c r="L261" s="162"/>
      <c r="M261" s="162"/>
      <c r="N261" s="162"/>
      <c r="O261" s="162"/>
      <c r="P261" s="162"/>
      <c r="Q261" s="162"/>
      <c r="R261" s="162"/>
      <c r="S261" s="162"/>
      <c r="T261" s="162"/>
      <c r="U261" s="162"/>
      <c r="V261" s="162"/>
      <c r="W261" s="162"/>
      <c r="X261" s="162"/>
      <c r="Y261" s="162"/>
      <c r="Z261" s="161"/>
      <c r="AA261" s="161"/>
      <c r="AB261" s="161"/>
      <c r="AC261" s="161"/>
      <c r="AD261" s="161"/>
      <c r="AE261" s="161"/>
      <c r="AF261" s="162"/>
      <c r="AG261" s="162"/>
      <c r="AH261" s="162"/>
      <c r="AI261" s="162"/>
      <c r="AJ261" s="162"/>
      <c r="AK261" s="162"/>
      <c r="AL261" s="162"/>
      <c r="AM261" s="162"/>
      <c r="AN261" s="162"/>
      <c r="AO261" s="162"/>
      <c r="AP261" s="162"/>
      <c r="AQ261" s="162"/>
      <c r="AR261" s="162"/>
      <c r="AS261" s="162"/>
      <c r="AT261" s="162"/>
      <c r="AU261" s="162"/>
      <c r="AV261" s="162"/>
      <c r="AW261" s="162"/>
      <c r="AX261" s="162"/>
      <c r="AY261" s="161"/>
      <c r="AZ261" s="161"/>
      <c r="BA261" s="162"/>
      <c r="BB261" s="162"/>
      <c r="BC261" s="162"/>
      <c r="BD261" s="162"/>
      <c r="BE261" s="162"/>
      <c r="BF261" s="162"/>
      <c r="BG261" s="162"/>
      <c r="BH261" s="162"/>
      <c r="BI261" s="162"/>
      <c r="BJ261" s="161"/>
      <c r="BK261" s="162"/>
      <c r="BL261" s="162"/>
      <c r="BM261" s="162"/>
      <c r="BN261" s="162"/>
      <c r="BO261" s="162"/>
      <c r="BP261" s="162"/>
      <c r="BQ261" s="162"/>
      <c r="BR261" s="162"/>
      <c r="BS261" s="162"/>
      <c r="BT261" s="162"/>
      <c r="BU261" s="162"/>
      <c r="BV261" s="162"/>
      <c r="BW261" s="162"/>
      <c r="BX261" s="162"/>
      <c r="BY261" s="162"/>
      <c r="BZ261" s="162"/>
      <c r="CA261" s="162"/>
      <c r="CB261" s="162"/>
      <c r="CC261" s="162"/>
      <c r="CD261" s="162"/>
      <c r="CE261" s="162"/>
      <c r="CF261" s="162"/>
      <c r="CG261" s="162"/>
      <c r="CH261" s="162"/>
      <c r="CI261" s="162"/>
      <c r="CJ261" s="162"/>
      <c r="CK261" s="162"/>
      <c r="CL261" s="162"/>
      <c r="CM261" s="162"/>
      <c r="CN261" s="162"/>
      <c r="CO261" s="162"/>
      <c r="CP261" s="162"/>
      <c r="CQ261" s="162"/>
      <c r="CR261" s="162"/>
      <c r="CS261" s="162"/>
      <c r="CT261" s="162"/>
      <c r="CU261" s="162"/>
      <c r="CV261" s="162"/>
      <c r="CW261" s="162"/>
      <c r="CX261" s="162"/>
      <c r="CY261" s="162"/>
      <c r="CZ261" s="162"/>
      <c r="DA261" s="162"/>
      <c r="DB261" s="162"/>
      <c r="DC261" s="162"/>
      <c r="DD261" s="162"/>
      <c r="DE261" s="162"/>
      <c r="DF261" s="162"/>
      <c r="DG261" s="162"/>
      <c r="DH261" s="162"/>
      <c r="DI261" s="162"/>
      <c r="DJ261" s="162"/>
      <c r="DK261" s="162"/>
      <c r="DL261" s="162"/>
      <c r="DM261" s="162"/>
      <c r="DN261" s="162"/>
      <c r="DO261" s="162"/>
      <c r="DP261" s="162"/>
      <c r="DQ261" s="162"/>
      <c r="DR261" s="162"/>
      <c r="DS261" s="162"/>
      <c r="DT261" s="162"/>
      <c r="DU261" s="162"/>
      <c r="DV261" s="162"/>
      <c r="DW261" s="161"/>
      <c r="DX261" s="162"/>
      <c r="DY261" s="162"/>
      <c r="DZ261" s="162"/>
      <c r="EA261" s="162"/>
      <c r="EB261" s="162"/>
      <c r="EC261" s="162"/>
      <c r="ED261" s="162"/>
      <c r="EE261" s="161"/>
      <c r="EF261" s="162"/>
      <c r="EG261" s="162"/>
      <c r="EH261" s="162"/>
      <c r="EI261" s="162"/>
      <c r="EJ261" s="162"/>
      <c r="EK261" s="162"/>
      <c r="EL261" s="162"/>
      <c r="EM261" s="162"/>
      <c r="EN261" s="162"/>
      <c r="EO261" s="162"/>
      <c r="EP261" s="162"/>
      <c r="EQ261" s="68"/>
      <c r="ER261" s="68"/>
      <c r="ES261" s="68"/>
      <c r="ET261" s="68"/>
      <c r="EU261" s="68"/>
      <c r="EV261" s="68"/>
      <c r="EW261" s="65"/>
      <c r="EX261" s="65"/>
      <c r="EY261" s="65"/>
      <c r="EZ261" s="65"/>
      <c r="FA261" s="65"/>
      <c r="FB261" s="65"/>
      <c r="FC261" s="65"/>
      <c r="FD261" s="65"/>
      <c r="FE261" s="65"/>
      <c r="FF261" s="65"/>
      <c r="FG261" s="65"/>
      <c r="FH261" s="65"/>
      <c r="FI261" s="65"/>
      <c r="FJ261" s="65"/>
      <c r="FK261" s="65"/>
      <c r="FL261" s="65"/>
      <c r="FM261" s="65"/>
      <c r="FN261" s="65"/>
      <c r="FO261" s="235"/>
    </row>
    <row r="262" spans="1:171" s="73" customFormat="1" x14ac:dyDescent="0.2">
      <c r="A262" s="161"/>
      <c r="B262" s="162"/>
      <c r="C262" s="162"/>
      <c r="D262" s="162"/>
      <c r="E262" s="162"/>
      <c r="F262" s="162"/>
      <c r="G262" s="162"/>
      <c r="H262" s="162"/>
      <c r="I262" s="162"/>
      <c r="J262" s="162"/>
      <c r="K262" s="162"/>
      <c r="L262" s="162"/>
      <c r="M262" s="162"/>
      <c r="N262" s="162"/>
      <c r="O262" s="162"/>
      <c r="P262" s="162"/>
      <c r="Q262" s="162"/>
      <c r="R262" s="162"/>
      <c r="S262" s="162"/>
      <c r="T262" s="162"/>
      <c r="U262" s="162"/>
      <c r="V262" s="162"/>
      <c r="W262" s="162"/>
      <c r="X262" s="162"/>
      <c r="Y262" s="162"/>
      <c r="Z262" s="161"/>
      <c r="AA262" s="161"/>
      <c r="AB262" s="161"/>
      <c r="AC262" s="161"/>
      <c r="AD262" s="161"/>
      <c r="AE262" s="161"/>
      <c r="AF262" s="162"/>
      <c r="AG262" s="162"/>
      <c r="AH262" s="162"/>
      <c r="AI262" s="162"/>
      <c r="AJ262" s="162"/>
      <c r="AK262" s="162"/>
      <c r="AL262" s="162"/>
      <c r="AM262" s="162"/>
      <c r="AN262" s="162"/>
      <c r="AO262" s="162"/>
      <c r="AP262" s="162"/>
      <c r="AQ262" s="162"/>
      <c r="AR262" s="162"/>
      <c r="AS262" s="162"/>
      <c r="AT262" s="162"/>
      <c r="AU262" s="162"/>
      <c r="AV262" s="162"/>
      <c r="AW262" s="162"/>
      <c r="AX262" s="162"/>
      <c r="AY262" s="161"/>
      <c r="AZ262" s="161"/>
      <c r="BA262" s="162"/>
      <c r="BB262" s="162"/>
      <c r="BC262" s="162"/>
      <c r="BD262" s="162"/>
      <c r="BE262" s="162"/>
      <c r="BF262" s="162"/>
      <c r="BG262" s="162"/>
      <c r="BH262" s="162"/>
      <c r="BI262" s="162"/>
      <c r="BJ262" s="161"/>
      <c r="BK262" s="162"/>
      <c r="BL262" s="162"/>
      <c r="BM262" s="162"/>
      <c r="BN262" s="162"/>
      <c r="BO262" s="162"/>
      <c r="BP262" s="162"/>
      <c r="BQ262" s="162"/>
      <c r="BR262" s="162"/>
      <c r="BS262" s="162"/>
      <c r="BT262" s="162"/>
      <c r="BU262" s="162"/>
      <c r="BV262" s="162"/>
      <c r="BW262" s="162"/>
      <c r="BX262" s="162"/>
      <c r="BY262" s="162"/>
      <c r="BZ262" s="162"/>
      <c r="CA262" s="162"/>
      <c r="CB262" s="162"/>
      <c r="CC262" s="162"/>
      <c r="CD262" s="162"/>
      <c r="CE262" s="162"/>
      <c r="CF262" s="162"/>
      <c r="CG262" s="162"/>
      <c r="CH262" s="162"/>
      <c r="CI262" s="162"/>
      <c r="CJ262" s="162"/>
      <c r="CK262" s="162"/>
      <c r="CL262" s="162"/>
      <c r="CM262" s="162"/>
      <c r="CN262" s="162"/>
      <c r="CO262" s="162"/>
      <c r="CP262" s="162"/>
      <c r="CQ262" s="162"/>
      <c r="CR262" s="162"/>
      <c r="CS262" s="162"/>
      <c r="CT262" s="162"/>
      <c r="CU262" s="162"/>
      <c r="CV262" s="162"/>
      <c r="CW262" s="162"/>
      <c r="CX262" s="162"/>
      <c r="CY262" s="162"/>
      <c r="CZ262" s="162"/>
      <c r="DA262" s="162"/>
      <c r="DB262" s="162"/>
      <c r="DC262" s="162"/>
      <c r="DD262" s="162"/>
      <c r="DE262" s="162"/>
      <c r="DF262" s="162"/>
      <c r="DG262" s="162"/>
      <c r="DH262" s="162"/>
      <c r="DI262" s="162"/>
      <c r="DJ262" s="162"/>
      <c r="DK262" s="162"/>
      <c r="DL262" s="162"/>
      <c r="DM262" s="162"/>
      <c r="DN262" s="162"/>
      <c r="DO262" s="162"/>
      <c r="DP262" s="162"/>
      <c r="DQ262" s="162"/>
      <c r="DR262" s="162"/>
      <c r="DS262" s="162"/>
      <c r="DT262" s="162"/>
      <c r="DU262" s="162"/>
      <c r="DV262" s="162"/>
      <c r="DW262" s="161"/>
      <c r="DX262" s="162"/>
      <c r="DY262" s="162"/>
      <c r="DZ262" s="162"/>
      <c r="EA262" s="162"/>
      <c r="EB262" s="162"/>
      <c r="EC262" s="162"/>
      <c r="ED262" s="162"/>
      <c r="EE262" s="161"/>
      <c r="EF262" s="162"/>
      <c r="EG262" s="162"/>
      <c r="EH262" s="162"/>
      <c r="EI262" s="162"/>
      <c r="EJ262" s="162"/>
      <c r="EK262" s="162"/>
      <c r="EL262" s="162"/>
      <c r="EM262" s="162"/>
      <c r="EN262" s="162"/>
      <c r="EO262" s="162"/>
      <c r="EP262" s="162"/>
      <c r="EQ262" s="68"/>
      <c r="ER262" s="68"/>
      <c r="ES262" s="68"/>
      <c r="ET262" s="68"/>
      <c r="EU262" s="68"/>
      <c r="EV262" s="68"/>
      <c r="EW262" s="68"/>
      <c r="EX262" s="68"/>
      <c r="EY262" s="68"/>
      <c r="EZ262" s="68"/>
      <c r="FA262" s="68"/>
      <c r="FB262" s="68"/>
      <c r="FC262" s="68"/>
      <c r="FD262" s="68"/>
      <c r="FE262" s="68"/>
      <c r="FF262" s="68"/>
      <c r="FG262" s="68"/>
      <c r="FH262" s="68"/>
      <c r="FI262" s="68"/>
      <c r="FJ262" s="68"/>
      <c r="FK262" s="68"/>
      <c r="FL262" s="68"/>
      <c r="FM262" s="65"/>
      <c r="FN262" s="65"/>
      <c r="FO262" s="235"/>
    </row>
    <row r="263" spans="1:171" s="73" customFormat="1" x14ac:dyDescent="0.2">
      <c r="A263" s="161"/>
      <c r="B263" s="162"/>
      <c r="C263" s="162"/>
      <c r="D263" s="162"/>
      <c r="E263" s="162"/>
      <c r="F263" s="162"/>
      <c r="G263" s="162"/>
      <c r="H263" s="162"/>
      <c r="I263" s="162"/>
      <c r="J263" s="162"/>
      <c r="K263" s="162"/>
      <c r="L263" s="162"/>
      <c r="M263" s="162"/>
      <c r="N263" s="162"/>
      <c r="O263" s="162"/>
      <c r="P263" s="162"/>
      <c r="Q263" s="162"/>
      <c r="R263" s="162"/>
      <c r="S263" s="162"/>
      <c r="T263" s="162"/>
      <c r="U263" s="162"/>
      <c r="V263" s="162"/>
      <c r="W263" s="162"/>
      <c r="X263" s="162"/>
      <c r="Y263" s="162"/>
      <c r="Z263" s="161"/>
      <c r="AA263" s="161"/>
      <c r="AB263" s="161"/>
      <c r="AC263" s="161"/>
      <c r="AD263" s="161"/>
      <c r="AE263" s="161"/>
      <c r="AF263" s="162"/>
      <c r="AG263" s="162"/>
      <c r="AH263" s="162"/>
      <c r="AI263" s="162"/>
      <c r="AJ263" s="162"/>
      <c r="AK263" s="162"/>
      <c r="AL263" s="162"/>
      <c r="AM263" s="162"/>
      <c r="AN263" s="162"/>
      <c r="AO263" s="162"/>
      <c r="AP263" s="162"/>
      <c r="AQ263" s="162"/>
      <c r="AR263" s="162"/>
      <c r="AS263" s="162"/>
      <c r="AT263" s="162"/>
      <c r="AU263" s="162"/>
      <c r="AV263" s="162"/>
      <c r="AW263" s="162"/>
      <c r="AX263" s="162"/>
      <c r="AY263" s="161"/>
      <c r="AZ263" s="161"/>
      <c r="BA263" s="162"/>
      <c r="BB263" s="162"/>
      <c r="BC263" s="162"/>
      <c r="BD263" s="162"/>
      <c r="BE263" s="162"/>
      <c r="BF263" s="162"/>
      <c r="BG263" s="162"/>
      <c r="BH263" s="162"/>
      <c r="BI263" s="162"/>
      <c r="BJ263" s="161"/>
      <c r="BK263" s="162"/>
      <c r="BL263" s="162"/>
      <c r="BM263" s="162"/>
      <c r="BN263" s="162"/>
      <c r="BO263" s="162"/>
      <c r="BP263" s="162"/>
      <c r="BQ263" s="162"/>
      <c r="BR263" s="162"/>
      <c r="BS263" s="162"/>
      <c r="BT263" s="162"/>
      <c r="BU263" s="162"/>
      <c r="BV263" s="162"/>
      <c r="BW263" s="162"/>
      <c r="BX263" s="162"/>
      <c r="BY263" s="162"/>
      <c r="BZ263" s="162"/>
      <c r="CA263" s="162"/>
      <c r="CB263" s="162"/>
      <c r="CC263" s="162"/>
      <c r="CD263" s="162"/>
      <c r="CE263" s="162"/>
      <c r="CF263" s="162"/>
      <c r="CG263" s="162"/>
      <c r="CH263" s="162"/>
      <c r="CI263" s="162"/>
      <c r="CJ263" s="162"/>
      <c r="CK263" s="162"/>
      <c r="CL263" s="162"/>
      <c r="CM263" s="162"/>
      <c r="CN263" s="162"/>
      <c r="CO263" s="162"/>
      <c r="CP263" s="162"/>
      <c r="CQ263" s="162"/>
      <c r="CR263" s="162"/>
      <c r="CS263" s="162"/>
      <c r="CT263" s="162"/>
      <c r="CU263" s="162"/>
      <c r="CV263" s="162"/>
      <c r="CW263" s="162"/>
      <c r="CX263" s="162"/>
      <c r="CY263" s="162"/>
      <c r="CZ263" s="162"/>
      <c r="DA263" s="162"/>
      <c r="DB263" s="162"/>
      <c r="DC263" s="162"/>
      <c r="DD263" s="162"/>
      <c r="DE263" s="162"/>
      <c r="DF263" s="162"/>
      <c r="DG263" s="162"/>
      <c r="DH263" s="162"/>
      <c r="DI263" s="162"/>
      <c r="DJ263" s="162"/>
      <c r="DK263" s="162"/>
      <c r="DL263" s="162"/>
      <c r="DM263" s="162"/>
      <c r="DN263" s="162"/>
      <c r="DO263" s="162"/>
      <c r="DP263" s="162"/>
      <c r="DQ263" s="162"/>
      <c r="DR263" s="162"/>
      <c r="DS263" s="162"/>
      <c r="DT263" s="162"/>
      <c r="DU263" s="162"/>
      <c r="DV263" s="162"/>
      <c r="DW263" s="161"/>
      <c r="DX263" s="162"/>
      <c r="DY263" s="162"/>
      <c r="DZ263" s="162"/>
      <c r="EA263" s="162"/>
      <c r="EB263" s="162"/>
      <c r="EC263" s="162"/>
      <c r="ED263" s="162"/>
      <c r="EE263" s="161"/>
      <c r="EF263" s="162"/>
      <c r="EG263" s="162"/>
      <c r="EH263" s="162"/>
      <c r="EI263" s="162"/>
      <c r="EJ263" s="162"/>
      <c r="EK263" s="162"/>
      <c r="EL263" s="162"/>
      <c r="EM263" s="162"/>
      <c r="EN263" s="162"/>
      <c r="EO263" s="162"/>
      <c r="EP263" s="162"/>
      <c r="EQ263" s="68"/>
      <c r="ER263" s="68"/>
      <c r="ES263" s="68"/>
      <c r="ET263" s="68"/>
      <c r="EU263" s="68"/>
      <c r="EV263" s="68"/>
      <c r="EW263" s="65"/>
      <c r="EX263" s="65"/>
      <c r="EY263" s="65"/>
      <c r="EZ263" s="65"/>
      <c r="FA263" s="65"/>
      <c r="FB263" s="65"/>
      <c r="FC263" s="65"/>
      <c r="FD263" s="65"/>
      <c r="FE263" s="65"/>
      <c r="FF263" s="65"/>
      <c r="FG263" s="65"/>
      <c r="FH263" s="65"/>
      <c r="FI263" s="65"/>
      <c r="FJ263" s="65"/>
      <c r="FK263" s="65"/>
      <c r="FL263" s="65"/>
      <c r="FM263" s="65"/>
      <c r="FN263" s="65"/>
      <c r="FO263" s="235"/>
    </row>
    <row r="264" spans="1:171" s="73" customFormat="1" x14ac:dyDescent="0.2">
      <c r="A264" s="161"/>
      <c r="B264" s="162"/>
      <c r="C264" s="162"/>
      <c r="D264" s="162"/>
      <c r="E264" s="162"/>
      <c r="F264" s="162"/>
      <c r="G264" s="162"/>
      <c r="H264" s="162"/>
      <c r="I264" s="162"/>
      <c r="J264" s="162"/>
      <c r="K264" s="162"/>
      <c r="L264" s="162"/>
      <c r="M264" s="162"/>
      <c r="N264" s="162"/>
      <c r="O264" s="162"/>
      <c r="P264" s="162"/>
      <c r="Q264" s="162"/>
      <c r="R264" s="162"/>
      <c r="S264" s="162"/>
      <c r="T264" s="162"/>
      <c r="U264" s="162"/>
      <c r="V264" s="162"/>
      <c r="W264" s="162"/>
      <c r="X264" s="162"/>
      <c r="Y264" s="162"/>
      <c r="Z264" s="161"/>
      <c r="AA264" s="161"/>
      <c r="AB264" s="161"/>
      <c r="AC264" s="161"/>
      <c r="AD264" s="161"/>
      <c r="AE264" s="161"/>
      <c r="AF264" s="162"/>
      <c r="AG264" s="162"/>
      <c r="AH264" s="162"/>
      <c r="AI264" s="162"/>
      <c r="AJ264" s="162"/>
      <c r="AK264" s="162"/>
      <c r="AL264" s="162"/>
      <c r="AM264" s="162"/>
      <c r="AN264" s="162"/>
      <c r="AO264" s="162"/>
      <c r="AP264" s="162"/>
      <c r="AQ264" s="162"/>
      <c r="AR264" s="162"/>
      <c r="AS264" s="162"/>
      <c r="AT264" s="162"/>
      <c r="AU264" s="162"/>
      <c r="AV264" s="162"/>
      <c r="AW264" s="162"/>
      <c r="AX264" s="162"/>
      <c r="AY264" s="161"/>
      <c r="AZ264" s="161"/>
      <c r="BA264" s="162"/>
      <c r="BB264" s="162"/>
      <c r="BC264" s="162"/>
      <c r="BD264" s="162"/>
      <c r="BE264" s="162"/>
      <c r="BF264" s="162"/>
      <c r="BG264" s="162"/>
      <c r="BH264" s="162"/>
      <c r="BI264" s="162"/>
      <c r="BJ264" s="161"/>
      <c r="BK264" s="162"/>
      <c r="BL264" s="162"/>
      <c r="BM264" s="162"/>
      <c r="BN264" s="162"/>
      <c r="BO264" s="162"/>
      <c r="BP264" s="162"/>
      <c r="BQ264" s="162"/>
      <c r="BR264" s="162"/>
      <c r="BS264" s="162"/>
      <c r="BT264" s="162"/>
      <c r="BU264" s="162"/>
      <c r="BV264" s="162"/>
      <c r="BW264" s="162"/>
      <c r="BX264" s="162"/>
      <c r="BY264" s="162"/>
      <c r="BZ264" s="162"/>
      <c r="CA264" s="162"/>
      <c r="CB264" s="162"/>
      <c r="CC264" s="162"/>
      <c r="CD264" s="162"/>
      <c r="CE264" s="162"/>
      <c r="CF264" s="162"/>
      <c r="CG264" s="162"/>
      <c r="CH264" s="162"/>
      <c r="CI264" s="162"/>
      <c r="CJ264" s="162"/>
      <c r="CK264" s="162"/>
      <c r="CL264" s="162"/>
      <c r="CM264" s="162"/>
      <c r="CN264" s="162"/>
      <c r="CO264" s="162"/>
      <c r="CP264" s="162"/>
      <c r="CQ264" s="162"/>
      <c r="CR264" s="162"/>
      <c r="CS264" s="162"/>
      <c r="CT264" s="162"/>
      <c r="CU264" s="162"/>
      <c r="CV264" s="162"/>
      <c r="CW264" s="162"/>
      <c r="CX264" s="162"/>
      <c r="CY264" s="162"/>
      <c r="CZ264" s="162"/>
      <c r="DA264" s="162"/>
      <c r="DB264" s="162"/>
      <c r="DC264" s="162"/>
      <c r="DD264" s="162"/>
      <c r="DE264" s="162"/>
      <c r="DF264" s="162"/>
      <c r="DG264" s="162"/>
      <c r="DH264" s="162"/>
      <c r="DI264" s="162"/>
      <c r="DJ264" s="162"/>
      <c r="DK264" s="162"/>
      <c r="DL264" s="162"/>
      <c r="DM264" s="162"/>
      <c r="DN264" s="162"/>
      <c r="DO264" s="162"/>
      <c r="DP264" s="162"/>
      <c r="DQ264" s="162"/>
      <c r="DR264" s="162"/>
      <c r="DS264" s="162"/>
      <c r="DT264" s="162"/>
      <c r="DU264" s="162"/>
      <c r="DV264" s="162"/>
      <c r="DW264" s="161"/>
      <c r="DX264" s="162"/>
      <c r="DY264" s="162"/>
      <c r="DZ264" s="162"/>
      <c r="EA264" s="162"/>
      <c r="EB264" s="162"/>
      <c r="EC264" s="162"/>
      <c r="ED264" s="162"/>
      <c r="EE264" s="161"/>
      <c r="EF264" s="162"/>
      <c r="EG264" s="162"/>
      <c r="EH264" s="162"/>
      <c r="EI264" s="162"/>
      <c r="EJ264" s="162"/>
      <c r="EK264" s="162"/>
      <c r="EL264" s="162"/>
      <c r="EM264" s="162"/>
      <c r="EN264" s="162"/>
      <c r="EO264" s="162"/>
      <c r="EP264" s="162"/>
      <c r="EQ264" s="68"/>
      <c r="ER264" s="68"/>
      <c r="ES264" s="68"/>
      <c r="ET264" s="68"/>
      <c r="EU264" s="68"/>
      <c r="EV264" s="68"/>
      <c r="EW264" s="68"/>
      <c r="EX264" s="68"/>
      <c r="EY264" s="68"/>
      <c r="EZ264" s="68"/>
      <c r="FA264" s="68"/>
      <c r="FB264" s="68"/>
      <c r="FC264" s="68"/>
      <c r="FD264" s="68"/>
      <c r="FE264" s="68"/>
      <c r="FF264" s="68"/>
      <c r="FG264" s="68"/>
      <c r="FH264" s="68"/>
      <c r="FI264" s="68"/>
      <c r="FJ264" s="68"/>
      <c r="FK264" s="68"/>
      <c r="FL264" s="68"/>
      <c r="FM264" s="65"/>
      <c r="FN264" s="65"/>
      <c r="FO264" s="235"/>
    </row>
    <row r="265" spans="1:171" s="73" customFormat="1" x14ac:dyDescent="0.2">
      <c r="A265" s="161"/>
      <c r="B265" s="162"/>
      <c r="C265" s="162"/>
      <c r="D265" s="162"/>
      <c r="E265" s="162"/>
      <c r="F265" s="162"/>
      <c r="G265" s="162"/>
      <c r="H265" s="162"/>
      <c r="I265" s="162"/>
      <c r="J265" s="162"/>
      <c r="K265" s="162"/>
      <c r="L265" s="162"/>
      <c r="M265" s="162"/>
      <c r="N265" s="162"/>
      <c r="O265" s="162"/>
      <c r="P265" s="162"/>
      <c r="Q265" s="162"/>
      <c r="R265" s="162"/>
      <c r="S265" s="162"/>
      <c r="T265" s="162"/>
      <c r="U265" s="162"/>
      <c r="V265" s="162"/>
      <c r="W265" s="162"/>
      <c r="X265" s="162"/>
      <c r="Y265" s="162"/>
      <c r="Z265" s="161"/>
      <c r="AA265" s="161"/>
      <c r="AB265" s="161"/>
      <c r="AC265" s="161"/>
      <c r="AD265" s="161"/>
      <c r="AE265" s="161"/>
      <c r="AF265" s="162"/>
      <c r="AG265" s="162"/>
      <c r="AH265" s="162"/>
      <c r="AI265" s="162"/>
      <c r="AJ265" s="162"/>
      <c r="AK265" s="162"/>
      <c r="AL265" s="162"/>
      <c r="AM265" s="162"/>
      <c r="AN265" s="162"/>
      <c r="AO265" s="162"/>
      <c r="AP265" s="162"/>
      <c r="AQ265" s="162"/>
      <c r="AR265" s="162"/>
      <c r="AS265" s="162"/>
      <c r="AT265" s="162"/>
      <c r="AU265" s="162"/>
      <c r="AV265" s="162"/>
      <c r="AW265" s="162"/>
      <c r="AX265" s="162"/>
      <c r="AY265" s="161"/>
      <c r="AZ265" s="161"/>
      <c r="BA265" s="162"/>
      <c r="BB265" s="162"/>
      <c r="BC265" s="162"/>
      <c r="BD265" s="162"/>
      <c r="BE265" s="162"/>
      <c r="BF265" s="162"/>
      <c r="BG265" s="162"/>
      <c r="BH265" s="162"/>
      <c r="BI265" s="162"/>
      <c r="BJ265" s="161"/>
      <c r="BK265" s="162"/>
      <c r="BL265" s="162"/>
      <c r="BM265" s="162"/>
      <c r="BN265" s="162"/>
      <c r="BO265" s="162"/>
      <c r="BP265" s="162"/>
      <c r="BQ265" s="162"/>
      <c r="BR265" s="162"/>
      <c r="BS265" s="162"/>
      <c r="BT265" s="162"/>
      <c r="BU265" s="162"/>
      <c r="BV265" s="162"/>
      <c r="BW265" s="162"/>
      <c r="BX265" s="162"/>
      <c r="BY265" s="162"/>
      <c r="BZ265" s="162"/>
      <c r="CA265" s="162"/>
      <c r="CB265" s="162"/>
      <c r="CC265" s="162"/>
      <c r="CD265" s="162"/>
      <c r="CE265" s="162"/>
      <c r="CF265" s="162"/>
      <c r="CG265" s="162"/>
      <c r="CH265" s="162"/>
      <c r="CI265" s="162"/>
      <c r="CJ265" s="162"/>
      <c r="CK265" s="162"/>
      <c r="CL265" s="162"/>
      <c r="CM265" s="162"/>
      <c r="CN265" s="162"/>
      <c r="CO265" s="162"/>
      <c r="CP265" s="162"/>
      <c r="CQ265" s="162"/>
      <c r="CR265" s="162"/>
      <c r="CS265" s="162"/>
      <c r="CT265" s="162"/>
      <c r="CU265" s="162"/>
      <c r="CV265" s="162"/>
      <c r="CW265" s="162"/>
      <c r="CX265" s="162"/>
      <c r="CY265" s="162"/>
      <c r="CZ265" s="162"/>
      <c r="DA265" s="162"/>
      <c r="DB265" s="162"/>
      <c r="DC265" s="162"/>
      <c r="DD265" s="162"/>
      <c r="DE265" s="162"/>
      <c r="DF265" s="162"/>
      <c r="DG265" s="162"/>
      <c r="DH265" s="162"/>
      <c r="DI265" s="162"/>
      <c r="DJ265" s="162"/>
      <c r="DK265" s="162"/>
      <c r="DL265" s="162"/>
      <c r="DM265" s="162"/>
      <c r="DN265" s="162"/>
      <c r="DO265" s="162"/>
      <c r="DP265" s="162"/>
      <c r="DQ265" s="162"/>
      <c r="DR265" s="162"/>
      <c r="DS265" s="162"/>
      <c r="DT265" s="162"/>
      <c r="DU265" s="162"/>
      <c r="DV265" s="162"/>
      <c r="DW265" s="161"/>
      <c r="DX265" s="162"/>
      <c r="DY265" s="162"/>
      <c r="DZ265" s="162"/>
      <c r="EA265" s="162"/>
      <c r="EB265" s="162"/>
      <c r="EC265" s="162"/>
      <c r="ED265" s="162"/>
      <c r="EE265" s="161"/>
      <c r="EF265" s="162"/>
      <c r="EG265" s="162"/>
      <c r="EH265" s="162"/>
      <c r="EI265" s="162"/>
      <c r="EJ265" s="162"/>
      <c r="EK265" s="162"/>
      <c r="EL265" s="162"/>
      <c r="EM265" s="162"/>
      <c r="EN265" s="162"/>
      <c r="EO265" s="162"/>
      <c r="EP265" s="162"/>
      <c r="EQ265" s="68"/>
      <c r="ER265" s="68"/>
      <c r="ES265" s="68"/>
      <c r="ET265" s="68"/>
      <c r="EU265" s="68"/>
      <c r="EV265" s="68"/>
      <c r="EW265" s="65"/>
      <c r="EX265" s="65"/>
      <c r="EY265" s="65"/>
      <c r="EZ265" s="65"/>
      <c r="FA265" s="65"/>
      <c r="FB265" s="65"/>
      <c r="FC265" s="65"/>
      <c r="FD265" s="65"/>
      <c r="FE265" s="65"/>
      <c r="FF265" s="65"/>
      <c r="FG265" s="65"/>
      <c r="FH265" s="65"/>
      <c r="FI265" s="65"/>
      <c r="FJ265" s="65"/>
      <c r="FK265" s="65"/>
      <c r="FL265" s="65"/>
      <c r="FM265" s="65"/>
      <c r="FN265" s="65"/>
      <c r="FO265" s="235"/>
    </row>
    <row r="266" spans="1:171" s="73" customFormat="1" x14ac:dyDescent="0.2">
      <c r="A266" s="161"/>
      <c r="B266" s="162"/>
      <c r="C266" s="162"/>
      <c r="D266" s="162"/>
      <c r="E266" s="162"/>
      <c r="F266" s="162"/>
      <c r="G266" s="162"/>
      <c r="H266" s="162"/>
      <c r="I266" s="162"/>
      <c r="J266" s="162"/>
      <c r="K266" s="162"/>
      <c r="L266" s="162"/>
      <c r="M266" s="162"/>
      <c r="N266" s="162"/>
      <c r="O266" s="162"/>
      <c r="P266" s="162"/>
      <c r="Q266" s="162"/>
      <c r="R266" s="162"/>
      <c r="S266" s="162"/>
      <c r="T266" s="162"/>
      <c r="U266" s="162"/>
      <c r="V266" s="162"/>
      <c r="W266" s="162"/>
      <c r="X266" s="162"/>
      <c r="Y266" s="162"/>
      <c r="Z266" s="161"/>
      <c r="AA266" s="161"/>
      <c r="AB266" s="161"/>
      <c r="AC266" s="161"/>
      <c r="AD266" s="161"/>
      <c r="AE266" s="161"/>
      <c r="AF266" s="162"/>
      <c r="AG266" s="162"/>
      <c r="AH266" s="162"/>
      <c r="AI266" s="162"/>
      <c r="AJ266" s="162"/>
      <c r="AK266" s="162"/>
      <c r="AL266" s="162"/>
      <c r="AM266" s="162"/>
      <c r="AN266" s="162"/>
      <c r="AO266" s="162"/>
      <c r="AP266" s="162"/>
      <c r="AQ266" s="162"/>
      <c r="AR266" s="162"/>
      <c r="AS266" s="162"/>
      <c r="AT266" s="162"/>
      <c r="AU266" s="162"/>
      <c r="AV266" s="162"/>
      <c r="AW266" s="162"/>
      <c r="AX266" s="162"/>
      <c r="AY266" s="161"/>
      <c r="AZ266" s="161"/>
      <c r="BA266" s="162"/>
      <c r="BB266" s="162"/>
      <c r="BC266" s="162"/>
      <c r="BD266" s="162"/>
      <c r="BE266" s="162"/>
      <c r="BF266" s="162"/>
      <c r="BG266" s="162"/>
      <c r="BH266" s="162"/>
      <c r="BI266" s="162"/>
      <c r="BJ266" s="161"/>
      <c r="BK266" s="162"/>
      <c r="BL266" s="162"/>
      <c r="BM266" s="162"/>
      <c r="BN266" s="162"/>
      <c r="BO266" s="162"/>
      <c r="BP266" s="162"/>
      <c r="BQ266" s="162"/>
      <c r="BR266" s="162"/>
      <c r="BS266" s="162"/>
      <c r="BT266" s="162"/>
      <c r="BU266" s="162"/>
      <c r="BV266" s="162"/>
      <c r="BW266" s="162"/>
      <c r="BX266" s="162"/>
      <c r="BY266" s="162"/>
      <c r="BZ266" s="162"/>
      <c r="CA266" s="162"/>
      <c r="CB266" s="162"/>
      <c r="CC266" s="162"/>
      <c r="CD266" s="162"/>
      <c r="CE266" s="162"/>
      <c r="CF266" s="162"/>
      <c r="CG266" s="162"/>
      <c r="CH266" s="162"/>
      <c r="CI266" s="162"/>
      <c r="CJ266" s="162"/>
      <c r="CK266" s="162"/>
      <c r="CL266" s="162"/>
      <c r="CM266" s="162"/>
      <c r="CN266" s="162"/>
      <c r="CO266" s="162"/>
      <c r="CP266" s="162"/>
      <c r="CQ266" s="162"/>
      <c r="CR266" s="162"/>
      <c r="CS266" s="162"/>
      <c r="CT266" s="162"/>
      <c r="CU266" s="162"/>
      <c r="CV266" s="162"/>
      <c r="CW266" s="162"/>
      <c r="CX266" s="162"/>
      <c r="CY266" s="162"/>
      <c r="CZ266" s="162"/>
      <c r="DA266" s="162"/>
      <c r="DB266" s="162"/>
      <c r="DC266" s="162"/>
      <c r="DD266" s="162"/>
      <c r="DE266" s="162"/>
      <c r="DF266" s="162"/>
      <c r="DG266" s="162"/>
      <c r="DH266" s="162"/>
      <c r="DI266" s="162"/>
      <c r="DJ266" s="162"/>
      <c r="DK266" s="162"/>
      <c r="DL266" s="162"/>
      <c r="DM266" s="162"/>
      <c r="DN266" s="162"/>
      <c r="DO266" s="162"/>
      <c r="DP266" s="162"/>
      <c r="DQ266" s="162"/>
      <c r="DR266" s="162"/>
      <c r="DS266" s="162"/>
      <c r="DT266" s="162"/>
      <c r="DU266" s="162"/>
      <c r="DV266" s="162"/>
      <c r="DW266" s="161"/>
      <c r="DX266" s="162"/>
      <c r="DY266" s="162"/>
      <c r="DZ266" s="162"/>
      <c r="EA266" s="162"/>
      <c r="EB266" s="162"/>
      <c r="EC266" s="162"/>
      <c r="ED266" s="162"/>
      <c r="EE266" s="161"/>
      <c r="EF266" s="162"/>
      <c r="EG266" s="162"/>
      <c r="EH266" s="162"/>
      <c r="EI266" s="162"/>
      <c r="EJ266" s="162"/>
      <c r="EK266" s="162"/>
      <c r="EL266" s="162"/>
      <c r="EM266" s="162"/>
      <c r="EN266" s="162"/>
      <c r="EO266" s="162"/>
      <c r="EP266" s="162"/>
      <c r="EQ266" s="68"/>
      <c r="ER266" s="68"/>
      <c r="ES266" s="68"/>
      <c r="ET266" s="68"/>
      <c r="EU266" s="68"/>
      <c r="EV266" s="68"/>
      <c r="EW266" s="68"/>
      <c r="EX266" s="68"/>
      <c r="EY266" s="68"/>
      <c r="EZ266" s="68"/>
      <c r="FA266" s="68"/>
      <c r="FB266" s="68"/>
      <c r="FC266" s="68"/>
      <c r="FD266" s="68"/>
      <c r="FE266" s="68"/>
      <c r="FF266" s="68"/>
      <c r="FG266" s="68"/>
      <c r="FH266" s="68"/>
      <c r="FI266" s="68"/>
      <c r="FJ266" s="68"/>
      <c r="FK266" s="68"/>
      <c r="FL266" s="68"/>
      <c r="FM266" s="65"/>
      <c r="FN266" s="65"/>
      <c r="FO266" s="235"/>
    </row>
    <row r="267" spans="1:171" s="73" customFormat="1" x14ac:dyDescent="0.2">
      <c r="A267" s="161"/>
      <c r="B267" s="162"/>
      <c r="C267" s="162"/>
      <c r="D267" s="162"/>
      <c r="E267" s="162"/>
      <c r="F267" s="162"/>
      <c r="G267" s="162"/>
      <c r="H267" s="162"/>
      <c r="I267" s="162"/>
      <c r="J267" s="162"/>
      <c r="K267" s="162"/>
      <c r="L267" s="162"/>
      <c r="M267" s="162"/>
      <c r="N267" s="162"/>
      <c r="O267" s="162"/>
      <c r="P267" s="162"/>
      <c r="Q267" s="162"/>
      <c r="R267" s="162"/>
      <c r="S267" s="162"/>
      <c r="T267" s="162"/>
      <c r="U267" s="162"/>
      <c r="V267" s="162"/>
      <c r="W267" s="162"/>
      <c r="X267" s="162"/>
      <c r="Y267" s="162"/>
      <c r="Z267" s="161"/>
      <c r="AA267" s="161"/>
      <c r="AB267" s="161"/>
      <c r="AC267" s="161"/>
      <c r="AD267" s="161"/>
      <c r="AE267" s="161"/>
      <c r="AF267" s="162"/>
      <c r="AG267" s="162"/>
      <c r="AH267" s="162"/>
      <c r="AI267" s="162"/>
      <c r="AJ267" s="162"/>
      <c r="AK267" s="162"/>
      <c r="AL267" s="162"/>
      <c r="AM267" s="162"/>
      <c r="AN267" s="162"/>
      <c r="AO267" s="162"/>
      <c r="AP267" s="162"/>
      <c r="AQ267" s="162"/>
      <c r="AR267" s="162"/>
      <c r="AS267" s="162"/>
      <c r="AT267" s="162"/>
      <c r="AU267" s="162"/>
      <c r="AV267" s="162"/>
      <c r="AW267" s="162"/>
      <c r="AX267" s="162"/>
      <c r="AY267" s="161"/>
      <c r="AZ267" s="161"/>
      <c r="BA267" s="162"/>
      <c r="BB267" s="162"/>
      <c r="BC267" s="162"/>
      <c r="BD267" s="162"/>
      <c r="BE267" s="162"/>
      <c r="BF267" s="162"/>
      <c r="BG267" s="162"/>
      <c r="BH267" s="162"/>
      <c r="BI267" s="162"/>
      <c r="BJ267" s="161"/>
      <c r="BK267" s="162"/>
      <c r="BL267" s="162"/>
      <c r="BM267" s="162"/>
      <c r="BN267" s="162"/>
      <c r="BO267" s="162"/>
      <c r="BP267" s="162"/>
      <c r="BQ267" s="162"/>
      <c r="BR267" s="162"/>
      <c r="BS267" s="162"/>
      <c r="BT267" s="162"/>
      <c r="BU267" s="162"/>
      <c r="BV267" s="162"/>
      <c r="BW267" s="162"/>
      <c r="BX267" s="162"/>
      <c r="BY267" s="162"/>
      <c r="BZ267" s="162"/>
      <c r="CA267" s="162"/>
      <c r="CB267" s="162"/>
      <c r="CC267" s="162"/>
      <c r="CD267" s="162"/>
      <c r="CE267" s="162"/>
      <c r="CF267" s="162"/>
      <c r="CG267" s="162"/>
      <c r="CH267" s="162"/>
      <c r="CI267" s="162"/>
      <c r="CJ267" s="162"/>
      <c r="CK267" s="162"/>
      <c r="CL267" s="162"/>
      <c r="CM267" s="162"/>
      <c r="CN267" s="162"/>
      <c r="CO267" s="162"/>
      <c r="CP267" s="162"/>
      <c r="CQ267" s="162"/>
      <c r="CR267" s="162"/>
      <c r="CS267" s="162"/>
      <c r="CT267" s="162"/>
      <c r="CU267" s="162"/>
      <c r="CV267" s="162"/>
      <c r="CW267" s="162"/>
      <c r="CX267" s="162"/>
      <c r="CY267" s="162"/>
      <c r="CZ267" s="162"/>
      <c r="DA267" s="162"/>
      <c r="DB267" s="162"/>
      <c r="DC267" s="162"/>
      <c r="DD267" s="162"/>
      <c r="DE267" s="162"/>
      <c r="DF267" s="162"/>
      <c r="DG267" s="162"/>
      <c r="DH267" s="162"/>
      <c r="DI267" s="162"/>
      <c r="DJ267" s="162"/>
      <c r="DK267" s="162"/>
      <c r="DL267" s="162"/>
      <c r="DM267" s="162"/>
      <c r="DN267" s="162"/>
      <c r="DO267" s="162"/>
      <c r="DP267" s="162"/>
      <c r="DQ267" s="162"/>
      <c r="DR267" s="162"/>
      <c r="DS267" s="162"/>
      <c r="DT267" s="162"/>
      <c r="DU267" s="162"/>
      <c r="DV267" s="162"/>
      <c r="DW267" s="161"/>
      <c r="DX267" s="162"/>
      <c r="DY267" s="162"/>
      <c r="DZ267" s="162"/>
      <c r="EA267" s="162"/>
      <c r="EB267" s="162"/>
      <c r="EC267" s="162"/>
      <c r="ED267" s="162"/>
      <c r="EE267" s="161"/>
      <c r="EF267" s="162"/>
      <c r="EG267" s="162"/>
      <c r="EH267" s="162"/>
      <c r="EI267" s="162"/>
      <c r="EJ267" s="162"/>
      <c r="EK267" s="162"/>
      <c r="EL267" s="162"/>
      <c r="EM267" s="162"/>
      <c r="EN267" s="162"/>
      <c r="EO267" s="162"/>
      <c r="EP267" s="162"/>
      <c r="EQ267" s="68"/>
      <c r="ER267" s="68"/>
      <c r="ES267" s="68"/>
      <c r="ET267" s="68"/>
      <c r="EU267" s="68"/>
      <c r="EV267" s="68"/>
      <c r="EW267" s="65"/>
      <c r="EX267" s="65"/>
      <c r="EY267" s="65"/>
      <c r="EZ267" s="65"/>
      <c r="FA267" s="65"/>
      <c r="FB267" s="65"/>
      <c r="FC267" s="65"/>
      <c r="FD267" s="65"/>
      <c r="FE267" s="65"/>
      <c r="FF267" s="65"/>
      <c r="FG267" s="65"/>
      <c r="FH267" s="65"/>
      <c r="FI267" s="65"/>
      <c r="FJ267" s="65"/>
      <c r="FK267" s="65"/>
      <c r="FL267" s="65"/>
      <c r="FM267" s="65"/>
      <c r="FN267" s="65"/>
      <c r="FO267" s="235"/>
    </row>
    <row r="268" spans="1:171" s="73" customFormat="1" x14ac:dyDescent="0.2">
      <c r="A268" s="161"/>
      <c r="B268" s="162"/>
      <c r="C268" s="162"/>
      <c r="D268" s="162"/>
      <c r="E268" s="162"/>
      <c r="F268" s="162"/>
      <c r="G268" s="162"/>
      <c r="H268" s="162"/>
      <c r="I268" s="162"/>
      <c r="J268" s="162"/>
      <c r="K268" s="162"/>
      <c r="L268" s="162"/>
      <c r="M268" s="162"/>
      <c r="N268" s="162"/>
      <c r="O268" s="162"/>
      <c r="P268" s="162"/>
      <c r="Q268" s="162"/>
      <c r="R268" s="162"/>
      <c r="S268" s="162"/>
      <c r="T268" s="162"/>
      <c r="U268" s="162"/>
      <c r="V268" s="162"/>
      <c r="W268" s="162"/>
      <c r="X268" s="162"/>
      <c r="Y268" s="162"/>
      <c r="Z268" s="161"/>
      <c r="AA268" s="161"/>
      <c r="AB268" s="161"/>
      <c r="AC268" s="161"/>
      <c r="AD268" s="161"/>
      <c r="AE268" s="161"/>
      <c r="AF268" s="162"/>
      <c r="AG268" s="162"/>
      <c r="AH268" s="162"/>
      <c r="AI268" s="162"/>
      <c r="AJ268" s="162"/>
      <c r="AK268" s="162"/>
      <c r="AL268" s="162"/>
      <c r="AM268" s="162"/>
      <c r="AN268" s="162"/>
      <c r="AO268" s="162"/>
      <c r="AP268" s="162"/>
      <c r="AQ268" s="162"/>
      <c r="AR268" s="162"/>
      <c r="AS268" s="162"/>
      <c r="AT268" s="162"/>
      <c r="AU268" s="162"/>
      <c r="AV268" s="162"/>
      <c r="AW268" s="162"/>
      <c r="AX268" s="162"/>
      <c r="AY268" s="161"/>
      <c r="AZ268" s="161"/>
      <c r="BA268" s="162"/>
      <c r="BB268" s="162"/>
      <c r="BC268" s="162"/>
      <c r="BD268" s="162"/>
      <c r="BE268" s="162"/>
      <c r="BF268" s="162"/>
      <c r="BG268" s="162"/>
      <c r="BH268" s="162"/>
      <c r="BI268" s="162"/>
      <c r="BJ268" s="161"/>
      <c r="BK268" s="162"/>
      <c r="BL268" s="162"/>
      <c r="BM268" s="162"/>
      <c r="BN268" s="162"/>
      <c r="BO268" s="162"/>
      <c r="BP268" s="162"/>
      <c r="BQ268" s="162"/>
      <c r="BR268" s="162"/>
      <c r="BS268" s="162"/>
      <c r="BT268" s="162"/>
      <c r="BU268" s="162"/>
      <c r="BV268" s="162"/>
      <c r="BW268" s="162"/>
      <c r="BX268" s="162"/>
      <c r="BY268" s="162"/>
      <c r="BZ268" s="162"/>
      <c r="CA268" s="162"/>
      <c r="CB268" s="162"/>
      <c r="CC268" s="162"/>
      <c r="CD268" s="162"/>
      <c r="CE268" s="162"/>
      <c r="CF268" s="162"/>
      <c r="CG268" s="162"/>
      <c r="CH268" s="162"/>
      <c r="CI268" s="162"/>
      <c r="CJ268" s="162"/>
      <c r="CK268" s="162"/>
      <c r="CL268" s="162"/>
      <c r="CM268" s="162"/>
      <c r="CN268" s="162"/>
      <c r="CO268" s="162"/>
      <c r="CP268" s="162"/>
      <c r="CQ268" s="162"/>
      <c r="CR268" s="162"/>
      <c r="CS268" s="162"/>
      <c r="CT268" s="162"/>
      <c r="CU268" s="162"/>
      <c r="CV268" s="162"/>
      <c r="CW268" s="162"/>
      <c r="CX268" s="162"/>
      <c r="CY268" s="162"/>
      <c r="CZ268" s="162"/>
      <c r="DA268" s="162"/>
      <c r="DB268" s="162"/>
      <c r="DC268" s="162"/>
      <c r="DD268" s="162"/>
      <c r="DE268" s="162"/>
      <c r="DF268" s="162"/>
      <c r="DG268" s="162"/>
      <c r="DH268" s="162"/>
      <c r="DI268" s="162"/>
      <c r="DJ268" s="162"/>
      <c r="DK268" s="162"/>
      <c r="DL268" s="162"/>
      <c r="DM268" s="162"/>
      <c r="DN268" s="162"/>
      <c r="DO268" s="162"/>
      <c r="DP268" s="162"/>
      <c r="DQ268" s="162"/>
      <c r="DR268" s="162"/>
      <c r="DS268" s="162"/>
      <c r="DT268" s="162"/>
      <c r="DU268" s="162"/>
      <c r="DV268" s="162"/>
      <c r="DW268" s="161"/>
      <c r="DX268" s="162"/>
      <c r="DY268" s="162"/>
      <c r="DZ268" s="162"/>
      <c r="EA268" s="162"/>
      <c r="EB268" s="162"/>
      <c r="EC268" s="162"/>
      <c r="ED268" s="162"/>
      <c r="EE268" s="161"/>
      <c r="EF268" s="162"/>
      <c r="EG268" s="162"/>
      <c r="EH268" s="162"/>
      <c r="EI268" s="162"/>
      <c r="EJ268" s="162"/>
      <c r="EK268" s="162"/>
      <c r="EL268" s="162"/>
      <c r="EM268" s="162"/>
      <c r="EN268" s="162"/>
      <c r="EO268" s="162"/>
      <c r="EP268" s="162"/>
      <c r="EQ268" s="68"/>
      <c r="ER268" s="68"/>
      <c r="ES268" s="68"/>
      <c r="ET268" s="68"/>
      <c r="EU268" s="68"/>
      <c r="EV268" s="68"/>
      <c r="EW268" s="68"/>
      <c r="EX268" s="68"/>
      <c r="EY268" s="68"/>
      <c r="EZ268" s="68"/>
      <c r="FA268" s="68"/>
      <c r="FB268" s="68"/>
      <c r="FC268" s="68"/>
      <c r="FD268" s="68"/>
      <c r="FE268" s="68"/>
      <c r="FF268" s="68"/>
      <c r="FG268" s="68"/>
      <c r="FH268" s="68"/>
      <c r="FI268" s="68"/>
      <c r="FJ268" s="68"/>
      <c r="FK268" s="68"/>
      <c r="FL268" s="68"/>
      <c r="FM268" s="65"/>
      <c r="FN268" s="65"/>
      <c r="FO268" s="235"/>
    </row>
    <row r="269" spans="1:171" s="73" customFormat="1" x14ac:dyDescent="0.2">
      <c r="A269" s="161"/>
      <c r="B269" s="162"/>
      <c r="C269" s="162"/>
      <c r="D269" s="162"/>
      <c r="E269" s="162"/>
      <c r="F269" s="162"/>
      <c r="G269" s="162"/>
      <c r="H269" s="162"/>
      <c r="I269" s="162"/>
      <c r="J269" s="162"/>
      <c r="K269" s="162"/>
      <c r="L269" s="162"/>
      <c r="M269" s="162"/>
      <c r="N269" s="162"/>
      <c r="O269" s="162"/>
      <c r="P269" s="162"/>
      <c r="Q269" s="162"/>
      <c r="R269" s="162"/>
      <c r="S269" s="162"/>
      <c r="T269" s="162"/>
      <c r="U269" s="162"/>
      <c r="V269" s="162"/>
      <c r="W269" s="162"/>
      <c r="X269" s="162"/>
      <c r="Y269" s="162"/>
      <c r="Z269" s="161"/>
      <c r="AA269" s="161"/>
      <c r="AB269" s="161"/>
      <c r="AC269" s="161"/>
      <c r="AD269" s="161"/>
      <c r="AE269" s="161"/>
      <c r="AF269" s="162"/>
      <c r="AG269" s="162"/>
      <c r="AH269" s="162"/>
      <c r="AI269" s="162"/>
      <c r="AJ269" s="162"/>
      <c r="AK269" s="162"/>
      <c r="AL269" s="162"/>
      <c r="AM269" s="162"/>
      <c r="AN269" s="162"/>
      <c r="AO269" s="162"/>
      <c r="AP269" s="162"/>
      <c r="AQ269" s="162"/>
      <c r="AR269" s="162"/>
      <c r="AS269" s="162"/>
      <c r="AT269" s="162"/>
      <c r="AU269" s="162"/>
      <c r="AV269" s="162"/>
      <c r="AW269" s="162"/>
      <c r="AX269" s="162"/>
      <c r="AY269" s="161"/>
      <c r="AZ269" s="161"/>
      <c r="BA269" s="162"/>
      <c r="BB269" s="162"/>
      <c r="BC269" s="162"/>
      <c r="BD269" s="162"/>
      <c r="BE269" s="162"/>
      <c r="BF269" s="162"/>
      <c r="BG269" s="162"/>
      <c r="BH269" s="162"/>
      <c r="BI269" s="162"/>
      <c r="BJ269" s="161"/>
      <c r="BK269" s="162"/>
      <c r="BL269" s="162"/>
      <c r="BM269" s="162"/>
      <c r="BN269" s="162"/>
      <c r="BO269" s="162"/>
      <c r="BP269" s="162"/>
      <c r="BQ269" s="162"/>
      <c r="BR269" s="162"/>
      <c r="BS269" s="162"/>
      <c r="BT269" s="162"/>
      <c r="BU269" s="162"/>
      <c r="BV269" s="162"/>
      <c r="BW269" s="162"/>
      <c r="BX269" s="162"/>
      <c r="BY269" s="162"/>
      <c r="BZ269" s="162"/>
      <c r="CA269" s="162"/>
      <c r="CB269" s="162"/>
      <c r="CC269" s="162"/>
      <c r="CD269" s="162"/>
      <c r="CE269" s="162"/>
      <c r="CF269" s="162"/>
      <c r="CG269" s="162"/>
      <c r="CH269" s="162"/>
      <c r="CI269" s="162"/>
      <c r="CJ269" s="162"/>
      <c r="CK269" s="162"/>
      <c r="CL269" s="162"/>
      <c r="CM269" s="162"/>
      <c r="CN269" s="162"/>
      <c r="CO269" s="162"/>
      <c r="CP269" s="162"/>
      <c r="CQ269" s="162"/>
      <c r="CR269" s="162"/>
      <c r="CS269" s="162"/>
      <c r="CT269" s="162"/>
      <c r="CU269" s="162"/>
      <c r="CV269" s="162"/>
      <c r="CW269" s="162"/>
      <c r="CX269" s="162"/>
      <c r="CY269" s="162"/>
      <c r="CZ269" s="162"/>
      <c r="DA269" s="162"/>
      <c r="DB269" s="162"/>
      <c r="DC269" s="162"/>
      <c r="DD269" s="162"/>
      <c r="DE269" s="162"/>
      <c r="DF269" s="162"/>
      <c r="DG269" s="162"/>
      <c r="DH269" s="162"/>
      <c r="DI269" s="162"/>
      <c r="DJ269" s="162"/>
      <c r="DK269" s="162"/>
      <c r="DL269" s="162"/>
      <c r="DM269" s="162"/>
      <c r="DN269" s="162"/>
      <c r="DO269" s="162"/>
      <c r="DP269" s="162"/>
      <c r="DQ269" s="162"/>
      <c r="DR269" s="162"/>
      <c r="DS269" s="162"/>
      <c r="DT269" s="162"/>
      <c r="DU269" s="162"/>
      <c r="DV269" s="162"/>
      <c r="DW269" s="161"/>
      <c r="DX269" s="162"/>
      <c r="DY269" s="162"/>
      <c r="DZ269" s="162"/>
      <c r="EA269" s="162"/>
      <c r="EB269" s="162"/>
      <c r="EC269" s="162"/>
      <c r="ED269" s="162"/>
      <c r="EE269" s="161"/>
      <c r="EF269" s="162"/>
      <c r="EG269" s="162"/>
      <c r="EH269" s="162"/>
      <c r="EI269" s="162"/>
      <c r="EJ269" s="162"/>
      <c r="EK269" s="162"/>
      <c r="EL269" s="162"/>
      <c r="EM269" s="162"/>
      <c r="EN269" s="162"/>
      <c r="EO269" s="162"/>
      <c r="EP269" s="162"/>
      <c r="EQ269" s="68"/>
      <c r="ER269" s="68"/>
      <c r="ES269" s="68"/>
      <c r="ET269" s="68"/>
      <c r="EU269" s="68"/>
      <c r="EV269" s="68"/>
      <c r="EW269" s="65"/>
      <c r="EX269" s="65"/>
      <c r="EY269" s="65"/>
      <c r="EZ269" s="65"/>
      <c r="FA269" s="65"/>
      <c r="FB269" s="65"/>
      <c r="FC269" s="65"/>
      <c r="FD269" s="65"/>
      <c r="FE269" s="65"/>
      <c r="FF269" s="65"/>
      <c r="FG269" s="65"/>
      <c r="FH269" s="65"/>
      <c r="FI269" s="65"/>
      <c r="FJ269" s="65"/>
      <c r="FK269" s="65"/>
      <c r="FL269" s="65"/>
      <c r="FM269" s="65"/>
      <c r="FN269" s="65"/>
      <c r="FO269" s="235"/>
    </row>
    <row r="270" spans="1:171" s="73" customFormat="1" x14ac:dyDescent="0.2">
      <c r="A270" s="161"/>
      <c r="B270" s="162"/>
      <c r="C270" s="162"/>
      <c r="D270" s="162"/>
      <c r="E270" s="162"/>
      <c r="F270" s="162"/>
      <c r="G270" s="162"/>
      <c r="H270" s="162"/>
      <c r="I270" s="162"/>
      <c r="J270" s="162"/>
      <c r="K270" s="162"/>
      <c r="L270" s="162"/>
      <c r="M270" s="162"/>
      <c r="N270" s="162"/>
      <c r="O270" s="162"/>
      <c r="P270" s="162"/>
      <c r="Q270" s="162"/>
      <c r="R270" s="162"/>
      <c r="S270" s="162"/>
      <c r="T270" s="162"/>
      <c r="U270" s="162"/>
      <c r="V270" s="162"/>
      <c r="W270" s="162"/>
      <c r="X270" s="162"/>
      <c r="Y270" s="162"/>
      <c r="Z270" s="161"/>
      <c r="AA270" s="161"/>
      <c r="AB270" s="161"/>
      <c r="AC270" s="161"/>
      <c r="AD270" s="161"/>
      <c r="AE270" s="161"/>
      <c r="AF270" s="162"/>
      <c r="AG270" s="162"/>
      <c r="AH270" s="162"/>
      <c r="AI270" s="162"/>
      <c r="AJ270" s="162"/>
      <c r="AK270" s="162"/>
      <c r="AL270" s="162"/>
      <c r="AM270" s="162"/>
      <c r="AN270" s="162"/>
      <c r="AO270" s="162"/>
      <c r="AP270" s="162"/>
      <c r="AQ270" s="162"/>
      <c r="AR270" s="162"/>
      <c r="AS270" s="162"/>
      <c r="AT270" s="162"/>
      <c r="AU270" s="162"/>
      <c r="AV270" s="162"/>
      <c r="AW270" s="162"/>
      <c r="AX270" s="162"/>
      <c r="AY270" s="161"/>
      <c r="AZ270" s="161"/>
      <c r="BA270" s="162"/>
      <c r="BB270" s="162"/>
      <c r="BC270" s="162"/>
      <c r="BD270" s="162"/>
      <c r="BE270" s="162"/>
      <c r="BF270" s="162"/>
      <c r="BG270" s="162"/>
      <c r="BH270" s="162"/>
      <c r="BI270" s="162"/>
      <c r="BJ270" s="161"/>
      <c r="BK270" s="162"/>
      <c r="BL270" s="162"/>
      <c r="BM270" s="162"/>
      <c r="BN270" s="162"/>
      <c r="BO270" s="162"/>
      <c r="BP270" s="162"/>
      <c r="BQ270" s="162"/>
      <c r="BR270" s="162"/>
      <c r="BS270" s="162"/>
      <c r="BT270" s="162"/>
      <c r="BU270" s="162"/>
      <c r="BV270" s="162"/>
      <c r="BW270" s="162"/>
      <c r="BX270" s="162"/>
      <c r="BY270" s="162"/>
      <c r="BZ270" s="162"/>
      <c r="CA270" s="162"/>
      <c r="CB270" s="162"/>
      <c r="CC270" s="162"/>
      <c r="CD270" s="162"/>
      <c r="CE270" s="162"/>
      <c r="CF270" s="162"/>
      <c r="CG270" s="162"/>
      <c r="CH270" s="162"/>
      <c r="CI270" s="162"/>
      <c r="CJ270" s="162"/>
      <c r="CK270" s="162"/>
      <c r="CL270" s="162"/>
      <c r="CM270" s="162"/>
      <c r="CN270" s="162"/>
      <c r="CO270" s="162"/>
      <c r="CP270" s="162"/>
      <c r="CQ270" s="162"/>
      <c r="CR270" s="162"/>
      <c r="CS270" s="162"/>
      <c r="CT270" s="162"/>
      <c r="CU270" s="162"/>
      <c r="CV270" s="162"/>
      <c r="CW270" s="162"/>
      <c r="CX270" s="162"/>
      <c r="CY270" s="162"/>
      <c r="CZ270" s="162"/>
      <c r="DA270" s="162"/>
      <c r="DB270" s="162"/>
      <c r="DC270" s="162"/>
      <c r="DD270" s="162"/>
      <c r="DE270" s="162"/>
      <c r="DF270" s="162"/>
      <c r="DG270" s="162"/>
      <c r="DH270" s="162"/>
      <c r="DI270" s="162"/>
      <c r="DJ270" s="162"/>
      <c r="DK270" s="162"/>
      <c r="DL270" s="162"/>
      <c r="DM270" s="162"/>
      <c r="DN270" s="162"/>
      <c r="DO270" s="162"/>
      <c r="DP270" s="162"/>
      <c r="DQ270" s="162"/>
      <c r="DR270" s="162"/>
      <c r="DS270" s="162"/>
      <c r="DT270" s="162"/>
      <c r="DU270" s="162"/>
      <c r="DV270" s="162"/>
      <c r="DW270" s="161"/>
      <c r="DX270" s="162"/>
      <c r="DY270" s="162"/>
      <c r="DZ270" s="162"/>
      <c r="EA270" s="162"/>
      <c r="EB270" s="162"/>
      <c r="EC270" s="162"/>
      <c r="ED270" s="162"/>
      <c r="EE270" s="161"/>
      <c r="EF270" s="162"/>
      <c r="EG270" s="162"/>
      <c r="EH270" s="162"/>
      <c r="EI270" s="162"/>
      <c r="EJ270" s="162"/>
      <c r="EK270" s="162"/>
      <c r="EL270" s="162"/>
      <c r="EM270" s="162"/>
      <c r="EN270" s="162"/>
      <c r="EO270" s="162"/>
      <c r="EP270" s="162"/>
      <c r="EQ270" s="68"/>
      <c r="ER270" s="68"/>
      <c r="ES270" s="68"/>
      <c r="ET270" s="68"/>
      <c r="EU270" s="68"/>
      <c r="EV270" s="68"/>
      <c r="EW270" s="68"/>
      <c r="EX270" s="68"/>
      <c r="EY270" s="68"/>
      <c r="EZ270" s="68"/>
      <c r="FA270" s="68"/>
      <c r="FB270" s="68"/>
      <c r="FC270" s="68"/>
      <c r="FD270" s="68"/>
      <c r="FE270" s="68"/>
      <c r="FF270" s="68"/>
      <c r="FG270" s="68"/>
      <c r="FH270" s="68"/>
      <c r="FI270" s="68"/>
      <c r="FJ270" s="68"/>
      <c r="FK270" s="68"/>
      <c r="FL270" s="68"/>
      <c r="FM270" s="65"/>
      <c r="FN270" s="65"/>
      <c r="FO270" s="235"/>
    </row>
    <row r="271" spans="1:171" s="73" customFormat="1" x14ac:dyDescent="0.2">
      <c r="A271" s="161"/>
      <c r="B271" s="162"/>
      <c r="C271" s="162"/>
      <c r="D271" s="162"/>
      <c r="E271" s="162"/>
      <c r="F271" s="162"/>
      <c r="G271" s="162"/>
      <c r="H271" s="162"/>
      <c r="I271" s="162"/>
      <c r="J271" s="162"/>
      <c r="K271" s="162"/>
      <c r="L271" s="162"/>
      <c r="M271" s="162"/>
      <c r="N271" s="162"/>
      <c r="O271" s="162"/>
      <c r="P271" s="162"/>
      <c r="Q271" s="162"/>
      <c r="R271" s="162"/>
      <c r="S271" s="162"/>
      <c r="T271" s="162"/>
      <c r="U271" s="162"/>
      <c r="V271" s="162"/>
      <c r="W271" s="162"/>
      <c r="X271" s="162"/>
      <c r="Y271" s="162"/>
      <c r="Z271" s="161"/>
      <c r="AA271" s="161"/>
      <c r="AB271" s="161"/>
      <c r="AC271" s="161"/>
      <c r="AD271" s="161"/>
      <c r="AE271" s="161"/>
      <c r="AF271" s="162"/>
      <c r="AG271" s="162"/>
      <c r="AH271" s="162"/>
      <c r="AI271" s="162"/>
      <c r="AJ271" s="162"/>
      <c r="AK271" s="162"/>
      <c r="AL271" s="162"/>
      <c r="AM271" s="162"/>
      <c r="AN271" s="162"/>
      <c r="AO271" s="162"/>
      <c r="AP271" s="162"/>
      <c r="AQ271" s="162"/>
      <c r="AR271" s="162"/>
      <c r="AS271" s="162"/>
      <c r="AT271" s="162"/>
      <c r="AU271" s="162"/>
      <c r="AV271" s="162"/>
      <c r="AW271" s="162"/>
      <c r="AX271" s="162"/>
      <c r="AY271" s="161"/>
      <c r="AZ271" s="161"/>
      <c r="BA271" s="162"/>
      <c r="BB271" s="162"/>
      <c r="BC271" s="162"/>
      <c r="BD271" s="162"/>
      <c r="BE271" s="162"/>
      <c r="BF271" s="162"/>
      <c r="BG271" s="162"/>
      <c r="BH271" s="162"/>
      <c r="BI271" s="162"/>
      <c r="BJ271" s="161"/>
      <c r="BK271" s="162"/>
      <c r="BL271" s="162"/>
      <c r="BM271" s="162"/>
      <c r="BN271" s="162"/>
      <c r="BO271" s="162"/>
      <c r="BP271" s="162"/>
      <c r="BQ271" s="162"/>
      <c r="BR271" s="162"/>
      <c r="BS271" s="162"/>
      <c r="BT271" s="162"/>
      <c r="BU271" s="162"/>
      <c r="BV271" s="162"/>
      <c r="BW271" s="162"/>
      <c r="BX271" s="162"/>
      <c r="BY271" s="162"/>
      <c r="BZ271" s="162"/>
      <c r="CA271" s="162"/>
      <c r="CB271" s="162"/>
      <c r="CC271" s="162"/>
      <c r="CD271" s="162"/>
      <c r="CE271" s="162"/>
      <c r="CF271" s="162"/>
      <c r="CG271" s="162"/>
      <c r="CH271" s="162"/>
      <c r="CI271" s="162"/>
      <c r="CJ271" s="162"/>
      <c r="CK271" s="162"/>
      <c r="CL271" s="162"/>
      <c r="CM271" s="162"/>
      <c r="CN271" s="162"/>
      <c r="CO271" s="162"/>
      <c r="CP271" s="162"/>
      <c r="CQ271" s="162"/>
      <c r="CR271" s="162"/>
      <c r="CS271" s="162"/>
      <c r="CT271" s="162"/>
      <c r="CU271" s="162"/>
      <c r="CV271" s="162"/>
      <c r="CW271" s="162"/>
      <c r="CX271" s="162"/>
      <c r="CY271" s="162"/>
      <c r="CZ271" s="162"/>
      <c r="DA271" s="162"/>
      <c r="DB271" s="162"/>
      <c r="DC271" s="162"/>
      <c r="DD271" s="162"/>
      <c r="DE271" s="162"/>
      <c r="DF271" s="162"/>
      <c r="DG271" s="162"/>
      <c r="DH271" s="162"/>
      <c r="DI271" s="162"/>
      <c r="DJ271" s="162"/>
      <c r="DK271" s="162"/>
      <c r="DL271" s="162"/>
      <c r="DM271" s="162"/>
      <c r="DN271" s="162"/>
      <c r="DO271" s="162"/>
      <c r="DP271" s="162"/>
      <c r="DQ271" s="162"/>
      <c r="DR271" s="162"/>
      <c r="DS271" s="162"/>
      <c r="DT271" s="162"/>
      <c r="DU271" s="162"/>
      <c r="DV271" s="162"/>
      <c r="DW271" s="161"/>
      <c r="DX271" s="162"/>
      <c r="DY271" s="162"/>
      <c r="DZ271" s="162"/>
      <c r="EA271" s="162"/>
      <c r="EB271" s="162"/>
      <c r="EC271" s="162"/>
      <c r="ED271" s="162"/>
      <c r="EE271" s="161"/>
      <c r="EF271" s="162"/>
      <c r="EG271" s="162"/>
      <c r="EH271" s="162"/>
      <c r="EI271" s="162"/>
      <c r="EJ271" s="162"/>
      <c r="EK271" s="162"/>
      <c r="EL271" s="162"/>
      <c r="EM271" s="162"/>
      <c r="EN271" s="162"/>
      <c r="EO271" s="162"/>
      <c r="EP271" s="162"/>
      <c r="EQ271" s="68"/>
      <c r="ER271" s="68"/>
      <c r="ES271" s="68"/>
      <c r="ET271" s="68"/>
      <c r="EU271" s="68"/>
      <c r="EV271" s="68"/>
      <c r="EW271" s="65"/>
      <c r="EX271" s="65"/>
      <c r="EY271" s="65"/>
      <c r="EZ271" s="65"/>
      <c r="FA271" s="65"/>
      <c r="FB271" s="65"/>
      <c r="FC271" s="65"/>
      <c r="FD271" s="65"/>
      <c r="FE271" s="65"/>
      <c r="FF271" s="65"/>
      <c r="FG271" s="65"/>
      <c r="FH271" s="65"/>
      <c r="FI271" s="65"/>
      <c r="FJ271" s="65"/>
      <c r="FK271" s="65"/>
      <c r="FL271" s="65"/>
      <c r="FM271" s="65"/>
      <c r="FN271" s="65"/>
      <c r="FO271" s="235"/>
    </row>
    <row r="272" spans="1:171" s="73" customFormat="1" x14ac:dyDescent="0.2">
      <c r="A272" s="161"/>
      <c r="B272" s="162"/>
      <c r="C272" s="162"/>
      <c r="D272" s="162"/>
      <c r="E272" s="162"/>
      <c r="F272" s="162"/>
      <c r="G272" s="162"/>
      <c r="H272" s="162"/>
      <c r="I272" s="162"/>
      <c r="J272" s="162"/>
      <c r="K272" s="162"/>
      <c r="L272" s="162"/>
      <c r="M272" s="162"/>
      <c r="N272" s="162"/>
      <c r="O272" s="162"/>
      <c r="P272" s="162"/>
      <c r="Q272" s="162"/>
      <c r="R272" s="162"/>
      <c r="S272" s="162"/>
      <c r="T272" s="162"/>
      <c r="U272" s="162"/>
      <c r="V272" s="162"/>
      <c r="W272" s="162"/>
      <c r="X272" s="162"/>
      <c r="Y272" s="162"/>
      <c r="Z272" s="161"/>
      <c r="AA272" s="161"/>
      <c r="AB272" s="161"/>
      <c r="AC272" s="161"/>
      <c r="AD272" s="161"/>
      <c r="AE272" s="161"/>
      <c r="AF272" s="162"/>
      <c r="AG272" s="162"/>
      <c r="AH272" s="162"/>
      <c r="AI272" s="162"/>
      <c r="AJ272" s="162"/>
      <c r="AK272" s="162"/>
      <c r="AL272" s="162"/>
      <c r="AM272" s="162"/>
      <c r="AN272" s="162"/>
      <c r="AO272" s="162"/>
      <c r="AP272" s="162"/>
      <c r="AQ272" s="162"/>
      <c r="AR272" s="162"/>
      <c r="AS272" s="162"/>
      <c r="AT272" s="162"/>
      <c r="AU272" s="162"/>
      <c r="AV272" s="162"/>
      <c r="AW272" s="162"/>
      <c r="AX272" s="162"/>
      <c r="AY272" s="161"/>
      <c r="AZ272" s="161"/>
      <c r="BA272" s="162"/>
      <c r="BB272" s="162"/>
      <c r="BC272" s="162"/>
      <c r="BD272" s="162"/>
      <c r="BE272" s="162"/>
      <c r="BF272" s="162"/>
      <c r="BG272" s="162"/>
      <c r="BH272" s="162"/>
      <c r="BI272" s="162"/>
      <c r="BJ272" s="161"/>
      <c r="BK272" s="162"/>
      <c r="BL272" s="162"/>
      <c r="BM272" s="162"/>
      <c r="BN272" s="162"/>
      <c r="BO272" s="162"/>
      <c r="BP272" s="162"/>
      <c r="BQ272" s="162"/>
      <c r="BR272" s="162"/>
      <c r="BS272" s="162"/>
      <c r="BT272" s="162"/>
      <c r="BU272" s="162"/>
      <c r="BV272" s="162"/>
      <c r="BW272" s="162"/>
      <c r="BX272" s="162"/>
      <c r="BY272" s="162"/>
      <c r="BZ272" s="162"/>
      <c r="CA272" s="162"/>
      <c r="CB272" s="162"/>
      <c r="CC272" s="162"/>
      <c r="CD272" s="162"/>
      <c r="CE272" s="162"/>
      <c r="CF272" s="162"/>
      <c r="CG272" s="162"/>
      <c r="CH272" s="162"/>
      <c r="CI272" s="162"/>
      <c r="CJ272" s="162"/>
      <c r="CK272" s="162"/>
      <c r="CL272" s="162"/>
      <c r="CM272" s="162"/>
      <c r="CN272" s="162"/>
      <c r="CO272" s="162"/>
      <c r="CP272" s="162"/>
      <c r="CQ272" s="162"/>
      <c r="CR272" s="162"/>
      <c r="CS272" s="162"/>
      <c r="CT272" s="162"/>
      <c r="CU272" s="162"/>
      <c r="CV272" s="162"/>
      <c r="CW272" s="162"/>
      <c r="CX272" s="162"/>
      <c r="CY272" s="162"/>
      <c r="CZ272" s="162"/>
      <c r="DA272" s="162"/>
      <c r="DB272" s="162"/>
      <c r="DC272" s="162"/>
      <c r="DD272" s="162"/>
      <c r="DE272" s="162"/>
      <c r="DF272" s="162"/>
      <c r="DG272" s="162"/>
      <c r="DH272" s="162"/>
      <c r="DI272" s="162"/>
      <c r="DJ272" s="162"/>
      <c r="DK272" s="162"/>
      <c r="DL272" s="162"/>
      <c r="DM272" s="162"/>
      <c r="DN272" s="162"/>
      <c r="DO272" s="162"/>
      <c r="DP272" s="162"/>
      <c r="DQ272" s="162"/>
      <c r="DR272" s="162"/>
      <c r="DS272" s="162"/>
      <c r="DT272" s="162"/>
      <c r="DU272" s="162"/>
      <c r="DV272" s="162"/>
      <c r="DW272" s="161"/>
      <c r="DX272" s="162"/>
      <c r="DY272" s="162"/>
      <c r="DZ272" s="162"/>
      <c r="EA272" s="162"/>
      <c r="EB272" s="162"/>
      <c r="EC272" s="162"/>
      <c r="ED272" s="162"/>
      <c r="EE272" s="161"/>
      <c r="EF272" s="162"/>
      <c r="EG272" s="162"/>
      <c r="EH272" s="162"/>
      <c r="EI272" s="162"/>
      <c r="EJ272" s="162"/>
      <c r="EK272" s="162"/>
      <c r="EL272" s="162"/>
      <c r="EM272" s="162"/>
      <c r="EN272" s="162"/>
      <c r="EO272" s="162"/>
      <c r="EP272" s="162"/>
      <c r="EQ272" s="68"/>
      <c r="ER272" s="68"/>
      <c r="ES272" s="68"/>
      <c r="ET272" s="68"/>
      <c r="EU272" s="68"/>
      <c r="EV272" s="68"/>
      <c r="EW272" s="68"/>
      <c r="EX272" s="68"/>
      <c r="EY272" s="68"/>
      <c r="EZ272" s="68"/>
      <c r="FA272" s="68"/>
      <c r="FB272" s="68"/>
      <c r="FC272" s="68"/>
      <c r="FD272" s="68"/>
      <c r="FE272" s="68"/>
      <c r="FF272" s="68"/>
      <c r="FG272" s="68"/>
      <c r="FH272" s="68"/>
      <c r="FI272" s="68"/>
      <c r="FJ272" s="68"/>
      <c r="FK272" s="68"/>
      <c r="FL272" s="68"/>
      <c r="FM272" s="65"/>
      <c r="FN272" s="65"/>
      <c r="FO272" s="235"/>
    </row>
    <row r="273" spans="1:171" s="73" customFormat="1" x14ac:dyDescent="0.2">
      <c r="A273" s="161"/>
      <c r="B273" s="162"/>
      <c r="C273" s="162"/>
      <c r="D273" s="162"/>
      <c r="E273" s="162"/>
      <c r="F273" s="162"/>
      <c r="G273" s="162"/>
      <c r="H273" s="162"/>
      <c r="I273" s="162"/>
      <c r="J273" s="162"/>
      <c r="K273" s="162"/>
      <c r="L273" s="162"/>
      <c r="M273" s="162"/>
      <c r="N273" s="162"/>
      <c r="O273" s="162"/>
      <c r="P273" s="162"/>
      <c r="Q273" s="162"/>
      <c r="R273" s="162"/>
      <c r="S273" s="162"/>
      <c r="T273" s="162"/>
      <c r="U273" s="162"/>
      <c r="V273" s="162"/>
      <c r="W273" s="162"/>
      <c r="X273" s="162"/>
      <c r="Y273" s="162"/>
      <c r="Z273" s="161"/>
      <c r="AA273" s="161"/>
      <c r="AB273" s="161"/>
      <c r="AC273" s="161"/>
      <c r="AD273" s="161"/>
      <c r="AE273" s="161"/>
      <c r="AF273" s="162"/>
      <c r="AG273" s="162"/>
      <c r="AH273" s="162"/>
      <c r="AI273" s="162"/>
      <c r="AJ273" s="162"/>
      <c r="AK273" s="162"/>
      <c r="AL273" s="162"/>
      <c r="AM273" s="162"/>
      <c r="AN273" s="162"/>
      <c r="AO273" s="162"/>
      <c r="AP273" s="162"/>
      <c r="AQ273" s="162"/>
      <c r="AR273" s="162"/>
      <c r="AS273" s="162"/>
      <c r="AT273" s="162"/>
      <c r="AU273" s="162"/>
      <c r="AV273" s="162"/>
      <c r="AW273" s="162"/>
      <c r="AX273" s="162"/>
      <c r="AY273" s="161"/>
      <c r="AZ273" s="161"/>
      <c r="BA273" s="162"/>
      <c r="BB273" s="162"/>
      <c r="BC273" s="162"/>
      <c r="BD273" s="162"/>
      <c r="BE273" s="162"/>
      <c r="BF273" s="162"/>
      <c r="BG273" s="162"/>
      <c r="BH273" s="162"/>
      <c r="BI273" s="162"/>
      <c r="BJ273" s="161"/>
      <c r="BK273" s="162"/>
      <c r="BL273" s="162"/>
      <c r="BM273" s="162"/>
      <c r="BN273" s="162"/>
      <c r="BO273" s="162"/>
      <c r="BP273" s="162"/>
      <c r="BQ273" s="162"/>
      <c r="BR273" s="162"/>
      <c r="BS273" s="162"/>
      <c r="BT273" s="162"/>
      <c r="BU273" s="162"/>
      <c r="BV273" s="162"/>
      <c r="BW273" s="162"/>
      <c r="BX273" s="162"/>
      <c r="BY273" s="162"/>
      <c r="BZ273" s="162"/>
      <c r="CA273" s="162"/>
      <c r="CB273" s="162"/>
      <c r="CC273" s="162"/>
      <c r="CD273" s="162"/>
      <c r="CE273" s="162"/>
      <c r="CF273" s="162"/>
      <c r="CG273" s="162"/>
      <c r="CH273" s="162"/>
      <c r="CI273" s="162"/>
      <c r="CJ273" s="162"/>
      <c r="CK273" s="162"/>
      <c r="CL273" s="162"/>
      <c r="CM273" s="162"/>
      <c r="CN273" s="162"/>
      <c r="CO273" s="162"/>
      <c r="CP273" s="162"/>
      <c r="CQ273" s="162"/>
      <c r="CR273" s="162"/>
      <c r="CS273" s="162"/>
      <c r="CT273" s="162"/>
      <c r="CU273" s="162"/>
      <c r="CV273" s="162"/>
      <c r="CW273" s="162"/>
      <c r="CX273" s="162"/>
      <c r="CY273" s="162"/>
      <c r="CZ273" s="162"/>
      <c r="DA273" s="162"/>
      <c r="DB273" s="162"/>
      <c r="DC273" s="162"/>
      <c r="DD273" s="162"/>
      <c r="DE273" s="162"/>
      <c r="DF273" s="162"/>
      <c r="DG273" s="162"/>
      <c r="DH273" s="162"/>
      <c r="DI273" s="162"/>
      <c r="DJ273" s="162"/>
      <c r="DK273" s="162"/>
      <c r="DL273" s="162"/>
      <c r="DM273" s="162"/>
      <c r="DN273" s="162"/>
      <c r="DO273" s="162"/>
      <c r="DP273" s="162"/>
      <c r="DQ273" s="162"/>
      <c r="DR273" s="162"/>
      <c r="DS273" s="162"/>
      <c r="DT273" s="162"/>
      <c r="DU273" s="162"/>
      <c r="DV273" s="162"/>
      <c r="DW273" s="161"/>
      <c r="DX273" s="162"/>
      <c r="DY273" s="162"/>
      <c r="DZ273" s="162"/>
      <c r="EA273" s="162"/>
      <c r="EB273" s="162"/>
      <c r="EC273" s="162"/>
      <c r="ED273" s="162"/>
      <c r="EE273" s="161"/>
      <c r="EF273" s="162"/>
      <c r="EG273" s="162"/>
      <c r="EH273" s="162"/>
      <c r="EI273" s="162"/>
      <c r="EJ273" s="162"/>
      <c r="EK273" s="162"/>
      <c r="EL273" s="162"/>
      <c r="EM273" s="162"/>
      <c r="EN273" s="162"/>
      <c r="EO273" s="162"/>
      <c r="EP273" s="162"/>
      <c r="EQ273" s="68"/>
      <c r="ER273" s="68"/>
      <c r="ES273" s="68"/>
      <c r="ET273" s="68"/>
      <c r="EU273" s="68"/>
      <c r="EV273" s="68"/>
      <c r="EW273" s="65"/>
      <c r="EX273" s="65"/>
      <c r="EY273" s="65"/>
      <c r="EZ273" s="65"/>
      <c r="FA273" s="65"/>
      <c r="FB273" s="65"/>
      <c r="FC273" s="65"/>
      <c r="FD273" s="65"/>
      <c r="FE273" s="65"/>
      <c r="FF273" s="65"/>
      <c r="FG273" s="65"/>
      <c r="FH273" s="65"/>
      <c r="FI273" s="65"/>
      <c r="FJ273" s="65"/>
      <c r="FK273" s="65"/>
      <c r="FL273" s="65"/>
      <c r="FM273" s="65"/>
      <c r="FN273" s="65"/>
      <c r="FO273" s="235"/>
    </row>
    <row r="274" spans="1:171" s="73" customFormat="1" x14ac:dyDescent="0.2">
      <c r="A274" s="161"/>
      <c r="B274" s="162"/>
      <c r="C274" s="162"/>
      <c r="D274" s="162"/>
      <c r="E274" s="162"/>
      <c r="F274" s="162"/>
      <c r="G274" s="162"/>
      <c r="H274" s="162"/>
      <c r="I274" s="162"/>
      <c r="J274" s="162"/>
      <c r="K274" s="162"/>
      <c r="L274" s="162"/>
      <c r="M274" s="162"/>
      <c r="N274" s="162"/>
      <c r="O274" s="162"/>
      <c r="P274" s="162"/>
      <c r="Q274" s="162"/>
      <c r="R274" s="162"/>
      <c r="S274" s="162"/>
      <c r="T274" s="162"/>
      <c r="U274" s="162"/>
      <c r="V274" s="162"/>
      <c r="W274" s="162"/>
      <c r="X274" s="162"/>
      <c r="Y274" s="162"/>
      <c r="Z274" s="161"/>
      <c r="AA274" s="161"/>
      <c r="AB274" s="161"/>
      <c r="AC274" s="161"/>
      <c r="AD274" s="161"/>
      <c r="AE274" s="161"/>
      <c r="AF274" s="162"/>
      <c r="AG274" s="162"/>
      <c r="AH274" s="162"/>
      <c r="AI274" s="162"/>
      <c r="AJ274" s="162"/>
      <c r="AK274" s="162"/>
      <c r="AL274" s="162"/>
      <c r="AM274" s="162"/>
      <c r="AN274" s="162"/>
      <c r="AO274" s="162"/>
      <c r="AP274" s="162"/>
      <c r="AQ274" s="162"/>
      <c r="AR274" s="162"/>
      <c r="AS274" s="162"/>
      <c r="AT274" s="162"/>
      <c r="AU274" s="162"/>
      <c r="AV274" s="162"/>
      <c r="AW274" s="162"/>
      <c r="AX274" s="162"/>
      <c r="AY274" s="161"/>
      <c r="AZ274" s="161"/>
      <c r="BA274" s="162"/>
      <c r="BB274" s="162"/>
      <c r="BC274" s="162"/>
      <c r="BD274" s="162"/>
      <c r="BE274" s="162"/>
      <c r="BF274" s="162"/>
      <c r="BG274" s="162"/>
      <c r="BH274" s="162"/>
      <c r="BI274" s="162"/>
      <c r="BJ274" s="161"/>
      <c r="BK274" s="162"/>
      <c r="BL274" s="162"/>
      <c r="BM274" s="162"/>
      <c r="BN274" s="162"/>
      <c r="BO274" s="162"/>
      <c r="BP274" s="162"/>
      <c r="BQ274" s="162"/>
      <c r="BR274" s="162"/>
      <c r="BS274" s="162"/>
      <c r="BT274" s="162"/>
      <c r="BU274" s="162"/>
      <c r="BV274" s="162"/>
      <c r="BW274" s="162"/>
      <c r="BX274" s="162"/>
      <c r="BY274" s="162"/>
      <c r="BZ274" s="162"/>
      <c r="CA274" s="162"/>
      <c r="CB274" s="162"/>
      <c r="CC274" s="162"/>
      <c r="CD274" s="162"/>
      <c r="CE274" s="162"/>
      <c r="CF274" s="162"/>
      <c r="CG274" s="162"/>
      <c r="CH274" s="162"/>
      <c r="CI274" s="162"/>
      <c r="CJ274" s="162"/>
      <c r="CK274" s="162"/>
      <c r="CL274" s="162"/>
      <c r="CM274" s="162"/>
      <c r="CN274" s="162"/>
      <c r="CO274" s="162"/>
      <c r="CP274" s="162"/>
      <c r="CQ274" s="162"/>
      <c r="CR274" s="162"/>
      <c r="CS274" s="162"/>
      <c r="CT274" s="162"/>
      <c r="CU274" s="162"/>
      <c r="CV274" s="162"/>
      <c r="CW274" s="162"/>
      <c r="CX274" s="162"/>
      <c r="CY274" s="162"/>
      <c r="CZ274" s="162"/>
      <c r="DA274" s="162"/>
      <c r="DB274" s="162"/>
      <c r="DC274" s="162"/>
      <c r="DD274" s="162"/>
      <c r="DE274" s="162"/>
      <c r="DF274" s="162"/>
      <c r="DG274" s="162"/>
      <c r="DH274" s="162"/>
      <c r="DI274" s="162"/>
      <c r="DJ274" s="162"/>
      <c r="DK274" s="162"/>
      <c r="DL274" s="162"/>
      <c r="DM274" s="162"/>
      <c r="DN274" s="162"/>
      <c r="DO274" s="162"/>
      <c r="DP274" s="162"/>
      <c r="DQ274" s="162"/>
      <c r="DR274" s="162"/>
      <c r="DS274" s="162"/>
      <c r="DT274" s="162"/>
      <c r="DU274" s="162"/>
      <c r="DV274" s="162"/>
      <c r="DW274" s="161"/>
      <c r="DX274" s="162"/>
      <c r="DY274" s="162"/>
      <c r="DZ274" s="162"/>
      <c r="EA274" s="162"/>
      <c r="EB274" s="162"/>
      <c r="EC274" s="162"/>
      <c r="ED274" s="162"/>
      <c r="EE274" s="161"/>
      <c r="EF274" s="162"/>
      <c r="EG274" s="162"/>
      <c r="EH274" s="162"/>
      <c r="EI274" s="162"/>
      <c r="EJ274" s="162"/>
      <c r="EK274" s="162"/>
      <c r="EL274" s="162"/>
      <c r="EM274" s="162"/>
      <c r="EN274" s="162"/>
      <c r="EO274" s="162"/>
      <c r="EP274" s="162"/>
      <c r="EQ274" s="68"/>
      <c r="ER274" s="68"/>
      <c r="ES274" s="68"/>
      <c r="ET274" s="68"/>
      <c r="EU274" s="68"/>
      <c r="EV274" s="68"/>
      <c r="EW274" s="68"/>
      <c r="EX274" s="68"/>
      <c r="EY274" s="68"/>
      <c r="EZ274" s="68"/>
      <c r="FA274" s="68"/>
      <c r="FB274" s="68"/>
      <c r="FC274" s="68"/>
      <c r="FD274" s="68"/>
      <c r="FE274" s="68"/>
      <c r="FF274" s="68"/>
      <c r="FG274" s="68"/>
      <c r="FH274" s="68"/>
      <c r="FI274" s="68"/>
      <c r="FJ274" s="68"/>
      <c r="FK274" s="68"/>
      <c r="FL274" s="68"/>
      <c r="FM274" s="65"/>
      <c r="FN274" s="65"/>
      <c r="FO274" s="235"/>
    </row>
    <row r="275" spans="1:171" s="73" customFormat="1" x14ac:dyDescent="0.2">
      <c r="A275" s="161"/>
      <c r="B275" s="162"/>
      <c r="C275" s="162"/>
      <c r="D275" s="162"/>
      <c r="E275" s="162"/>
      <c r="F275" s="162"/>
      <c r="G275" s="162"/>
      <c r="H275" s="162"/>
      <c r="I275" s="162"/>
      <c r="J275" s="162"/>
      <c r="K275" s="162"/>
      <c r="L275" s="162"/>
      <c r="M275" s="162"/>
      <c r="N275" s="162"/>
      <c r="O275" s="162"/>
      <c r="P275" s="162"/>
      <c r="Q275" s="162"/>
      <c r="R275" s="162"/>
      <c r="S275" s="162"/>
      <c r="T275" s="162"/>
      <c r="U275" s="162"/>
      <c r="V275" s="162"/>
      <c r="W275" s="162"/>
      <c r="X275" s="162"/>
      <c r="Y275" s="162"/>
      <c r="Z275" s="161"/>
      <c r="AA275" s="161"/>
      <c r="AB275" s="161"/>
      <c r="AC275" s="161"/>
      <c r="AD275" s="161"/>
      <c r="AE275" s="161"/>
      <c r="AF275" s="162"/>
      <c r="AG275" s="162"/>
      <c r="AH275" s="162"/>
      <c r="AI275" s="162"/>
      <c r="AJ275" s="162"/>
      <c r="AK275" s="162"/>
      <c r="AL275" s="162"/>
      <c r="AM275" s="162"/>
      <c r="AN275" s="162"/>
      <c r="AO275" s="162"/>
      <c r="AP275" s="162"/>
      <c r="AQ275" s="162"/>
      <c r="AR275" s="162"/>
      <c r="AS275" s="162"/>
      <c r="AT275" s="162"/>
      <c r="AU275" s="162"/>
      <c r="AV275" s="162"/>
      <c r="AW275" s="162"/>
      <c r="AX275" s="162"/>
      <c r="AY275" s="161"/>
      <c r="AZ275" s="161"/>
      <c r="BA275" s="162"/>
      <c r="BB275" s="162"/>
      <c r="BC275" s="162"/>
      <c r="BD275" s="162"/>
      <c r="BE275" s="162"/>
      <c r="BF275" s="162"/>
      <c r="BG275" s="162"/>
      <c r="BH275" s="162"/>
      <c r="BI275" s="162"/>
      <c r="BJ275" s="161"/>
      <c r="BK275" s="162"/>
      <c r="BL275" s="162"/>
      <c r="BM275" s="162"/>
      <c r="BN275" s="162"/>
      <c r="BO275" s="162"/>
      <c r="BP275" s="162"/>
      <c r="BQ275" s="162"/>
      <c r="BR275" s="162"/>
      <c r="BS275" s="162"/>
      <c r="BT275" s="162"/>
      <c r="BU275" s="162"/>
      <c r="BV275" s="162"/>
      <c r="BW275" s="162"/>
      <c r="BX275" s="162"/>
      <c r="BY275" s="162"/>
      <c r="BZ275" s="162"/>
      <c r="CA275" s="162"/>
      <c r="CB275" s="162"/>
      <c r="CC275" s="162"/>
      <c r="CD275" s="162"/>
      <c r="CE275" s="162"/>
      <c r="CF275" s="162"/>
      <c r="CG275" s="162"/>
      <c r="CH275" s="162"/>
      <c r="CI275" s="162"/>
      <c r="CJ275" s="162"/>
      <c r="CK275" s="162"/>
      <c r="CL275" s="162"/>
      <c r="CM275" s="162"/>
      <c r="CN275" s="162"/>
      <c r="CO275" s="162"/>
      <c r="CP275" s="162"/>
      <c r="CQ275" s="162"/>
      <c r="CR275" s="162"/>
      <c r="CS275" s="162"/>
      <c r="CT275" s="162"/>
      <c r="CU275" s="162"/>
      <c r="CV275" s="162"/>
      <c r="CW275" s="162"/>
      <c r="CX275" s="162"/>
      <c r="CY275" s="162"/>
      <c r="CZ275" s="162"/>
      <c r="DA275" s="162"/>
      <c r="DB275" s="162"/>
      <c r="DC275" s="162"/>
      <c r="DD275" s="162"/>
      <c r="DE275" s="162"/>
      <c r="DF275" s="162"/>
      <c r="DG275" s="162"/>
      <c r="DH275" s="162"/>
      <c r="DI275" s="162"/>
      <c r="DJ275" s="162"/>
      <c r="DK275" s="162"/>
      <c r="DL275" s="162"/>
      <c r="DM275" s="162"/>
      <c r="DN275" s="162"/>
      <c r="DO275" s="162"/>
      <c r="DP275" s="162"/>
      <c r="DQ275" s="162"/>
      <c r="DR275" s="162"/>
      <c r="DS275" s="162"/>
      <c r="DT275" s="162"/>
      <c r="DU275" s="162"/>
      <c r="DV275" s="162"/>
      <c r="DW275" s="161"/>
      <c r="DX275" s="162"/>
      <c r="DY275" s="162"/>
      <c r="DZ275" s="162"/>
      <c r="EA275" s="162"/>
      <c r="EB275" s="162"/>
      <c r="EC275" s="162"/>
      <c r="ED275" s="162"/>
      <c r="EE275" s="161"/>
      <c r="EF275" s="162"/>
      <c r="EG275" s="162"/>
      <c r="EH275" s="162"/>
      <c r="EI275" s="162"/>
      <c r="EJ275" s="162"/>
      <c r="EK275" s="162"/>
      <c r="EL275" s="162"/>
      <c r="EM275" s="162"/>
      <c r="EN275" s="162"/>
      <c r="EO275" s="162"/>
      <c r="EP275" s="162"/>
      <c r="EQ275" s="68"/>
      <c r="ER275" s="68"/>
      <c r="ES275" s="68"/>
      <c r="ET275" s="68"/>
      <c r="EU275" s="68"/>
      <c r="EV275" s="68"/>
      <c r="EW275" s="65"/>
      <c r="EX275" s="65"/>
      <c r="EY275" s="65"/>
      <c r="EZ275" s="65"/>
      <c r="FA275" s="65"/>
      <c r="FB275" s="65"/>
      <c r="FC275" s="65"/>
      <c r="FD275" s="65"/>
      <c r="FE275" s="65"/>
      <c r="FF275" s="65"/>
      <c r="FG275" s="65"/>
      <c r="FH275" s="65"/>
      <c r="FI275" s="65"/>
      <c r="FJ275" s="65"/>
      <c r="FK275" s="65"/>
      <c r="FL275" s="65"/>
      <c r="FM275" s="65"/>
      <c r="FN275" s="65"/>
      <c r="FO275" s="235"/>
    </row>
    <row r="276" spans="1:171" s="73" customFormat="1" x14ac:dyDescent="0.2">
      <c r="A276" s="161"/>
      <c r="B276" s="162"/>
      <c r="C276" s="162"/>
      <c r="D276" s="162"/>
      <c r="E276" s="162"/>
      <c r="F276" s="162"/>
      <c r="G276" s="162"/>
      <c r="H276" s="162"/>
      <c r="I276" s="162"/>
      <c r="J276" s="162"/>
      <c r="K276" s="162"/>
      <c r="L276" s="162"/>
      <c r="M276" s="162"/>
      <c r="N276" s="162"/>
      <c r="O276" s="162"/>
      <c r="P276" s="162"/>
      <c r="Q276" s="162"/>
      <c r="R276" s="162"/>
      <c r="S276" s="162"/>
      <c r="T276" s="162"/>
      <c r="U276" s="162"/>
      <c r="V276" s="162"/>
      <c r="W276" s="162"/>
      <c r="X276" s="162"/>
      <c r="Y276" s="162"/>
      <c r="Z276" s="161"/>
      <c r="AA276" s="161"/>
      <c r="AB276" s="161"/>
      <c r="AC276" s="161"/>
      <c r="AD276" s="161"/>
      <c r="AE276" s="161"/>
      <c r="AF276" s="162"/>
      <c r="AG276" s="162"/>
      <c r="AH276" s="162"/>
      <c r="AI276" s="162"/>
      <c r="AJ276" s="162"/>
      <c r="AK276" s="162"/>
      <c r="AL276" s="162"/>
      <c r="AM276" s="162"/>
      <c r="AN276" s="162"/>
      <c r="AO276" s="162"/>
      <c r="AP276" s="162"/>
      <c r="AQ276" s="162"/>
      <c r="AR276" s="162"/>
      <c r="AS276" s="162"/>
      <c r="AT276" s="162"/>
      <c r="AU276" s="162"/>
      <c r="AV276" s="162"/>
      <c r="AW276" s="162"/>
      <c r="AX276" s="162"/>
      <c r="AY276" s="161"/>
      <c r="AZ276" s="161"/>
      <c r="BA276" s="162"/>
      <c r="BB276" s="162"/>
      <c r="BC276" s="162"/>
      <c r="BD276" s="162"/>
      <c r="BE276" s="162"/>
      <c r="BF276" s="162"/>
      <c r="BG276" s="162"/>
      <c r="BH276" s="162"/>
      <c r="BI276" s="162"/>
      <c r="BJ276" s="161"/>
      <c r="BK276" s="162"/>
      <c r="BL276" s="162"/>
      <c r="BM276" s="162"/>
      <c r="BN276" s="162"/>
      <c r="BO276" s="162"/>
      <c r="BP276" s="162"/>
      <c r="BQ276" s="162"/>
      <c r="BR276" s="162"/>
      <c r="BS276" s="162"/>
      <c r="BT276" s="162"/>
      <c r="BU276" s="162"/>
      <c r="BV276" s="162"/>
      <c r="BW276" s="162"/>
      <c r="BX276" s="162"/>
      <c r="BY276" s="162"/>
      <c r="BZ276" s="162"/>
      <c r="CA276" s="162"/>
      <c r="CB276" s="162"/>
      <c r="CC276" s="162"/>
      <c r="CD276" s="162"/>
      <c r="CE276" s="162"/>
      <c r="CF276" s="162"/>
      <c r="CG276" s="162"/>
      <c r="CH276" s="162"/>
      <c r="CI276" s="162"/>
      <c r="CJ276" s="162"/>
      <c r="CK276" s="162"/>
      <c r="CL276" s="162"/>
      <c r="CM276" s="162"/>
      <c r="CN276" s="162"/>
      <c r="CO276" s="162"/>
      <c r="CP276" s="162"/>
      <c r="CQ276" s="162"/>
      <c r="CR276" s="162"/>
      <c r="CS276" s="162"/>
      <c r="CT276" s="162"/>
      <c r="CU276" s="162"/>
      <c r="CV276" s="162"/>
      <c r="CW276" s="162"/>
      <c r="CX276" s="162"/>
      <c r="CY276" s="162"/>
      <c r="CZ276" s="162"/>
      <c r="DA276" s="162"/>
      <c r="DB276" s="162"/>
      <c r="DC276" s="162"/>
      <c r="DD276" s="162"/>
      <c r="DE276" s="162"/>
      <c r="DF276" s="162"/>
      <c r="DG276" s="162"/>
      <c r="DH276" s="162"/>
      <c r="DI276" s="162"/>
      <c r="DJ276" s="162"/>
      <c r="DK276" s="162"/>
      <c r="DL276" s="162"/>
      <c r="DM276" s="162"/>
      <c r="DN276" s="162"/>
      <c r="DO276" s="162"/>
      <c r="DP276" s="162"/>
      <c r="DQ276" s="162"/>
      <c r="DR276" s="162"/>
      <c r="DS276" s="162"/>
      <c r="DT276" s="162"/>
      <c r="DU276" s="162"/>
      <c r="DV276" s="162"/>
      <c r="DW276" s="161"/>
      <c r="DX276" s="162"/>
      <c r="DY276" s="162"/>
      <c r="DZ276" s="162"/>
      <c r="EA276" s="162"/>
      <c r="EB276" s="162"/>
      <c r="EC276" s="162"/>
      <c r="ED276" s="162"/>
      <c r="EE276" s="161"/>
      <c r="EF276" s="162"/>
      <c r="EG276" s="162"/>
      <c r="EH276" s="162"/>
      <c r="EI276" s="162"/>
      <c r="EJ276" s="162"/>
      <c r="EK276" s="162"/>
      <c r="EL276" s="162"/>
      <c r="EM276" s="162"/>
      <c r="EN276" s="162"/>
      <c r="EO276" s="162"/>
      <c r="EP276" s="162"/>
      <c r="EQ276" s="68"/>
      <c r="ER276" s="68"/>
      <c r="ES276" s="68"/>
      <c r="ET276" s="68"/>
      <c r="EU276" s="68"/>
      <c r="EV276" s="68"/>
      <c r="EW276" s="68"/>
      <c r="EX276" s="68"/>
      <c r="EY276" s="68"/>
      <c r="EZ276" s="68"/>
      <c r="FA276" s="68"/>
      <c r="FB276" s="68"/>
      <c r="FC276" s="68"/>
      <c r="FD276" s="68"/>
      <c r="FE276" s="68"/>
      <c r="FF276" s="68"/>
      <c r="FG276" s="68"/>
      <c r="FH276" s="68"/>
      <c r="FI276" s="68"/>
      <c r="FJ276" s="68"/>
      <c r="FK276" s="68"/>
      <c r="FL276" s="68"/>
      <c r="FM276" s="65"/>
      <c r="FN276" s="65"/>
      <c r="FO276" s="235"/>
    </row>
    <row r="277" spans="1:171" s="73" customFormat="1" x14ac:dyDescent="0.2">
      <c r="A277" s="161"/>
      <c r="B277" s="162"/>
      <c r="C277" s="162"/>
      <c r="D277" s="162"/>
      <c r="E277" s="162"/>
      <c r="F277" s="162"/>
      <c r="G277" s="162"/>
      <c r="H277" s="162"/>
      <c r="I277" s="162"/>
      <c r="J277" s="162"/>
      <c r="K277" s="162"/>
      <c r="L277" s="162"/>
      <c r="M277" s="162"/>
      <c r="N277" s="162"/>
      <c r="O277" s="162"/>
      <c r="P277" s="162"/>
      <c r="Q277" s="162"/>
      <c r="R277" s="162"/>
      <c r="S277" s="162"/>
      <c r="T277" s="162"/>
      <c r="U277" s="162"/>
      <c r="V277" s="162"/>
      <c r="W277" s="162"/>
      <c r="X277" s="162"/>
      <c r="Y277" s="162"/>
      <c r="Z277" s="161"/>
      <c r="AA277" s="161"/>
      <c r="AB277" s="161"/>
      <c r="AC277" s="161"/>
      <c r="AD277" s="161"/>
      <c r="AE277" s="161"/>
      <c r="AF277" s="162"/>
      <c r="AG277" s="162"/>
      <c r="AH277" s="162"/>
      <c r="AI277" s="162"/>
      <c r="AJ277" s="162"/>
      <c r="AK277" s="162"/>
      <c r="AL277" s="162"/>
      <c r="AM277" s="162"/>
      <c r="AN277" s="162"/>
      <c r="AO277" s="162"/>
      <c r="AP277" s="162"/>
      <c r="AQ277" s="162"/>
      <c r="AR277" s="162"/>
      <c r="AS277" s="162"/>
      <c r="AT277" s="162"/>
      <c r="AU277" s="162"/>
      <c r="AV277" s="162"/>
      <c r="AW277" s="162"/>
      <c r="AX277" s="162"/>
      <c r="AY277" s="161"/>
      <c r="AZ277" s="161"/>
      <c r="BA277" s="162"/>
      <c r="BB277" s="162"/>
      <c r="BC277" s="162"/>
      <c r="BD277" s="162"/>
      <c r="BE277" s="162"/>
      <c r="BF277" s="162"/>
      <c r="BG277" s="162"/>
      <c r="BH277" s="162"/>
      <c r="BI277" s="162"/>
      <c r="BJ277" s="161"/>
      <c r="BK277" s="162"/>
      <c r="BL277" s="162"/>
      <c r="BM277" s="162"/>
      <c r="BN277" s="162"/>
      <c r="BO277" s="162"/>
      <c r="BP277" s="162"/>
      <c r="BQ277" s="162"/>
      <c r="BR277" s="162"/>
      <c r="BS277" s="162"/>
      <c r="BT277" s="162"/>
      <c r="BU277" s="162"/>
      <c r="BV277" s="162"/>
      <c r="BW277" s="162"/>
      <c r="BX277" s="162"/>
      <c r="BY277" s="162"/>
      <c r="BZ277" s="162"/>
      <c r="CA277" s="162"/>
      <c r="CB277" s="162"/>
      <c r="CC277" s="162"/>
      <c r="CD277" s="162"/>
      <c r="CE277" s="162"/>
      <c r="CF277" s="162"/>
      <c r="CG277" s="162"/>
      <c r="CH277" s="162"/>
      <c r="CI277" s="162"/>
      <c r="CJ277" s="162"/>
      <c r="CK277" s="162"/>
      <c r="CL277" s="162"/>
      <c r="CM277" s="162"/>
      <c r="CN277" s="162"/>
      <c r="CO277" s="162"/>
      <c r="CP277" s="162"/>
      <c r="CQ277" s="162"/>
      <c r="CR277" s="162"/>
      <c r="CS277" s="162"/>
      <c r="CT277" s="162"/>
      <c r="CU277" s="162"/>
      <c r="CV277" s="162"/>
      <c r="CW277" s="162"/>
      <c r="CX277" s="162"/>
      <c r="CY277" s="162"/>
      <c r="CZ277" s="162"/>
      <c r="DA277" s="162"/>
      <c r="DB277" s="162"/>
      <c r="DC277" s="162"/>
      <c r="DD277" s="162"/>
      <c r="DE277" s="162"/>
      <c r="DF277" s="162"/>
      <c r="DG277" s="162"/>
      <c r="DH277" s="162"/>
      <c r="DI277" s="162"/>
      <c r="DJ277" s="162"/>
      <c r="DK277" s="162"/>
      <c r="DL277" s="162"/>
      <c r="DM277" s="162"/>
      <c r="DN277" s="162"/>
      <c r="DO277" s="162"/>
      <c r="DP277" s="162"/>
      <c r="DQ277" s="162"/>
      <c r="DR277" s="162"/>
      <c r="DS277" s="162"/>
      <c r="DT277" s="162"/>
      <c r="DU277" s="162"/>
      <c r="DV277" s="162"/>
      <c r="DW277" s="161"/>
      <c r="DX277" s="162"/>
      <c r="DY277" s="162"/>
      <c r="DZ277" s="162"/>
      <c r="EA277" s="162"/>
      <c r="EB277" s="162"/>
      <c r="EC277" s="162"/>
      <c r="ED277" s="162"/>
      <c r="EE277" s="161"/>
      <c r="EF277" s="162"/>
      <c r="EG277" s="162"/>
      <c r="EH277" s="162"/>
      <c r="EI277" s="162"/>
      <c r="EJ277" s="162"/>
      <c r="EK277" s="162"/>
      <c r="EL277" s="162"/>
      <c r="EM277" s="162"/>
      <c r="EN277" s="162"/>
      <c r="EO277" s="162"/>
      <c r="EP277" s="162"/>
      <c r="EQ277" s="68"/>
      <c r="ER277" s="68"/>
      <c r="ES277" s="68"/>
      <c r="ET277" s="68"/>
      <c r="EU277" s="68"/>
      <c r="EV277" s="68"/>
      <c r="EW277" s="65"/>
      <c r="EX277" s="65"/>
      <c r="EY277" s="65"/>
      <c r="EZ277" s="65"/>
      <c r="FA277" s="65"/>
      <c r="FB277" s="65"/>
      <c r="FC277" s="65"/>
      <c r="FD277" s="65"/>
      <c r="FE277" s="65"/>
      <c r="FF277" s="65"/>
      <c r="FG277" s="65"/>
      <c r="FH277" s="65"/>
      <c r="FI277" s="65"/>
      <c r="FJ277" s="65"/>
      <c r="FK277" s="65"/>
      <c r="FL277" s="65"/>
      <c r="FM277" s="65"/>
      <c r="FN277" s="65"/>
      <c r="FO277" s="235"/>
    </row>
    <row r="278" spans="1:171" s="73" customFormat="1" x14ac:dyDescent="0.2">
      <c r="A278" s="161"/>
      <c r="B278" s="162"/>
      <c r="C278" s="162"/>
      <c r="D278" s="162"/>
      <c r="E278" s="162"/>
      <c r="F278" s="162"/>
      <c r="G278" s="162"/>
      <c r="H278" s="162"/>
      <c r="I278" s="162"/>
      <c r="J278" s="162"/>
      <c r="K278" s="162"/>
      <c r="L278" s="162"/>
      <c r="M278" s="162"/>
      <c r="N278" s="162"/>
      <c r="O278" s="162"/>
      <c r="P278" s="162"/>
      <c r="Q278" s="162"/>
      <c r="R278" s="162"/>
      <c r="S278" s="162"/>
      <c r="T278" s="162"/>
      <c r="U278" s="162"/>
      <c r="V278" s="162"/>
      <c r="W278" s="162"/>
      <c r="X278" s="162"/>
      <c r="Y278" s="162"/>
      <c r="Z278" s="161"/>
      <c r="AA278" s="161"/>
      <c r="AB278" s="161"/>
      <c r="AC278" s="161"/>
      <c r="AD278" s="161"/>
      <c r="AE278" s="161"/>
      <c r="AF278" s="162"/>
      <c r="AG278" s="162"/>
      <c r="AH278" s="162"/>
      <c r="AI278" s="162"/>
      <c r="AJ278" s="162"/>
      <c r="AK278" s="162"/>
      <c r="AL278" s="162"/>
      <c r="AM278" s="162"/>
      <c r="AN278" s="162"/>
      <c r="AO278" s="162"/>
      <c r="AP278" s="162"/>
      <c r="AQ278" s="162"/>
      <c r="AR278" s="162"/>
      <c r="AS278" s="162"/>
      <c r="AT278" s="162"/>
      <c r="AU278" s="162"/>
      <c r="AV278" s="162"/>
      <c r="AW278" s="162"/>
      <c r="AX278" s="162"/>
      <c r="AY278" s="161"/>
      <c r="AZ278" s="161"/>
      <c r="BA278" s="162"/>
      <c r="BB278" s="162"/>
      <c r="BC278" s="162"/>
      <c r="BD278" s="162"/>
      <c r="BE278" s="162"/>
      <c r="BF278" s="162"/>
      <c r="BG278" s="162"/>
      <c r="BH278" s="162"/>
      <c r="BI278" s="162"/>
      <c r="BJ278" s="161"/>
      <c r="BK278" s="162"/>
      <c r="BL278" s="162"/>
      <c r="BM278" s="162"/>
      <c r="BN278" s="162"/>
      <c r="BO278" s="162"/>
      <c r="BP278" s="162"/>
      <c r="BQ278" s="162"/>
      <c r="BR278" s="162"/>
      <c r="BS278" s="162"/>
      <c r="BT278" s="162"/>
      <c r="BU278" s="162"/>
      <c r="BV278" s="162"/>
      <c r="BW278" s="162"/>
      <c r="BX278" s="162"/>
      <c r="BY278" s="162"/>
      <c r="BZ278" s="162"/>
      <c r="CA278" s="162"/>
      <c r="CB278" s="162"/>
      <c r="CC278" s="162"/>
      <c r="CD278" s="162"/>
      <c r="CE278" s="162"/>
      <c r="CF278" s="162"/>
      <c r="CG278" s="162"/>
      <c r="CH278" s="162"/>
      <c r="CI278" s="162"/>
      <c r="CJ278" s="162"/>
      <c r="CK278" s="162"/>
      <c r="CL278" s="162"/>
      <c r="CM278" s="162"/>
      <c r="CN278" s="162"/>
      <c r="CO278" s="162"/>
      <c r="CP278" s="162"/>
      <c r="CQ278" s="162"/>
      <c r="CR278" s="162"/>
      <c r="CS278" s="162"/>
      <c r="CT278" s="162"/>
      <c r="CU278" s="162"/>
      <c r="CV278" s="162"/>
      <c r="CW278" s="162"/>
      <c r="CX278" s="162"/>
      <c r="CY278" s="162"/>
      <c r="CZ278" s="162"/>
      <c r="DA278" s="162"/>
      <c r="DB278" s="162"/>
      <c r="DC278" s="162"/>
      <c r="DD278" s="162"/>
      <c r="DE278" s="162"/>
      <c r="DF278" s="162"/>
      <c r="DG278" s="162"/>
      <c r="DH278" s="162"/>
      <c r="DI278" s="162"/>
      <c r="DJ278" s="162"/>
      <c r="DK278" s="162"/>
      <c r="DL278" s="162"/>
      <c r="DM278" s="162"/>
      <c r="DN278" s="162"/>
      <c r="DO278" s="162"/>
      <c r="DP278" s="162"/>
      <c r="DQ278" s="162"/>
      <c r="DR278" s="162"/>
      <c r="DS278" s="162"/>
      <c r="DT278" s="162"/>
      <c r="DU278" s="162"/>
      <c r="DV278" s="162"/>
      <c r="DW278" s="161"/>
      <c r="DX278" s="162"/>
      <c r="DY278" s="162"/>
      <c r="DZ278" s="162"/>
      <c r="EA278" s="162"/>
      <c r="EB278" s="162"/>
      <c r="EC278" s="162"/>
      <c r="ED278" s="162"/>
      <c r="EE278" s="161"/>
      <c r="EF278" s="162"/>
      <c r="EG278" s="162"/>
      <c r="EH278" s="162"/>
      <c r="EI278" s="162"/>
      <c r="EJ278" s="162"/>
      <c r="EK278" s="162"/>
      <c r="EL278" s="162"/>
      <c r="EM278" s="162"/>
      <c r="EN278" s="162"/>
      <c r="EO278" s="162"/>
      <c r="EP278" s="162"/>
      <c r="EQ278" s="68"/>
      <c r="ER278" s="68"/>
      <c r="ES278" s="68"/>
      <c r="ET278" s="68"/>
      <c r="EU278" s="68"/>
      <c r="EV278" s="68"/>
      <c r="EW278" s="68"/>
      <c r="EX278" s="68"/>
      <c r="EY278" s="68"/>
      <c r="EZ278" s="68"/>
      <c r="FA278" s="68"/>
      <c r="FB278" s="68"/>
      <c r="FC278" s="68"/>
      <c r="FD278" s="68"/>
      <c r="FE278" s="68"/>
      <c r="FF278" s="68"/>
      <c r="FG278" s="68"/>
      <c r="FH278" s="68"/>
      <c r="FI278" s="68"/>
      <c r="FJ278" s="68"/>
      <c r="FK278" s="68"/>
      <c r="FL278" s="68"/>
      <c r="FM278" s="65"/>
      <c r="FN278" s="65"/>
      <c r="FO278" s="235"/>
    </row>
    <row r="279" spans="1:171" s="73" customFormat="1" x14ac:dyDescent="0.2">
      <c r="A279" s="161"/>
      <c r="B279" s="162"/>
      <c r="C279" s="162"/>
      <c r="D279" s="162"/>
      <c r="E279" s="162"/>
      <c r="F279" s="162"/>
      <c r="G279" s="162"/>
      <c r="H279" s="162"/>
      <c r="I279" s="162"/>
      <c r="J279" s="162"/>
      <c r="K279" s="162"/>
      <c r="L279" s="162"/>
      <c r="M279" s="162"/>
      <c r="N279" s="162"/>
      <c r="O279" s="162"/>
      <c r="P279" s="162"/>
      <c r="Q279" s="162"/>
      <c r="R279" s="162"/>
      <c r="S279" s="162"/>
      <c r="T279" s="162"/>
      <c r="U279" s="162"/>
      <c r="V279" s="162"/>
      <c r="W279" s="162"/>
      <c r="X279" s="162"/>
      <c r="Y279" s="162"/>
      <c r="Z279" s="161"/>
      <c r="AA279" s="161"/>
      <c r="AB279" s="161"/>
      <c r="AC279" s="161"/>
      <c r="AD279" s="161"/>
      <c r="AE279" s="161"/>
      <c r="AF279" s="162"/>
      <c r="AG279" s="162"/>
      <c r="AH279" s="162"/>
      <c r="AI279" s="162"/>
      <c r="AJ279" s="162"/>
      <c r="AK279" s="162"/>
      <c r="AL279" s="162"/>
      <c r="AM279" s="162"/>
      <c r="AN279" s="162"/>
      <c r="AO279" s="162"/>
      <c r="AP279" s="162"/>
      <c r="AQ279" s="162"/>
      <c r="AR279" s="162"/>
      <c r="AS279" s="162"/>
      <c r="AT279" s="162"/>
      <c r="AU279" s="162"/>
      <c r="AV279" s="162"/>
      <c r="AW279" s="162"/>
      <c r="AX279" s="162"/>
      <c r="AY279" s="161"/>
      <c r="AZ279" s="161"/>
      <c r="BA279" s="162"/>
      <c r="BB279" s="162"/>
      <c r="BC279" s="162"/>
      <c r="BD279" s="162"/>
      <c r="BE279" s="162"/>
      <c r="BF279" s="162"/>
      <c r="BG279" s="162"/>
      <c r="BH279" s="162"/>
      <c r="BI279" s="162"/>
      <c r="BJ279" s="161"/>
      <c r="BK279" s="162"/>
      <c r="BL279" s="162"/>
      <c r="BM279" s="162"/>
      <c r="BN279" s="162"/>
      <c r="BO279" s="162"/>
      <c r="BP279" s="162"/>
      <c r="BQ279" s="162"/>
      <c r="BR279" s="162"/>
      <c r="BS279" s="162"/>
      <c r="BT279" s="162"/>
      <c r="BU279" s="162"/>
      <c r="BV279" s="162"/>
      <c r="BW279" s="162"/>
      <c r="BX279" s="162"/>
      <c r="BY279" s="162"/>
      <c r="BZ279" s="162"/>
      <c r="CA279" s="162"/>
      <c r="CB279" s="162"/>
      <c r="CC279" s="162"/>
      <c r="CD279" s="162"/>
      <c r="CE279" s="162"/>
      <c r="CF279" s="162"/>
      <c r="CG279" s="162"/>
      <c r="CH279" s="162"/>
      <c r="CI279" s="162"/>
      <c r="CJ279" s="162"/>
      <c r="CK279" s="162"/>
      <c r="CL279" s="162"/>
      <c r="CM279" s="162"/>
      <c r="CN279" s="162"/>
      <c r="CO279" s="162"/>
      <c r="CP279" s="162"/>
      <c r="CQ279" s="162"/>
      <c r="CR279" s="162"/>
      <c r="CS279" s="162"/>
      <c r="CT279" s="162"/>
      <c r="CU279" s="162"/>
      <c r="CV279" s="162"/>
      <c r="CW279" s="162"/>
      <c r="CX279" s="162"/>
      <c r="CY279" s="162"/>
      <c r="CZ279" s="162"/>
      <c r="DA279" s="162"/>
      <c r="DB279" s="162"/>
      <c r="DC279" s="162"/>
      <c r="DD279" s="162"/>
      <c r="DE279" s="162"/>
      <c r="DF279" s="162"/>
      <c r="DG279" s="162"/>
      <c r="DH279" s="162"/>
      <c r="DI279" s="162"/>
      <c r="DJ279" s="162"/>
      <c r="DK279" s="162"/>
      <c r="DL279" s="162"/>
      <c r="DM279" s="162"/>
      <c r="DN279" s="162"/>
      <c r="DO279" s="162"/>
      <c r="DP279" s="162"/>
      <c r="DQ279" s="162"/>
      <c r="DR279" s="162"/>
      <c r="DS279" s="162"/>
      <c r="DT279" s="162"/>
      <c r="DU279" s="162"/>
      <c r="DV279" s="162"/>
      <c r="DW279" s="161"/>
      <c r="DX279" s="162"/>
      <c r="DY279" s="162"/>
      <c r="DZ279" s="162"/>
      <c r="EA279" s="162"/>
      <c r="EB279" s="162"/>
      <c r="EC279" s="162"/>
      <c r="ED279" s="162"/>
      <c r="EE279" s="161"/>
      <c r="EF279" s="162"/>
      <c r="EG279" s="162"/>
      <c r="EH279" s="162"/>
      <c r="EI279" s="162"/>
      <c r="EJ279" s="162"/>
      <c r="EK279" s="162"/>
      <c r="EL279" s="162"/>
      <c r="EM279" s="162"/>
      <c r="EN279" s="162"/>
      <c r="EO279" s="162"/>
      <c r="EP279" s="162"/>
      <c r="EQ279" s="68"/>
      <c r="ER279" s="68"/>
      <c r="ES279" s="68"/>
      <c r="ET279" s="68"/>
      <c r="EU279" s="68"/>
      <c r="EV279" s="68"/>
      <c r="EW279" s="65"/>
      <c r="EX279" s="65"/>
      <c r="EY279" s="65"/>
      <c r="EZ279" s="65"/>
      <c r="FA279" s="65"/>
      <c r="FB279" s="65"/>
      <c r="FC279" s="65"/>
      <c r="FD279" s="65"/>
      <c r="FE279" s="65"/>
      <c r="FF279" s="65"/>
      <c r="FG279" s="65"/>
      <c r="FH279" s="65"/>
      <c r="FI279" s="65"/>
      <c r="FJ279" s="65"/>
      <c r="FK279" s="65"/>
      <c r="FL279" s="65"/>
      <c r="FM279" s="65"/>
      <c r="FN279" s="65"/>
      <c r="FO279" s="235"/>
    </row>
    <row r="280" spans="1:171" s="73" customFormat="1" x14ac:dyDescent="0.2">
      <c r="A280" s="161"/>
      <c r="B280" s="162"/>
      <c r="C280" s="162"/>
      <c r="D280" s="162"/>
      <c r="E280" s="162"/>
      <c r="F280" s="162"/>
      <c r="G280" s="162"/>
      <c r="H280" s="162"/>
      <c r="I280" s="162"/>
      <c r="J280" s="162"/>
      <c r="K280" s="162"/>
      <c r="L280" s="162"/>
      <c r="M280" s="162"/>
      <c r="N280" s="162"/>
      <c r="O280" s="162"/>
      <c r="P280" s="162"/>
      <c r="Q280" s="162"/>
      <c r="R280" s="162"/>
      <c r="S280" s="162"/>
      <c r="T280" s="162"/>
      <c r="U280" s="162"/>
      <c r="V280" s="162"/>
      <c r="W280" s="162"/>
      <c r="X280" s="162"/>
      <c r="Y280" s="162"/>
      <c r="Z280" s="161"/>
      <c r="AA280" s="161"/>
      <c r="AB280" s="161"/>
      <c r="AC280" s="161"/>
      <c r="AD280" s="161"/>
      <c r="AE280" s="161"/>
      <c r="AF280" s="162"/>
      <c r="AG280" s="162"/>
      <c r="AH280" s="162"/>
      <c r="AI280" s="162"/>
      <c r="AJ280" s="162"/>
      <c r="AK280" s="162"/>
      <c r="AL280" s="162"/>
      <c r="AM280" s="162"/>
      <c r="AN280" s="162"/>
      <c r="AO280" s="162"/>
      <c r="AP280" s="162"/>
      <c r="AQ280" s="162"/>
      <c r="AR280" s="162"/>
      <c r="AS280" s="162"/>
      <c r="AT280" s="162"/>
      <c r="AU280" s="162"/>
      <c r="AV280" s="162"/>
      <c r="AW280" s="162"/>
      <c r="AX280" s="162"/>
      <c r="AY280" s="161"/>
      <c r="AZ280" s="161"/>
      <c r="BA280" s="162"/>
      <c r="BB280" s="162"/>
      <c r="BC280" s="162"/>
      <c r="BD280" s="162"/>
      <c r="BE280" s="162"/>
      <c r="BF280" s="162"/>
      <c r="BG280" s="162"/>
      <c r="BH280" s="162"/>
      <c r="BI280" s="162"/>
      <c r="BJ280" s="161"/>
      <c r="BK280" s="162"/>
      <c r="BL280" s="162"/>
      <c r="BM280" s="162"/>
      <c r="BN280" s="162"/>
      <c r="BO280" s="162"/>
      <c r="BP280" s="162"/>
      <c r="BQ280" s="162"/>
      <c r="BR280" s="162"/>
      <c r="BS280" s="162"/>
      <c r="BT280" s="162"/>
      <c r="BU280" s="162"/>
      <c r="BV280" s="162"/>
      <c r="BW280" s="162"/>
      <c r="BX280" s="162"/>
      <c r="BY280" s="162"/>
      <c r="BZ280" s="162"/>
      <c r="CA280" s="162"/>
      <c r="CB280" s="162"/>
      <c r="CC280" s="162"/>
      <c r="CD280" s="162"/>
      <c r="CE280" s="162"/>
      <c r="CF280" s="162"/>
      <c r="CG280" s="162"/>
      <c r="CH280" s="162"/>
      <c r="CI280" s="162"/>
      <c r="CJ280" s="162"/>
      <c r="CK280" s="162"/>
      <c r="CL280" s="162"/>
      <c r="CM280" s="162"/>
      <c r="CN280" s="162"/>
      <c r="CO280" s="162"/>
      <c r="CP280" s="162"/>
      <c r="CQ280" s="162"/>
      <c r="CR280" s="162"/>
      <c r="CS280" s="162"/>
      <c r="CT280" s="162"/>
      <c r="CU280" s="162"/>
      <c r="CV280" s="162"/>
      <c r="CW280" s="162"/>
      <c r="CX280" s="162"/>
      <c r="CY280" s="162"/>
      <c r="CZ280" s="162"/>
      <c r="DA280" s="162"/>
      <c r="DB280" s="162"/>
      <c r="DC280" s="162"/>
      <c r="DD280" s="162"/>
      <c r="DE280" s="162"/>
      <c r="DF280" s="162"/>
      <c r="DG280" s="162"/>
      <c r="DH280" s="162"/>
      <c r="DI280" s="162"/>
      <c r="DJ280" s="162"/>
      <c r="DK280" s="162"/>
      <c r="DL280" s="162"/>
      <c r="DM280" s="162"/>
      <c r="DN280" s="162"/>
      <c r="DO280" s="162"/>
      <c r="DP280" s="162"/>
      <c r="DQ280" s="162"/>
      <c r="DR280" s="162"/>
      <c r="DS280" s="162"/>
      <c r="DT280" s="162"/>
      <c r="DU280" s="162"/>
      <c r="DV280" s="162"/>
      <c r="DW280" s="161"/>
      <c r="DX280" s="162"/>
      <c r="DY280" s="162"/>
      <c r="DZ280" s="162"/>
      <c r="EA280" s="162"/>
      <c r="EB280" s="162"/>
      <c r="EC280" s="162"/>
      <c r="ED280" s="162"/>
      <c r="EE280" s="161"/>
      <c r="EF280" s="162"/>
      <c r="EG280" s="162"/>
      <c r="EH280" s="162"/>
      <c r="EI280" s="162"/>
      <c r="EJ280" s="162"/>
      <c r="EK280" s="162"/>
      <c r="EL280" s="162"/>
      <c r="EM280" s="162"/>
      <c r="EN280" s="162"/>
      <c r="EO280" s="162"/>
      <c r="EP280" s="162"/>
      <c r="EQ280" s="68"/>
      <c r="ER280" s="68"/>
      <c r="ES280" s="68"/>
      <c r="ET280" s="68"/>
      <c r="EU280" s="68"/>
      <c r="EV280" s="68"/>
      <c r="EW280" s="68"/>
      <c r="EX280" s="68"/>
      <c r="EY280" s="68"/>
      <c r="EZ280" s="68"/>
      <c r="FA280" s="68"/>
      <c r="FB280" s="68"/>
      <c r="FC280" s="68"/>
      <c r="FD280" s="68"/>
      <c r="FE280" s="68"/>
      <c r="FF280" s="68"/>
      <c r="FG280" s="68"/>
      <c r="FH280" s="68"/>
      <c r="FI280" s="68"/>
      <c r="FJ280" s="68"/>
      <c r="FK280" s="68"/>
      <c r="FL280" s="68"/>
      <c r="FM280" s="65"/>
      <c r="FN280" s="65"/>
      <c r="FO280" s="235"/>
    </row>
    <row r="281" spans="1:171" s="73" customFormat="1" x14ac:dyDescent="0.2">
      <c r="A281" s="161"/>
      <c r="B281" s="162"/>
      <c r="C281" s="162"/>
      <c r="D281" s="162"/>
      <c r="E281" s="162"/>
      <c r="F281" s="162"/>
      <c r="G281" s="162"/>
      <c r="H281" s="162"/>
      <c r="I281" s="162"/>
      <c r="J281" s="162"/>
      <c r="K281" s="162"/>
      <c r="L281" s="162"/>
      <c r="M281" s="162"/>
      <c r="N281" s="162"/>
      <c r="O281" s="162"/>
      <c r="P281" s="162"/>
      <c r="Q281" s="162"/>
      <c r="R281" s="162"/>
      <c r="S281" s="162"/>
      <c r="T281" s="162"/>
      <c r="U281" s="162"/>
      <c r="V281" s="162"/>
      <c r="W281" s="162"/>
      <c r="X281" s="162"/>
      <c r="Y281" s="162"/>
      <c r="Z281" s="161"/>
      <c r="AA281" s="161"/>
      <c r="AB281" s="161"/>
      <c r="AC281" s="161"/>
      <c r="AD281" s="161"/>
      <c r="AE281" s="161"/>
      <c r="AF281" s="162"/>
      <c r="AG281" s="162"/>
      <c r="AH281" s="162"/>
      <c r="AI281" s="162"/>
      <c r="AJ281" s="162"/>
      <c r="AK281" s="162"/>
      <c r="AL281" s="162"/>
      <c r="AM281" s="162"/>
      <c r="AN281" s="162"/>
      <c r="AO281" s="162"/>
      <c r="AP281" s="162"/>
      <c r="AQ281" s="162"/>
      <c r="AR281" s="162"/>
      <c r="AS281" s="162"/>
      <c r="AT281" s="162"/>
      <c r="AU281" s="162"/>
      <c r="AV281" s="162"/>
      <c r="AW281" s="162"/>
      <c r="AX281" s="162"/>
      <c r="AY281" s="161"/>
      <c r="AZ281" s="161"/>
      <c r="BA281" s="162"/>
      <c r="BB281" s="162"/>
      <c r="BC281" s="162"/>
      <c r="BD281" s="162"/>
      <c r="BE281" s="162"/>
      <c r="BF281" s="162"/>
      <c r="BG281" s="162"/>
      <c r="BH281" s="162"/>
      <c r="BI281" s="162"/>
      <c r="BJ281" s="161"/>
      <c r="BK281" s="162"/>
      <c r="BL281" s="162"/>
      <c r="BM281" s="162"/>
      <c r="BN281" s="162"/>
      <c r="BO281" s="162"/>
      <c r="BP281" s="162"/>
      <c r="BQ281" s="162"/>
      <c r="BR281" s="162"/>
      <c r="BS281" s="162"/>
      <c r="BT281" s="162"/>
      <c r="BU281" s="162"/>
      <c r="BV281" s="162"/>
      <c r="BW281" s="162"/>
      <c r="BX281" s="162"/>
      <c r="BY281" s="162"/>
      <c r="BZ281" s="162"/>
      <c r="CA281" s="162"/>
      <c r="CB281" s="162"/>
      <c r="CC281" s="162"/>
      <c r="CD281" s="162"/>
      <c r="CE281" s="162"/>
      <c r="CF281" s="162"/>
      <c r="CG281" s="162"/>
      <c r="CH281" s="162"/>
      <c r="CI281" s="162"/>
      <c r="CJ281" s="162"/>
      <c r="CK281" s="162"/>
      <c r="CL281" s="162"/>
      <c r="CM281" s="162"/>
      <c r="CN281" s="162"/>
      <c r="CO281" s="162"/>
      <c r="CP281" s="162"/>
      <c r="CQ281" s="162"/>
      <c r="CR281" s="162"/>
      <c r="CS281" s="162"/>
      <c r="CT281" s="162"/>
      <c r="CU281" s="162"/>
      <c r="CV281" s="162"/>
      <c r="CW281" s="162"/>
      <c r="CX281" s="162"/>
      <c r="CY281" s="162"/>
      <c r="CZ281" s="162"/>
      <c r="DA281" s="162"/>
      <c r="DB281" s="162"/>
      <c r="DC281" s="162"/>
      <c r="DD281" s="162"/>
      <c r="DE281" s="162"/>
      <c r="DF281" s="162"/>
      <c r="DG281" s="162"/>
      <c r="DH281" s="162"/>
      <c r="DI281" s="162"/>
      <c r="DJ281" s="162"/>
      <c r="DK281" s="162"/>
      <c r="DL281" s="162"/>
      <c r="DM281" s="162"/>
      <c r="DN281" s="162"/>
      <c r="DO281" s="162"/>
      <c r="DP281" s="162"/>
      <c r="DQ281" s="162"/>
      <c r="DR281" s="162"/>
      <c r="DS281" s="162"/>
      <c r="DT281" s="162"/>
      <c r="DU281" s="162"/>
      <c r="DV281" s="162"/>
      <c r="DW281" s="161"/>
      <c r="DX281" s="162"/>
      <c r="DY281" s="162"/>
      <c r="DZ281" s="162"/>
      <c r="EA281" s="162"/>
      <c r="EB281" s="162"/>
      <c r="EC281" s="162"/>
      <c r="ED281" s="162"/>
      <c r="EE281" s="161"/>
      <c r="EF281" s="162"/>
      <c r="EG281" s="162"/>
      <c r="EH281" s="162"/>
      <c r="EI281" s="162"/>
      <c r="EJ281" s="162"/>
      <c r="EK281" s="162"/>
      <c r="EL281" s="162"/>
      <c r="EM281" s="162"/>
      <c r="EN281" s="162"/>
      <c r="EO281" s="162"/>
      <c r="EP281" s="162"/>
      <c r="EQ281" s="68"/>
      <c r="ER281" s="68"/>
      <c r="ES281" s="68"/>
      <c r="ET281" s="68"/>
      <c r="EU281" s="68"/>
      <c r="EV281" s="68"/>
      <c r="EW281" s="65"/>
      <c r="EX281" s="65"/>
      <c r="EY281" s="65"/>
      <c r="EZ281" s="65"/>
      <c r="FA281" s="65"/>
      <c r="FB281" s="65"/>
      <c r="FC281" s="65"/>
      <c r="FD281" s="65"/>
      <c r="FE281" s="65"/>
      <c r="FF281" s="65"/>
      <c r="FG281" s="65"/>
      <c r="FH281" s="65"/>
      <c r="FI281" s="65"/>
      <c r="FJ281" s="65"/>
      <c r="FK281" s="65"/>
      <c r="FL281" s="65"/>
      <c r="FM281" s="65"/>
      <c r="FN281" s="65"/>
      <c r="FO281" s="235"/>
    </row>
    <row r="282" spans="1:171" s="73" customFormat="1" x14ac:dyDescent="0.2">
      <c r="A282" s="161"/>
      <c r="B282" s="162"/>
      <c r="C282" s="162"/>
      <c r="D282" s="162"/>
      <c r="E282" s="162"/>
      <c r="F282" s="162"/>
      <c r="G282" s="162"/>
      <c r="H282" s="162"/>
      <c r="I282" s="162"/>
      <c r="J282" s="162"/>
      <c r="K282" s="162"/>
      <c r="L282" s="162"/>
      <c r="M282" s="162"/>
      <c r="N282" s="162"/>
      <c r="O282" s="162"/>
      <c r="P282" s="162"/>
      <c r="Q282" s="162"/>
      <c r="R282" s="162"/>
      <c r="S282" s="162"/>
      <c r="T282" s="162"/>
      <c r="U282" s="162"/>
      <c r="V282" s="162"/>
      <c r="W282" s="162"/>
      <c r="X282" s="162"/>
      <c r="Y282" s="162"/>
      <c r="Z282" s="161"/>
      <c r="AA282" s="161"/>
      <c r="AB282" s="161"/>
      <c r="AC282" s="161"/>
      <c r="AD282" s="161"/>
      <c r="AE282" s="161"/>
      <c r="AF282" s="162"/>
      <c r="AG282" s="162"/>
      <c r="AH282" s="162"/>
      <c r="AI282" s="162"/>
      <c r="AJ282" s="162"/>
      <c r="AK282" s="162"/>
      <c r="AL282" s="162"/>
      <c r="AM282" s="162"/>
      <c r="AN282" s="162"/>
      <c r="AO282" s="162"/>
      <c r="AP282" s="162"/>
      <c r="AQ282" s="162"/>
      <c r="AR282" s="162"/>
      <c r="AS282" s="162"/>
      <c r="AT282" s="162"/>
      <c r="AU282" s="162"/>
      <c r="AV282" s="162"/>
      <c r="AW282" s="162"/>
      <c r="AX282" s="162"/>
      <c r="AY282" s="161"/>
      <c r="AZ282" s="161"/>
      <c r="BA282" s="162"/>
      <c r="BB282" s="162"/>
      <c r="BC282" s="162"/>
      <c r="BD282" s="162"/>
      <c r="BE282" s="162"/>
      <c r="BF282" s="162"/>
      <c r="BG282" s="162"/>
      <c r="BH282" s="162"/>
      <c r="BI282" s="162"/>
      <c r="BJ282" s="161"/>
      <c r="BK282" s="162"/>
      <c r="BL282" s="162"/>
      <c r="BM282" s="162"/>
      <c r="BN282" s="162"/>
      <c r="BO282" s="162"/>
      <c r="BP282" s="162"/>
      <c r="BQ282" s="162"/>
      <c r="BR282" s="162"/>
      <c r="BS282" s="162"/>
      <c r="BT282" s="162"/>
      <c r="BU282" s="162"/>
      <c r="BV282" s="162"/>
      <c r="BW282" s="162"/>
      <c r="BX282" s="162"/>
      <c r="BY282" s="162"/>
      <c r="BZ282" s="162"/>
      <c r="CA282" s="162"/>
      <c r="CB282" s="162"/>
      <c r="CC282" s="162"/>
      <c r="CD282" s="162"/>
      <c r="CE282" s="162"/>
      <c r="CF282" s="162"/>
      <c r="CG282" s="162"/>
      <c r="CH282" s="162"/>
      <c r="CI282" s="162"/>
      <c r="CJ282" s="162"/>
      <c r="CK282" s="162"/>
      <c r="CL282" s="162"/>
      <c r="CM282" s="162"/>
      <c r="CN282" s="162"/>
      <c r="CO282" s="162"/>
      <c r="CP282" s="162"/>
      <c r="CQ282" s="162"/>
      <c r="CR282" s="162"/>
      <c r="CS282" s="162"/>
      <c r="CT282" s="162"/>
      <c r="CU282" s="162"/>
      <c r="CV282" s="162"/>
      <c r="CW282" s="162"/>
      <c r="CX282" s="162"/>
      <c r="CY282" s="162"/>
      <c r="CZ282" s="162"/>
      <c r="DA282" s="162"/>
      <c r="DB282" s="162"/>
      <c r="DC282" s="162"/>
      <c r="DD282" s="162"/>
      <c r="DE282" s="162"/>
      <c r="DF282" s="162"/>
      <c r="DG282" s="162"/>
      <c r="DH282" s="162"/>
      <c r="DI282" s="162"/>
      <c r="DJ282" s="162"/>
      <c r="DK282" s="162"/>
      <c r="DL282" s="162"/>
      <c r="DM282" s="162"/>
      <c r="DN282" s="162"/>
      <c r="DO282" s="162"/>
      <c r="DP282" s="162"/>
      <c r="DQ282" s="162"/>
      <c r="DR282" s="162"/>
      <c r="DS282" s="162"/>
      <c r="DT282" s="162"/>
      <c r="DU282" s="162"/>
      <c r="DV282" s="162"/>
      <c r="DW282" s="161"/>
      <c r="DX282" s="162"/>
      <c r="DY282" s="162"/>
      <c r="DZ282" s="162"/>
      <c r="EA282" s="162"/>
      <c r="EB282" s="162"/>
      <c r="EC282" s="162"/>
      <c r="ED282" s="162"/>
      <c r="EE282" s="161"/>
      <c r="EF282" s="162"/>
      <c r="EG282" s="162"/>
      <c r="EH282" s="162"/>
      <c r="EI282" s="162"/>
      <c r="EJ282" s="162"/>
      <c r="EK282" s="162"/>
      <c r="EL282" s="162"/>
      <c r="EM282" s="162"/>
      <c r="EN282" s="162"/>
      <c r="EO282" s="162"/>
      <c r="EP282" s="162"/>
      <c r="EQ282" s="68"/>
      <c r="ER282" s="68"/>
      <c r="ES282" s="68"/>
      <c r="ET282" s="68"/>
      <c r="EU282" s="68"/>
      <c r="EV282" s="68"/>
      <c r="EW282" s="68"/>
      <c r="EX282" s="68"/>
      <c r="EY282" s="68"/>
      <c r="EZ282" s="68"/>
      <c r="FA282" s="68"/>
      <c r="FB282" s="68"/>
      <c r="FC282" s="68"/>
      <c r="FD282" s="68"/>
      <c r="FE282" s="68"/>
      <c r="FF282" s="68"/>
      <c r="FG282" s="68"/>
      <c r="FH282" s="68"/>
      <c r="FI282" s="68"/>
      <c r="FJ282" s="68"/>
      <c r="FK282" s="68"/>
      <c r="FL282" s="68"/>
      <c r="FM282" s="65"/>
      <c r="FN282" s="65"/>
      <c r="FO282" s="235"/>
    </row>
    <row r="283" spans="1:171" s="73" customFormat="1" x14ac:dyDescent="0.2">
      <c r="A283" s="161"/>
      <c r="B283" s="162"/>
      <c r="C283" s="162"/>
      <c r="D283" s="162"/>
      <c r="E283" s="162"/>
      <c r="F283" s="162"/>
      <c r="G283" s="162"/>
      <c r="H283" s="162"/>
      <c r="I283" s="162"/>
      <c r="J283" s="162"/>
      <c r="K283" s="162"/>
      <c r="L283" s="162"/>
      <c r="M283" s="162"/>
      <c r="N283" s="162"/>
      <c r="O283" s="162"/>
      <c r="P283" s="162"/>
      <c r="Q283" s="162"/>
      <c r="R283" s="162"/>
      <c r="S283" s="162"/>
      <c r="T283" s="162"/>
      <c r="U283" s="162"/>
      <c r="V283" s="162"/>
      <c r="W283" s="162"/>
      <c r="X283" s="162"/>
      <c r="Y283" s="162"/>
      <c r="Z283" s="161"/>
      <c r="AA283" s="161"/>
      <c r="AB283" s="161"/>
      <c r="AC283" s="161"/>
      <c r="AD283" s="161"/>
      <c r="AE283" s="161"/>
      <c r="AF283" s="162"/>
      <c r="AG283" s="162"/>
      <c r="AH283" s="162"/>
      <c r="AI283" s="162"/>
      <c r="AJ283" s="162"/>
      <c r="AK283" s="162"/>
      <c r="AL283" s="162"/>
      <c r="AM283" s="162"/>
      <c r="AN283" s="162"/>
      <c r="AO283" s="162"/>
      <c r="AP283" s="162"/>
      <c r="AQ283" s="162"/>
      <c r="AR283" s="162"/>
      <c r="AS283" s="162"/>
      <c r="AT283" s="162"/>
      <c r="AU283" s="162"/>
      <c r="AV283" s="162"/>
      <c r="AW283" s="162"/>
      <c r="AX283" s="162"/>
      <c r="AY283" s="161"/>
      <c r="AZ283" s="161"/>
      <c r="BA283" s="162"/>
      <c r="BB283" s="162"/>
      <c r="BC283" s="162"/>
      <c r="BD283" s="162"/>
      <c r="BE283" s="162"/>
      <c r="BF283" s="162"/>
      <c r="BG283" s="162"/>
      <c r="BH283" s="162"/>
      <c r="BI283" s="162"/>
      <c r="BJ283" s="161"/>
      <c r="BK283" s="162"/>
      <c r="BL283" s="162"/>
      <c r="BM283" s="162"/>
      <c r="BN283" s="162"/>
      <c r="BO283" s="162"/>
      <c r="BP283" s="162"/>
      <c r="BQ283" s="162"/>
      <c r="BR283" s="162"/>
      <c r="BS283" s="162"/>
      <c r="BT283" s="162"/>
      <c r="BU283" s="162"/>
      <c r="BV283" s="162"/>
      <c r="BW283" s="162"/>
      <c r="BX283" s="162"/>
      <c r="BY283" s="162"/>
      <c r="BZ283" s="162"/>
      <c r="CA283" s="162"/>
      <c r="CB283" s="162"/>
      <c r="CC283" s="162"/>
      <c r="CD283" s="162"/>
      <c r="CE283" s="162"/>
      <c r="CF283" s="162"/>
      <c r="CG283" s="162"/>
      <c r="CH283" s="162"/>
      <c r="CI283" s="162"/>
      <c r="CJ283" s="162"/>
      <c r="CK283" s="162"/>
      <c r="CL283" s="162"/>
      <c r="CM283" s="162"/>
      <c r="CN283" s="162"/>
      <c r="CO283" s="162"/>
      <c r="CP283" s="162"/>
      <c r="CQ283" s="162"/>
      <c r="CR283" s="162"/>
      <c r="CS283" s="162"/>
      <c r="CT283" s="162"/>
      <c r="CU283" s="162"/>
      <c r="CV283" s="162"/>
      <c r="CW283" s="162"/>
      <c r="CX283" s="162"/>
      <c r="CY283" s="162"/>
      <c r="CZ283" s="162"/>
      <c r="DA283" s="162"/>
      <c r="DB283" s="162"/>
      <c r="DC283" s="162"/>
      <c r="DD283" s="162"/>
      <c r="DE283" s="162"/>
      <c r="DF283" s="162"/>
      <c r="DG283" s="162"/>
      <c r="DH283" s="162"/>
      <c r="DI283" s="162"/>
      <c r="DJ283" s="162"/>
      <c r="DK283" s="162"/>
      <c r="DL283" s="162"/>
      <c r="DM283" s="162"/>
      <c r="DN283" s="162"/>
      <c r="DO283" s="162"/>
      <c r="DP283" s="162"/>
      <c r="DQ283" s="162"/>
      <c r="DR283" s="162"/>
      <c r="DS283" s="162"/>
      <c r="DT283" s="162"/>
      <c r="DU283" s="162"/>
      <c r="DV283" s="162"/>
      <c r="DW283" s="161"/>
      <c r="DX283" s="162"/>
      <c r="DY283" s="162"/>
      <c r="DZ283" s="162"/>
      <c r="EA283" s="162"/>
      <c r="EB283" s="162"/>
      <c r="EC283" s="162"/>
      <c r="ED283" s="162"/>
      <c r="EE283" s="161"/>
      <c r="EF283" s="162"/>
      <c r="EG283" s="162"/>
      <c r="EH283" s="162"/>
      <c r="EI283" s="162"/>
      <c r="EJ283" s="162"/>
      <c r="EK283" s="162"/>
      <c r="EL283" s="162"/>
      <c r="EM283" s="162"/>
      <c r="EN283" s="162"/>
      <c r="EO283" s="162"/>
      <c r="EP283" s="162"/>
      <c r="EQ283" s="68"/>
      <c r="ER283" s="68"/>
      <c r="ES283" s="68"/>
      <c r="ET283" s="68"/>
      <c r="EU283" s="68"/>
      <c r="EV283" s="68"/>
      <c r="EW283" s="65"/>
      <c r="EX283" s="65"/>
      <c r="EY283" s="65"/>
      <c r="EZ283" s="65"/>
      <c r="FA283" s="65"/>
      <c r="FB283" s="65"/>
      <c r="FC283" s="65"/>
      <c r="FD283" s="65"/>
      <c r="FE283" s="65"/>
      <c r="FF283" s="65"/>
      <c r="FG283" s="65"/>
      <c r="FH283" s="65"/>
      <c r="FI283" s="65"/>
      <c r="FJ283" s="65"/>
      <c r="FK283" s="65"/>
      <c r="FL283" s="65"/>
      <c r="FM283" s="65"/>
      <c r="FN283" s="65"/>
      <c r="FO283" s="235"/>
    </row>
    <row r="284" spans="1:171" s="73" customFormat="1" x14ac:dyDescent="0.2">
      <c r="A284" s="161"/>
      <c r="B284" s="162"/>
      <c r="C284" s="162"/>
      <c r="D284" s="162"/>
      <c r="E284" s="162"/>
      <c r="F284" s="162"/>
      <c r="G284" s="162"/>
      <c r="H284" s="162"/>
      <c r="I284" s="162"/>
      <c r="J284" s="162"/>
      <c r="K284" s="162"/>
      <c r="L284" s="162"/>
      <c r="M284" s="162"/>
      <c r="N284" s="162"/>
      <c r="O284" s="162"/>
      <c r="P284" s="162"/>
      <c r="Q284" s="162"/>
      <c r="R284" s="162"/>
      <c r="S284" s="162"/>
      <c r="T284" s="162"/>
      <c r="U284" s="162"/>
      <c r="V284" s="162"/>
      <c r="W284" s="162"/>
      <c r="X284" s="162"/>
      <c r="Y284" s="162"/>
      <c r="Z284" s="161"/>
      <c r="AA284" s="161"/>
      <c r="AB284" s="161"/>
      <c r="AC284" s="161"/>
      <c r="AD284" s="161"/>
      <c r="AE284" s="161"/>
      <c r="AF284" s="162"/>
      <c r="AG284" s="162"/>
      <c r="AH284" s="162"/>
      <c r="AI284" s="162"/>
      <c r="AJ284" s="162"/>
      <c r="AK284" s="162"/>
      <c r="AL284" s="162"/>
      <c r="AM284" s="162"/>
      <c r="AN284" s="162"/>
      <c r="AO284" s="162"/>
      <c r="AP284" s="162"/>
      <c r="AQ284" s="162"/>
      <c r="AR284" s="162"/>
      <c r="AS284" s="162"/>
      <c r="AT284" s="162"/>
      <c r="AU284" s="162"/>
      <c r="AV284" s="162"/>
      <c r="AW284" s="162"/>
      <c r="AX284" s="162"/>
      <c r="AY284" s="161"/>
      <c r="AZ284" s="161"/>
      <c r="BA284" s="162"/>
      <c r="BB284" s="162"/>
      <c r="BC284" s="162"/>
      <c r="BD284" s="162"/>
      <c r="BE284" s="162"/>
      <c r="BF284" s="162"/>
      <c r="BG284" s="162"/>
      <c r="BH284" s="162"/>
      <c r="BI284" s="162"/>
      <c r="BJ284" s="161"/>
      <c r="BK284" s="162"/>
      <c r="BL284" s="162"/>
      <c r="BM284" s="162"/>
      <c r="BN284" s="162"/>
      <c r="BO284" s="162"/>
      <c r="BP284" s="162"/>
      <c r="BQ284" s="162"/>
      <c r="BR284" s="162"/>
      <c r="BS284" s="162"/>
      <c r="BT284" s="162"/>
      <c r="BU284" s="162"/>
      <c r="BV284" s="162"/>
      <c r="BW284" s="162"/>
      <c r="BX284" s="162"/>
      <c r="BY284" s="162"/>
      <c r="BZ284" s="162"/>
      <c r="CA284" s="162"/>
      <c r="CB284" s="162"/>
      <c r="CC284" s="162"/>
      <c r="CD284" s="162"/>
      <c r="CE284" s="162"/>
      <c r="CF284" s="162"/>
      <c r="CG284" s="162"/>
      <c r="CH284" s="162"/>
      <c r="CI284" s="162"/>
      <c r="CJ284" s="162"/>
      <c r="CK284" s="162"/>
      <c r="CL284" s="162"/>
      <c r="CM284" s="162"/>
      <c r="CN284" s="162"/>
      <c r="CO284" s="162"/>
      <c r="CP284" s="162"/>
      <c r="CQ284" s="162"/>
      <c r="CR284" s="162"/>
      <c r="CS284" s="162"/>
      <c r="CT284" s="162"/>
      <c r="CU284" s="162"/>
      <c r="CV284" s="162"/>
      <c r="CW284" s="162"/>
      <c r="CX284" s="162"/>
      <c r="CY284" s="162"/>
      <c r="CZ284" s="162"/>
      <c r="DA284" s="162"/>
      <c r="DB284" s="162"/>
      <c r="DC284" s="162"/>
      <c r="DD284" s="162"/>
      <c r="DE284" s="162"/>
      <c r="DF284" s="162"/>
      <c r="DG284" s="162"/>
      <c r="DH284" s="162"/>
      <c r="DI284" s="162"/>
      <c r="DJ284" s="162"/>
      <c r="DK284" s="162"/>
      <c r="DL284" s="162"/>
      <c r="DM284" s="162"/>
      <c r="DN284" s="162"/>
      <c r="DO284" s="162"/>
      <c r="DP284" s="162"/>
      <c r="DQ284" s="162"/>
      <c r="DR284" s="162"/>
      <c r="DS284" s="162"/>
      <c r="DT284" s="162"/>
      <c r="DU284" s="162"/>
      <c r="DV284" s="162"/>
      <c r="DW284" s="161"/>
      <c r="DX284" s="162"/>
      <c r="DY284" s="162"/>
      <c r="DZ284" s="162"/>
      <c r="EA284" s="162"/>
      <c r="EB284" s="162"/>
      <c r="EC284" s="162"/>
      <c r="ED284" s="162"/>
      <c r="EE284" s="161"/>
      <c r="EF284" s="162"/>
      <c r="EG284" s="162"/>
      <c r="EH284" s="162"/>
      <c r="EI284" s="162"/>
      <c r="EJ284" s="162"/>
      <c r="EK284" s="162"/>
      <c r="EL284" s="162"/>
      <c r="EM284" s="162"/>
      <c r="EN284" s="162"/>
      <c r="EO284" s="162"/>
      <c r="EP284" s="162"/>
      <c r="EQ284" s="68"/>
      <c r="ER284" s="68"/>
      <c r="ES284" s="68"/>
      <c r="ET284" s="68"/>
      <c r="EU284" s="68"/>
      <c r="EV284" s="68"/>
      <c r="EW284" s="68"/>
      <c r="EX284" s="68"/>
      <c r="EY284" s="68"/>
      <c r="EZ284" s="68"/>
      <c r="FA284" s="68"/>
      <c r="FB284" s="68"/>
      <c r="FC284" s="68"/>
      <c r="FD284" s="68"/>
      <c r="FE284" s="68"/>
      <c r="FF284" s="68"/>
      <c r="FG284" s="68"/>
      <c r="FH284" s="68"/>
      <c r="FI284" s="68"/>
      <c r="FJ284" s="68"/>
      <c r="FK284" s="68"/>
      <c r="FL284" s="68"/>
      <c r="FM284" s="65"/>
      <c r="FN284" s="65"/>
      <c r="FO284" s="235"/>
    </row>
    <row r="285" spans="1:171" s="73" customFormat="1" x14ac:dyDescent="0.2">
      <c r="A285" s="161"/>
      <c r="B285" s="162"/>
      <c r="C285" s="162"/>
      <c r="D285" s="162"/>
      <c r="E285" s="162"/>
      <c r="F285" s="162"/>
      <c r="G285" s="162"/>
      <c r="H285" s="162"/>
      <c r="I285" s="162"/>
      <c r="J285" s="162"/>
      <c r="K285" s="162"/>
      <c r="L285" s="162"/>
      <c r="M285" s="162"/>
      <c r="N285" s="162"/>
      <c r="O285" s="162"/>
      <c r="P285" s="162"/>
      <c r="Q285" s="162"/>
      <c r="R285" s="162"/>
      <c r="S285" s="162"/>
      <c r="T285" s="162"/>
      <c r="U285" s="162"/>
      <c r="V285" s="162"/>
      <c r="W285" s="162"/>
      <c r="X285" s="162"/>
      <c r="Y285" s="162"/>
      <c r="Z285" s="161"/>
      <c r="AA285" s="161"/>
      <c r="AB285" s="161"/>
      <c r="AC285" s="161"/>
      <c r="AD285" s="161"/>
      <c r="AE285" s="161"/>
      <c r="AF285" s="162"/>
      <c r="AG285" s="162"/>
      <c r="AH285" s="162"/>
      <c r="AI285" s="162"/>
      <c r="AJ285" s="162"/>
      <c r="AK285" s="162"/>
      <c r="AL285" s="162"/>
      <c r="AM285" s="162"/>
      <c r="AN285" s="162"/>
      <c r="AO285" s="162"/>
      <c r="AP285" s="162"/>
      <c r="AQ285" s="162"/>
      <c r="AR285" s="162"/>
      <c r="AS285" s="162"/>
      <c r="AT285" s="162"/>
      <c r="AU285" s="162"/>
      <c r="AV285" s="162"/>
      <c r="AW285" s="162"/>
      <c r="AX285" s="162"/>
      <c r="AY285" s="161"/>
      <c r="AZ285" s="161"/>
      <c r="BA285" s="162"/>
      <c r="BB285" s="162"/>
      <c r="BC285" s="162"/>
      <c r="BD285" s="162"/>
      <c r="BE285" s="162"/>
      <c r="BF285" s="162"/>
      <c r="BG285" s="162"/>
      <c r="BH285" s="162"/>
      <c r="BI285" s="162"/>
      <c r="BJ285" s="161"/>
      <c r="BK285" s="162"/>
      <c r="BL285" s="162"/>
      <c r="BM285" s="162"/>
      <c r="BN285" s="162"/>
      <c r="BO285" s="162"/>
      <c r="BP285" s="162"/>
      <c r="BQ285" s="162"/>
      <c r="BR285" s="162"/>
      <c r="BS285" s="162"/>
      <c r="BT285" s="162"/>
      <c r="BU285" s="162"/>
      <c r="BV285" s="162"/>
      <c r="BW285" s="162"/>
      <c r="BX285" s="162"/>
      <c r="BY285" s="162"/>
      <c r="BZ285" s="162"/>
      <c r="CA285" s="162"/>
      <c r="CB285" s="162"/>
      <c r="CC285" s="162"/>
      <c r="CD285" s="162"/>
      <c r="CE285" s="162"/>
      <c r="CF285" s="162"/>
      <c r="CG285" s="162"/>
      <c r="CH285" s="162"/>
      <c r="CI285" s="162"/>
      <c r="CJ285" s="162"/>
      <c r="CK285" s="162"/>
      <c r="CL285" s="162"/>
      <c r="CM285" s="162"/>
      <c r="CN285" s="162"/>
      <c r="CO285" s="162"/>
      <c r="CP285" s="162"/>
      <c r="CQ285" s="162"/>
      <c r="CR285" s="162"/>
      <c r="CS285" s="162"/>
      <c r="CT285" s="162"/>
      <c r="CU285" s="162"/>
      <c r="CV285" s="162"/>
      <c r="CW285" s="162"/>
      <c r="CX285" s="162"/>
      <c r="CY285" s="162"/>
      <c r="CZ285" s="162"/>
      <c r="DA285" s="162"/>
      <c r="DB285" s="162"/>
      <c r="DC285" s="162"/>
      <c r="DD285" s="162"/>
      <c r="DE285" s="162"/>
      <c r="DF285" s="162"/>
      <c r="DG285" s="162"/>
      <c r="DH285" s="162"/>
      <c r="DI285" s="162"/>
      <c r="DJ285" s="162"/>
      <c r="DK285" s="162"/>
      <c r="DL285" s="162"/>
      <c r="DM285" s="162"/>
      <c r="DN285" s="162"/>
      <c r="DO285" s="162"/>
      <c r="DP285" s="162"/>
      <c r="DQ285" s="162"/>
      <c r="DR285" s="162"/>
      <c r="DS285" s="162"/>
      <c r="DT285" s="162"/>
      <c r="DU285" s="162"/>
      <c r="DV285" s="162"/>
      <c r="DW285" s="161"/>
      <c r="DX285" s="162"/>
      <c r="DY285" s="162"/>
      <c r="DZ285" s="162"/>
      <c r="EA285" s="162"/>
      <c r="EB285" s="162"/>
      <c r="EC285" s="162"/>
      <c r="ED285" s="162"/>
      <c r="EE285" s="161"/>
      <c r="EF285" s="162"/>
      <c r="EG285" s="162"/>
      <c r="EH285" s="162"/>
      <c r="EI285" s="162"/>
      <c r="EJ285" s="162"/>
      <c r="EK285" s="162"/>
      <c r="EL285" s="162"/>
      <c r="EM285" s="162"/>
      <c r="EN285" s="162"/>
      <c r="EO285" s="162"/>
      <c r="EP285" s="162"/>
      <c r="EQ285" s="68"/>
      <c r="ER285" s="68"/>
      <c r="ES285" s="68"/>
      <c r="ET285" s="68"/>
      <c r="EU285" s="68"/>
      <c r="EV285" s="68"/>
      <c r="EW285" s="65"/>
      <c r="EX285" s="65"/>
      <c r="EY285" s="65"/>
      <c r="EZ285" s="65"/>
      <c r="FA285" s="65"/>
      <c r="FB285" s="65"/>
      <c r="FC285" s="65"/>
      <c r="FD285" s="65"/>
      <c r="FE285" s="65"/>
      <c r="FF285" s="65"/>
      <c r="FG285" s="65"/>
      <c r="FH285" s="65"/>
      <c r="FI285" s="65"/>
      <c r="FJ285" s="65"/>
      <c r="FK285" s="65"/>
      <c r="FL285" s="65"/>
      <c r="FM285" s="65"/>
      <c r="FN285" s="65"/>
      <c r="FO285" s="235"/>
    </row>
    <row r="286" spans="1:171" s="73" customFormat="1" x14ac:dyDescent="0.2">
      <c r="A286" s="161"/>
      <c r="B286" s="162"/>
      <c r="C286" s="162"/>
      <c r="D286" s="162"/>
      <c r="E286" s="162"/>
      <c r="F286" s="162"/>
      <c r="G286" s="162"/>
      <c r="H286" s="162"/>
      <c r="I286" s="162"/>
      <c r="J286" s="162"/>
      <c r="K286" s="162"/>
      <c r="L286" s="162"/>
      <c r="M286" s="162"/>
      <c r="N286" s="162"/>
      <c r="O286" s="162"/>
      <c r="P286" s="162"/>
      <c r="Q286" s="162"/>
      <c r="R286" s="162"/>
      <c r="S286" s="162"/>
      <c r="T286" s="162"/>
      <c r="U286" s="162"/>
      <c r="V286" s="162"/>
      <c r="W286" s="162"/>
      <c r="X286" s="162"/>
      <c r="Y286" s="162"/>
      <c r="Z286" s="161"/>
      <c r="AA286" s="161"/>
      <c r="AB286" s="161"/>
      <c r="AC286" s="161"/>
      <c r="AD286" s="161"/>
      <c r="AE286" s="161"/>
      <c r="AF286" s="162"/>
      <c r="AG286" s="162"/>
      <c r="AH286" s="162"/>
      <c r="AI286" s="162"/>
      <c r="AJ286" s="162"/>
      <c r="AK286" s="162"/>
      <c r="AL286" s="162"/>
      <c r="AM286" s="162"/>
      <c r="AN286" s="162"/>
      <c r="AO286" s="162"/>
      <c r="AP286" s="162"/>
      <c r="AQ286" s="162"/>
      <c r="AR286" s="162"/>
      <c r="AS286" s="162"/>
      <c r="AT286" s="162"/>
      <c r="AU286" s="162"/>
      <c r="AV286" s="162"/>
      <c r="AW286" s="162"/>
      <c r="AX286" s="162"/>
      <c r="AY286" s="161"/>
      <c r="AZ286" s="161"/>
      <c r="BA286" s="162"/>
      <c r="BB286" s="162"/>
      <c r="BC286" s="162"/>
      <c r="BD286" s="162"/>
      <c r="BE286" s="162"/>
      <c r="BF286" s="162"/>
      <c r="BG286" s="162"/>
      <c r="BH286" s="162"/>
      <c r="BI286" s="162"/>
      <c r="BJ286" s="161"/>
      <c r="BK286" s="162"/>
      <c r="BL286" s="162"/>
      <c r="BM286" s="162"/>
      <c r="BN286" s="162"/>
      <c r="BO286" s="162"/>
      <c r="BP286" s="162"/>
      <c r="BQ286" s="162"/>
      <c r="BR286" s="162"/>
      <c r="BS286" s="162"/>
      <c r="BT286" s="162"/>
      <c r="BU286" s="162"/>
      <c r="BV286" s="162"/>
      <c r="BW286" s="162"/>
      <c r="BX286" s="162"/>
      <c r="BY286" s="162"/>
      <c r="BZ286" s="162"/>
      <c r="CA286" s="162"/>
      <c r="CB286" s="162"/>
      <c r="CC286" s="162"/>
      <c r="CD286" s="162"/>
      <c r="CE286" s="162"/>
      <c r="CF286" s="162"/>
      <c r="CG286" s="162"/>
      <c r="CH286" s="162"/>
      <c r="CI286" s="162"/>
      <c r="CJ286" s="162"/>
      <c r="CK286" s="162"/>
      <c r="CL286" s="162"/>
      <c r="CM286" s="162"/>
      <c r="CN286" s="162"/>
      <c r="CO286" s="162"/>
      <c r="CP286" s="162"/>
      <c r="CQ286" s="162"/>
      <c r="CR286" s="162"/>
      <c r="CS286" s="162"/>
      <c r="CT286" s="162"/>
      <c r="CU286" s="162"/>
      <c r="CV286" s="162"/>
      <c r="CW286" s="162"/>
      <c r="CX286" s="162"/>
      <c r="CY286" s="162"/>
      <c r="CZ286" s="162"/>
      <c r="DA286" s="162"/>
      <c r="DB286" s="162"/>
      <c r="DC286" s="162"/>
      <c r="DD286" s="162"/>
      <c r="DE286" s="162"/>
      <c r="DF286" s="162"/>
      <c r="DG286" s="162"/>
      <c r="DH286" s="162"/>
      <c r="DI286" s="162"/>
      <c r="DJ286" s="162"/>
      <c r="DK286" s="162"/>
      <c r="DL286" s="162"/>
      <c r="DM286" s="162"/>
      <c r="DN286" s="162"/>
      <c r="DO286" s="162"/>
      <c r="DP286" s="162"/>
      <c r="DQ286" s="162"/>
      <c r="DR286" s="162"/>
      <c r="DS286" s="162"/>
      <c r="DT286" s="162"/>
      <c r="DU286" s="162"/>
      <c r="DV286" s="162"/>
      <c r="DW286" s="161"/>
      <c r="DX286" s="162"/>
      <c r="DY286" s="162"/>
      <c r="DZ286" s="162"/>
      <c r="EA286" s="162"/>
      <c r="EB286" s="162"/>
      <c r="EC286" s="162"/>
      <c r="ED286" s="162"/>
      <c r="EE286" s="161"/>
      <c r="EF286" s="162"/>
      <c r="EG286" s="162"/>
      <c r="EH286" s="162"/>
      <c r="EI286" s="162"/>
      <c r="EJ286" s="162"/>
      <c r="EK286" s="162"/>
      <c r="EL286" s="162"/>
      <c r="EM286" s="162"/>
      <c r="EN286" s="162"/>
      <c r="EO286" s="162"/>
      <c r="EP286" s="162"/>
      <c r="EQ286" s="68"/>
      <c r="ER286" s="68"/>
      <c r="ES286" s="68"/>
      <c r="ET286" s="68"/>
      <c r="EU286" s="68"/>
      <c r="EV286" s="68"/>
      <c r="EW286" s="68"/>
      <c r="EX286" s="68"/>
      <c r="EY286" s="68"/>
      <c r="EZ286" s="68"/>
      <c r="FA286" s="68"/>
      <c r="FB286" s="68"/>
      <c r="FC286" s="68"/>
      <c r="FD286" s="68"/>
      <c r="FE286" s="68"/>
      <c r="FF286" s="68"/>
      <c r="FG286" s="68"/>
      <c r="FH286" s="68"/>
      <c r="FI286" s="68"/>
      <c r="FJ286" s="68"/>
      <c r="FK286" s="68"/>
      <c r="FL286" s="68"/>
      <c r="FM286" s="65"/>
      <c r="FN286" s="65"/>
      <c r="FO286" s="235"/>
    </row>
    <row r="287" spans="1:171" s="73" customFormat="1" x14ac:dyDescent="0.2">
      <c r="A287" s="161"/>
      <c r="B287" s="162"/>
      <c r="C287" s="162"/>
      <c r="D287" s="162"/>
      <c r="E287" s="162"/>
      <c r="F287" s="162"/>
      <c r="G287" s="162"/>
      <c r="H287" s="162"/>
      <c r="I287" s="162"/>
      <c r="J287" s="162"/>
      <c r="K287" s="162"/>
      <c r="L287" s="162"/>
      <c r="M287" s="162"/>
      <c r="N287" s="162"/>
      <c r="O287" s="162"/>
      <c r="P287" s="162"/>
      <c r="Q287" s="162"/>
      <c r="R287" s="162"/>
      <c r="S287" s="162"/>
      <c r="T287" s="162"/>
      <c r="U287" s="162"/>
      <c r="V287" s="162"/>
      <c r="W287" s="162"/>
      <c r="X287" s="162"/>
      <c r="Y287" s="162"/>
      <c r="Z287" s="161"/>
      <c r="AA287" s="161"/>
      <c r="AB287" s="161"/>
      <c r="AC287" s="161"/>
      <c r="AD287" s="161"/>
      <c r="AE287" s="161"/>
      <c r="AF287" s="162"/>
      <c r="AG287" s="162"/>
      <c r="AH287" s="162"/>
      <c r="AI287" s="162"/>
      <c r="AJ287" s="162"/>
      <c r="AK287" s="162"/>
      <c r="AL287" s="162"/>
      <c r="AM287" s="162"/>
      <c r="AN287" s="162"/>
      <c r="AO287" s="162"/>
      <c r="AP287" s="162"/>
      <c r="AQ287" s="162"/>
      <c r="AR287" s="162"/>
      <c r="AS287" s="162"/>
      <c r="AT287" s="162"/>
      <c r="AU287" s="162"/>
      <c r="AV287" s="162"/>
      <c r="AW287" s="162"/>
      <c r="AX287" s="162"/>
      <c r="AY287" s="161"/>
      <c r="AZ287" s="161"/>
      <c r="BA287" s="162"/>
      <c r="BB287" s="162"/>
      <c r="BC287" s="162"/>
      <c r="BD287" s="162"/>
      <c r="BE287" s="162"/>
      <c r="BF287" s="162"/>
      <c r="BG287" s="162"/>
      <c r="BH287" s="162"/>
      <c r="BI287" s="162"/>
      <c r="BJ287" s="161"/>
      <c r="BK287" s="162"/>
      <c r="BL287" s="162"/>
      <c r="BM287" s="162"/>
      <c r="BN287" s="162"/>
      <c r="BO287" s="162"/>
      <c r="BP287" s="162"/>
      <c r="BQ287" s="162"/>
      <c r="BR287" s="162"/>
      <c r="BS287" s="162"/>
      <c r="BT287" s="162"/>
      <c r="BU287" s="162"/>
      <c r="BV287" s="162"/>
      <c r="BW287" s="162"/>
      <c r="BX287" s="162"/>
      <c r="BY287" s="162"/>
      <c r="BZ287" s="162"/>
      <c r="CA287" s="162"/>
      <c r="CB287" s="162"/>
      <c r="CC287" s="162"/>
      <c r="CD287" s="162"/>
      <c r="CE287" s="162"/>
      <c r="CF287" s="162"/>
      <c r="CG287" s="162"/>
      <c r="CH287" s="162"/>
      <c r="CI287" s="162"/>
      <c r="CJ287" s="162"/>
      <c r="CK287" s="162"/>
      <c r="CL287" s="162"/>
      <c r="CM287" s="162"/>
      <c r="CN287" s="162"/>
      <c r="CO287" s="162"/>
      <c r="CP287" s="162"/>
      <c r="CQ287" s="162"/>
      <c r="CR287" s="162"/>
      <c r="CS287" s="162"/>
      <c r="CT287" s="162"/>
      <c r="CU287" s="162"/>
      <c r="CV287" s="162"/>
      <c r="CW287" s="162"/>
      <c r="CX287" s="162"/>
      <c r="CY287" s="162"/>
      <c r="CZ287" s="162"/>
      <c r="DA287" s="162"/>
      <c r="DB287" s="162"/>
      <c r="DC287" s="162"/>
      <c r="DD287" s="162"/>
      <c r="DE287" s="162"/>
      <c r="DF287" s="162"/>
      <c r="DG287" s="162"/>
      <c r="DH287" s="162"/>
      <c r="DI287" s="162"/>
      <c r="DJ287" s="162"/>
      <c r="DK287" s="162"/>
      <c r="DL287" s="162"/>
      <c r="DM287" s="162"/>
      <c r="DN287" s="162"/>
      <c r="DO287" s="162"/>
      <c r="DP287" s="162"/>
      <c r="DQ287" s="162"/>
      <c r="DR287" s="162"/>
      <c r="DS287" s="162"/>
      <c r="DT287" s="162"/>
      <c r="DU287" s="162"/>
      <c r="DV287" s="162"/>
      <c r="DW287" s="161"/>
      <c r="DX287" s="162"/>
      <c r="DY287" s="162"/>
      <c r="DZ287" s="162"/>
      <c r="EA287" s="162"/>
      <c r="EB287" s="162"/>
      <c r="EC287" s="162"/>
      <c r="ED287" s="162"/>
      <c r="EE287" s="161"/>
      <c r="EF287" s="162"/>
      <c r="EG287" s="162"/>
      <c r="EH287" s="162"/>
      <c r="EI287" s="162"/>
      <c r="EJ287" s="162"/>
      <c r="EK287" s="162"/>
      <c r="EL287" s="162"/>
      <c r="EM287" s="162"/>
      <c r="EN287" s="162"/>
      <c r="EO287" s="162"/>
      <c r="EP287" s="162"/>
      <c r="EQ287" s="68"/>
      <c r="ER287" s="68"/>
      <c r="ES287" s="68"/>
      <c r="ET287" s="68"/>
      <c r="EU287" s="68"/>
      <c r="EV287" s="68"/>
      <c r="EW287" s="65"/>
      <c r="EX287" s="65"/>
      <c r="EY287" s="65"/>
      <c r="EZ287" s="65"/>
      <c r="FA287" s="65"/>
      <c r="FB287" s="65"/>
      <c r="FC287" s="65"/>
      <c r="FD287" s="65"/>
      <c r="FE287" s="65"/>
      <c r="FF287" s="65"/>
      <c r="FG287" s="65"/>
      <c r="FH287" s="65"/>
      <c r="FI287" s="65"/>
      <c r="FJ287" s="65"/>
      <c r="FK287" s="65"/>
      <c r="FL287" s="65"/>
      <c r="FM287" s="65"/>
      <c r="FN287" s="65"/>
      <c r="FO287" s="235"/>
    </row>
    <row r="288" spans="1:171" s="73" customFormat="1" x14ac:dyDescent="0.2">
      <c r="A288" s="161"/>
      <c r="B288" s="162"/>
      <c r="C288" s="162"/>
      <c r="D288" s="162"/>
      <c r="E288" s="162"/>
      <c r="F288" s="162"/>
      <c r="G288" s="162"/>
      <c r="H288" s="162"/>
      <c r="I288" s="162"/>
      <c r="J288" s="162"/>
      <c r="K288" s="162"/>
      <c r="L288" s="162"/>
      <c r="M288" s="162"/>
      <c r="N288" s="162"/>
      <c r="O288" s="162"/>
      <c r="P288" s="162"/>
      <c r="Q288" s="162"/>
      <c r="R288" s="162"/>
      <c r="S288" s="162"/>
      <c r="T288" s="162"/>
      <c r="U288" s="162"/>
      <c r="V288" s="162"/>
      <c r="W288" s="162"/>
      <c r="X288" s="162"/>
      <c r="Y288" s="162"/>
      <c r="Z288" s="161"/>
      <c r="AA288" s="161"/>
      <c r="AB288" s="161"/>
      <c r="AC288" s="161"/>
      <c r="AD288" s="161"/>
      <c r="AE288" s="161"/>
      <c r="AF288" s="162"/>
      <c r="AG288" s="162"/>
      <c r="AH288" s="162"/>
      <c r="AI288" s="162"/>
      <c r="AJ288" s="162"/>
      <c r="AK288" s="162"/>
      <c r="AL288" s="162"/>
      <c r="AM288" s="162"/>
      <c r="AN288" s="162"/>
      <c r="AO288" s="162"/>
      <c r="AP288" s="162"/>
      <c r="AQ288" s="162"/>
      <c r="AR288" s="162"/>
      <c r="AS288" s="162"/>
      <c r="AT288" s="162"/>
      <c r="AU288" s="162"/>
      <c r="AV288" s="162"/>
      <c r="AW288" s="162"/>
      <c r="AX288" s="162"/>
      <c r="AY288" s="161"/>
      <c r="AZ288" s="161"/>
      <c r="BA288" s="162"/>
      <c r="BB288" s="162"/>
      <c r="BC288" s="162"/>
      <c r="BD288" s="162"/>
      <c r="BE288" s="162"/>
      <c r="BF288" s="162"/>
      <c r="BG288" s="162"/>
      <c r="BH288" s="162"/>
      <c r="BI288" s="162"/>
      <c r="BJ288" s="161"/>
      <c r="BK288" s="162"/>
      <c r="BL288" s="162"/>
      <c r="BM288" s="162"/>
      <c r="BN288" s="162"/>
      <c r="BO288" s="162"/>
      <c r="BP288" s="162"/>
      <c r="BQ288" s="162"/>
      <c r="BR288" s="162"/>
      <c r="BS288" s="162"/>
      <c r="BT288" s="162"/>
      <c r="BU288" s="162"/>
      <c r="BV288" s="162"/>
      <c r="BW288" s="162"/>
      <c r="BX288" s="162"/>
      <c r="BY288" s="162"/>
      <c r="BZ288" s="162"/>
      <c r="CA288" s="162"/>
      <c r="CB288" s="162"/>
      <c r="CC288" s="162"/>
      <c r="CD288" s="162"/>
      <c r="CE288" s="162"/>
      <c r="CF288" s="162"/>
      <c r="CG288" s="162"/>
      <c r="CH288" s="162"/>
      <c r="CI288" s="162"/>
      <c r="CJ288" s="162"/>
      <c r="CK288" s="162"/>
      <c r="CL288" s="162"/>
      <c r="CM288" s="162"/>
      <c r="CN288" s="162"/>
      <c r="CO288" s="162"/>
      <c r="CP288" s="162"/>
      <c r="CQ288" s="162"/>
      <c r="CR288" s="162"/>
      <c r="CS288" s="162"/>
      <c r="CT288" s="162"/>
      <c r="CU288" s="162"/>
      <c r="CV288" s="162"/>
      <c r="CW288" s="162"/>
      <c r="CX288" s="162"/>
      <c r="CY288" s="162"/>
      <c r="CZ288" s="162"/>
      <c r="DA288" s="162"/>
      <c r="DB288" s="162"/>
      <c r="DC288" s="162"/>
      <c r="DD288" s="162"/>
      <c r="DE288" s="162"/>
      <c r="DF288" s="162"/>
      <c r="DG288" s="162"/>
      <c r="DH288" s="162"/>
      <c r="DI288" s="162"/>
      <c r="DJ288" s="162"/>
      <c r="DK288" s="162"/>
      <c r="DL288" s="162"/>
      <c r="DM288" s="162"/>
      <c r="DN288" s="162"/>
      <c r="DO288" s="162"/>
      <c r="DP288" s="162"/>
      <c r="DQ288" s="162"/>
      <c r="DR288" s="162"/>
      <c r="DS288" s="162"/>
      <c r="DT288" s="162"/>
      <c r="DU288" s="162"/>
      <c r="DV288" s="162"/>
      <c r="DW288" s="161"/>
      <c r="DX288" s="162"/>
      <c r="DY288" s="162"/>
      <c r="DZ288" s="162"/>
      <c r="EA288" s="162"/>
      <c r="EB288" s="162"/>
      <c r="EC288" s="162"/>
      <c r="ED288" s="162"/>
      <c r="EE288" s="161"/>
      <c r="EF288" s="162"/>
      <c r="EG288" s="162"/>
      <c r="EH288" s="162"/>
      <c r="EI288" s="162"/>
      <c r="EJ288" s="162"/>
      <c r="EK288" s="162"/>
      <c r="EL288" s="162"/>
      <c r="EM288" s="162"/>
      <c r="EN288" s="162"/>
      <c r="EO288" s="162"/>
      <c r="EP288" s="162"/>
      <c r="EQ288" s="68"/>
      <c r="ER288" s="68"/>
      <c r="ES288" s="68"/>
      <c r="ET288" s="68"/>
      <c r="EU288" s="68"/>
      <c r="EV288" s="68"/>
      <c r="EW288" s="68"/>
      <c r="EX288" s="68"/>
      <c r="EY288" s="68"/>
      <c r="EZ288" s="68"/>
      <c r="FA288" s="68"/>
      <c r="FB288" s="68"/>
      <c r="FC288" s="68"/>
      <c r="FD288" s="68"/>
      <c r="FE288" s="68"/>
      <c r="FF288" s="68"/>
      <c r="FG288" s="68"/>
      <c r="FH288" s="68"/>
      <c r="FI288" s="68"/>
      <c r="FJ288" s="68"/>
      <c r="FK288" s="68"/>
      <c r="FL288" s="68"/>
      <c r="FM288" s="65"/>
      <c r="FN288" s="65"/>
      <c r="FO288" s="235"/>
    </row>
    <row r="289" spans="1:171" s="73" customFormat="1" x14ac:dyDescent="0.2">
      <c r="A289" s="161"/>
      <c r="B289" s="162"/>
      <c r="C289" s="162"/>
      <c r="D289" s="162"/>
      <c r="E289" s="162"/>
      <c r="F289" s="162"/>
      <c r="G289" s="162"/>
      <c r="H289" s="162"/>
      <c r="I289" s="162"/>
      <c r="J289" s="162"/>
      <c r="K289" s="162"/>
      <c r="L289" s="162"/>
      <c r="M289" s="162"/>
      <c r="N289" s="162"/>
      <c r="O289" s="162"/>
      <c r="P289" s="162"/>
      <c r="Q289" s="162"/>
      <c r="R289" s="162"/>
      <c r="S289" s="162"/>
      <c r="T289" s="162"/>
      <c r="U289" s="162"/>
      <c r="V289" s="162"/>
      <c r="W289" s="162"/>
      <c r="X289" s="162"/>
      <c r="Y289" s="162"/>
      <c r="Z289" s="161"/>
      <c r="AA289" s="161"/>
      <c r="AB289" s="161"/>
      <c r="AC289" s="161"/>
      <c r="AD289" s="161"/>
      <c r="AE289" s="161"/>
      <c r="AF289" s="162"/>
      <c r="AG289" s="162"/>
      <c r="AH289" s="162"/>
      <c r="AI289" s="162"/>
      <c r="AJ289" s="162"/>
      <c r="AK289" s="162"/>
      <c r="AL289" s="162"/>
      <c r="AM289" s="162"/>
      <c r="AN289" s="162"/>
      <c r="AO289" s="162"/>
      <c r="AP289" s="162"/>
      <c r="AQ289" s="162"/>
      <c r="AR289" s="162"/>
      <c r="AS289" s="162"/>
      <c r="AT289" s="162"/>
      <c r="AU289" s="162"/>
      <c r="AV289" s="162"/>
      <c r="AW289" s="162"/>
      <c r="AX289" s="162"/>
      <c r="AY289" s="161"/>
      <c r="AZ289" s="161"/>
      <c r="BA289" s="162"/>
      <c r="BB289" s="162"/>
      <c r="BC289" s="162"/>
      <c r="BD289" s="162"/>
      <c r="BE289" s="162"/>
      <c r="BF289" s="162"/>
      <c r="BG289" s="162"/>
      <c r="BH289" s="162"/>
      <c r="BI289" s="162"/>
      <c r="BJ289" s="161"/>
      <c r="BK289" s="162"/>
      <c r="BL289" s="162"/>
      <c r="BM289" s="162"/>
      <c r="BN289" s="162"/>
      <c r="BO289" s="162"/>
      <c r="BP289" s="162"/>
      <c r="BQ289" s="162"/>
      <c r="BR289" s="162"/>
      <c r="BS289" s="162"/>
      <c r="BT289" s="162"/>
      <c r="BU289" s="162"/>
      <c r="BV289" s="162"/>
      <c r="BW289" s="162"/>
      <c r="BX289" s="162"/>
      <c r="BY289" s="162"/>
      <c r="BZ289" s="162"/>
      <c r="CA289" s="162"/>
      <c r="CB289" s="162"/>
      <c r="CC289" s="162"/>
      <c r="CD289" s="162"/>
      <c r="CE289" s="162"/>
      <c r="CF289" s="162"/>
      <c r="CG289" s="162"/>
      <c r="CH289" s="162"/>
      <c r="CI289" s="162"/>
      <c r="CJ289" s="162"/>
      <c r="CK289" s="162"/>
      <c r="CL289" s="162"/>
      <c r="CM289" s="162"/>
      <c r="CN289" s="162"/>
      <c r="CO289" s="162"/>
      <c r="CP289" s="162"/>
      <c r="CQ289" s="162"/>
      <c r="CR289" s="162"/>
      <c r="CS289" s="162"/>
      <c r="CT289" s="162"/>
      <c r="CU289" s="162"/>
      <c r="CV289" s="162"/>
      <c r="CW289" s="162"/>
      <c r="CX289" s="162"/>
      <c r="CY289" s="162"/>
      <c r="CZ289" s="162"/>
      <c r="DA289" s="162"/>
      <c r="DB289" s="162"/>
      <c r="DC289" s="162"/>
      <c r="DD289" s="162"/>
      <c r="DE289" s="162"/>
      <c r="DF289" s="162"/>
      <c r="DG289" s="162"/>
      <c r="DH289" s="162"/>
      <c r="DI289" s="162"/>
      <c r="DJ289" s="162"/>
      <c r="DK289" s="162"/>
      <c r="DL289" s="162"/>
      <c r="DM289" s="162"/>
      <c r="DN289" s="162"/>
      <c r="DO289" s="162"/>
      <c r="DP289" s="162"/>
      <c r="DQ289" s="162"/>
      <c r="DR289" s="162"/>
      <c r="DS289" s="162"/>
      <c r="DT289" s="162"/>
      <c r="DU289" s="162"/>
      <c r="DV289" s="162"/>
      <c r="DW289" s="161"/>
      <c r="DX289" s="162"/>
      <c r="DY289" s="162"/>
      <c r="DZ289" s="162"/>
      <c r="EA289" s="162"/>
      <c r="EB289" s="162"/>
      <c r="EC289" s="162"/>
      <c r="ED289" s="162"/>
      <c r="EE289" s="161"/>
      <c r="EF289" s="162"/>
      <c r="EG289" s="162"/>
      <c r="EH289" s="162"/>
      <c r="EI289" s="162"/>
      <c r="EJ289" s="162"/>
      <c r="EK289" s="162"/>
      <c r="EL289" s="162"/>
      <c r="EM289" s="162"/>
      <c r="EN289" s="162"/>
      <c r="EO289" s="162"/>
      <c r="EP289" s="162"/>
      <c r="EQ289" s="68"/>
      <c r="ER289" s="68"/>
      <c r="ES289" s="68"/>
      <c r="ET289" s="68"/>
      <c r="EU289" s="68"/>
      <c r="EV289" s="68"/>
      <c r="EW289" s="65"/>
      <c r="EX289" s="65"/>
      <c r="EY289" s="65"/>
      <c r="EZ289" s="65"/>
      <c r="FA289" s="65"/>
      <c r="FB289" s="65"/>
      <c r="FC289" s="65"/>
      <c r="FD289" s="65"/>
      <c r="FE289" s="65"/>
      <c r="FF289" s="65"/>
      <c r="FG289" s="65"/>
      <c r="FH289" s="65"/>
      <c r="FI289" s="65"/>
      <c r="FJ289" s="65"/>
      <c r="FK289" s="65"/>
      <c r="FL289" s="65"/>
      <c r="FM289" s="65"/>
      <c r="FN289" s="65"/>
      <c r="FO289" s="235"/>
    </row>
    <row r="290" spans="1:171" s="73" customFormat="1" x14ac:dyDescent="0.2">
      <c r="A290" s="161"/>
      <c r="B290" s="162"/>
      <c r="C290" s="162"/>
      <c r="D290" s="162"/>
      <c r="E290" s="162"/>
      <c r="F290" s="162"/>
      <c r="G290" s="162"/>
      <c r="H290" s="162"/>
      <c r="I290" s="162"/>
      <c r="J290" s="162"/>
      <c r="K290" s="162"/>
      <c r="L290" s="162"/>
      <c r="M290" s="162"/>
      <c r="N290" s="162"/>
      <c r="O290" s="162"/>
      <c r="P290" s="162"/>
      <c r="Q290" s="162"/>
      <c r="R290" s="162"/>
      <c r="S290" s="162"/>
      <c r="T290" s="162"/>
      <c r="U290" s="162"/>
      <c r="V290" s="162"/>
      <c r="W290" s="162"/>
      <c r="X290" s="162"/>
      <c r="Y290" s="162"/>
      <c r="Z290" s="161"/>
      <c r="AA290" s="161"/>
      <c r="AB290" s="161"/>
      <c r="AC290" s="161"/>
      <c r="AD290" s="161"/>
      <c r="AE290" s="161"/>
      <c r="AF290" s="162"/>
      <c r="AG290" s="162"/>
      <c r="AH290" s="162"/>
      <c r="AI290" s="162"/>
      <c r="AJ290" s="162"/>
      <c r="AK290" s="162"/>
      <c r="AL290" s="162"/>
      <c r="AM290" s="162"/>
      <c r="AN290" s="162"/>
      <c r="AO290" s="162"/>
      <c r="AP290" s="162"/>
      <c r="AQ290" s="162"/>
      <c r="AR290" s="162"/>
      <c r="AS290" s="162"/>
      <c r="AT290" s="162"/>
      <c r="AU290" s="162"/>
      <c r="AV290" s="162"/>
      <c r="AW290" s="162"/>
      <c r="AX290" s="162"/>
      <c r="AY290" s="161"/>
      <c r="AZ290" s="161"/>
      <c r="BA290" s="162"/>
      <c r="BB290" s="162"/>
      <c r="BC290" s="162"/>
      <c r="BD290" s="162"/>
      <c r="BE290" s="162"/>
      <c r="BF290" s="162"/>
      <c r="BG290" s="162"/>
      <c r="BH290" s="162"/>
      <c r="BI290" s="162"/>
      <c r="BJ290" s="161"/>
      <c r="BK290" s="162"/>
      <c r="BL290" s="162"/>
      <c r="BM290" s="162"/>
      <c r="BN290" s="162"/>
      <c r="BO290" s="162"/>
      <c r="BP290" s="162"/>
      <c r="BQ290" s="162"/>
      <c r="BR290" s="162"/>
      <c r="BS290" s="162"/>
      <c r="BT290" s="162"/>
      <c r="BU290" s="162"/>
      <c r="BV290" s="162"/>
      <c r="BW290" s="162"/>
      <c r="BX290" s="162"/>
      <c r="BY290" s="162"/>
      <c r="BZ290" s="162"/>
      <c r="CA290" s="162"/>
      <c r="CB290" s="162"/>
      <c r="CC290" s="162"/>
      <c r="CD290" s="162"/>
      <c r="CE290" s="162"/>
      <c r="CF290" s="162"/>
      <c r="CG290" s="162"/>
      <c r="CH290" s="162"/>
      <c r="CI290" s="162"/>
      <c r="CJ290" s="162"/>
      <c r="CK290" s="162"/>
      <c r="CL290" s="162"/>
      <c r="CM290" s="162"/>
      <c r="CN290" s="162"/>
      <c r="CO290" s="162"/>
      <c r="CP290" s="162"/>
      <c r="CQ290" s="162"/>
      <c r="CR290" s="162"/>
      <c r="CS290" s="162"/>
      <c r="CT290" s="162"/>
      <c r="CU290" s="162"/>
      <c r="CV290" s="162"/>
      <c r="CW290" s="162"/>
      <c r="CX290" s="162"/>
      <c r="CY290" s="162"/>
      <c r="CZ290" s="162"/>
      <c r="DA290" s="162"/>
      <c r="DB290" s="162"/>
      <c r="DC290" s="162"/>
      <c r="DD290" s="162"/>
      <c r="DE290" s="162"/>
      <c r="DF290" s="162"/>
      <c r="DG290" s="162"/>
      <c r="DH290" s="162"/>
      <c r="DI290" s="162"/>
      <c r="DJ290" s="162"/>
      <c r="DK290" s="162"/>
      <c r="DL290" s="162"/>
      <c r="DM290" s="162"/>
      <c r="DN290" s="162"/>
      <c r="DO290" s="162"/>
      <c r="DP290" s="162"/>
      <c r="DQ290" s="162"/>
      <c r="DR290" s="162"/>
      <c r="DS290" s="162"/>
      <c r="DT290" s="162"/>
      <c r="DU290" s="162"/>
      <c r="DV290" s="162"/>
      <c r="DW290" s="161"/>
      <c r="DX290" s="162"/>
      <c r="DY290" s="162"/>
      <c r="DZ290" s="162"/>
      <c r="EA290" s="162"/>
      <c r="EB290" s="162"/>
      <c r="EC290" s="162"/>
      <c r="ED290" s="162"/>
      <c r="EE290" s="161"/>
      <c r="EF290" s="162"/>
      <c r="EG290" s="162"/>
      <c r="EH290" s="162"/>
      <c r="EI290" s="162"/>
      <c r="EJ290" s="162"/>
      <c r="EK290" s="162"/>
      <c r="EL290" s="162"/>
      <c r="EM290" s="162"/>
      <c r="EN290" s="162"/>
      <c r="EO290" s="162"/>
      <c r="EP290" s="162"/>
      <c r="EQ290" s="68"/>
      <c r="ER290" s="68"/>
      <c r="ES290" s="68"/>
      <c r="ET290" s="68"/>
      <c r="EU290" s="68"/>
      <c r="EV290" s="68"/>
      <c r="EW290" s="68"/>
      <c r="EX290" s="68"/>
      <c r="EY290" s="68"/>
      <c r="EZ290" s="68"/>
      <c r="FA290" s="68"/>
      <c r="FB290" s="68"/>
      <c r="FC290" s="68"/>
      <c r="FD290" s="68"/>
      <c r="FE290" s="68"/>
      <c r="FF290" s="68"/>
      <c r="FG290" s="68"/>
      <c r="FH290" s="68"/>
      <c r="FI290" s="68"/>
      <c r="FJ290" s="68"/>
      <c r="FK290" s="68"/>
      <c r="FL290" s="68"/>
      <c r="FM290" s="65"/>
      <c r="FN290" s="65"/>
      <c r="FO290" s="235"/>
    </row>
    <row r="291" spans="1:171" s="73" customFormat="1" x14ac:dyDescent="0.2">
      <c r="A291" s="161"/>
      <c r="B291" s="162"/>
      <c r="C291" s="162"/>
      <c r="D291" s="162"/>
      <c r="E291" s="162"/>
      <c r="F291" s="162"/>
      <c r="G291" s="162"/>
      <c r="H291" s="162"/>
      <c r="I291" s="162"/>
      <c r="J291" s="162"/>
      <c r="K291" s="162"/>
      <c r="L291" s="162"/>
      <c r="M291" s="162"/>
      <c r="N291" s="162"/>
      <c r="O291" s="162"/>
      <c r="P291" s="162"/>
      <c r="Q291" s="162"/>
      <c r="R291" s="162"/>
      <c r="S291" s="162"/>
      <c r="T291" s="162"/>
      <c r="U291" s="162"/>
      <c r="V291" s="162"/>
      <c r="W291" s="162"/>
      <c r="X291" s="162"/>
      <c r="Y291" s="162"/>
      <c r="Z291" s="161"/>
      <c r="AA291" s="161"/>
      <c r="AB291" s="161"/>
      <c r="AC291" s="161"/>
      <c r="AD291" s="161"/>
      <c r="AE291" s="161"/>
      <c r="AF291" s="162"/>
      <c r="AG291" s="162"/>
      <c r="AH291" s="162"/>
      <c r="AI291" s="162"/>
      <c r="AJ291" s="162"/>
      <c r="AK291" s="162"/>
      <c r="AL291" s="162"/>
      <c r="AM291" s="162"/>
      <c r="AN291" s="162"/>
      <c r="AO291" s="162"/>
      <c r="AP291" s="162"/>
      <c r="AQ291" s="162"/>
      <c r="AR291" s="162"/>
      <c r="AS291" s="162"/>
      <c r="AT291" s="162"/>
      <c r="AU291" s="162"/>
      <c r="AV291" s="162"/>
      <c r="AW291" s="162"/>
      <c r="AX291" s="162"/>
      <c r="AY291" s="161"/>
      <c r="AZ291" s="161"/>
      <c r="BA291" s="162"/>
      <c r="BB291" s="162"/>
      <c r="BC291" s="162"/>
      <c r="BD291" s="162"/>
      <c r="BE291" s="162"/>
      <c r="BF291" s="162"/>
      <c r="BG291" s="162"/>
      <c r="BH291" s="162"/>
      <c r="BI291" s="162"/>
      <c r="BJ291" s="161"/>
      <c r="BK291" s="162"/>
      <c r="BL291" s="162"/>
      <c r="BM291" s="162"/>
      <c r="BN291" s="162"/>
      <c r="BO291" s="162"/>
      <c r="BP291" s="162"/>
      <c r="BQ291" s="162"/>
      <c r="BR291" s="162"/>
      <c r="BS291" s="162"/>
      <c r="BT291" s="162"/>
      <c r="BU291" s="162"/>
      <c r="BV291" s="162"/>
      <c r="BW291" s="162"/>
      <c r="BX291" s="162"/>
      <c r="BY291" s="162"/>
      <c r="BZ291" s="162"/>
      <c r="CA291" s="162"/>
      <c r="CB291" s="162"/>
      <c r="CC291" s="162"/>
      <c r="CD291" s="162"/>
      <c r="CE291" s="162"/>
      <c r="CF291" s="162"/>
      <c r="CG291" s="162"/>
      <c r="CH291" s="162"/>
      <c r="CI291" s="162"/>
      <c r="CJ291" s="162"/>
      <c r="CK291" s="162"/>
      <c r="CL291" s="162"/>
      <c r="CM291" s="162"/>
      <c r="CN291" s="162"/>
      <c r="CO291" s="162"/>
      <c r="CP291" s="162"/>
      <c r="CQ291" s="162"/>
      <c r="CR291" s="162"/>
      <c r="CS291" s="162"/>
      <c r="CT291" s="162"/>
      <c r="CU291" s="162"/>
      <c r="CV291" s="162"/>
      <c r="CW291" s="162"/>
      <c r="CX291" s="162"/>
      <c r="CY291" s="162"/>
      <c r="CZ291" s="162"/>
      <c r="DA291" s="162"/>
      <c r="DB291" s="162"/>
      <c r="DC291" s="162"/>
      <c r="DD291" s="162"/>
      <c r="DE291" s="162"/>
      <c r="DF291" s="162"/>
      <c r="DG291" s="162"/>
      <c r="DH291" s="162"/>
      <c r="DI291" s="162"/>
      <c r="DJ291" s="162"/>
      <c r="DK291" s="162"/>
      <c r="DL291" s="162"/>
      <c r="DM291" s="162"/>
      <c r="DN291" s="162"/>
      <c r="DO291" s="162"/>
      <c r="DP291" s="162"/>
      <c r="DQ291" s="162"/>
      <c r="DR291" s="162"/>
      <c r="DS291" s="162"/>
      <c r="DT291" s="162"/>
      <c r="DU291" s="162"/>
      <c r="DV291" s="162"/>
      <c r="DW291" s="161"/>
      <c r="DX291" s="162"/>
      <c r="DY291" s="162"/>
      <c r="DZ291" s="162"/>
      <c r="EA291" s="162"/>
      <c r="EB291" s="162"/>
      <c r="EC291" s="162"/>
      <c r="ED291" s="162"/>
      <c r="EE291" s="161"/>
      <c r="EF291" s="162"/>
      <c r="EG291" s="162"/>
      <c r="EH291" s="162"/>
      <c r="EI291" s="162"/>
      <c r="EJ291" s="162"/>
      <c r="EK291" s="162"/>
      <c r="EL291" s="162"/>
      <c r="EM291" s="162"/>
      <c r="EN291" s="162"/>
      <c r="EO291" s="162"/>
      <c r="EP291" s="162"/>
      <c r="EQ291" s="68"/>
      <c r="ER291" s="68"/>
      <c r="ES291" s="68"/>
      <c r="ET291" s="68"/>
      <c r="EU291" s="68"/>
      <c r="EV291" s="68"/>
      <c r="EW291" s="65"/>
      <c r="EX291" s="65"/>
      <c r="EY291" s="65"/>
      <c r="EZ291" s="65"/>
      <c r="FA291" s="65"/>
      <c r="FB291" s="65"/>
      <c r="FC291" s="65"/>
      <c r="FD291" s="65"/>
      <c r="FE291" s="65"/>
      <c r="FF291" s="65"/>
      <c r="FG291" s="65"/>
      <c r="FH291" s="65"/>
      <c r="FI291" s="65"/>
      <c r="FJ291" s="65"/>
      <c r="FK291" s="65"/>
      <c r="FL291" s="65"/>
      <c r="FM291" s="65"/>
      <c r="FN291" s="65"/>
      <c r="FO291" s="235"/>
    </row>
    <row r="292" spans="1:171" s="73" customFormat="1" x14ac:dyDescent="0.2">
      <c r="A292" s="161"/>
      <c r="B292" s="162"/>
      <c r="C292" s="162"/>
      <c r="D292" s="162"/>
      <c r="E292" s="162"/>
      <c r="F292" s="162"/>
      <c r="G292" s="162"/>
      <c r="H292" s="162"/>
      <c r="I292" s="162"/>
      <c r="J292" s="162"/>
      <c r="K292" s="162"/>
      <c r="L292" s="162"/>
      <c r="M292" s="162"/>
      <c r="N292" s="162"/>
      <c r="O292" s="162"/>
      <c r="P292" s="162"/>
      <c r="Q292" s="162"/>
      <c r="R292" s="162"/>
      <c r="S292" s="162"/>
      <c r="T292" s="162"/>
      <c r="U292" s="162"/>
      <c r="V292" s="162"/>
      <c r="W292" s="162"/>
      <c r="X292" s="162"/>
      <c r="Y292" s="162"/>
      <c r="Z292" s="161"/>
      <c r="AA292" s="161"/>
      <c r="AB292" s="161"/>
      <c r="AC292" s="161"/>
      <c r="AD292" s="161"/>
      <c r="AE292" s="161"/>
      <c r="AF292" s="162"/>
      <c r="AG292" s="162"/>
      <c r="AH292" s="162"/>
      <c r="AI292" s="162"/>
      <c r="AJ292" s="162"/>
      <c r="AK292" s="162"/>
      <c r="AL292" s="162"/>
      <c r="AM292" s="162"/>
      <c r="AN292" s="162"/>
      <c r="AO292" s="162"/>
      <c r="AP292" s="162"/>
      <c r="AQ292" s="162"/>
      <c r="AR292" s="162"/>
      <c r="AS292" s="162"/>
      <c r="AT292" s="162"/>
      <c r="AU292" s="162"/>
      <c r="AV292" s="162"/>
      <c r="AW292" s="162"/>
      <c r="AX292" s="162"/>
      <c r="AY292" s="161"/>
      <c r="AZ292" s="161"/>
      <c r="BA292" s="162"/>
      <c r="BB292" s="162"/>
      <c r="BC292" s="162"/>
      <c r="BD292" s="162"/>
      <c r="BE292" s="162"/>
      <c r="BF292" s="162"/>
      <c r="BG292" s="162"/>
      <c r="BH292" s="162"/>
      <c r="BI292" s="162"/>
      <c r="BJ292" s="161"/>
      <c r="BK292" s="162"/>
      <c r="BL292" s="162"/>
      <c r="BM292" s="162"/>
      <c r="BN292" s="162"/>
      <c r="BO292" s="162"/>
      <c r="BP292" s="162"/>
      <c r="BQ292" s="162"/>
      <c r="BR292" s="162"/>
      <c r="BS292" s="162"/>
      <c r="BT292" s="162"/>
      <c r="BU292" s="162"/>
      <c r="BV292" s="162"/>
      <c r="BW292" s="162"/>
      <c r="BX292" s="162"/>
      <c r="BY292" s="162"/>
      <c r="BZ292" s="162"/>
      <c r="CA292" s="162"/>
      <c r="CB292" s="162"/>
      <c r="CC292" s="162"/>
      <c r="CD292" s="162"/>
      <c r="CE292" s="162"/>
      <c r="CF292" s="162"/>
      <c r="CG292" s="162"/>
      <c r="CH292" s="162"/>
      <c r="CI292" s="162"/>
      <c r="CJ292" s="162"/>
      <c r="CK292" s="162"/>
      <c r="CL292" s="162"/>
      <c r="CM292" s="162"/>
      <c r="CN292" s="162"/>
      <c r="CO292" s="162"/>
      <c r="CP292" s="162"/>
      <c r="CQ292" s="162"/>
      <c r="CR292" s="162"/>
      <c r="CS292" s="162"/>
      <c r="CT292" s="162"/>
      <c r="CU292" s="162"/>
      <c r="CV292" s="162"/>
      <c r="CW292" s="162"/>
      <c r="CX292" s="162"/>
      <c r="CY292" s="162"/>
      <c r="CZ292" s="162"/>
      <c r="DA292" s="162"/>
      <c r="DB292" s="162"/>
      <c r="DC292" s="162"/>
      <c r="DD292" s="162"/>
      <c r="DE292" s="162"/>
      <c r="DF292" s="162"/>
      <c r="DG292" s="162"/>
      <c r="DH292" s="162"/>
      <c r="DI292" s="162"/>
      <c r="DJ292" s="162"/>
      <c r="DK292" s="162"/>
      <c r="DL292" s="162"/>
      <c r="DM292" s="162"/>
      <c r="DN292" s="162"/>
      <c r="DO292" s="162"/>
      <c r="DP292" s="162"/>
      <c r="DQ292" s="162"/>
      <c r="DR292" s="162"/>
      <c r="DS292" s="162"/>
      <c r="DT292" s="162"/>
      <c r="DU292" s="162"/>
      <c r="DV292" s="162"/>
      <c r="DW292" s="161"/>
      <c r="DX292" s="162"/>
      <c r="DY292" s="162"/>
      <c r="DZ292" s="162"/>
      <c r="EA292" s="162"/>
      <c r="EB292" s="162"/>
      <c r="EC292" s="162"/>
      <c r="ED292" s="162"/>
      <c r="EE292" s="161"/>
      <c r="EF292" s="162"/>
      <c r="EG292" s="162"/>
      <c r="EH292" s="162"/>
      <c r="EI292" s="162"/>
      <c r="EJ292" s="162"/>
      <c r="EK292" s="162"/>
      <c r="EL292" s="162"/>
      <c r="EM292" s="162"/>
      <c r="EN292" s="162"/>
      <c r="EO292" s="162"/>
      <c r="EP292" s="162"/>
      <c r="EQ292" s="68"/>
      <c r="ER292" s="68"/>
      <c r="ES292" s="68"/>
      <c r="ET292" s="68"/>
      <c r="EU292" s="68"/>
      <c r="EV292" s="68"/>
      <c r="EW292" s="68"/>
      <c r="EX292" s="68"/>
      <c r="EY292" s="68"/>
      <c r="EZ292" s="68"/>
      <c r="FA292" s="68"/>
      <c r="FB292" s="68"/>
      <c r="FC292" s="68"/>
      <c r="FD292" s="68"/>
      <c r="FE292" s="68"/>
      <c r="FF292" s="68"/>
      <c r="FG292" s="68"/>
      <c r="FH292" s="68"/>
      <c r="FI292" s="68"/>
      <c r="FJ292" s="68"/>
      <c r="FK292" s="68"/>
      <c r="FL292" s="68"/>
      <c r="FM292" s="65"/>
      <c r="FN292" s="65"/>
      <c r="FO292" s="235"/>
    </row>
    <row r="293" spans="1:171" s="73" customFormat="1" x14ac:dyDescent="0.2">
      <c r="A293" s="161"/>
      <c r="B293" s="162"/>
      <c r="C293" s="162"/>
      <c r="D293" s="162"/>
      <c r="E293" s="162"/>
      <c r="F293" s="162"/>
      <c r="G293" s="162"/>
      <c r="H293" s="162"/>
      <c r="I293" s="162"/>
      <c r="J293" s="162"/>
      <c r="K293" s="162"/>
      <c r="L293" s="162"/>
      <c r="M293" s="162"/>
      <c r="N293" s="162"/>
      <c r="O293" s="162"/>
      <c r="P293" s="162"/>
      <c r="Q293" s="162"/>
      <c r="R293" s="162"/>
      <c r="S293" s="162"/>
      <c r="T293" s="162"/>
      <c r="U293" s="162"/>
      <c r="V293" s="162"/>
      <c r="W293" s="162"/>
      <c r="X293" s="162"/>
      <c r="Y293" s="162"/>
      <c r="Z293" s="161"/>
      <c r="AA293" s="161"/>
      <c r="AB293" s="161"/>
      <c r="AC293" s="161"/>
      <c r="AD293" s="161"/>
      <c r="AE293" s="161"/>
      <c r="AF293" s="162"/>
      <c r="AG293" s="162"/>
      <c r="AH293" s="162"/>
      <c r="AI293" s="162"/>
      <c r="AJ293" s="162"/>
      <c r="AK293" s="162"/>
      <c r="AL293" s="162"/>
      <c r="AM293" s="162"/>
      <c r="AN293" s="162"/>
      <c r="AO293" s="162"/>
      <c r="AP293" s="162"/>
      <c r="AQ293" s="162"/>
      <c r="AR293" s="162"/>
      <c r="AS293" s="162"/>
      <c r="AT293" s="162"/>
      <c r="AU293" s="162"/>
      <c r="AV293" s="162"/>
      <c r="AW293" s="162"/>
      <c r="AX293" s="162"/>
      <c r="AY293" s="161"/>
      <c r="AZ293" s="161"/>
      <c r="BA293" s="162"/>
      <c r="BB293" s="162"/>
      <c r="BC293" s="162"/>
      <c r="BD293" s="162"/>
      <c r="BE293" s="162"/>
      <c r="BF293" s="162"/>
      <c r="BG293" s="162"/>
      <c r="BH293" s="162"/>
      <c r="BI293" s="162"/>
      <c r="BJ293" s="161"/>
      <c r="BK293" s="162"/>
      <c r="BL293" s="162"/>
      <c r="BM293" s="162"/>
      <c r="BN293" s="162"/>
      <c r="BO293" s="162"/>
      <c r="BP293" s="162"/>
      <c r="BQ293" s="162"/>
      <c r="BR293" s="162"/>
      <c r="BS293" s="162"/>
      <c r="BT293" s="162"/>
      <c r="BU293" s="162"/>
      <c r="BV293" s="162"/>
      <c r="BW293" s="162"/>
      <c r="BX293" s="162"/>
      <c r="BY293" s="162"/>
      <c r="BZ293" s="162"/>
      <c r="CA293" s="162"/>
      <c r="CB293" s="162"/>
      <c r="CC293" s="162"/>
      <c r="CD293" s="162"/>
      <c r="CE293" s="162"/>
      <c r="CF293" s="162"/>
      <c r="CG293" s="162"/>
      <c r="CH293" s="162"/>
      <c r="CI293" s="162"/>
      <c r="CJ293" s="162"/>
      <c r="CK293" s="162"/>
      <c r="CL293" s="162"/>
      <c r="CM293" s="162"/>
      <c r="CN293" s="162"/>
      <c r="CO293" s="162"/>
      <c r="CP293" s="162"/>
      <c r="CQ293" s="162"/>
      <c r="CR293" s="162"/>
      <c r="CS293" s="162"/>
      <c r="CT293" s="162"/>
      <c r="CU293" s="162"/>
      <c r="CV293" s="162"/>
      <c r="CW293" s="162"/>
      <c r="CX293" s="162"/>
      <c r="CY293" s="162"/>
      <c r="CZ293" s="162"/>
      <c r="DA293" s="162"/>
      <c r="DB293" s="162"/>
      <c r="DC293" s="162"/>
      <c r="DD293" s="162"/>
      <c r="DE293" s="162"/>
      <c r="DF293" s="162"/>
      <c r="DG293" s="162"/>
      <c r="DH293" s="162"/>
      <c r="DI293" s="162"/>
      <c r="DJ293" s="162"/>
      <c r="DK293" s="162"/>
      <c r="DL293" s="162"/>
      <c r="DM293" s="162"/>
      <c r="DN293" s="162"/>
      <c r="DO293" s="162"/>
      <c r="DP293" s="162"/>
      <c r="DQ293" s="162"/>
      <c r="DR293" s="162"/>
      <c r="DS293" s="162"/>
      <c r="DT293" s="162"/>
      <c r="DU293" s="162"/>
      <c r="DV293" s="162"/>
      <c r="DW293" s="161"/>
      <c r="DX293" s="162"/>
      <c r="DY293" s="162"/>
      <c r="DZ293" s="162"/>
      <c r="EA293" s="162"/>
      <c r="EB293" s="162"/>
      <c r="EC293" s="162"/>
      <c r="ED293" s="162"/>
      <c r="EE293" s="161"/>
      <c r="EF293" s="162"/>
      <c r="EG293" s="162"/>
      <c r="EH293" s="162"/>
      <c r="EI293" s="162"/>
      <c r="EJ293" s="162"/>
      <c r="EK293" s="162"/>
      <c r="EL293" s="162"/>
      <c r="EM293" s="162"/>
      <c r="EN293" s="162"/>
      <c r="EO293" s="162"/>
      <c r="EP293" s="162"/>
      <c r="EQ293" s="68"/>
      <c r="ER293" s="68"/>
      <c r="ES293" s="68"/>
      <c r="ET293" s="68"/>
      <c r="EU293" s="68"/>
      <c r="EV293" s="68"/>
      <c r="EW293" s="65"/>
      <c r="EX293" s="65"/>
      <c r="EY293" s="65"/>
      <c r="EZ293" s="65"/>
      <c r="FA293" s="65"/>
      <c r="FB293" s="65"/>
      <c r="FC293" s="65"/>
      <c r="FD293" s="65"/>
      <c r="FE293" s="65"/>
      <c r="FF293" s="65"/>
      <c r="FG293" s="65"/>
      <c r="FH293" s="65"/>
      <c r="FI293" s="65"/>
      <c r="FJ293" s="65"/>
      <c r="FK293" s="65"/>
      <c r="FL293" s="65"/>
      <c r="FM293" s="65"/>
      <c r="FN293" s="65"/>
      <c r="FO293" s="235"/>
    </row>
    <row r="294" spans="1:171" s="73" customFormat="1" x14ac:dyDescent="0.2">
      <c r="A294" s="161"/>
      <c r="B294" s="162"/>
      <c r="C294" s="162"/>
      <c r="D294" s="162"/>
      <c r="E294" s="162"/>
      <c r="F294" s="162"/>
      <c r="G294" s="162"/>
      <c r="H294" s="162"/>
      <c r="I294" s="162"/>
      <c r="J294" s="162"/>
      <c r="K294" s="162"/>
      <c r="L294" s="162"/>
      <c r="M294" s="162"/>
      <c r="N294" s="162"/>
      <c r="O294" s="162"/>
      <c r="P294" s="162"/>
      <c r="Q294" s="162"/>
      <c r="R294" s="162"/>
      <c r="S294" s="162"/>
      <c r="T294" s="162"/>
      <c r="U294" s="162"/>
      <c r="V294" s="162"/>
      <c r="W294" s="162"/>
      <c r="X294" s="162"/>
      <c r="Y294" s="162"/>
      <c r="Z294" s="161"/>
      <c r="AA294" s="161"/>
      <c r="AB294" s="161"/>
      <c r="AC294" s="161"/>
      <c r="AD294" s="161"/>
      <c r="AE294" s="161"/>
      <c r="AF294" s="162"/>
      <c r="AG294" s="162"/>
      <c r="AH294" s="162"/>
      <c r="AI294" s="162"/>
      <c r="AJ294" s="162"/>
      <c r="AK294" s="162"/>
      <c r="AL294" s="162"/>
      <c r="AM294" s="162"/>
      <c r="AN294" s="162"/>
      <c r="AO294" s="162"/>
      <c r="AP294" s="162"/>
      <c r="AQ294" s="162"/>
      <c r="AR294" s="162"/>
      <c r="AS294" s="162"/>
      <c r="AT294" s="162"/>
      <c r="AU294" s="162"/>
      <c r="AV294" s="162"/>
      <c r="AW294" s="162"/>
      <c r="AX294" s="162"/>
      <c r="AY294" s="161"/>
      <c r="AZ294" s="161"/>
      <c r="BA294" s="162"/>
      <c r="BB294" s="162"/>
      <c r="BC294" s="162"/>
      <c r="BD294" s="162"/>
      <c r="BE294" s="162"/>
      <c r="BF294" s="162"/>
      <c r="BG294" s="162"/>
      <c r="BH294" s="162"/>
      <c r="BI294" s="162"/>
      <c r="BJ294" s="161"/>
      <c r="BK294" s="162"/>
      <c r="BL294" s="162"/>
      <c r="BM294" s="162"/>
      <c r="BN294" s="162"/>
      <c r="BO294" s="162"/>
      <c r="BP294" s="162"/>
      <c r="BQ294" s="162"/>
      <c r="BR294" s="162"/>
      <c r="BS294" s="162"/>
      <c r="BT294" s="162"/>
      <c r="BU294" s="162"/>
      <c r="BV294" s="162"/>
      <c r="BW294" s="162"/>
      <c r="BX294" s="162"/>
      <c r="BY294" s="162"/>
      <c r="BZ294" s="162"/>
      <c r="CA294" s="162"/>
      <c r="CB294" s="162"/>
      <c r="CC294" s="162"/>
      <c r="CD294" s="162"/>
      <c r="CE294" s="162"/>
      <c r="CF294" s="162"/>
      <c r="CG294" s="162"/>
      <c r="CH294" s="162"/>
      <c r="CI294" s="162"/>
      <c r="CJ294" s="162"/>
      <c r="CK294" s="162"/>
      <c r="CL294" s="162"/>
      <c r="CM294" s="162"/>
      <c r="CN294" s="162"/>
      <c r="CO294" s="162"/>
      <c r="CP294" s="162"/>
      <c r="CQ294" s="162"/>
      <c r="CR294" s="162"/>
      <c r="CS294" s="162"/>
      <c r="CT294" s="162"/>
      <c r="CU294" s="162"/>
      <c r="CV294" s="162"/>
      <c r="CW294" s="162"/>
      <c r="CX294" s="162"/>
      <c r="CY294" s="162"/>
      <c r="CZ294" s="162"/>
      <c r="DA294" s="162"/>
      <c r="DB294" s="162"/>
      <c r="DC294" s="162"/>
      <c r="DD294" s="162"/>
      <c r="DE294" s="162"/>
      <c r="DF294" s="162"/>
      <c r="DG294" s="162"/>
      <c r="DH294" s="162"/>
      <c r="DI294" s="162"/>
      <c r="DJ294" s="162"/>
      <c r="DK294" s="162"/>
      <c r="DL294" s="162"/>
      <c r="DM294" s="162"/>
      <c r="DN294" s="162"/>
      <c r="DO294" s="162"/>
      <c r="DP294" s="162"/>
      <c r="DQ294" s="162"/>
      <c r="DR294" s="162"/>
      <c r="DS294" s="162"/>
      <c r="DT294" s="162"/>
      <c r="DU294" s="162"/>
      <c r="DV294" s="162"/>
      <c r="DW294" s="161"/>
      <c r="DX294" s="162"/>
      <c r="DY294" s="162"/>
      <c r="DZ294" s="162"/>
      <c r="EA294" s="162"/>
      <c r="EB294" s="162"/>
      <c r="EC294" s="162"/>
      <c r="ED294" s="162"/>
      <c r="EE294" s="161"/>
      <c r="EF294" s="162"/>
      <c r="EG294" s="162"/>
      <c r="EH294" s="162"/>
      <c r="EI294" s="162"/>
      <c r="EJ294" s="162"/>
      <c r="EK294" s="162"/>
      <c r="EL294" s="162"/>
      <c r="EM294" s="162"/>
      <c r="EN294" s="162"/>
      <c r="EO294" s="162"/>
      <c r="EP294" s="162"/>
      <c r="EQ294" s="68"/>
      <c r="ER294" s="68"/>
      <c r="ES294" s="68"/>
      <c r="ET294" s="68"/>
      <c r="EU294" s="68"/>
      <c r="EV294" s="68"/>
      <c r="EW294" s="68"/>
      <c r="EX294" s="68"/>
      <c r="EY294" s="68"/>
      <c r="EZ294" s="68"/>
      <c r="FA294" s="68"/>
      <c r="FB294" s="68"/>
      <c r="FC294" s="68"/>
      <c r="FD294" s="68"/>
      <c r="FE294" s="68"/>
      <c r="FF294" s="68"/>
      <c r="FG294" s="68"/>
      <c r="FH294" s="68"/>
      <c r="FI294" s="68"/>
      <c r="FJ294" s="68"/>
      <c r="FK294" s="68"/>
      <c r="FL294" s="68"/>
      <c r="FM294" s="65"/>
      <c r="FN294" s="65"/>
      <c r="FO294" s="235"/>
    </row>
    <row r="295" spans="1:171" s="73" customFormat="1" x14ac:dyDescent="0.2">
      <c r="A295" s="161"/>
      <c r="B295" s="162"/>
      <c r="C295" s="162"/>
      <c r="D295" s="162"/>
      <c r="E295" s="162"/>
      <c r="F295" s="162"/>
      <c r="G295" s="162"/>
      <c r="H295" s="162"/>
      <c r="I295" s="162"/>
      <c r="J295" s="162"/>
      <c r="K295" s="162"/>
      <c r="L295" s="162"/>
      <c r="M295" s="162"/>
      <c r="N295" s="162"/>
      <c r="O295" s="162"/>
      <c r="P295" s="162"/>
      <c r="Q295" s="162"/>
      <c r="R295" s="162"/>
      <c r="S295" s="162"/>
      <c r="T295" s="162"/>
      <c r="U295" s="162"/>
      <c r="V295" s="162"/>
      <c r="W295" s="162"/>
      <c r="X295" s="162"/>
      <c r="Y295" s="162"/>
      <c r="Z295" s="161"/>
      <c r="AA295" s="161"/>
      <c r="AB295" s="161"/>
      <c r="AC295" s="161"/>
      <c r="AD295" s="161"/>
      <c r="AE295" s="161"/>
      <c r="AF295" s="162"/>
      <c r="AG295" s="162"/>
      <c r="AH295" s="162"/>
      <c r="AI295" s="162"/>
      <c r="AJ295" s="162"/>
      <c r="AK295" s="162"/>
      <c r="AL295" s="162"/>
      <c r="AM295" s="162"/>
      <c r="AN295" s="162"/>
      <c r="AO295" s="162"/>
      <c r="AP295" s="162"/>
      <c r="AQ295" s="162"/>
      <c r="AR295" s="162"/>
      <c r="AS295" s="162"/>
      <c r="AT295" s="162"/>
      <c r="AU295" s="162"/>
      <c r="AV295" s="162"/>
      <c r="AW295" s="162"/>
      <c r="AX295" s="162"/>
      <c r="AY295" s="161"/>
      <c r="AZ295" s="161"/>
      <c r="BA295" s="162"/>
      <c r="BB295" s="162"/>
      <c r="BC295" s="162"/>
      <c r="BD295" s="162"/>
      <c r="BE295" s="162"/>
      <c r="BF295" s="162"/>
      <c r="BG295" s="162"/>
      <c r="BH295" s="162"/>
      <c r="BI295" s="162"/>
      <c r="BJ295" s="161"/>
      <c r="BK295" s="162"/>
      <c r="BL295" s="162"/>
      <c r="BM295" s="162"/>
      <c r="BN295" s="162"/>
      <c r="BO295" s="162"/>
      <c r="BP295" s="162"/>
      <c r="BQ295" s="162"/>
      <c r="BR295" s="162"/>
      <c r="BS295" s="162"/>
      <c r="BT295" s="162"/>
      <c r="BU295" s="162"/>
      <c r="BV295" s="162"/>
      <c r="BW295" s="162"/>
      <c r="BX295" s="162"/>
      <c r="BY295" s="162"/>
      <c r="BZ295" s="162"/>
      <c r="CA295" s="162"/>
      <c r="CB295" s="162"/>
      <c r="CC295" s="162"/>
      <c r="CD295" s="162"/>
      <c r="CE295" s="162"/>
      <c r="CF295" s="162"/>
      <c r="CG295" s="162"/>
      <c r="CH295" s="162"/>
      <c r="CI295" s="162"/>
      <c r="CJ295" s="162"/>
      <c r="CK295" s="162"/>
      <c r="CL295" s="162"/>
      <c r="CM295" s="162"/>
      <c r="CN295" s="162"/>
      <c r="CO295" s="162"/>
      <c r="CP295" s="162"/>
      <c r="CQ295" s="162"/>
      <c r="CR295" s="162"/>
      <c r="CS295" s="162"/>
      <c r="CT295" s="162"/>
      <c r="CU295" s="162"/>
      <c r="CV295" s="162"/>
      <c r="CW295" s="162"/>
      <c r="CX295" s="162"/>
      <c r="CY295" s="162"/>
      <c r="CZ295" s="162"/>
      <c r="DA295" s="162"/>
      <c r="DB295" s="162"/>
      <c r="DC295" s="162"/>
      <c r="DD295" s="162"/>
      <c r="DE295" s="162"/>
      <c r="DF295" s="162"/>
      <c r="DG295" s="162"/>
      <c r="DH295" s="162"/>
      <c r="DI295" s="162"/>
      <c r="DJ295" s="162"/>
      <c r="DK295" s="162"/>
      <c r="DL295" s="162"/>
      <c r="DM295" s="162"/>
      <c r="DN295" s="162"/>
      <c r="DO295" s="162"/>
      <c r="DP295" s="162"/>
      <c r="DQ295" s="162"/>
      <c r="DR295" s="162"/>
      <c r="DS295" s="162"/>
      <c r="DT295" s="162"/>
      <c r="DU295" s="162"/>
      <c r="DV295" s="162"/>
      <c r="DW295" s="161"/>
      <c r="DX295" s="162"/>
      <c r="DY295" s="162"/>
      <c r="DZ295" s="162"/>
      <c r="EA295" s="162"/>
      <c r="EB295" s="162"/>
      <c r="EC295" s="162"/>
      <c r="ED295" s="162"/>
      <c r="EE295" s="161"/>
      <c r="EF295" s="162"/>
      <c r="EG295" s="162"/>
      <c r="EH295" s="162"/>
      <c r="EI295" s="162"/>
      <c r="EJ295" s="162"/>
      <c r="EK295" s="162"/>
      <c r="EL295" s="162"/>
      <c r="EM295" s="162"/>
      <c r="EN295" s="162"/>
      <c r="EO295" s="162"/>
      <c r="EP295" s="162"/>
      <c r="EQ295" s="68"/>
      <c r="ER295" s="68"/>
      <c r="ES295" s="68"/>
      <c r="ET295" s="68"/>
      <c r="EU295" s="68"/>
      <c r="EV295" s="68"/>
      <c r="EW295" s="65"/>
      <c r="EX295" s="65"/>
      <c r="EY295" s="65"/>
      <c r="EZ295" s="65"/>
      <c r="FA295" s="65"/>
      <c r="FB295" s="65"/>
      <c r="FC295" s="65"/>
      <c r="FD295" s="65"/>
      <c r="FE295" s="65"/>
      <c r="FF295" s="65"/>
      <c r="FG295" s="65"/>
      <c r="FH295" s="65"/>
      <c r="FI295" s="65"/>
      <c r="FJ295" s="65"/>
      <c r="FK295" s="65"/>
      <c r="FL295" s="65"/>
      <c r="FM295" s="65"/>
      <c r="FN295" s="65"/>
      <c r="FO295" s="235"/>
    </row>
    <row r="296" spans="1:171" s="73" customFormat="1" x14ac:dyDescent="0.2">
      <c r="A296" s="161"/>
      <c r="B296" s="162"/>
      <c r="C296" s="162"/>
      <c r="D296" s="162"/>
      <c r="E296" s="162"/>
      <c r="F296" s="162"/>
      <c r="G296" s="162"/>
      <c r="H296" s="162"/>
      <c r="I296" s="162"/>
      <c r="J296" s="162"/>
      <c r="K296" s="162"/>
      <c r="L296" s="162"/>
      <c r="M296" s="162"/>
      <c r="N296" s="162"/>
      <c r="O296" s="162"/>
      <c r="P296" s="162"/>
      <c r="Q296" s="162"/>
      <c r="R296" s="162"/>
      <c r="S296" s="162"/>
      <c r="T296" s="162"/>
      <c r="U296" s="162"/>
      <c r="V296" s="162"/>
      <c r="W296" s="162"/>
      <c r="X296" s="162"/>
      <c r="Y296" s="162"/>
      <c r="Z296" s="161"/>
      <c r="AA296" s="161"/>
      <c r="AB296" s="161"/>
      <c r="AC296" s="161"/>
      <c r="AD296" s="161"/>
      <c r="AE296" s="161"/>
      <c r="AF296" s="162"/>
      <c r="AG296" s="162"/>
      <c r="AH296" s="162"/>
      <c r="AI296" s="162"/>
      <c r="AJ296" s="162"/>
      <c r="AK296" s="162"/>
      <c r="AL296" s="162"/>
      <c r="AM296" s="162"/>
      <c r="AN296" s="162"/>
      <c r="AO296" s="162"/>
      <c r="AP296" s="162"/>
      <c r="AQ296" s="162"/>
      <c r="AR296" s="162"/>
      <c r="AS296" s="162"/>
      <c r="AT296" s="162"/>
      <c r="AU296" s="162"/>
      <c r="AV296" s="162"/>
      <c r="AW296" s="162"/>
      <c r="AX296" s="162"/>
      <c r="AY296" s="161"/>
      <c r="AZ296" s="161"/>
      <c r="BA296" s="162"/>
      <c r="BB296" s="162"/>
      <c r="BC296" s="162"/>
      <c r="BD296" s="162"/>
      <c r="BE296" s="162"/>
      <c r="BF296" s="162"/>
      <c r="BG296" s="162"/>
      <c r="BH296" s="162"/>
      <c r="BI296" s="162"/>
      <c r="BJ296" s="161"/>
      <c r="BK296" s="162"/>
      <c r="BL296" s="162"/>
      <c r="BM296" s="162"/>
      <c r="BN296" s="162"/>
      <c r="BO296" s="162"/>
      <c r="BP296" s="162"/>
      <c r="BQ296" s="162"/>
      <c r="BR296" s="162"/>
      <c r="BS296" s="162"/>
      <c r="BT296" s="162"/>
      <c r="BU296" s="162"/>
      <c r="BV296" s="162"/>
      <c r="BW296" s="162"/>
      <c r="BX296" s="162"/>
      <c r="BY296" s="162"/>
      <c r="BZ296" s="162"/>
      <c r="CA296" s="162"/>
      <c r="CB296" s="162"/>
      <c r="CC296" s="162"/>
      <c r="CD296" s="162"/>
      <c r="CE296" s="162"/>
      <c r="CF296" s="162"/>
      <c r="CG296" s="162"/>
      <c r="CH296" s="162"/>
      <c r="CI296" s="162"/>
      <c r="CJ296" s="162"/>
      <c r="CK296" s="162"/>
      <c r="CL296" s="162"/>
      <c r="CM296" s="162"/>
      <c r="CN296" s="162"/>
      <c r="CO296" s="162"/>
      <c r="CP296" s="162"/>
      <c r="CQ296" s="162"/>
      <c r="CR296" s="162"/>
      <c r="CS296" s="162"/>
      <c r="CT296" s="162"/>
      <c r="CU296" s="162"/>
      <c r="CV296" s="162"/>
      <c r="CW296" s="162"/>
      <c r="CX296" s="162"/>
      <c r="CY296" s="162"/>
      <c r="CZ296" s="162"/>
      <c r="DA296" s="162"/>
      <c r="DB296" s="162"/>
      <c r="DC296" s="162"/>
      <c r="DD296" s="162"/>
      <c r="DE296" s="162"/>
      <c r="DF296" s="162"/>
      <c r="DG296" s="162"/>
      <c r="DH296" s="162"/>
      <c r="DI296" s="162"/>
      <c r="DJ296" s="162"/>
      <c r="DK296" s="162"/>
      <c r="DL296" s="162"/>
      <c r="DM296" s="162"/>
      <c r="DN296" s="162"/>
      <c r="DO296" s="162"/>
      <c r="DP296" s="162"/>
      <c r="DQ296" s="162"/>
      <c r="DR296" s="162"/>
      <c r="DS296" s="162"/>
      <c r="DT296" s="162"/>
      <c r="DU296" s="162"/>
      <c r="DV296" s="162"/>
      <c r="DW296" s="161"/>
      <c r="DX296" s="162"/>
      <c r="DY296" s="162"/>
      <c r="DZ296" s="162"/>
      <c r="EA296" s="162"/>
      <c r="EB296" s="162"/>
      <c r="EC296" s="162"/>
      <c r="ED296" s="162"/>
      <c r="EE296" s="161"/>
      <c r="EF296" s="162"/>
      <c r="EG296" s="162"/>
      <c r="EH296" s="162"/>
      <c r="EI296" s="162"/>
      <c r="EJ296" s="162"/>
      <c r="EK296" s="162"/>
      <c r="EL296" s="162"/>
      <c r="EM296" s="162"/>
      <c r="EN296" s="162"/>
      <c r="EO296" s="162"/>
      <c r="EP296" s="162"/>
      <c r="EQ296" s="68"/>
      <c r="ER296" s="68"/>
      <c r="ES296" s="68"/>
      <c r="ET296" s="68"/>
      <c r="EU296" s="68"/>
      <c r="EV296" s="68"/>
      <c r="EW296" s="68"/>
      <c r="EX296" s="68"/>
      <c r="EY296" s="68"/>
      <c r="EZ296" s="68"/>
      <c r="FA296" s="68"/>
      <c r="FB296" s="68"/>
      <c r="FC296" s="68"/>
      <c r="FD296" s="68"/>
      <c r="FE296" s="68"/>
      <c r="FF296" s="68"/>
      <c r="FG296" s="68"/>
      <c r="FH296" s="68"/>
      <c r="FI296" s="68"/>
      <c r="FJ296" s="68"/>
      <c r="FK296" s="68"/>
      <c r="FL296" s="68"/>
      <c r="FM296" s="65"/>
      <c r="FN296" s="65"/>
      <c r="FO296" s="235"/>
    </row>
    <row r="297" spans="1:171" s="73" customFormat="1" x14ac:dyDescent="0.2">
      <c r="A297" s="161"/>
      <c r="B297" s="162"/>
      <c r="C297" s="162"/>
      <c r="D297" s="162"/>
      <c r="E297" s="162"/>
      <c r="F297" s="162"/>
      <c r="G297" s="162"/>
      <c r="H297" s="162"/>
      <c r="I297" s="162"/>
      <c r="J297" s="162"/>
      <c r="K297" s="162"/>
      <c r="L297" s="162"/>
      <c r="M297" s="162"/>
      <c r="N297" s="162"/>
      <c r="O297" s="162"/>
      <c r="P297" s="162"/>
      <c r="Q297" s="162"/>
      <c r="R297" s="162"/>
      <c r="S297" s="162"/>
      <c r="T297" s="162"/>
      <c r="U297" s="162"/>
      <c r="V297" s="162"/>
      <c r="W297" s="162"/>
      <c r="X297" s="162"/>
      <c r="Y297" s="162"/>
      <c r="Z297" s="161"/>
      <c r="AA297" s="161"/>
      <c r="AB297" s="161"/>
      <c r="AC297" s="161"/>
      <c r="AD297" s="161"/>
      <c r="AE297" s="161"/>
      <c r="AF297" s="162"/>
      <c r="AG297" s="162"/>
      <c r="AH297" s="162"/>
      <c r="AI297" s="162"/>
      <c r="AJ297" s="162"/>
      <c r="AK297" s="162"/>
      <c r="AL297" s="162"/>
      <c r="AM297" s="162"/>
      <c r="AN297" s="162"/>
      <c r="AO297" s="162"/>
      <c r="AP297" s="162"/>
      <c r="AQ297" s="162"/>
      <c r="AR297" s="162"/>
      <c r="AS297" s="162"/>
      <c r="AT297" s="162"/>
      <c r="AU297" s="162"/>
      <c r="AV297" s="162"/>
      <c r="AW297" s="162"/>
      <c r="AX297" s="162"/>
      <c r="AY297" s="161"/>
      <c r="AZ297" s="161"/>
      <c r="BA297" s="162"/>
      <c r="BB297" s="162"/>
      <c r="BC297" s="162"/>
      <c r="BD297" s="162"/>
      <c r="BE297" s="162"/>
      <c r="BF297" s="162"/>
      <c r="BG297" s="162"/>
      <c r="BH297" s="162"/>
      <c r="BI297" s="162"/>
      <c r="BJ297" s="161"/>
      <c r="BK297" s="162"/>
      <c r="BL297" s="162"/>
      <c r="BM297" s="162"/>
      <c r="BN297" s="162"/>
      <c r="BO297" s="162"/>
      <c r="BP297" s="162"/>
      <c r="BQ297" s="162"/>
      <c r="BR297" s="162"/>
      <c r="BS297" s="162"/>
      <c r="BT297" s="162"/>
      <c r="BU297" s="162"/>
      <c r="BV297" s="162"/>
      <c r="BW297" s="162"/>
      <c r="BX297" s="162"/>
      <c r="BY297" s="162"/>
      <c r="BZ297" s="162"/>
      <c r="CA297" s="162"/>
      <c r="CB297" s="162"/>
      <c r="CC297" s="162"/>
      <c r="CD297" s="162"/>
      <c r="CE297" s="162"/>
      <c r="CF297" s="162"/>
      <c r="CG297" s="162"/>
      <c r="CH297" s="162"/>
      <c r="CI297" s="162"/>
      <c r="CJ297" s="162"/>
      <c r="CK297" s="162"/>
      <c r="CL297" s="162"/>
      <c r="CM297" s="162"/>
      <c r="CN297" s="162"/>
      <c r="CO297" s="162"/>
      <c r="CP297" s="162"/>
      <c r="CQ297" s="162"/>
      <c r="CR297" s="162"/>
      <c r="CS297" s="162"/>
      <c r="CT297" s="162"/>
      <c r="CU297" s="162"/>
      <c r="CV297" s="162"/>
      <c r="CW297" s="162"/>
      <c r="CX297" s="162"/>
      <c r="CY297" s="162"/>
      <c r="CZ297" s="162"/>
      <c r="DA297" s="162"/>
      <c r="DB297" s="162"/>
      <c r="DC297" s="162"/>
      <c r="DD297" s="162"/>
      <c r="DE297" s="162"/>
      <c r="DF297" s="162"/>
      <c r="DG297" s="162"/>
      <c r="DH297" s="162"/>
      <c r="DI297" s="162"/>
      <c r="DJ297" s="162"/>
      <c r="DK297" s="162"/>
      <c r="DL297" s="162"/>
      <c r="DM297" s="162"/>
      <c r="DN297" s="162"/>
      <c r="DO297" s="162"/>
      <c r="DP297" s="162"/>
      <c r="DQ297" s="162"/>
      <c r="DR297" s="162"/>
      <c r="DS297" s="162"/>
      <c r="DT297" s="162"/>
      <c r="DU297" s="162"/>
      <c r="DV297" s="162"/>
      <c r="DW297" s="161"/>
      <c r="DX297" s="162"/>
      <c r="DY297" s="162"/>
      <c r="DZ297" s="162"/>
      <c r="EA297" s="162"/>
      <c r="EB297" s="162"/>
      <c r="EC297" s="162"/>
      <c r="ED297" s="162"/>
      <c r="EE297" s="161"/>
      <c r="EF297" s="162"/>
      <c r="EG297" s="162"/>
      <c r="EH297" s="162"/>
      <c r="EI297" s="162"/>
      <c r="EJ297" s="162"/>
      <c r="EK297" s="162"/>
      <c r="EL297" s="162"/>
      <c r="EM297" s="162"/>
      <c r="EN297" s="162"/>
      <c r="EO297" s="162"/>
      <c r="EP297" s="162"/>
      <c r="EQ297" s="68"/>
      <c r="ER297" s="68"/>
      <c r="ES297" s="68"/>
      <c r="ET297" s="68"/>
      <c r="EU297" s="68"/>
      <c r="EV297" s="68"/>
      <c r="EW297" s="65"/>
      <c r="EX297" s="65"/>
      <c r="EY297" s="65"/>
      <c r="EZ297" s="65"/>
      <c r="FA297" s="65"/>
      <c r="FB297" s="65"/>
      <c r="FC297" s="65"/>
      <c r="FD297" s="65"/>
      <c r="FE297" s="65"/>
      <c r="FF297" s="65"/>
      <c r="FG297" s="65"/>
      <c r="FH297" s="65"/>
      <c r="FI297" s="65"/>
      <c r="FJ297" s="65"/>
      <c r="FK297" s="65"/>
      <c r="FL297" s="65"/>
      <c r="FM297" s="65"/>
      <c r="FN297" s="65"/>
      <c r="FO297" s="235"/>
    </row>
    <row r="298" spans="1:171" s="73" customFormat="1" x14ac:dyDescent="0.2">
      <c r="A298" s="161"/>
      <c r="B298" s="162"/>
      <c r="C298" s="162"/>
      <c r="D298" s="162"/>
      <c r="E298" s="162"/>
      <c r="F298" s="162"/>
      <c r="G298" s="162"/>
      <c r="H298" s="162"/>
      <c r="I298" s="162"/>
      <c r="J298" s="162"/>
      <c r="K298" s="162"/>
      <c r="L298" s="162"/>
      <c r="M298" s="162"/>
      <c r="N298" s="162"/>
      <c r="O298" s="162"/>
      <c r="P298" s="162"/>
      <c r="Q298" s="162"/>
      <c r="R298" s="162"/>
      <c r="S298" s="162"/>
      <c r="T298" s="162"/>
      <c r="U298" s="162"/>
      <c r="V298" s="162"/>
      <c r="W298" s="162"/>
      <c r="X298" s="162"/>
      <c r="Y298" s="162"/>
      <c r="Z298" s="161"/>
      <c r="AA298" s="161"/>
      <c r="AB298" s="161"/>
      <c r="AC298" s="161"/>
      <c r="AD298" s="161"/>
      <c r="AE298" s="161"/>
      <c r="AF298" s="162"/>
      <c r="AG298" s="162"/>
      <c r="AH298" s="162"/>
      <c r="AI298" s="162"/>
      <c r="AJ298" s="162"/>
      <c r="AK298" s="162"/>
      <c r="AL298" s="162"/>
      <c r="AM298" s="162"/>
      <c r="AN298" s="162"/>
      <c r="AO298" s="162"/>
      <c r="AP298" s="162"/>
      <c r="AQ298" s="162"/>
      <c r="AR298" s="162"/>
      <c r="AS298" s="162"/>
      <c r="AT298" s="162"/>
      <c r="AU298" s="162"/>
      <c r="AV298" s="162"/>
      <c r="AW298" s="162"/>
      <c r="AX298" s="162"/>
      <c r="AY298" s="161"/>
      <c r="AZ298" s="161"/>
      <c r="BA298" s="162"/>
      <c r="BB298" s="162"/>
      <c r="BC298" s="162"/>
      <c r="BD298" s="162"/>
      <c r="BE298" s="162"/>
      <c r="BF298" s="162"/>
      <c r="BG298" s="162"/>
      <c r="BH298" s="162"/>
      <c r="BI298" s="162"/>
      <c r="BJ298" s="161"/>
      <c r="BK298" s="162"/>
      <c r="BL298" s="162"/>
      <c r="BM298" s="162"/>
      <c r="BN298" s="162"/>
      <c r="BO298" s="162"/>
      <c r="BP298" s="162"/>
      <c r="BQ298" s="162"/>
      <c r="BR298" s="162"/>
      <c r="BS298" s="162"/>
      <c r="BT298" s="162"/>
      <c r="BU298" s="162"/>
      <c r="BV298" s="162"/>
      <c r="BW298" s="162"/>
      <c r="BX298" s="162"/>
      <c r="BY298" s="162"/>
      <c r="BZ298" s="162"/>
      <c r="CA298" s="162"/>
      <c r="CB298" s="162"/>
      <c r="CC298" s="162"/>
      <c r="CD298" s="162"/>
      <c r="CE298" s="162"/>
      <c r="CF298" s="162"/>
      <c r="CG298" s="162"/>
      <c r="CH298" s="162"/>
      <c r="CI298" s="162"/>
      <c r="CJ298" s="162"/>
      <c r="CK298" s="162"/>
      <c r="CL298" s="162"/>
      <c r="CM298" s="162"/>
      <c r="CN298" s="162"/>
      <c r="CO298" s="162"/>
      <c r="CP298" s="162"/>
      <c r="CQ298" s="162"/>
      <c r="CR298" s="162"/>
      <c r="CS298" s="162"/>
      <c r="CT298" s="162"/>
      <c r="CU298" s="162"/>
      <c r="CV298" s="162"/>
      <c r="CW298" s="162"/>
      <c r="CX298" s="162"/>
      <c r="CY298" s="162"/>
      <c r="CZ298" s="162"/>
      <c r="DA298" s="162"/>
      <c r="DB298" s="162"/>
      <c r="DC298" s="162"/>
      <c r="DD298" s="162"/>
      <c r="DE298" s="162"/>
      <c r="DF298" s="162"/>
      <c r="DG298" s="162"/>
      <c r="DH298" s="162"/>
      <c r="DI298" s="162"/>
      <c r="DJ298" s="162"/>
      <c r="DK298" s="162"/>
      <c r="DL298" s="162"/>
      <c r="DM298" s="162"/>
      <c r="DN298" s="162"/>
      <c r="DO298" s="162"/>
      <c r="DP298" s="162"/>
      <c r="DQ298" s="162"/>
      <c r="DR298" s="162"/>
      <c r="DS298" s="162"/>
      <c r="DT298" s="162"/>
      <c r="DU298" s="162"/>
      <c r="DV298" s="162"/>
      <c r="DW298" s="161"/>
      <c r="DX298" s="162"/>
      <c r="DY298" s="162"/>
      <c r="DZ298" s="162"/>
      <c r="EA298" s="162"/>
      <c r="EB298" s="162"/>
      <c r="EC298" s="162"/>
      <c r="ED298" s="162"/>
      <c r="EE298" s="161"/>
      <c r="EF298" s="162"/>
      <c r="EG298" s="162"/>
      <c r="EH298" s="162"/>
      <c r="EI298" s="162"/>
      <c r="EJ298" s="162"/>
      <c r="EK298" s="162"/>
      <c r="EL298" s="162"/>
      <c r="EM298" s="162"/>
      <c r="EN298" s="162"/>
      <c r="EO298" s="162"/>
      <c r="EP298" s="162"/>
      <c r="EQ298" s="68"/>
      <c r="ER298" s="68"/>
      <c r="ES298" s="68"/>
      <c r="ET298" s="68"/>
      <c r="EU298" s="68"/>
      <c r="EV298" s="68"/>
      <c r="EW298" s="68"/>
      <c r="EX298" s="68"/>
      <c r="EY298" s="68"/>
      <c r="EZ298" s="68"/>
      <c r="FA298" s="68"/>
      <c r="FB298" s="68"/>
      <c r="FC298" s="68"/>
      <c r="FD298" s="68"/>
      <c r="FE298" s="68"/>
      <c r="FF298" s="68"/>
      <c r="FG298" s="68"/>
      <c r="FH298" s="68"/>
      <c r="FI298" s="68"/>
      <c r="FJ298" s="68"/>
      <c r="FK298" s="68"/>
      <c r="FL298" s="68"/>
      <c r="FM298" s="65"/>
      <c r="FN298" s="65"/>
      <c r="FO298" s="235"/>
    </row>
    <row r="299" spans="1:171" s="73" customFormat="1" x14ac:dyDescent="0.2">
      <c r="A299" s="161"/>
      <c r="B299" s="162"/>
      <c r="C299" s="162"/>
      <c r="D299" s="162"/>
      <c r="E299" s="162"/>
      <c r="F299" s="162"/>
      <c r="G299" s="162"/>
      <c r="H299" s="162"/>
      <c r="I299" s="162"/>
      <c r="J299" s="162"/>
      <c r="K299" s="162"/>
      <c r="L299" s="162"/>
      <c r="M299" s="162"/>
      <c r="N299" s="162"/>
      <c r="O299" s="162"/>
      <c r="P299" s="162"/>
      <c r="Q299" s="162"/>
      <c r="R299" s="162"/>
      <c r="S299" s="162"/>
      <c r="T299" s="162"/>
      <c r="U299" s="162"/>
      <c r="V299" s="162"/>
      <c r="W299" s="162"/>
      <c r="X299" s="162"/>
      <c r="Y299" s="162"/>
      <c r="Z299" s="161"/>
      <c r="AA299" s="161"/>
      <c r="AB299" s="161"/>
      <c r="AC299" s="161"/>
      <c r="AD299" s="161"/>
      <c r="AE299" s="161"/>
      <c r="AF299" s="162"/>
      <c r="AG299" s="162"/>
      <c r="AH299" s="162"/>
      <c r="AI299" s="162"/>
      <c r="AJ299" s="162"/>
      <c r="AK299" s="162"/>
      <c r="AL299" s="162"/>
      <c r="AM299" s="162"/>
      <c r="AN299" s="162"/>
      <c r="AO299" s="162"/>
      <c r="AP299" s="162"/>
      <c r="AQ299" s="162"/>
      <c r="AR299" s="162"/>
      <c r="AS299" s="162"/>
      <c r="AT299" s="162"/>
      <c r="AU299" s="162"/>
      <c r="AV299" s="162"/>
      <c r="AW299" s="162"/>
      <c r="AX299" s="162"/>
      <c r="AY299" s="161"/>
      <c r="AZ299" s="161"/>
      <c r="BA299" s="162"/>
      <c r="BB299" s="162"/>
      <c r="BC299" s="162"/>
      <c r="BD299" s="162"/>
      <c r="BE299" s="162"/>
      <c r="BF299" s="162"/>
      <c r="BG299" s="162"/>
      <c r="BH299" s="162"/>
      <c r="BI299" s="162"/>
      <c r="BJ299" s="161"/>
      <c r="BK299" s="162"/>
      <c r="BL299" s="162"/>
      <c r="BM299" s="162"/>
      <c r="BN299" s="162"/>
      <c r="BO299" s="162"/>
      <c r="BP299" s="162"/>
      <c r="BQ299" s="162"/>
      <c r="BR299" s="162"/>
      <c r="BS299" s="162"/>
      <c r="BT299" s="162"/>
      <c r="BU299" s="162"/>
      <c r="BV299" s="162"/>
      <c r="BW299" s="162"/>
      <c r="BX299" s="162"/>
      <c r="BY299" s="162"/>
      <c r="BZ299" s="162"/>
      <c r="CA299" s="162"/>
      <c r="CB299" s="162"/>
      <c r="CC299" s="162"/>
      <c r="CD299" s="162"/>
      <c r="CE299" s="162"/>
      <c r="CF299" s="162"/>
      <c r="CG299" s="162"/>
      <c r="CH299" s="162"/>
      <c r="CI299" s="162"/>
      <c r="CJ299" s="162"/>
      <c r="CK299" s="162"/>
      <c r="CL299" s="162"/>
      <c r="CM299" s="162"/>
      <c r="CN299" s="162"/>
      <c r="CO299" s="162"/>
      <c r="CP299" s="162"/>
      <c r="CQ299" s="162"/>
      <c r="CR299" s="162"/>
      <c r="CS299" s="162"/>
      <c r="CT299" s="162"/>
      <c r="CU299" s="162"/>
      <c r="CV299" s="162"/>
      <c r="CW299" s="162"/>
      <c r="CX299" s="162"/>
      <c r="CY299" s="162"/>
      <c r="CZ299" s="162"/>
      <c r="DA299" s="162"/>
      <c r="DB299" s="162"/>
      <c r="DC299" s="162"/>
      <c r="DD299" s="162"/>
      <c r="DE299" s="162"/>
      <c r="DF299" s="162"/>
      <c r="DG299" s="162"/>
      <c r="DH299" s="162"/>
      <c r="DI299" s="162"/>
      <c r="DJ299" s="162"/>
      <c r="DK299" s="162"/>
      <c r="DL299" s="162"/>
      <c r="DM299" s="162"/>
      <c r="DN299" s="162"/>
      <c r="DO299" s="162"/>
      <c r="DP299" s="162"/>
      <c r="DQ299" s="162"/>
      <c r="DR299" s="162"/>
      <c r="DS299" s="162"/>
      <c r="DT299" s="162"/>
      <c r="DU299" s="162"/>
      <c r="DV299" s="162"/>
      <c r="DW299" s="161"/>
      <c r="DX299" s="162"/>
      <c r="DY299" s="162"/>
      <c r="DZ299" s="162"/>
      <c r="EA299" s="162"/>
      <c r="EB299" s="162"/>
      <c r="EC299" s="162"/>
      <c r="ED299" s="162"/>
      <c r="EE299" s="161"/>
      <c r="EF299" s="162"/>
      <c r="EG299" s="162"/>
      <c r="EH299" s="162"/>
      <c r="EI299" s="162"/>
      <c r="EJ299" s="162"/>
      <c r="EK299" s="162"/>
      <c r="EL299" s="162"/>
      <c r="EM299" s="162"/>
      <c r="EN299" s="162"/>
      <c r="EO299" s="162"/>
      <c r="EP299" s="162"/>
      <c r="EQ299" s="68"/>
      <c r="ER299" s="68"/>
      <c r="ES299" s="68"/>
      <c r="ET299" s="68"/>
      <c r="EU299" s="68"/>
      <c r="EV299" s="68"/>
      <c r="EW299" s="65"/>
      <c r="EX299" s="65"/>
      <c r="EY299" s="65"/>
      <c r="EZ299" s="65"/>
      <c r="FA299" s="65"/>
      <c r="FB299" s="65"/>
      <c r="FC299" s="65"/>
      <c r="FD299" s="65"/>
      <c r="FE299" s="65"/>
      <c r="FF299" s="65"/>
      <c r="FG299" s="65"/>
      <c r="FH299" s="65"/>
      <c r="FI299" s="65"/>
      <c r="FJ299" s="65"/>
      <c r="FK299" s="65"/>
      <c r="FL299" s="65"/>
      <c r="FM299" s="65"/>
      <c r="FN299" s="65"/>
      <c r="FO299" s="235"/>
    </row>
    <row r="300" spans="1:171" s="73" customFormat="1" x14ac:dyDescent="0.2">
      <c r="A300" s="161"/>
      <c r="B300" s="162"/>
      <c r="C300" s="162"/>
      <c r="D300" s="162"/>
      <c r="E300" s="162"/>
      <c r="F300" s="162"/>
      <c r="G300" s="162"/>
      <c r="H300" s="162"/>
      <c r="I300" s="162"/>
      <c r="J300" s="162"/>
      <c r="K300" s="162"/>
      <c r="L300" s="162"/>
      <c r="M300" s="162"/>
      <c r="N300" s="162"/>
      <c r="O300" s="162"/>
      <c r="P300" s="162"/>
      <c r="Q300" s="162"/>
      <c r="R300" s="162"/>
      <c r="S300" s="162"/>
      <c r="T300" s="162"/>
      <c r="U300" s="162"/>
      <c r="V300" s="162"/>
      <c r="W300" s="162"/>
      <c r="X300" s="162"/>
      <c r="Y300" s="162"/>
      <c r="Z300" s="161"/>
      <c r="AA300" s="161"/>
      <c r="AB300" s="161"/>
      <c r="AC300" s="161"/>
      <c r="AD300" s="161"/>
      <c r="AE300" s="161"/>
      <c r="AF300" s="162"/>
      <c r="AG300" s="162"/>
      <c r="AH300" s="162"/>
      <c r="AI300" s="162"/>
      <c r="AJ300" s="162"/>
      <c r="AK300" s="162"/>
      <c r="AL300" s="162"/>
      <c r="AM300" s="162"/>
      <c r="AN300" s="162"/>
      <c r="AO300" s="162"/>
      <c r="AP300" s="162"/>
      <c r="AQ300" s="162"/>
      <c r="AR300" s="162"/>
      <c r="AS300" s="162"/>
      <c r="AT300" s="162"/>
      <c r="AU300" s="162"/>
      <c r="AV300" s="162"/>
      <c r="AW300" s="162"/>
      <c r="AX300" s="162"/>
      <c r="AY300" s="161"/>
      <c r="AZ300" s="161"/>
      <c r="BA300" s="162"/>
      <c r="BB300" s="162"/>
      <c r="BC300" s="162"/>
      <c r="BD300" s="162"/>
      <c r="BE300" s="162"/>
      <c r="BF300" s="162"/>
      <c r="BG300" s="162"/>
      <c r="BH300" s="162"/>
      <c r="BI300" s="162"/>
      <c r="BJ300" s="161"/>
      <c r="BK300" s="162"/>
      <c r="BL300" s="162"/>
      <c r="BM300" s="162"/>
      <c r="BN300" s="162"/>
      <c r="BO300" s="162"/>
      <c r="BP300" s="162"/>
      <c r="BQ300" s="162"/>
      <c r="BR300" s="162"/>
      <c r="BS300" s="162"/>
      <c r="BT300" s="162"/>
      <c r="BU300" s="162"/>
      <c r="BV300" s="162"/>
      <c r="BW300" s="162"/>
      <c r="BX300" s="162"/>
      <c r="BY300" s="162"/>
      <c r="BZ300" s="162"/>
      <c r="CA300" s="162"/>
      <c r="CB300" s="162"/>
      <c r="CC300" s="162"/>
      <c r="CD300" s="162"/>
      <c r="CE300" s="162"/>
      <c r="CF300" s="162"/>
      <c r="CG300" s="162"/>
      <c r="CH300" s="162"/>
      <c r="CI300" s="162"/>
      <c r="CJ300" s="162"/>
      <c r="CK300" s="162"/>
      <c r="CL300" s="162"/>
      <c r="CM300" s="162"/>
      <c r="CN300" s="162"/>
      <c r="CO300" s="162"/>
      <c r="CP300" s="162"/>
      <c r="CQ300" s="162"/>
      <c r="CR300" s="162"/>
      <c r="CS300" s="162"/>
      <c r="CT300" s="162"/>
      <c r="CU300" s="162"/>
      <c r="CV300" s="162"/>
      <c r="CW300" s="162"/>
      <c r="CX300" s="162"/>
      <c r="CY300" s="162"/>
      <c r="CZ300" s="162"/>
      <c r="DA300" s="162"/>
      <c r="DB300" s="162"/>
      <c r="DC300" s="162"/>
      <c r="DD300" s="162"/>
      <c r="DE300" s="162"/>
      <c r="DF300" s="162"/>
      <c r="DG300" s="162"/>
      <c r="DH300" s="162"/>
      <c r="DI300" s="162"/>
      <c r="DJ300" s="162"/>
      <c r="DK300" s="162"/>
      <c r="DL300" s="162"/>
      <c r="DM300" s="162"/>
      <c r="DN300" s="162"/>
      <c r="DO300" s="162"/>
      <c r="DP300" s="162"/>
      <c r="DQ300" s="162"/>
      <c r="DR300" s="162"/>
      <c r="DS300" s="162"/>
      <c r="DT300" s="162"/>
      <c r="DU300" s="162"/>
      <c r="DV300" s="162"/>
      <c r="DW300" s="161"/>
      <c r="DX300" s="162"/>
      <c r="DY300" s="162"/>
      <c r="DZ300" s="162"/>
      <c r="EA300" s="162"/>
      <c r="EB300" s="162"/>
      <c r="EC300" s="162"/>
      <c r="ED300" s="162"/>
      <c r="EE300" s="161"/>
      <c r="EF300" s="162"/>
      <c r="EG300" s="162"/>
      <c r="EH300" s="162"/>
      <c r="EI300" s="162"/>
      <c r="EJ300" s="162"/>
      <c r="EK300" s="162"/>
      <c r="EL300" s="162"/>
      <c r="EM300" s="162"/>
      <c r="EN300" s="162"/>
      <c r="EO300" s="162"/>
      <c r="EP300" s="162"/>
      <c r="EQ300" s="68"/>
      <c r="ER300" s="68"/>
      <c r="ES300" s="68"/>
      <c r="ET300" s="68"/>
      <c r="EU300" s="68"/>
      <c r="EV300" s="68"/>
      <c r="EW300" s="68"/>
      <c r="EX300" s="68"/>
      <c r="EY300" s="68"/>
      <c r="EZ300" s="68"/>
      <c r="FA300" s="68"/>
      <c r="FB300" s="68"/>
      <c r="FC300" s="68"/>
      <c r="FD300" s="68"/>
      <c r="FE300" s="68"/>
      <c r="FF300" s="68"/>
      <c r="FG300" s="68"/>
      <c r="FH300" s="68"/>
      <c r="FI300" s="68"/>
      <c r="FJ300" s="68"/>
      <c r="FK300" s="68"/>
      <c r="FL300" s="68"/>
      <c r="FM300" s="65"/>
      <c r="FN300" s="65"/>
      <c r="FO300" s="235"/>
    </row>
    <row r="301" spans="1:171" s="73" customFormat="1" x14ac:dyDescent="0.2">
      <c r="A301" s="161"/>
      <c r="B301" s="162"/>
      <c r="C301" s="162"/>
      <c r="D301" s="162"/>
      <c r="E301" s="162"/>
      <c r="F301" s="162"/>
      <c r="G301" s="162"/>
      <c r="H301" s="162"/>
      <c r="I301" s="162"/>
      <c r="J301" s="162"/>
      <c r="K301" s="162"/>
      <c r="L301" s="162"/>
      <c r="M301" s="162"/>
      <c r="N301" s="162"/>
      <c r="O301" s="162"/>
      <c r="P301" s="162"/>
      <c r="Q301" s="162"/>
      <c r="R301" s="162"/>
      <c r="S301" s="162"/>
      <c r="T301" s="162"/>
      <c r="U301" s="162"/>
      <c r="V301" s="162"/>
      <c r="W301" s="162"/>
      <c r="X301" s="162"/>
      <c r="Y301" s="162"/>
      <c r="Z301" s="161"/>
      <c r="AA301" s="161"/>
      <c r="AB301" s="161"/>
      <c r="AC301" s="161"/>
      <c r="AD301" s="161"/>
      <c r="AE301" s="161"/>
      <c r="AF301" s="162"/>
      <c r="AG301" s="162"/>
      <c r="AH301" s="162"/>
      <c r="AI301" s="162"/>
      <c r="AJ301" s="162"/>
      <c r="AK301" s="162"/>
      <c r="AL301" s="162"/>
      <c r="AM301" s="162"/>
      <c r="AN301" s="162"/>
      <c r="AO301" s="162"/>
      <c r="AP301" s="162"/>
      <c r="AQ301" s="162"/>
      <c r="AR301" s="162"/>
      <c r="AS301" s="162"/>
      <c r="AT301" s="162"/>
      <c r="AU301" s="162"/>
      <c r="AV301" s="162"/>
      <c r="AW301" s="162"/>
      <c r="AX301" s="162"/>
      <c r="AY301" s="161"/>
      <c r="AZ301" s="161"/>
      <c r="BA301" s="162"/>
      <c r="BB301" s="162"/>
      <c r="BC301" s="162"/>
      <c r="BD301" s="162"/>
      <c r="BE301" s="162"/>
      <c r="BF301" s="162"/>
      <c r="BG301" s="162"/>
      <c r="BH301" s="162"/>
      <c r="BI301" s="162"/>
      <c r="BJ301" s="161"/>
      <c r="BK301" s="162"/>
      <c r="BL301" s="162"/>
      <c r="BM301" s="162"/>
      <c r="BN301" s="162"/>
      <c r="BO301" s="162"/>
      <c r="BP301" s="162"/>
      <c r="BQ301" s="162"/>
      <c r="BR301" s="162"/>
      <c r="BS301" s="162"/>
      <c r="BT301" s="162"/>
      <c r="BU301" s="162"/>
      <c r="BV301" s="162"/>
      <c r="BW301" s="162"/>
      <c r="BX301" s="162"/>
      <c r="BY301" s="162"/>
      <c r="BZ301" s="162"/>
      <c r="CA301" s="162"/>
      <c r="CB301" s="162"/>
      <c r="CC301" s="162"/>
      <c r="CD301" s="162"/>
      <c r="CE301" s="162"/>
      <c r="CF301" s="162"/>
      <c r="CG301" s="162"/>
      <c r="CH301" s="162"/>
      <c r="CI301" s="162"/>
      <c r="CJ301" s="162"/>
      <c r="CK301" s="162"/>
      <c r="CL301" s="162"/>
      <c r="CM301" s="162"/>
      <c r="CN301" s="162"/>
      <c r="CO301" s="162"/>
      <c r="CP301" s="162"/>
      <c r="CQ301" s="162"/>
      <c r="CR301" s="162"/>
      <c r="CS301" s="162"/>
      <c r="CT301" s="162"/>
      <c r="CU301" s="162"/>
      <c r="CV301" s="162"/>
      <c r="CW301" s="162"/>
      <c r="CX301" s="162"/>
      <c r="CY301" s="162"/>
      <c r="CZ301" s="162"/>
      <c r="DA301" s="162"/>
      <c r="DB301" s="162"/>
      <c r="DC301" s="162"/>
      <c r="DD301" s="162"/>
      <c r="DE301" s="162"/>
      <c r="DF301" s="162"/>
      <c r="DG301" s="162"/>
      <c r="DH301" s="162"/>
      <c r="DI301" s="162"/>
      <c r="DJ301" s="162"/>
      <c r="DK301" s="162"/>
      <c r="DL301" s="162"/>
      <c r="DM301" s="162"/>
      <c r="DN301" s="162"/>
      <c r="DO301" s="162"/>
      <c r="DP301" s="162"/>
      <c r="DQ301" s="162"/>
      <c r="DR301" s="162"/>
      <c r="DS301" s="162"/>
      <c r="DT301" s="162"/>
      <c r="DU301" s="162"/>
      <c r="DV301" s="162"/>
      <c r="DW301" s="161"/>
      <c r="DX301" s="162"/>
      <c r="DY301" s="162"/>
      <c r="DZ301" s="162"/>
      <c r="EA301" s="162"/>
      <c r="EB301" s="162"/>
      <c r="EC301" s="162"/>
      <c r="ED301" s="162"/>
      <c r="EE301" s="161"/>
      <c r="EF301" s="162"/>
      <c r="EG301" s="162"/>
      <c r="EH301" s="162"/>
      <c r="EI301" s="162"/>
      <c r="EJ301" s="162"/>
      <c r="EK301" s="162"/>
      <c r="EL301" s="162"/>
      <c r="EM301" s="162"/>
      <c r="EN301" s="162"/>
      <c r="EO301" s="162"/>
      <c r="EP301" s="162"/>
      <c r="EQ301" s="68"/>
      <c r="ER301" s="68"/>
      <c r="ES301" s="68"/>
      <c r="ET301" s="68"/>
      <c r="EU301" s="68"/>
      <c r="EV301" s="68"/>
      <c r="EW301" s="65"/>
      <c r="EX301" s="65"/>
      <c r="EY301" s="65"/>
      <c r="EZ301" s="65"/>
      <c r="FA301" s="65"/>
      <c r="FB301" s="65"/>
      <c r="FC301" s="65"/>
      <c r="FD301" s="65"/>
      <c r="FE301" s="65"/>
      <c r="FF301" s="65"/>
      <c r="FG301" s="65"/>
      <c r="FH301" s="65"/>
      <c r="FI301" s="65"/>
      <c r="FJ301" s="65"/>
      <c r="FK301" s="65"/>
      <c r="FL301" s="65"/>
      <c r="FM301" s="65"/>
      <c r="FN301" s="65"/>
      <c r="FO301" s="235"/>
    </row>
    <row r="302" spans="1:171" s="73" customFormat="1" x14ac:dyDescent="0.2">
      <c r="A302" s="161"/>
      <c r="B302" s="162"/>
      <c r="C302" s="162"/>
      <c r="D302" s="162"/>
      <c r="E302" s="162"/>
      <c r="F302" s="162"/>
      <c r="G302" s="162"/>
      <c r="H302" s="162"/>
      <c r="I302" s="162"/>
      <c r="J302" s="162"/>
      <c r="K302" s="162"/>
      <c r="L302" s="162"/>
      <c r="M302" s="162"/>
      <c r="N302" s="162"/>
      <c r="O302" s="162"/>
      <c r="P302" s="162"/>
      <c r="Q302" s="162"/>
      <c r="R302" s="162"/>
      <c r="S302" s="162"/>
      <c r="T302" s="162"/>
      <c r="U302" s="162"/>
      <c r="V302" s="162"/>
      <c r="W302" s="162"/>
      <c r="X302" s="162"/>
      <c r="Y302" s="162"/>
      <c r="Z302" s="161"/>
      <c r="AA302" s="161"/>
      <c r="AB302" s="161"/>
      <c r="AC302" s="161"/>
      <c r="AD302" s="161"/>
      <c r="AE302" s="161"/>
      <c r="AF302" s="162"/>
      <c r="AG302" s="162"/>
      <c r="AH302" s="162"/>
      <c r="AI302" s="162"/>
      <c r="AJ302" s="162"/>
      <c r="AK302" s="162"/>
      <c r="AL302" s="162"/>
      <c r="AM302" s="162"/>
      <c r="AN302" s="162"/>
      <c r="AO302" s="162"/>
      <c r="AP302" s="162"/>
      <c r="AQ302" s="162"/>
      <c r="AR302" s="162"/>
      <c r="AS302" s="162"/>
      <c r="AT302" s="162"/>
      <c r="AU302" s="162"/>
      <c r="AV302" s="162"/>
      <c r="AW302" s="162"/>
      <c r="AX302" s="162"/>
      <c r="AY302" s="161"/>
      <c r="AZ302" s="161"/>
      <c r="BA302" s="162"/>
      <c r="BB302" s="162"/>
      <c r="BC302" s="162"/>
      <c r="BD302" s="162"/>
      <c r="BE302" s="162"/>
      <c r="BF302" s="162"/>
      <c r="BG302" s="162"/>
      <c r="BH302" s="162"/>
      <c r="BI302" s="162"/>
      <c r="BJ302" s="161"/>
      <c r="BK302" s="162"/>
      <c r="BL302" s="162"/>
      <c r="BM302" s="162"/>
      <c r="BN302" s="162"/>
      <c r="BO302" s="162"/>
      <c r="BP302" s="162"/>
      <c r="BQ302" s="162"/>
      <c r="BR302" s="162"/>
      <c r="BS302" s="162"/>
      <c r="BT302" s="162"/>
      <c r="BU302" s="162"/>
      <c r="BV302" s="162"/>
      <c r="BW302" s="162"/>
      <c r="BX302" s="162"/>
      <c r="BY302" s="162"/>
      <c r="BZ302" s="162"/>
      <c r="CA302" s="162"/>
      <c r="CB302" s="162"/>
      <c r="CC302" s="162"/>
      <c r="CD302" s="162"/>
      <c r="CE302" s="162"/>
      <c r="CF302" s="162"/>
      <c r="CG302" s="162"/>
      <c r="CH302" s="162"/>
      <c r="CI302" s="162"/>
      <c r="CJ302" s="162"/>
      <c r="CK302" s="162"/>
      <c r="CL302" s="162"/>
      <c r="CM302" s="162"/>
      <c r="CN302" s="162"/>
      <c r="CO302" s="162"/>
      <c r="CP302" s="162"/>
      <c r="CQ302" s="162"/>
      <c r="CR302" s="162"/>
      <c r="CS302" s="162"/>
      <c r="CT302" s="162"/>
      <c r="CU302" s="162"/>
      <c r="CV302" s="162"/>
      <c r="CW302" s="162"/>
      <c r="CX302" s="162"/>
      <c r="CY302" s="162"/>
      <c r="CZ302" s="162"/>
      <c r="DA302" s="162"/>
      <c r="DB302" s="162"/>
      <c r="DC302" s="162"/>
      <c r="DD302" s="162"/>
      <c r="DE302" s="162"/>
      <c r="DF302" s="162"/>
      <c r="DG302" s="162"/>
      <c r="DH302" s="162"/>
      <c r="DI302" s="162"/>
      <c r="DJ302" s="162"/>
      <c r="DK302" s="162"/>
      <c r="DL302" s="162"/>
      <c r="DM302" s="162"/>
      <c r="DN302" s="162"/>
      <c r="DO302" s="162"/>
      <c r="DP302" s="162"/>
      <c r="DQ302" s="162"/>
      <c r="DR302" s="162"/>
      <c r="DS302" s="162"/>
      <c r="DT302" s="162"/>
      <c r="DU302" s="162"/>
      <c r="DV302" s="162"/>
      <c r="DW302" s="161"/>
      <c r="DX302" s="162"/>
      <c r="DY302" s="162"/>
      <c r="DZ302" s="162"/>
      <c r="EA302" s="162"/>
      <c r="EB302" s="162"/>
      <c r="EC302" s="162"/>
      <c r="ED302" s="162"/>
      <c r="EE302" s="161"/>
      <c r="EF302" s="162"/>
      <c r="EG302" s="162"/>
      <c r="EH302" s="162"/>
      <c r="EI302" s="162"/>
      <c r="EJ302" s="162"/>
      <c r="EK302" s="162"/>
      <c r="EL302" s="162"/>
      <c r="EM302" s="162"/>
      <c r="EN302" s="162"/>
      <c r="EO302" s="162"/>
      <c r="EP302" s="162"/>
      <c r="EQ302" s="68"/>
      <c r="ER302" s="68"/>
      <c r="ES302" s="68"/>
      <c r="ET302" s="68"/>
      <c r="EU302" s="68"/>
      <c r="EV302" s="68"/>
      <c r="EW302" s="68"/>
      <c r="EX302" s="68"/>
      <c r="EY302" s="68"/>
      <c r="EZ302" s="68"/>
      <c r="FA302" s="68"/>
      <c r="FB302" s="68"/>
      <c r="FC302" s="68"/>
      <c r="FD302" s="68"/>
      <c r="FE302" s="68"/>
      <c r="FF302" s="68"/>
      <c r="FG302" s="68"/>
      <c r="FH302" s="68"/>
      <c r="FI302" s="68"/>
      <c r="FJ302" s="68"/>
      <c r="FK302" s="68"/>
      <c r="FL302" s="68"/>
      <c r="FM302" s="65"/>
      <c r="FN302" s="65"/>
      <c r="FO302" s="235"/>
    </row>
    <row r="303" spans="1:171" s="73" customFormat="1" x14ac:dyDescent="0.2">
      <c r="A303" s="161"/>
      <c r="B303" s="162"/>
      <c r="C303" s="162"/>
      <c r="D303" s="162"/>
      <c r="E303" s="162"/>
      <c r="F303" s="162"/>
      <c r="G303" s="162"/>
      <c r="H303" s="162"/>
      <c r="I303" s="162"/>
      <c r="J303" s="162"/>
      <c r="K303" s="162"/>
      <c r="L303" s="162"/>
      <c r="M303" s="162"/>
      <c r="N303" s="162"/>
      <c r="O303" s="162"/>
      <c r="P303" s="162"/>
      <c r="Q303" s="162"/>
      <c r="R303" s="162"/>
      <c r="S303" s="162"/>
      <c r="T303" s="162"/>
      <c r="U303" s="162"/>
      <c r="V303" s="162"/>
      <c r="W303" s="162"/>
      <c r="X303" s="162"/>
      <c r="Y303" s="162"/>
      <c r="Z303" s="161"/>
      <c r="AA303" s="161"/>
      <c r="AB303" s="161"/>
      <c r="AC303" s="161"/>
      <c r="AD303" s="161"/>
      <c r="AE303" s="161"/>
      <c r="AF303" s="162"/>
      <c r="AG303" s="162"/>
      <c r="AH303" s="162"/>
      <c r="AI303" s="162"/>
      <c r="AJ303" s="162"/>
      <c r="AK303" s="162"/>
      <c r="AL303" s="162"/>
      <c r="AM303" s="162"/>
      <c r="AN303" s="162"/>
      <c r="AO303" s="162"/>
      <c r="AP303" s="162"/>
      <c r="AQ303" s="162"/>
      <c r="AR303" s="162"/>
      <c r="AS303" s="162"/>
      <c r="AT303" s="162"/>
      <c r="AU303" s="162"/>
      <c r="AV303" s="162"/>
      <c r="AW303" s="162"/>
      <c r="AX303" s="162"/>
      <c r="AY303" s="161"/>
      <c r="AZ303" s="161"/>
      <c r="BA303" s="162"/>
      <c r="BB303" s="162"/>
      <c r="BC303" s="162"/>
      <c r="BD303" s="162"/>
      <c r="BE303" s="162"/>
      <c r="BF303" s="162"/>
      <c r="BG303" s="162"/>
      <c r="BH303" s="162"/>
      <c r="BI303" s="162"/>
      <c r="BJ303" s="161"/>
      <c r="BK303" s="162"/>
      <c r="BL303" s="162"/>
      <c r="BM303" s="162"/>
      <c r="BN303" s="162"/>
      <c r="BO303" s="162"/>
      <c r="BP303" s="162"/>
      <c r="BQ303" s="162"/>
      <c r="BR303" s="162"/>
      <c r="BS303" s="162"/>
      <c r="BT303" s="162"/>
      <c r="BU303" s="162"/>
      <c r="BV303" s="162"/>
      <c r="BW303" s="162"/>
      <c r="BX303" s="162"/>
      <c r="BY303" s="162"/>
      <c r="BZ303" s="162"/>
      <c r="CA303" s="162"/>
      <c r="CB303" s="162"/>
      <c r="CC303" s="162"/>
      <c r="CD303" s="162"/>
      <c r="CE303" s="162"/>
      <c r="CF303" s="162"/>
      <c r="CG303" s="162"/>
      <c r="CH303" s="162"/>
      <c r="CI303" s="162"/>
      <c r="CJ303" s="162"/>
      <c r="CK303" s="162"/>
      <c r="CL303" s="162"/>
      <c r="CM303" s="162"/>
      <c r="CN303" s="162"/>
      <c r="CO303" s="162"/>
      <c r="CP303" s="162"/>
      <c r="CQ303" s="162"/>
      <c r="CR303" s="162"/>
      <c r="CS303" s="162"/>
      <c r="CT303" s="162"/>
      <c r="CU303" s="162"/>
      <c r="CV303" s="162"/>
      <c r="CW303" s="162"/>
      <c r="CX303" s="162"/>
      <c r="CY303" s="162"/>
      <c r="CZ303" s="162"/>
      <c r="DA303" s="162"/>
      <c r="DB303" s="162"/>
      <c r="DC303" s="162"/>
      <c r="DD303" s="162"/>
      <c r="DE303" s="162"/>
      <c r="DF303" s="162"/>
      <c r="DG303" s="162"/>
      <c r="DH303" s="162"/>
      <c r="DI303" s="162"/>
      <c r="DJ303" s="162"/>
      <c r="DK303" s="162"/>
      <c r="DL303" s="162"/>
      <c r="DM303" s="162"/>
      <c r="DN303" s="162"/>
      <c r="DO303" s="162"/>
      <c r="DP303" s="162"/>
      <c r="DQ303" s="162"/>
      <c r="DR303" s="162"/>
      <c r="DS303" s="162"/>
      <c r="DT303" s="162"/>
      <c r="DU303" s="162"/>
      <c r="DV303" s="162"/>
      <c r="DW303" s="161"/>
      <c r="DX303" s="162"/>
      <c r="DY303" s="162"/>
      <c r="DZ303" s="162"/>
      <c r="EA303" s="162"/>
      <c r="EB303" s="162"/>
      <c r="EC303" s="162"/>
      <c r="ED303" s="162"/>
      <c r="EE303" s="161"/>
      <c r="EF303" s="162"/>
      <c r="EG303" s="162"/>
      <c r="EH303" s="162"/>
      <c r="EI303" s="162"/>
      <c r="EJ303" s="162"/>
      <c r="EK303" s="162"/>
      <c r="EL303" s="162"/>
      <c r="EM303" s="162"/>
      <c r="EN303" s="162"/>
      <c r="EO303" s="162"/>
      <c r="EP303" s="162"/>
      <c r="EQ303" s="68"/>
      <c r="ER303" s="68"/>
      <c r="ES303" s="68"/>
      <c r="ET303" s="68"/>
      <c r="EU303" s="68"/>
      <c r="EV303" s="68"/>
      <c r="EW303" s="65"/>
      <c r="EX303" s="65"/>
      <c r="EY303" s="65"/>
      <c r="EZ303" s="65"/>
      <c r="FA303" s="65"/>
      <c r="FB303" s="65"/>
      <c r="FC303" s="65"/>
      <c r="FD303" s="65"/>
      <c r="FE303" s="65"/>
      <c r="FF303" s="65"/>
      <c r="FG303" s="65"/>
      <c r="FH303" s="65"/>
      <c r="FI303" s="65"/>
      <c r="FJ303" s="65"/>
      <c r="FK303" s="65"/>
      <c r="FL303" s="65"/>
      <c r="FM303" s="65"/>
      <c r="FN303" s="65"/>
      <c r="FO303" s="235"/>
    </row>
    <row r="304" spans="1:171" s="73" customFormat="1" x14ac:dyDescent="0.2">
      <c r="A304" s="161"/>
      <c r="B304" s="162"/>
      <c r="C304" s="162"/>
      <c r="D304" s="162"/>
      <c r="E304" s="162"/>
      <c r="F304" s="162"/>
      <c r="G304" s="162"/>
      <c r="H304" s="162"/>
      <c r="I304" s="162"/>
      <c r="J304" s="162"/>
      <c r="K304" s="162"/>
      <c r="L304" s="162"/>
      <c r="M304" s="162"/>
      <c r="N304" s="162"/>
      <c r="O304" s="162"/>
      <c r="P304" s="162"/>
      <c r="Q304" s="162"/>
      <c r="R304" s="162"/>
      <c r="S304" s="162"/>
      <c r="T304" s="162"/>
      <c r="U304" s="162"/>
      <c r="V304" s="162"/>
      <c r="W304" s="162"/>
      <c r="X304" s="162"/>
      <c r="Y304" s="162"/>
      <c r="Z304" s="161"/>
      <c r="AA304" s="161"/>
      <c r="AB304" s="161"/>
      <c r="AC304" s="161"/>
      <c r="AD304" s="161"/>
      <c r="AE304" s="161"/>
      <c r="AF304" s="162"/>
      <c r="AG304" s="162"/>
      <c r="AH304" s="162"/>
      <c r="AI304" s="162"/>
      <c r="AJ304" s="162"/>
      <c r="AK304" s="162"/>
      <c r="AL304" s="162"/>
      <c r="AM304" s="162"/>
      <c r="AN304" s="162"/>
      <c r="AO304" s="162"/>
      <c r="AP304" s="162"/>
      <c r="AQ304" s="162"/>
      <c r="AR304" s="162"/>
      <c r="AS304" s="162"/>
      <c r="AT304" s="162"/>
      <c r="AU304" s="162"/>
      <c r="AV304" s="162"/>
      <c r="AW304" s="162"/>
      <c r="AX304" s="162"/>
      <c r="AY304" s="161"/>
      <c r="AZ304" s="161"/>
      <c r="BA304" s="162"/>
      <c r="BB304" s="162"/>
      <c r="BC304" s="162"/>
      <c r="BD304" s="162"/>
      <c r="BE304" s="162"/>
      <c r="BF304" s="162"/>
      <c r="BG304" s="162"/>
      <c r="BH304" s="162"/>
      <c r="BI304" s="162"/>
      <c r="BJ304" s="161"/>
      <c r="BK304" s="162"/>
      <c r="BL304" s="162"/>
      <c r="BM304" s="162"/>
      <c r="BN304" s="162"/>
      <c r="BO304" s="162"/>
      <c r="BP304" s="162"/>
      <c r="BQ304" s="162"/>
      <c r="BR304" s="162"/>
      <c r="BS304" s="162"/>
      <c r="BT304" s="162"/>
      <c r="BU304" s="162"/>
      <c r="BV304" s="162"/>
      <c r="BW304" s="162"/>
      <c r="BX304" s="162"/>
      <c r="BY304" s="162"/>
      <c r="BZ304" s="162"/>
      <c r="CA304" s="162"/>
      <c r="CB304" s="162"/>
      <c r="CC304" s="162"/>
      <c r="CD304" s="162"/>
      <c r="CE304" s="162"/>
      <c r="CF304" s="162"/>
      <c r="CG304" s="162"/>
      <c r="CH304" s="162"/>
      <c r="CI304" s="162"/>
      <c r="CJ304" s="162"/>
      <c r="CK304" s="162"/>
      <c r="CL304" s="162"/>
      <c r="CM304" s="162"/>
      <c r="CN304" s="162"/>
      <c r="CO304" s="162"/>
      <c r="CP304" s="162"/>
      <c r="CQ304" s="162"/>
      <c r="CR304" s="162"/>
      <c r="CS304" s="162"/>
      <c r="CT304" s="162"/>
      <c r="CU304" s="162"/>
      <c r="CV304" s="162"/>
      <c r="CW304" s="162"/>
      <c r="CX304" s="162"/>
      <c r="CY304" s="162"/>
      <c r="CZ304" s="162"/>
      <c r="DA304" s="162"/>
      <c r="DB304" s="162"/>
      <c r="DC304" s="162"/>
      <c r="DD304" s="162"/>
      <c r="DE304" s="162"/>
      <c r="DF304" s="162"/>
      <c r="DG304" s="162"/>
      <c r="DH304" s="162"/>
      <c r="DI304" s="162"/>
      <c r="DJ304" s="162"/>
      <c r="DK304" s="162"/>
      <c r="DL304" s="162"/>
      <c r="DM304" s="162"/>
      <c r="DN304" s="162"/>
      <c r="DO304" s="162"/>
      <c r="DP304" s="162"/>
      <c r="DQ304" s="162"/>
      <c r="DR304" s="162"/>
      <c r="DS304" s="162"/>
      <c r="DT304" s="162"/>
      <c r="DU304" s="162"/>
      <c r="DV304" s="162"/>
      <c r="DW304" s="161"/>
      <c r="DX304" s="162"/>
      <c r="DY304" s="162"/>
      <c r="DZ304" s="162"/>
      <c r="EA304" s="162"/>
      <c r="EB304" s="162"/>
      <c r="EC304" s="162"/>
      <c r="ED304" s="162"/>
      <c r="EE304" s="161"/>
      <c r="EF304" s="162"/>
      <c r="EG304" s="162"/>
      <c r="EH304" s="162"/>
      <c r="EI304" s="162"/>
      <c r="EJ304" s="162"/>
      <c r="EK304" s="162"/>
      <c r="EL304" s="162"/>
      <c r="EM304" s="162"/>
      <c r="EN304" s="162"/>
      <c r="EO304" s="162"/>
      <c r="EP304" s="162"/>
      <c r="EQ304" s="68"/>
      <c r="ER304" s="68"/>
      <c r="ES304" s="68"/>
      <c r="ET304" s="68"/>
      <c r="EU304" s="68"/>
      <c r="EV304" s="68"/>
      <c r="EW304" s="68"/>
      <c r="EX304" s="68"/>
      <c r="EY304" s="68"/>
      <c r="EZ304" s="68"/>
      <c r="FA304" s="68"/>
      <c r="FB304" s="68"/>
      <c r="FC304" s="68"/>
      <c r="FD304" s="68"/>
      <c r="FE304" s="68"/>
      <c r="FF304" s="68"/>
      <c r="FG304" s="68"/>
      <c r="FH304" s="68"/>
      <c r="FI304" s="68"/>
      <c r="FJ304" s="68"/>
      <c r="FK304" s="68"/>
      <c r="FL304" s="68"/>
      <c r="FM304" s="65"/>
      <c r="FN304" s="65"/>
      <c r="FO304" s="235"/>
    </row>
    <row r="305" spans="1:171" s="73" customFormat="1" x14ac:dyDescent="0.2">
      <c r="A305" s="161"/>
      <c r="B305" s="162"/>
      <c r="C305" s="162"/>
      <c r="D305" s="162"/>
      <c r="E305" s="162"/>
      <c r="F305" s="162"/>
      <c r="G305" s="162"/>
      <c r="H305" s="162"/>
      <c r="I305" s="162"/>
      <c r="J305" s="162"/>
      <c r="K305" s="162"/>
      <c r="L305" s="162"/>
      <c r="M305" s="162"/>
      <c r="N305" s="162"/>
      <c r="O305" s="162"/>
      <c r="P305" s="162"/>
      <c r="Q305" s="162"/>
      <c r="R305" s="162"/>
      <c r="S305" s="162"/>
      <c r="T305" s="162"/>
      <c r="U305" s="162"/>
      <c r="V305" s="162"/>
      <c r="W305" s="162"/>
      <c r="X305" s="162"/>
      <c r="Y305" s="162"/>
      <c r="Z305" s="161"/>
      <c r="AA305" s="161"/>
      <c r="AB305" s="161"/>
      <c r="AC305" s="161"/>
      <c r="AD305" s="161"/>
      <c r="AE305" s="161"/>
      <c r="AF305" s="162"/>
      <c r="AG305" s="162"/>
      <c r="AH305" s="162"/>
      <c r="AI305" s="162"/>
      <c r="AJ305" s="162"/>
      <c r="AK305" s="162"/>
      <c r="AL305" s="162"/>
      <c r="AM305" s="162"/>
      <c r="AN305" s="162"/>
      <c r="AO305" s="162"/>
      <c r="AP305" s="162"/>
      <c r="AQ305" s="162"/>
      <c r="AR305" s="162"/>
      <c r="AS305" s="162"/>
      <c r="AT305" s="162"/>
      <c r="AU305" s="162"/>
      <c r="AV305" s="162"/>
      <c r="AW305" s="162"/>
      <c r="AX305" s="162"/>
      <c r="AY305" s="161"/>
      <c r="AZ305" s="161"/>
      <c r="BA305" s="162"/>
      <c r="BB305" s="162"/>
      <c r="BC305" s="162"/>
      <c r="BD305" s="162"/>
      <c r="BE305" s="162"/>
      <c r="BF305" s="162"/>
      <c r="BG305" s="162"/>
      <c r="BH305" s="162"/>
      <c r="BI305" s="162"/>
      <c r="BJ305" s="161"/>
      <c r="BK305" s="162"/>
      <c r="BL305" s="162"/>
      <c r="BM305" s="162"/>
      <c r="BN305" s="162"/>
      <c r="BO305" s="162"/>
      <c r="BP305" s="162"/>
      <c r="BQ305" s="162"/>
      <c r="BR305" s="162"/>
      <c r="BS305" s="162"/>
      <c r="BT305" s="162"/>
      <c r="BU305" s="162"/>
      <c r="BV305" s="162"/>
      <c r="BW305" s="162"/>
      <c r="BX305" s="162"/>
      <c r="BY305" s="162"/>
      <c r="BZ305" s="162"/>
      <c r="CA305" s="162"/>
      <c r="CB305" s="162"/>
      <c r="CC305" s="162"/>
      <c r="CD305" s="162"/>
      <c r="CE305" s="162"/>
      <c r="CF305" s="162"/>
      <c r="CG305" s="162"/>
      <c r="CH305" s="162"/>
      <c r="CI305" s="162"/>
      <c r="CJ305" s="162"/>
      <c r="CK305" s="162"/>
      <c r="CL305" s="162"/>
      <c r="CM305" s="162"/>
      <c r="CN305" s="162"/>
      <c r="CO305" s="162"/>
      <c r="CP305" s="162"/>
      <c r="CQ305" s="162"/>
      <c r="CR305" s="162"/>
      <c r="CS305" s="162"/>
      <c r="CT305" s="162"/>
      <c r="CU305" s="162"/>
      <c r="CV305" s="162"/>
      <c r="CW305" s="162"/>
      <c r="CX305" s="162"/>
      <c r="CY305" s="162"/>
      <c r="CZ305" s="162"/>
      <c r="DA305" s="162"/>
      <c r="DB305" s="162"/>
      <c r="DC305" s="162"/>
      <c r="DD305" s="162"/>
      <c r="DE305" s="162"/>
      <c r="DF305" s="162"/>
      <c r="DG305" s="162"/>
      <c r="DH305" s="162"/>
      <c r="DI305" s="162"/>
      <c r="DJ305" s="162"/>
      <c r="DK305" s="162"/>
      <c r="DL305" s="162"/>
      <c r="DM305" s="162"/>
      <c r="DN305" s="162"/>
      <c r="DO305" s="162"/>
      <c r="DP305" s="162"/>
      <c r="DQ305" s="162"/>
      <c r="DR305" s="162"/>
      <c r="DS305" s="162"/>
      <c r="DT305" s="162"/>
      <c r="DU305" s="162"/>
      <c r="DV305" s="162"/>
      <c r="DW305" s="161"/>
      <c r="DX305" s="162"/>
      <c r="DY305" s="162"/>
      <c r="DZ305" s="162"/>
      <c r="EA305" s="162"/>
      <c r="EB305" s="162"/>
      <c r="EC305" s="162"/>
      <c r="ED305" s="162"/>
      <c r="EE305" s="161"/>
      <c r="EF305" s="162"/>
      <c r="EG305" s="162"/>
      <c r="EH305" s="162"/>
      <c r="EI305" s="162"/>
      <c r="EJ305" s="162"/>
      <c r="EK305" s="162"/>
      <c r="EL305" s="162"/>
      <c r="EM305" s="162"/>
      <c r="EN305" s="162"/>
      <c r="EO305" s="162"/>
      <c r="EP305" s="162"/>
      <c r="EQ305" s="68"/>
      <c r="ER305" s="68"/>
      <c r="ES305" s="68"/>
      <c r="ET305" s="68"/>
      <c r="EU305" s="68"/>
      <c r="EV305" s="68"/>
      <c r="EW305" s="65"/>
      <c r="EX305" s="65"/>
      <c r="EY305" s="65"/>
      <c r="EZ305" s="65"/>
      <c r="FA305" s="65"/>
      <c r="FB305" s="65"/>
      <c r="FC305" s="65"/>
      <c r="FD305" s="65"/>
      <c r="FE305" s="65"/>
      <c r="FF305" s="65"/>
      <c r="FG305" s="65"/>
      <c r="FH305" s="65"/>
      <c r="FI305" s="65"/>
      <c r="FJ305" s="65"/>
      <c r="FK305" s="65"/>
      <c r="FL305" s="65"/>
      <c r="FM305" s="65"/>
      <c r="FN305" s="65"/>
      <c r="FO305" s="235"/>
    </row>
    <row r="306" spans="1:171" s="73" customFormat="1" x14ac:dyDescent="0.2">
      <c r="A306" s="161"/>
      <c r="B306" s="162"/>
      <c r="C306" s="162"/>
      <c r="D306" s="162"/>
      <c r="E306" s="162"/>
      <c r="F306" s="162"/>
      <c r="G306" s="162"/>
      <c r="H306" s="162"/>
      <c r="I306" s="162"/>
      <c r="J306" s="162"/>
      <c r="K306" s="162"/>
      <c r="L306" s="162"/>
      <c r="M306" s="162"/>
      <c r="N306" s="162"/>
      <c r="O306" s="162"/>
      <c r="P306" s="162"/>
      <c r="Q306" s="162"/>
      <c r="R306" s="162"/>
      <c r="S306" s="162"/>
      <c r="T306" s="162"/>
      <c r="U306" s="162"/>
      <c r="V306" s="162"/>
      <c r="W306" s="162"/>
      <c r="X306" s="162"/>
      <c r="Y306" s="162"/>
      <c r="Z306" s="161"/>
      <c r="AA306" s="161"/>
      <c r="AB306" s="161"/>
      <c r="AC306" s="161"/>
      <c r="AD306" s="161"/>
      <c r="AE306" s="161"/>
      <c r="AF306" s="162"/>
      <c r="AG306" s="162"/>
      <c r="AH306" s="162"/>
      <c r="AI306" s="162"/>
      <c r="AJ306" s="162"/>
      <c r="AK306" s="162"/>
      <c r="AL306" s="162"/>
      <c r="AM306" s="162"/>
      <c r="AN306" s="162"/>
      <c r="AO306" s="162"/>
      <c r="AP306" s="162"/>
      <c r="AQ306" s="162"/>
      <c r="AR306" s="162"/>
      <c r="AS306" s="162"/>
      <c r="AT306" s="162"/>
      <c r="AU306" s="162"/>
      <c r="AV306" s="162"/>
      <c r="AW306" s="162"/>
      <c r="AX306" s="162"/>
      <c r="AY306" s="161"/>
      <c r="AZ306" s="161"/>
      <c r="BA306" s="162"/>
      <c r="BB306" s="162"/>
      <c r="BC306" s="162"/>
      <c r="BD306" s="162"/>
      <c r="BE306" s="162"/>
      <c r="BF306" s="162"/>
      <c r="BG306" s="162"/>
      <c r="BH306" s="162"/>
      <c r="BI306" s="162"/>
      <c r="BJ306" s="161"/>
      <c r="BK306" s="162"/>
      <c r="BL306" s="162"/>
      <c r="BM306" s="162"/>
      <c r="BN306" s="162"/>
      <c r="BO306" s="162"/>
      <c r="BP306" s="162"/>
      <c r="BQ306" s="162"/>
      <c r="BR306" s="162"/>
      <c r="BS306" s="162"/>
      <c r="BT306" s="162"/>
      <c r="BU306" s="162"/>
      <c r="BV306" s="162"/>
      <c r="BW306" s="162"/>
      <c r="BX306" s="162"/>
      <c r="BY306" s="162"/>
      <c r="BZ306" s="162"/>
      <c r="CA306" s="162"/>
      <c r="CB306" s="162"/>
      <c r="CC306" s="162"/>
      <c r="CD306" s="162"/>
      <c r="CE306" s="162"/>
      <c r="CF306" s="162"/>
      <c r="CG306" s="162"/>
      <c r="CH306" s="162"/>
      <c r="CI306" s="162"/>
      <c r="CJ306" s="162"/>
      <c r="CK306" s="162"/>
      <c r="CL306" s="162"/>
      <c r="CM306" s="162"/>
      <c r="CN306" s="162"/>
      <c r="CO306" s="162"/>
      <c r="CP306" s="162"/>
      <c r="CQ306" s="162"/>
      <c r="CR306" s="162"/>
      <c r="CS306" s="162"/>
      <c r="CT306" s="162"/>
      <c r="CU306" s="162"/>
      <c r="CV306" s="162"/>
      <c r="CW306" s="162"/>
      <c r="CX306" s="162"/>
      <c r="CY306" s="162"/>
      <c r="CZ306" s="162"/>
      <c r="DA306" s="162"/>
      <c r="DB306" s="162"/>
      <c r="DC306" s="162"/>
      <c r="DD306" s="162"/>
      <c r="DE306" s="162"/>
      <c r="DF306" s="162"/>
      <c r="DG306" s="162"/>
      <c r="DH306" s="162"/>
      <c r="DI306" s="162"/>
      <c r="DJ306" s="162"/>
      <c r="DK306" s="162"/>
      <c r="DL306" s="162"/>
      <c r="DM306" s="162"/>
      <c r="DN306" s="162"/>
      <c r="DO306" s="162"/>
      <c r="DP306" s="162"/>
      <c r="DQ306" s="162"/>
      <c r="DR306" s="162"/>
      <c r="DS306" s="162"/>
      <c r="DT306" s="162"/>
      <c r="DU306" s="162"/>
      <c r="DV306" s="162"/>
      <c r="DW306" s="161"/>
      <c r="DX306" s="162"/>
      <c r="DY306" s="162"/>
      <c r="DZ306" s="162"/>
      <c r="EA306" s="162"/>
      <c r="EB306" s="162"/>
      <c r="EC306" s="162"/>
      <c r="ED306" s="162"/>
      <c r="EE306" s="161"/>
      <c r="EF306" s="162"/>
      <c r="EG306" s="162"/>
      <c r="EH306" s="162"/>
      <c r="EI306" s="162"/>
      <c r="EJ306" s="162"/>
      <c r="EK306" s="162"/>
      <c r="EL306" s="162"/>
      <c r="EM306" s="162"/>
      <c r="EN306" s="162"/>
      <c r="EO306" s="162"/>
      <c r="EP306" s="162"/>
      <c r="EQ306" s="68"/>
      <c r="ER306" s="68"/>
      <c r="ES306" s="68"/>
      <c r="ET306" s="68"/>
      <c r="EU306" s="68"/>
      <c r="EV306" s="68"/>
      <c r="EW306" s="68"/>
      <c r="EX306" s="68"/>
      <c r="EY306" s="68"/>
      <c r="EZ306" s="68"/>
      <c r="FA306" s="68"/>
      <c r="FB306" s="68"/>
      <c r="FC306" s="68"/>
      <c r="FD306" s="68"/>
      <c r="FE306" s="68"/>
      <c r="FF306" s="68"/>
      <c r="FG306" s="68"/>
      <c r="FH306" s="68"/>
      <c r="FI306" s="68"/>
      <c r="FJ306" s="68"/>
      <c r="FK306" s="68"/>
      <c r="FL306" s="68"/>
      <c r="FM306" s="65"/>
      <c r="FN306" s="65"/>
      <c r="FO306" s="235"/>
    </row>
    <row r="307" spans="1:171" s="73" customFormat="1" x14ac:dyDescent="0.2">
      <c r="A307" s="161"/>
      <c r="B307" s="162"/>
      <c r="C307" s="162"/>
      <c r="D307" s="162"/>
      <c r="E307" s="162"/>
      <c r="F307" s="162"/>
      <c r="G307" s="162"/>
      <c r="H307" s="162"/>
      <c r="I307" s="162"/>
      <c r="J307" s="162"/>
      <c r="K307" s="162"/>
      <c r="L307" s="162"/>
      <c r="M307" s="162"/>
      <c r="N307" s="162"/>
      <c r="O307" s="162"/>
      <c r="P307" s="162"/>
      <c r="Q307" s="162"/>
      <c r="R307" s="162"/>
      <c r="S307" s="162"/>
      <c r="T307" s="162"/>
      <c r="U307" s="162"/>
      <c r="V307" s="162"/>
      <c r="W307" s="162"/>
      <c r="X307" s="162"/>
      <c r="Y307" s="162"/>
      <c r="Z307" s="161"/>
      <c r="AA307" s="161"/>
      <c r="AB307" s="161"/>
      <c r="AC307" s="161"/>
      <c r="AD307" s="161"/>
      <c r="AE307" s="161"/>
      <c r="AF307" s="162"/>
      <c r="AG307" s="162"/>
      <c r="AH307" s="162"/>
      <c r="AI307" s="162"/>
      <c r="AJ307" s="162"/>
      <c r="AK307" s="162"/>
      <c r="AL307" s="162"/>
      <c r="AM307" s="162"/>
      <c r="AN307" s="162"/>
      <c r="AO307" s="162"/>
      <c r="AP307" s="162"/>
      <c r="AQ307" s="162"/>
      <c r="AR307" s="162"/>
      <c r="AS307" s="162"/>
      <c r="AT307" s="162"/>
      <c r="AU307" s="162"/>
      <c r="AV307" s="162"/>
      <c r="AW307" s="162"/>
      <c r="AX307" s="162"/>
      <c r="AY307" s="161"/>
      <c r="AZ307" s="161"/>
      <c r="BA307" s="162"/>
      <c r="BB307" s="162"/>
      <c r="BC307" s="162"/>
      <c r="BD307" s="162"/>
      <c r="BE307" s="162"/>
      <c r="BF307" s="162"/>
      <c r="BG307" s="162"/>
      <c r="BH307" s="162"/>
      <c r="BI307" s="162"/>
      <c r="BJ307" s="161"/>
      <c r="BK307" s="162"/>
      <c r="BL307" s="162"/>
      <c r="BM307" s="162"/>
      <c r="BN307" s="162"/>
      <c r="BO307" s="162"/>
      <c r="BP307" s="162"/>
      <c r="BQ307" s="162"/>
      <c r="BR307" s="162"/>
      <c r="BS307" s="162"/>
      <c r="BT307" s="162"/>
      <c r="BU307" s="162"/>
      <c r="BV307" s="162"/>
      <c r="BW307" s="162"/>
      <c r="BX307" s="162"/>
      <c r="BY307" s="162"/>
      <c r="BZ307" s="162"/>
      <c r="CA307" s="162"/>
      <c r="CB307" s="162"/>
      <c r="CC307" s="162"/>
      <c r="CD307" s="162"/>
      <c r="CE307" s="162"/>
      <c r="CF307" s="162"/>
      <c r="CG307" s="162"/>
      <c r="CH307" s="162"/>
      <c r="CI307" s="162"/>
      <c r="CJ307" s="162"/>
      <c r="CK307" s="162"/>
      <c r="CL307" s="162"/>
      <c r="CM307" s="162"/>
      <c r="CN307" s="162"/>
      <c r="CO307" s="162"/>
      <c r="CP307" s="162"/>
      <c r="CQ307" s="162"/>
      <c r="CR307" s="162"/>
      <c r="CS307" s="162"/>
      <c r="CT307" s="162"/>
      <c r="CU307" s="162"/>
      <c r="CV307" s="162"/>
      <c r="CW307" s="162"/>
      <c r="CX307" s="162"/>
      <c r="CY307" s="162"/>
      <c r="CZ307" s="162"/>
      <c r="DA307" s="162"/>
      <c r="DB307" s="162"/>
      <c r="DC307" s="162"/>
      <c r="DD307" s="162"/>
      <c r="DE307" s="162"/>
      <c r="DF307" s="162"/>
      <c r="DG307" s="162"/>
      <c r="DH307" s="162"/>
      <c r="DI307" s="162"/>
      <c r="DJ307" s="162"/>
      <c r="DK307" s="162"/>
      <c r="DL307" s="162"/>
      <c r="DM307" s="162"/>
      <c r="DN307" s="162"/>
      <c r="DO307" s="162"/>
      <c r="DP307" s="162"/>
      <c r="DQ307" s="162"/>
      <c r="DR307" s="162"/>
      <c r="DS307" s="162"/>
      <c r="DT307" s="162"/>
      <c r="DU307" s="162"/>
      <c r="DV307" s="162"/>
      <c r="DW307" s="161"/>
      <c r="DX307" s="162"/>
      <c r="DY307" s="162"/>
      <c r="DZ307" s="162"/>
      <c r="EA307" s="162"/>
      <c r="EB307" s="162"/>
      <c r="EC307" s="162"/>
      <c r="ED307" s="162"/>
      <c r="EE307" s="161"/>
      <c r="EF307" s="162"/>
      <c r="EG307" s="162"/>
      <c r="EH307" s="162"/>
      <c r="EI307" s="162"/>
      <c r="EJ307" s="162"/>
      <c r="EK307" s="162"/>
      <c r="EL307" s="162"/>
      <c r="EM307" s="162"/>
      <c r="EN307" s="162"/>
      <c r="EO307" s="162"/>
      <c r="EP307" s="162"/>
      <c r="EQ307" s="68"/>
      <c r="ER307" s="68"/>
      <c r="ES307" s="68"/>
      <c r="ET307" s="68"/>
      <c r="EU307" s="68"/>
      <c r="EV307" s="68"/>
      <c r="EW307" s="65"/>
      <c r="EX307" s="65"/>
      <c r="EY307" s="65"/>
      <c r="EZ307" s="65"/>
      <c r="FA307" s="65"/>
      <c r="FB307" s="65"/>
      <c r="FC307" s="65"/>
      <c r="FD307" s="65"/>
      <c r="FE307" s="65"/>
      <c r="FF307" s="65"/>
      <c r="FG307" s="65"/>
      <c r="FH307" s="65"/>
      <c r="FI307" s="65"/>
      <c r="FJ307" s="65"/>
      <c r="FK307" s="65"/>
      <c r="FL307" s="65"/>
      <c r="FM307" s="65"/>
      <c r="FN307" s="65"/>
      <c r="FO307" s="235"/>
    </row>
    <row r="308" spans="1:171" s="73" customFormat="1" x14ac:dyDescent="0.2">
      <c r="A308" s="161"/>
      <c r="B308" s="162"/>
      <c r="C308" s="162"/>
      <c r="D308" s="162"/>
      <c r="E308" s="162"/>
      <c r="F308" s="162"/>
      <c r="G308" s="162"/>
      <c r="H308" s="162"/>
      <c r="I308" s="162"/>
      <c r="J308" s="162"/>
      <c r="K308" s="162"/>
      <c r="L308" s="162"/>
      <c r="M308" s="162"/>
      <c r="N308" s="162"/>
      <c r="O308" s="162"/>
      <c r="P308" s="162"/>
      <c r="Q308" s="162"/>
      <c r="R308" s="162"/>
      <c r="S308" s="162"/>
      <c r="T308" s="162"/>
      <c r="U308" s="162"/>
      <c r="V308" s="162"/>
      <c r="W308" s="162"/>
      <c r="X308" s="162"/>
      <c r="Y308" s="162"/>
      <c r="Z308" s="161"/>
      <c r="AA308" s="161"/>
      <c r="AB308" s="161"/>
      <c r="AC308" s="161"/>
      <c r="AD308" s="161"/>
      <c r="AE308" s="161"/>
      <c r="AF308" s="162"/>
      <c r="AG308" s="162"/>
      <c r="AH308" s="162"/>
      <c r="AI308" s="162"/>
      <c r="AJ308" s="162"/>
      <c r="AK308" s="162"/>
      <c r="AL308" s="162"/>
      <c r="AM308" s="162"/>
      <c r="AN308" s="162"/>
      <c r="AO308" s="162"/>
      <c r="AP308" s="162"/>
      <c r="AQ308" s="162"/>
      <c r="AR308" s="162"/>
      <c r="AS308" s="162"/>
      <c r="AT308" s="162"/>
      <c r="AU308" s="162"/>
      <c r="AV308" s="162"/>
      <c r="AW308" s="162"/>
      <c r="AX308" s="162"/>
      <c r="AY308" s="161"/>
      <c r="AZ308" s="161"/>
      <c r="BA308" s="162"/>
      <c r="BB308" s="162"/>
      <c r="BC308" s="162"/>
      <c r="BD308" s="162"/>
      <c r="BE308" s="162"/>
      <c r="BF308" s="162"/>
      <c r="BG308" s="162"/>
      <c r="BH308" s="162"/>
      <c r="BI308" s="162"/>
      <c r="BJ308" s="161"/>
      <c r="BK308" s="162"/>
      <c r="BL308" s="162"/>
      <c r="BM308" s="162"/>
      <c r="BN308" s="162"/>
      <c r="BO308" s="162"/>
      <c r="BP308" s="162"/>
      <c r="BQ308" s="162"/>
      <c r="BR308" s="162"/>
      <c r="BS308" s="162"/>
      <c r="BT308" s="162"/>
      <c r="BU308" s="162"/>
      <c r="BV308" s="162"/>
      <c r="BW308" s="162"/>
      <c r="BX308" s="162"/>
      <c r="BY308" s="162"/>
      <c r="BZ308" s="162"/>
      <c r="CA308" s="162"/>
      <c r="CB308" s="162"/>
      <c r="CC308" s="162"/>
      <c r="CD308" s="162"/>
      <c r="CE308" s="162"/>
      <c r="CF308" s="162"/>
      <c r="CG308" s="162"/>
      <c r="CH308" s="162"/>
      <c r="CI308" s="162"/>
      <c r="CJ308" s="162"/>
      <c r="CK308" s="162"/>
      <c r="CL308" s="162"/>
      <c r="CM308" s="162"/>
      <c r="CN308" s="162"/>
      <c r="CO308" s="162"/>
      <c r="CP308" s="162"/>
      <c r="CQ308" s="162"/>
      <c r="CR308" s="162"/>
      <c r="CS308" s="162"/>
      <c r="CT308" s="162"/>
      <c r="CU308" s="162"/>
      <c r="CV308" s="162"/>
      <c r="CW308" s="162"/>
      <c r="CX308" s="162"/>
      <c r="CY308" s="162"/>
      <c r="CZ308" s="162"/>
      <c r="DA308" s="162"/>
      <c r="DB308" s="162"/>
      <c r="DC308" s="162"/>
      <c r="DD308" s="162"/>
      <c r="DE308" s="162"/>
      <c r="DF308" s="162"/>
      <c r="DG308" s="162"/>
      <c r="DH308" s="162"/>
      <c r="DI308" s="162"/>
      <c r="DJ308" s="162"/>
      <c r="DK308" s="162"/>
      <c r="DL308" s="162"/>
      <c r="DM308" s="162"/>
      <c r="DN308" s="162"/>
      <c r="DO308" s="162"/>
      <c r="DP308" s="162"/>
      <c r="DQ308" s="162"/>
      <c r="DR308" s="162"/>
      <c r="DS308" s="162"/>
      <c r="DT308" s="162"/>
      <c r="DU308" s="162"/>
      <c r="DV308" s="162"/>
      <c r="DW308" s="161"/>
      <c r="DX308" s="162"/>
      <c r="DY308" s="162"/>
      <c r="DZ308" s="162"/>
      <c r="EA308" s="162"/>
      <c r="EB308" s="162"/>
      <c r="EC308" s="162"/>
      <c r="ED308" s="162"/>
      <c r="EE308" s="161"/>
      <c r="EF308" s="162"/>
      <c r="EG308" s="162"/>
      <c r="EH308" s="162"/>
      <c r="EI308" s="162"/>
      <c r="EJ308" s="162"/>
      <c r="EK308" s="162"/>
      <c r="EL308" s="162"/>
      <c r="EM308" s="162"/>
      <c r="EN308" s="162"/>
      <c r="EO308" s="162"/>
      <c r="EP308" s="162"/>
      <c r="EQ308" s="68"/>
      <c r="ER308" s="68"/>
      <c r="ES308" s="68"/>
      <c r="ET308" s="68"/>
      <c r="EU308" s="68"/>
      <c r="EV308" s="68"/>
      <c r="EW308" s="68"/>
      <c r="EX308" s="68"/>
      <c r="EY308" s="68"/>
      <c r="EZ308" s="68"/>
      <c r="FA308" s="68"/>
      <c r="FB308" s="68"/>
      <c r="FC308" s="68"/>
      <c r="FD308" s="68"/>
      <c r="FE308" s="68"/>
      <c r="FF308" s="68"/>
      <c r="FG308" s="68"/>
      <c r="FH308" s="68"/>
      <c r="FI308" s="68"/>
      <c r="FJ308" s="68"/>
      <c r="FK308" s="68"/>
      <c r="FL308" s="68"/>
      <c r="FM308" s="65"/>
      <c r="FN308" s="65"/>
      <c r="FO308" s="235"/>
    </row>
    <row r="309" spans="1:171" s="73" customFormat="1" x14ac:dyDescent="0.2">
      <c r="A309" s="161"/>
      <c r="B309" s="162"/>
      <c r="C309" s="162"/>
      <c r="D309" s="162"/>
      <c r="E309" s="162"/>
      <c r="F309" s="162"/>
      <c r="G309" s="162"/>
      <c r="H309" s="162"/>
      <c r="I309" s="162"/>
      <c r="J309" s="162"/>
      <c r="K309" s="162"/>
      <c r="L309" s="162"/>
      <c r="M309" s="162"/>
      <c r="N309" s="162"/>
      <c r="O309" s="162"/>
      <c r="P309" s="162"/>
      <c r="Q309" s="162"/>
      <c r="R309" s="162"/>
      <c r="S309" s="162"/>
      <c r="T309" s="162"/>
      <c r="U309" s="162"/>
      <c r="V309" s="162"/>
      <c r="W309" s="162"/>
      <c r="X309" s="162"/>
      <c r="Y309" s="162"/>
      <c r="Z309" s="161"/>
      <c r="AA309" s="161"/>
      <c r="AB309" s="161"/>
      <c r="AC309" s="161"/>
      <c r="AD309" s="161"/>
      <c r="AE309" s="161"/>
      <c r="AF309" s="162"/>
      <c r="AG309" s="162"/>
      <c r="AH309" s="162"/>
      <c r="AI309" s="162"/>
      <c r="AJ309" s="162"/>
      <c r="AK309" s="162"/>
      <c r="AL309" s="162"/>
      <c r="AM309" s="162"/>
      <c r="AN309" s="162"/>
      <c r="AO309" s="162"/>
      <c r="AP309" s="162"/>
      <c r="AQ309" s="162"/>
      <c r="AR309" s="162"/>
      <c r="AS309" s="162"/>
      <c r="AT309" s="162"/>
      <c r="AU309" s="162"/>
      <c r="AV309" s="162"/>
      <c r="AW309" s="162"/>
      <c r="AX309" s="162"/>
      <c r="AY309" s="161"/>
      <c r="AZ309" s="161"/>
      <c r="BA309" s="162"/>
      <c r="BB309" s="162"/>
      <c r="BC309" s="162"/>
      <c r="BD309" s="162"/>
      <c r="BE309" s="162"/>
      <c r="BF309" s="162"/>
      <c r="BG309" s="162"/>
      <c r="BH309" s="162"/>
      <c r="BI309" s="162"/>
      <c r="BJ309" s="161"/>
      <c r="BK309" s="162"/>
      <c r="BL309" s="162"/>
      <c r="BM309" s="162"/>
      <c r="BN309" s="162"/>
      <c r="BO309" s="162"/>
      <c r="BP309" s="162"/>
      <c r="BQ309" s="162"/>
      <c r="BR309" s="162"/>
      <c r="BS309" s="162"/>
      <c r="BT309" s="162"/>
      <c r="BU309" s="162"/>
      <c r="BV309" s="162"/>
      <c r="BW309" s="162"/>
      <c r="BX309" s="162"/>
      <c r="BY309" s="162"/>
      <c r="BZ309" s="162"/>
      <c r="CA309" s="162"/>
      <c r="CB309" s="162"/>
      <c r="CC309" s="162"/>
      <c r="CD309" s="162"/>
      <c r="CE309" s="162"/>
      <c r="CF309" s="162"/>
      <c r="CG309" s="162"/>
      <c r="CH309" s="162"/>
      <c r="CI309" s="162"/>
      <c r="CJ309" s="162"/>
      <c r="CK309" s="162"/>
      <c r="CL309" s="162"/>
      <c r="CM309" s="162"/>
      <c r="CN309" s="162"/>
      <c r="CO309" s="162"/>
      <c r="CP309" s="162"/>
      <c r="CQ309" s="162"/>
      <c r="CR309" s="162"/>
      <c r="CS309" s="162"/>
      <c r="CT309" s="162"/>
      <c r="CU309" s="162"/>
      <c r="CV309" s="162"/>
      <c r="CW309" s="162"/>
      <c r="CX309" s="162"/>
      <c r="CY309" s="162"/>
      <c r="CZ309" s="162"/>
      <c r="DA309" s="162"/>
      <c r="DB309" s="162"/>
      <c r="DC309" s="162"/>
      <c r="DD309" s="162"/>
      <c r="DE309" s="162"/>
      <c r="DF309" s="162"/>
      <c r="DG309" s="162"/>
      <c r="DH309" s="162"/>
      <c r="DI309" s="162"/>
      <c r="DJ309" s="162"/>
      <c r="DK309" s="162"/>
      <c r="DL309" s="162"/>
      <c r="DM309" s="162"/>
      <c r="DN309" s="162"/>
      <c r="DO309" s="162"/>
      <c r="DP309" s="162"/>
      <c r="DQ309" s="162"/>
      <c r="DR309" s="162"/>
      <c r="DS309" s="162"/>
      <c r="DT309" s="162"/>
      <c r="DU309" s="162"/>
      <c r="DV309" s="162"/>
      <c r="DW309" s="161"/>
      <c r="DX309" s="162"/>
      <c r="DY309" s="162"/>
      <c r="DZ309" s="162"/>
      <c r="EA309" s="162"/>
      <c r="EB309" s="162"/>
      <c r="EC309" s="162"/>
      <c r="ED309" s="162"/>
      <c r="EE309" s="161"/>
      <c r="EF309" s="162"/>
      <c r="EG309" s="162"/>
      <c r="EH309" s="162"/>
      <c r="EI309" s="162"/>
      <c r="EJ309" s="162"/>
      <c r="EK309" s="162"/>
      <c r="EL309" s="162"/>
      <c r="EM309" s="162"/>
      <c r="EN309" s="162"/>
      <c r="EO309" s="162"/>
      <c r="EP309" s="162"/>
      <c r="EQ309" s="68"/>
      <c r="ER309" s="68"/>
      <c r="ES309" s="68"/>
      <c r="ET309" s="68"/>
      <c r="EU309" s="68"/>
      <c r="EV309" s="68"/>
      <c r="EW309" s="65"/>
      <c r="EX309" s="65"/>
      <c r="EY309" s="65"/>
      <c r="EZ309" s="65"/>
      <c r="FA309" s="65"/>
      <c r="FB309" s="65"/>
      <c r="FC309" s="65"/>
      <c r="FD309" s="65"/>
      <c r="FE309" s="65"/>
      <c r="FF309" s="65"/>
      <c r="FG309" s="65"/>
      <c r="FH309" s="65"/>
      <c r="FI309" s="65"/>
      <c r="FJ309" s="65"/>
      <c r="FK309" s="65"/>
      <c r="FL309" s="65"/>
      <c r="FM309" s="65"/>
      <c r="FN309" s="65"/>
      <c r="FO309" s="235"/>
    </row>
    <row r="310" spans="1:171" s="73" customFormat="1" x14ac:dyDescent="0.2">
      <c r="A310" s="161"/>
      <c r="B310" s="162"/>
      <c r="C310" s="162"/>
      <c r="D310" s="162"/>
      <c r="E310" s="162"/>
      <c r="F310" s="162"/>
      <c r="G310" s="162"/>
      <c r="H310" s="162"/>
      <c r="I310" s="162"/>
      <c r="J310" s="162"/>
      <c r="K310" s="162"/>
      <c r="L310" s="162"/>
      <c r="M310" s="162"/>
      <c r="N310" s="162"/>
      <c r="O310" s="162"/>
      <c r="P310" s="162"/>
      <c r="Q310" s="162"/>
      <c r="R310" s="162"/>
      <c r="S310" s="162"/>
      <c r="T310" s="162"/>
      <c r="U310" s="162"/>
      <c r="V310" s="162"/>
      <c r="W310" s="162"/>
      <c r="X310" s="162"/>
      <c r="Y310" s="162"/>
      <c r="Z310" s="161"/>
      <c r="AA310" s="161"/>
      <c r="AB310" s="161"/>
      <c r="AC310" s="161"/>
      <c r="AD310" s="161"/>
      <c r="AE310" s="161"/>
      <c r="AF310" s="162"/>
      <c r="AG310" s="162"/>
      <c r="AH310" s="162"/>
      <c r="AI310" s="162"/>
      <c r="AJ310" s="162"/>
      <c r="AK310" s="162"/>
      <c r="AL310" s="162"/>
      <c r="AM310" s="162"/>
      <c r="AN310" s="162"/>
      <c r="AO310" s="162"/>
      <c r="AP310" s="162"/>
      <c r="AQ310" s="162"/>
      <c r="AR310" s="162"/>
      <c r="AS310" s="162"/>
      <c r="AT310" s="162"/>
      <c r="AU310" s="162"/>
      <c r="AV310" s="162"/>
      <c r="AW310" s="162"/>
      <c r="AX310" s="162"/>
      <c r="AY310" s="161"/>
      <c r="AZ310" s="161"/>
      <c r="BA310" s="162"/>
      <c r="BB310" s="162"/>
      <c r="BC310" s="162"/>
      <c r="BD310" s="162"/>
      <c r="BE310" s="162"/>
      <c r="BF310" s="162"/>
      <c r="BG310" s="162"/>
      <c r="BH310" s="162"/>
      <c r="BI310" s="162"/>
      <c r="BJ310" s="161"/>
      <c r="BK310" s="162"/>
      <c r="BL310" s="162"/>
      <c r="BM310" s="162"/>
      <c r="BN310" s="162"/>
      <c r="BO310" s="162"/>
      <c r="BP310" s="162"/>
      <c r="BQ310" s="162"/>
      <c r="BR310" s="162"/>
      <c r="BS310" s="162"/>
      <c r="BT310" s="162"/>
      <c r="BU310" s="162"/>
      <c r="BV310" s="162"/>
      <c r="BW310" s="162"/>
      <c r="BX310" s="162"/>
      <c r="BY310" s="162"/>
      <c r="BZ310" s="162"/>
      <c r="CA310" s="162"/>
      <c r="CB310" s="162"/>
      <c r="CC310" s="162"/>
      <c r="CD310" s="162"/>
      <c r="CE310" s="162"/>
      <c r="CF310" s="162"/>
      <c r="CG310" s="162"/>
      <c r="CH310" s="162"/>
      <c r="CI310" s="162"/>
      <c r="CJ310" s="162"/>
      <c r="CK310" s="162"/>
      <c r="CL310" s="162"/>
      <c r="CM310" s="162"/>
      <c r="CN310" s="162"/>
      <c r="CO310" s="162"/>
      <c r="CP310" s="162"/>
      <c r="CQ310" s="162"/>
      <c r="CR310" s="162"/>
      <c r="CS310" s="162"/>
      <c r="CT310" s="162"/>
      <c r="CU310" s="162"/>
      <c r="CV310" s="162"/>
      <c r="CW310" s="162"/>
      <c r="CX310" s="162"/>
      <c r="CY310" s="162"/>
      <c r="CZ310" s="162"/>
      <c r="DA310" s="162"/>
      <c r="DB310" s="162"/>
      <c r="DC310" s="162"/>
      <c r="DD310" s="162"/>
      <c r="DE310" s="162"/>
      <c r="DF310" s="162"/>
      <c r="DG310" s="162"/>
      <c r="DH310" s="162"/>
      <c r="DI310" s="162"/>
      <c r="DJ310" s="162"/>
      <c r="DK310" s="162"/>
      <c r="DL310" s="162"/>
      <c r="DM310" s="162"/>
      <c r="DN310" s="162"/>
      <c r="DO310" s="162"/>
      <c r="DP310" s="162"/>
      <c r="DQ310" s="162"/>
      <c r="DR310" s="162"/>
      <c r="DS310" s="162"/>
      <c r="DT310" s="162"/>
      <c r="DU310" s="162"/>
      <c r="DV310" s="162"/>
      <c r="DW310" s="161"/>
      <c r="DX310" s="162"/>
      <c r="DY310" s="162"/>
      <c r="DZ310" s="162"/>
      <c r="EA310" s="162"/>
      <c r="EB310" s="162"/>
      <c r="EC310" s="162"/>
      <c r="ED310" s="162"/>
      <c r="EE310" s="161"/>
      <c r="EF310" s="162"/>
      <c r="EG310" s="162"/>
      <c r="EH310" s="162"/>
      <c r="EI310" s="162"/>
      <c r="EJ310" s="162"/>
      <c r="EK310" s="162"/>
      <c r="EL310" s="162"/>
      <c r="EM310" s="162"/>
      <c r="EN310" s="162"/>
      <c r="EO310" s="162"/>
      <c r="EP310" s="162"/>
      <c r="EQ310" s="68"/>
      <c r="ER310" s="68"/>
      <c r="ES310" s="68"/>
      <c r="ET310" s="68"/>
      <c r="EU310" s="68"/>
      <c r="EV310" s="68"/>
      <c r="EW310" s="68"/>
      <c r="EX310" s="68"/>
      <c r="EY310" s="68"/>
      <c r="EZ310" s="68"/>
      <c r="FA310" s="68"/>
      <c r="FB310" s="68"/>
      <c r="FC310" s="68"/>
      <c r="FD310" s="68"/>
      <c r="FE310" s="68"/>
      <c r="FF310" s="68"/>
      <c r="FG310" s="68"/>
      <c r="FH310" s="68"/>
      <c r="FI310" s="68"/>
      <c r="FJ310" s="68"/>
      <c r="FK310" s="68"/>
      <c r="FL310" s="68"/>
      <c r="FM310" s="65"/>
      <c r="FN310" s="65"/>
      <c r="FO310" s="235"/>
    </row>
    <row r="311" spans="1:171" s="73" customFormat="1" x14ac:dyDescent="0.2">
      <c r="A311" s="161"/>
      <c r="B311" s="162"/>
      <c r="C311" s="162"/>
      <c r="D311" s="162"/>
      <c r="E311" s="162"/>
      <c r="F311" s="162"/>
      <c r="G311" s="162"/>
      <c r="H311" s="162"/>
      <c r="I311" s="162"/>
      <c r="J311" s="162"/>
      <c r="K311" s="162"/>
      <c r="L311" s="162"/>
      <c r="M311" s="162"/>
      <c r="N311" s="162"/>
      <c r="O311" s="162"/>
      <c r="P311" s="162"/>
      <c r="Q311" s="162"/>
      <c r="R311" s="162"/>
      <c r="S311" s="162"/>
      <c r="T311" s="162"/>
      <c r="U311" s="162"/>
      <c r="V311" s="162"/>
      <c r="W311" s="162"/>
      <c r="X311" s="162"/>
      <c r="Y311" s="162"/>
      <c r="Z311" s="161"/>
      <c r="AA311" s="161"/>
      <c r="AB311" s="161"/>
      <c r="AC311" s="161"/>
      <c r="AD311" s="161"/>
      <c r="AE311" s="161"/>
      <c r="AF311" s="162"/>
      <c r="AG311" s="162"/>
      <c r="AH311" s="162"/>
      <c r="AI311" s="162"/>
      <c r="AJ311" s="162"/>
      <c r="AK311" s="162"/>
      <c r="AL311" s="162"/>
      <c r="AM311" s="162"/>
      <c r="AN311" s="162"/>
      <c r="AO311" s="162"/>
      <c r="AP311" s="162"/>
      <c r="AQ311" s="162"/>
      <c r="AR311" s="162"/>
      <c r="AS311" s="162"/>
      <c r="AT311" s="162"/>
      <c r="AU311" s="162"/>
      <c r="AV311" s="162"/>
      <c r="AW311" s="162"/>
      <c r="AX311" s="162"/>
      <c r="AY311" s="161"/>
      <c r="AZ311" s="161"/>
      <c r="BA311" s="162"/>
      <c r="BB311" s="162"/>
      <c r="BC311" s="162"/>
      <c r="BD311" s="162"/>
      <c r="BE311" s="162"/>
      <c r="BF311" s="162"/>
      <c r="BG311" s="162"/>
      <c r="BH311" s="162"/>
      <c r="BI311" s="162"/>
      <c r="BJ311" s="161"/>
      <c r="BK311" s="162"/>
      <c r="BL311" s="162"/>
      <c r="BM311" s="162"/>
      <c r="BN311" s="162"/>
      <c r="BO311" s="162"/>
      <c r="BP311" s="162"/>
      <c r="BQ311" s="162"/>
      <c r="BR311" s="162"/>
      <c r="BS311" s="162"/>
      <c r="BT311" s="162"/>
      <c r="BU311" s="162"/>
      <c r="BV311" s="162"/>
      <c r="BW311" s="162"/>
      <c r="BX311" s="162"/>
      <c r="BY311" s="162"/>
      <c r="BZ311" s="162"/>
      <c r="CA311" s="162"/>
      <c r="CB311" s="162"/>
      <c r="CC311" s="162"/>
      <c r="CD311" s="162"/>
      <c r="CE311" s="162"/>
      <c r="CF311" s="162"/>
      <c r="CG311" s="162"/>
      <c r="CH311" s="162"/>
      <c r="CI311" s="162"/>
      <c r="CJ311" s="162"/>
      <c r="CK311" s="162"/>
      <c r="CL311" s="162"/>
      <c r="CM311" s="162"/>
      <c r="CN311" s="162"/>
      <c r="CO311" s="162"/>
      <c r="CP311" s="162"/>
      <c r="CQ311" s="162"/>
      <c r="CR311" s="162"/>
      <c r="CS311" s="162"/>
      <c r="CT311" s="162"/>
      <c r="CU311" s="162"/>
      <c r="CV311" s="162"/>
      <c r="CW311" s="162"/>
      <c r="CX311" s="162"/>
      <c r="CY311" s="162"/>
      <c r="CZ311" s="162"/>
      <c r="DA311" s="162"/>
      <c r="DB311" s="162"/>
      <c r="DC311" s="162"/>
      <c r="DD311" s="162"/>
      <c r="DE311" s="162"/>
      <c r="DF311" s="162"/>
      <c r="DG311" s="162"/>
      <c r="DH311" s="162"/>
      <c r="DI311" s="162"/>
      <c r="DJ311" s="162"/>
      <c r="DK311" s="162"/>
      <c r="DL311" s="162"/>
      <c r="DM311" s="162"/>
      <c r="DN311" s="162"/>
      <c r="DO311" s="162"/>
      <c r="DP311" s="162"/>
      <c r="DQ311" s="162"/>
      <c r="DR311" s="162"/>
      <c r="DS311" s="162"/>
      <c r="DT311" s="162"/>
      <c r="DU311" s="162"/>
      <c r="DV311" s="162"/>
      <c r="DW311" s="161"/>
      <c r="DX311" s="162"/>
      <c r="DY311" s="162"/>
      <c r="DZ311" s="162"/>
      <c r="EA311" s="162"/>
      <c r="EB311" s="162"/>
      <c r="EC311" s="162"/>
      <c r="ED311" s="162"/>
      <c r="EE311" s="161"/>
      <c r="EF311" s="162"/>
      <c r="EG311" s="162"/>
      <c r="EH311" s="162"/>
      <c r="EI311" s="162"/>
      <c r="EJ311" s="162"/>
      <c r="EK311" s="162"/>
      <c r="EL311" s="162"/>
      <c r="EM311" s="162"/>
      <c r="EN311" s="162"/>
      <c r="EO311" s="162"/>
      <c r="EP311" s="162"/>
      <c r="EQ311" s="68"/>
      <c r="ER311" s="68"/>
      <c r="ES311" s="68"/>
      <c r="ET311" s="68"/>
      <c r="EU311" s="68"/>
      <c r="EV311" s="68"/>
      <c r="EW311" s="65"/>
      <c r="EX311" s="65"/>
      <c r="EY311" s="65"/>
      <c r="EZ311" s="65"/>
      <c r="FA311" s="65"/>
      <c r="FB311" s="65"/>
      <c r="FC311" s="65"/>
      <c r="FD311" s="65"/>
      <c r="FE311" s="65"/>
      <c r="FF311" s="65"/>
      <c r="FG311" s="65"/>
      <c r="FH311" s="65"/>
      <c r="FI311" s="65"/>
      <c r="FJ311" s="65"/>
      <c r="FK311" s="65"/>
      <c r="FL311" s="65"/>
      <c r="FM311" s="65"/>
      <c r="FN311" s="65"/>
      <c r="FO311" s="235"/>
    </row>
    <row r="312" spans="1:171" s="73" customFormat="1" x14ac:dyDescent="0.2">
      <c r="A312" s="161"/>
      <c r="B312" s="162"/>
      <c r="C312" s="162"/>
      <c r="D312" s="162"/>
      <c r="E312" s="162"/>
      <c r="F312" s="162"/>
      <c r="G312" s="162"/>
      <c r="H312" s="162"/>
      <c r="I312" s="162"/>
      <c r="J312" s="162"/>
      <c r="K312" s="162"/>
      <c r="L312" s="162"/>
      <c r="M312" s="162"/>
      <c r="N312" s="162"/>
      <c r="O312" s="162"/>
      <c r="P312" s="162"/>
      <c r="Q312" s="162"/>
      <c r="R312" s="162"/>
      <c r="S312" s="162"/>
      <c r="T312" s="162"/>
      <c r="U312" s="162"/>
      <c r="V312" s="162"/>
      <c r="W312" s="162"/>
      <c r="X312" s="162"/>
      <c r="Y312" s="162"/>
      <c r="Z312" s="161"/>
      <c r="AA312" s="161"/>
      <c r="AB312" s="161"/>
      <c r="AC312" s="161"/>
      <c r="AD312" s="161"/>
      <c r="AE312" s="161"/>
      <c r="AF312" s="162"/>
      <c r="AG312" s="162"/>
      <c r="AH312" s="162"/>
      <c r="AI312" s="162"/>
      <c r="AJ312" s="162"/>
      <c r="AK312" s="162"/>
      <c r="AL312" s="162"/>
      <c r="AM312" s="162"/>
      <c r="AN312" s="162"/>
      <c r="AO312" s="162"/>
      <c r="AP312" s="162"/>
      <c r="AQ312" s="162"/>
      <c r="AR312" s="162"/>
      <c r="AS312" s="162"/>
      <c r="AT312" s="162"/>
      <c r="AU312" s="162"/>
      <c r="AV312" s="162"/>
      <c r="AW312" s="162"/>
      <c r="AX312" s="162"/>
      <c r="AY312" s="161"/>
      <c r="AZ312" s="161"/>
      <c r="BA312" s="162"/>
      <c r="BB312" s="162"/>
      <c r="BC312" s="162"/>
      <c r="BD312" s="162"/>
      <c r="BE312" s="162"/>
      <c r="BF312" s="162"/>
      <c r="BG312" s="162"/>
      <c r="BH312" s="162"/>
      <c r="BI312" s="162"/>
      <c r="BJ312" s="161"/>
      <c r="BK312" s="162"/>
      <c r="BL312" s="162"/>
      <c r="BM312" s="162"/>
      <c r="BN312" s="162"/>
      <c r="BO312" s="162"/>
      <c r="BP312" s="162"/>
      <c r="BQ312" s="162"/>
      <c r="BR312" s="162"/>
      <c r="BS312" s="162"/>
      <c r="BT312" s="162"/>
      <c r="BU312" s="162"/>
      <c r="BV312" s="162"/>
      <c r="BW312" s="162"/>
      <c r="BX312" s="162"/>
      <c r="BY312" s="162"/>
      <c r="BZ312" s="162"/>
      <c r="CA312" s="162"/>
      <c r="CB312" s="162"/>
      <c r="CC312" s="162"/>
      <c r="CD312" s="162"/>
      <c r="CE312" s="162"/>
      <c r="CF312" s="162"/>
      <c r="CG312" s="162"/>
      <c r="CH312" s="162"/>
      <c r="CI312" s="162"/>
      <c r="CJ312" s="162"/>
      <c r="CK312" s="162"/>
      <c r="CL312" s="162"/>
      <c r="CM312" s="162"/>
      <c r="CN312" s="162"/>
      <c r="CO312" s="162"/>
      <c r="CP312" s="162"/>
      <c r="CQ312" s="162"/>
      <c r="CR312" s="162"/>
      <c r="CS312" s="162"/>
      <c r="CT312" s="162"/>
      <c r="CU312" s="162"/>
      <c r="CV312" s="162"/>
      <c r="CW312" s="162"/>
      <c r="CX312" s="162"/>
      <c r="CY312" s="162"/>
      <c r="CZ312" s="162"/>
      <c r="DA312" s="162"/>
      <c r="DB312" s="162"/>
      <c r="DC312" s="162"/>
      <c r="DD312" s="162"/>
      <c r="DE312" s="162"/>
      <c r="DF312" s="162"/>
      <c r="DG312" s="162"/>
      <c r="DH312" s="162"/>
      <c r="DI312" s="162"/>
      <c r="DJ312" s="162"/>
      <c r="DK312" s="162"/>
      <c r="DL312" s="162"/>
      <c r="DM312" s="162"/>
      <c r="DN312" s="162"/>
      <c r="DO312" s="162"/>
      <c r="DP312" s="162"/>
      <c r="DQ312" s="162"/>
      <c r="DR312" s="162"/>
      <c r="DS312" s="162"/>
      <c r="DT312" s="162"/>
      <c r="DU312" s="162"/>
      <c r="DV312" s="162"/>
      <c r="DW312" s="161"/>
      <c r="DX312" s="162"/>
      <c r="DY312" s="162"/>
      <c r="DZ312" s="162"/>
      <c r="EA312" s="162"/>
      <c r="EB312" s="162"/>
      <c r="EC312" s="162"/>
      <c r="ED312" s="162"/>
      <c r="EE312" s="161"/>
      <c r="EF312" s="162"/>
      <c r="EG312" s="162"/>
      <c r="EH312" s="162"/>
      <c r="EI312" s="162"/>
      <c r="EJ312" s="162"/>
      <c r="EK312" s="162"/>
      <c r="EL312" s="162"/>
      <c r="EM312" s="162"/>
      <c r="EN312" s="162"/>
      <c r="EO312" s="162"/>
      <c r="EP312" s="162"/>
      <c r="EQ312" s="68"/>
      <c r="ER312" s="68"/>
      <c r="ES312" s="68"/>
      <c r="ET312" s="68"/>
      <c r="EU312" s="68"/>
      <c r="EV312" s="68"/>
      <c r="EW312" s="68"/>
      <c r="EX312" s="68"/>
      <c r="EY312" s="68"/>
      <c r="EZ312" s="68"/>
      <c r="FA312" s="68"/>
      <c r="FB312" s="68"/>
      <c r="FC312" s="68"/>
      <c r="FD312" s="68"/>
      <c r="FE312" s="68"/>
      <c r="FF312" s="68"/>
      <c r="FG312" s="68"/>
      <c r="FH312" s="68"/>
      <c r="FI312" s="68"/>
      <c r="FJ312" s="68"/>
      <c r="FK312" s="68"/>
      <c r="FL312" s="68"/>
      <c r="FM312" s="65"/>
      <c r="FN312" s="65"/>
      <c r="FO312" s="235"/>
    </row>
    <row r="313" spans="1:171" s="73" customFormat="1" x14ac:dyDescent="0.2">
      <c r="A313" s="161"/>
      <c r="B313" s="162"/>
      <c r="C313" s="162"/>
      <c r="D313" s="162"/>
      <c r="E313" s="162"/>
      <c r="F313" s="162"/>
      <c r="G313" s="162"/>
      <c r="H313" s="162"/>
      <c r="I313" s="162"/>
      <c r="J313" s="162"/>
      <c r="K313" s="162"/>
      <c r="L313" s="162"/>
      <c r="M313" s="162"/>
      <c r="N313" s="162"/>
      <c r="O313" s="162"/>
      <c r="P313" s="162"/>
      <c r="Q313" s="162"/>
      <c r="R313" s="162"/>
      <c r="S313" s="162"/>
      <c r="T313" s="162"/>
      <c r="U313" s="162"/>
      <c r="V313" s="162"/>
      <c r="W313" s="162"/>
      <c r="X313" s="162"/>
      <c r="Y313" s="162"/>
      <c r="Z313" s="161"/>
      <c r="AA313" s="161"/>
      <c r="AB313" s="161"/>
      <c r="AC313" s="161"/>
      <c r="AD313" s="161"/>
      <c r="AE313" s="161"/>
      <c r="AF313" s="162"/>
      <c r="AG313" s="162"/>
      <c r="AH313" s="162"/>
      <c r="AI313" s="162"/>
      <c r="AJ313" s="162"/>
      <c r="AK313" s="162"/>
      <c r="AL313" s="162"/>
      <c r="AM313" s="162"/>
      <c r="AN313" s="162"/>
      <c r="AO313" s="162"/>
      <c r="AP313" s="162"/>
      <c r="AQ313" s="162"/>
      <c r="AR313" s="162"/>
      <c r="AS313" s="162"/>
      <c r="AT313" s="162"/>
      <c r="AU313" s="162"/>
      <c r="AV313" s="162"/>
      <c r="AW313" s="162"/>
      <c r="AX313" s="162"/>
      <c r="AY313" s="161"/>
      <c r="AZ313" s="161"/>
      <c r="BA313" s="162"/>
      <c r="BB313" s="162"/>
      <c r="BC313" s="162"/>
      <c r="BD313" s="162"/>
      <c r="BE313" s="162"/>
      <c r="BF313" s="162"/>
      <c r="BG313" s="162"/>
      <c r="BH313" s="162"/>
      <c r="BI313" s="162"/>
      <c r="BJ313" s="161"/>
      <c r="BK313" s="162"/>
      <c r="BL313" s="162"/>
      <c r="BM313" s="162"/>
      <c r="BN313" s="162"/>
      <c r="BO313" s="162"/>
      <c r="BP313" s="162"/>
      <c r="BQ313" s="162"/>
      <c r="BR313" s="162"/>
      <c r="BS313" s="162"/>
      <c r="BT313" s="162"/>
      <c r="BU313" s="162"/>
      <c r="BV313" s="162"/>
      <c r="BW313" s="162"/>
      <c r="BX313" s="162"/>
      <c r="BY313" s="162"/>
      <c r="BZ313" s="162"/>
      <c r="CA313" s="162"/>
      <c r="CB313" s="162"/>
      <c r="CC313" s="162"/>
      <c r="CD313" s="162"/>
      <c r="CE313" s="162"/>
      <c r="CF313" s="162"/>
      <c r="CG313" s="162"/>
      <c r="CH313" s="162"/>
      <c r="CI313" s="162"/>
      <c r="CJ313" s="162"/>
      <c r="CK313" s="162"/>
      <c r="CL313" s="162"/>
      <c r="CM313" s="162"/>
      <c r="CN313" s="162"/>
      <c r="CO313" s="162"/>
      <c r="CP313" s="162"/>
      <c r="CQ313" s="162"/>
      <c r="CR313" s="162"/>
      <c r="CS313" s="162"/>
      <c r="CT313" s="162"/>
      <c r="CU313" s="162"/>
      <c r="CV313" s="162"/>
      <c r="CW313" s="162"/>
      <c r="CX313" s="162"/>
      <c r="CY313" s="162"/>
      <c r="CZ313" s="162"/>
      <c r="DA313" s="162"/>
      <c r="DB313" s="162"/>
      <c r="DC313" s="162"/>
      <c r="DD313" s="162"/>
      <c r="DE313" s="162"/>
      <c r="DF313" s="162"/>
      <c r="DG313" s="162"/>
      <c r="DH313" s="162"/>
      <c r="DI313" s="162"/>
      <c r="DJ313" s="162"/>
      <c r="DK313" s="162"/>
      <c r="DL313" s="162"/>
      <c r="DM313" s="162"/>
      <c r="DN313" s="162"/>
      <c r="DO313" s="162"/>
      <c r="DP313" s="162"/>
      <c r="DQ313" s="162"/>
      <c r="DR313" s="162"/>
      <c r="DS313" s="162"/>
      <c r="DT313" s="162"/>
      <c r="DU313" s="162"/>
      <c r="DV313" s="162"/>
      <c r="DW313" s="161"/>
      <c r="DX313" s="162"/>
      <c r="DY313" s="162"/>
      <c r="DZ313" s="162"/>
      <c r="EA313" s="162"/>
      <c r="EB313" s="162"/>
      <c r="EC313" s="162"/>
      <c r="ED313" s="162"/>
      <c r="EE313" s="161"/>
      <c r="EF313" s="162"/>
      <c r="EG313" s="162"/>
      <c r="EH313" s="162"/>
      <c r="EI313" s="162"/>
      <c r="EJ313" s="162"/>
      <c r="EK313" s="162"/>
      <c r="EL313" s="162"/>
      <c r="EM313" s="162"/>
      <c r="EN313" s="162"/>
      <c r="EO313" s="162"/>
      <c r="EP313" s="162"/>
      <c r="EQ313" s="68"/>
      <c r="ER313" s="68"/>
      <c r="ES313" s="68"/>
      <c r="ET313" s="68"/>
      <c r="EU313" s="68"/>
      <c r="EV313" s="68"/>
      <c r="EW313" s="65"/>
      <c r="EX313" s="65"/>
      <c r="EY313" s="65"/>
      <c r="EZ313" s="65"/>
      <c r="FA313" s="65"/>
      <c r="FB313" s="65"/>
      <c r="FC313" s="65"/>
      <c r="FD313" s="65"/>
      <c r="FE313" s="65"/>
      <c r="FF313" s="65"/>
      <c r="FG313" s="65"/>
      <c r="FH313" s="65"/>
      <c r="FI313" s="65"/>
      <c r="FJ313" s="65"/>
      <c r="FK313" s="65"/>
      <c r="FL313" s="65"/>
      <c r="FM313" s="65"/>
      <c r="FN313" s="65"/>
      <c r="FO313" s="235"/>
    </row>
    <row r="314" spans="1:171" s="73" customFormat="1" x14ac:dyDescent="0.2">
      <c r="A314" s="161"/>
      <c r="B314" s="162"/>
      <c r="C314" s="162"/>
      <c r="D314" s="162"/>
      <c r="E314" s="162"/>
      <c r="F314" s="162"/>
      <c r="G314" s="162"/>
      <c r="H314" s="162"/>
      <c r="I314" s="162"/>
      <c r="J314" s="162"/>
      <c r="K314" s="162"/>
      <c r="L314" s="162"/>
      <c r="M314" s="162"/>
      <c r="N314" s="162"/>
      <c r="O314" s="162"/>
      <c r="P314" s="162"/>
      <c r="Q314" s="162"/>
      <c r="R314" s="162"/>
      <c r="S314" s="162"/>
      <c r="T314" s="162"/>
      <c r="U314" s="162"/>
      <c r="V314" s="162"/>
      <c r="W314" s="162"/>
      <c r="X314" s="162"/>
      <c r="Y314" s="162"/>
      <c r="Z314" s="161"/>
      <c r="AA314" s="161"/>
      <c r="AB314" s="161"/>
      <c r="AC314" s="161"/>
      <c r="AD314" s="161"/>
      <c r="AE314" s="161"/>
      <c r="AF314" s="162"/>
      <c r="AG314" s="162"/>
      <c r="AH314" s="162"/>
      <c r="AI314" s="162"/>
      <c r="AJ314" s="162"/>
      <c r="AK314" s="162"/>
      <c r="AL314" s="162"/>
      <c r="AM314" s="162"/>
      <c r="AN314" s="162"/>
      <c r="AO314" s="162"/>
      <c r="AP314" s="162"/>
      <c r="AQ314" s="162"/>
      <c r="AR314" s="162"/>
      <c r="AS314" s="162"/>
      <c r="AT314" s="162"/>
      <c r="AU314" s="162"/>
      <c r="AV314" s="162"/>
      <c r="AW314" s="162"/>
      <c r="AX314" s="162"/>
      <c r="AY314" s="161"/>
      <c r="AZ314" s="161"/>
      <c r="BA314" s="162"/>
      <c r="BB314" s="162"/>
      <c r="BC314" s="162"/>
      <c r="BD314" s="162"/>
      <c r="BE314" s="162"/>
      <c r="BF314" s="162"/>
      <c r="BG314" s="162"/>
      <c r="BH314" s="162"/>
      <c r="BI314" s="162"/>
      <c r="BJ314" s="161"/>
      <c r="BK314" s="162"/>
      <c r="BL314" s="162"/>
      <c r="BM314" s="162"/>
      <c r="BN314" s="162"/>
      <c r="BO314" s="162"/>
      <c r="BP314" s="162"/>
      <c r="BQ314" s="162"/>
      <c r="BR314" s="162"/>
      <c r="BS314" s="162"/>
      <c r="BT314" s="162"/>
      <c r="BU314" s="162"/>
      <c r="BV314" s="162"/>
      <c r="BW314" s="162"/>
      <c r="BX314" s="162"/>
      <c r="BY314" s="162"/>
      <c r="BZ314" s="162"/>
      <c r="CA314" s="162"/>
      <c r="CB314" s="162"/>
      <c r="CC314" s="162"/>
      <c r="CD314" s="162"/>
      <c r="CE314" s="162"/>
      <c r="CF314" s="162"/>
      <c r="CG314" s="162"/>
      <c r="CH314" s="162"/>
      <c r="CI314" s="162"/>
      <c r="CJ314" s="162"/>
      <c r="CK314" s="162"/>
      <c r="CL314" s="162"/>
      <c r="CM314" s="162"/>
      <c r="CN314" s="162"/>
      <c r="CO314" s="162"/>
      <c r="CP314" s="162"/>
      <c r="CQ314" s="162"/>
      <c r="CR314" s="162"/>
      <c r="CS314" s="162"/>
      <c r="CT314" s="162"/>
      <c r="CU314" s="162"/>
      <c r="CV314" s="162"/>
      <c r="CW314" s="162"/>
      <c r="CX314" s="162"/>
      <c r="CY314" s="162"/>
      <c r="CZ314" s="162"/>
      <c r="DA314" s="162"/>
      <c r="DB314" s="162"/>
      <c r="DC314" s="162"/>
      <c r="DD314" s="162"/>
      <c r="DE314" s="162"/>
      <c r="DF314" s="162"/>
      <c r="DG314" s="162"/>
      <c r="DH314" s="162"/>
      <c r="DI314" s="162"/>
      <c r="DJ314" s="162"/>
      <c r="DK314" s="162"/>
      <c r="DL314" s="162"/>
      <c r="DM314" s="162"/>
      <c r="DN314" s="162"/>
      <c r="DO314" s="162"/>
      <c r="DP314" s="162"/>
      <c r="DQ314" s="162"/>
      <c r="DR314" s="162"/>
      <c r="DS314" s="162"/>
      <c r="DT314" s="162"/>
      <c r="DU314" s="162"/>
      <c r="DV314" s="162"/>
      <c r="DW314" s="161"/>
      <c r="DX314" s="162"/>
      <c r="DY314" s="162"/>
      <c r="DZ314" s="162"/>
      <c r="EA314" s="162"/>
      <c r="EB314" s="162"/>
      <c r="EC314" s="162"/>
      <c r="ED314" s="162"/>
      <c r="EE314" s="161"/>
      <c r="EF314" s="162"/>
      <c r="EG314" s="162"/>
      <c r="EH314" s="162"/>
      <c r="EI314" s="162"/>
      <c r="EJ314" s="162"/>
      <c r="EK314" s="162"/>
      <c r="EL314" s="162"/>
      <c r="EM314" s="162"/>
      <c r="EN314" s="162"/>
      <c r="EO314" s="162"/>
      <c r="EP314" s="162"/>
      <c r="EQ314" s="68"/>
      <c r="ER314" s="68"/>
      <c r="ES314" s="68"/>
      <c r="ET314" s="68"/>
      <c r="EU314" s="68"/>
      <c r="EV314" s="68"/>
      <c r="EW314" s="68"/>
      <c r="EX314" s="68"/>
      <c r="EY314" s="68"/>
      <c r="EZ314" s="68"/>
      <c r="FA314" s="68"/>
      <c r="FB314" s="68"/>
      <c r="FC314" s="68"/>
      <c r="FD314" s="68"/>
      <c r="FE314" s="68"/>
      <c r="FF314" s="68"/>
      <c r="FG314" s="68"/>
      <c r="FH314" s="68"/>
      <c r="FI314" s="68"/>
      <c r="FJ314" s="68"/>
      <c r="FK314" s="68"/>
      <c r="FL314" s="68"/>
      <c r="FM314" s="65"/>
      <c r="FN314" s="65"/>
      <c r="FO314" s="235"/>
    </row>
    <row r="315" spans="1:171" s="73" customFormat="1" x14ac:dyDescent="0.2">
      <c r="A315" s="161"/>
      <c r="B315" s="162"/>
      <c r="C315" s="162"/>
      <c r="D315" s="162"/>
      <c r="E315" s="162"/>
      <c r="F315" s="162"/>
      <c r="G315" s="162"/>
      <c r="H315" s="162"/>
      <c r="I315" s="162"/>
      <c r="J315" s="162"/>
      <c r="K315" s="162"/>
      <c r="L315" s="162"/>
      <c r="M315" s="162"/>
      <c r="N315" s="162"/>
      <c r="O315" s="162"/>
      <c r="P315" s="162"/>
      <c r="Q315" s="162"/>
      <c r="R315" s="162"/>
      <c r="S315" s="162"/>
      <c r="T315" s="162"/>
      <c r="U315" s="162"/>
      <c r="V315" s="162"/>
      <c r="W315" s="162"/>
      <c r="X315" s="162"/>
      <c r="Y315" s="162"/>
      <c r="Z315" s="161"/>
      <c r="AA315" s="161"/>
      <c r="AB315" s="161"/>
      <c r="AC315" s="161"/>
      <c r="AD315" s="161"/>
      <c r="AE315" s="161"/>
      <c r="AF315" s="162"/>
      <c r="AG315" s="162"/>
      <c r="AH315" s="162"/>
      <c r="AI315" s="162"/>
      <c r="AJ315" s="162"/>
      <c r="AK315" s="162"/>
      <c r="AL315" s="162"/>
      <c r="AM315" s="162"/>
      <c r="AN315" s="162"/>
      <c r="AO315" s="162"/>
      <c r="AP315" s="162"/>
      <c r="AQ315" s="162"/>
      <c r="AR315" s="162"/>
      <c r="AS315" s="162"/>
      <c r="AT315" s="162"/>
      <c r="AU315" s="162"/>
      <c r="AV315" s="162"/>
      <c r="AW315" s="162"/>
      <c r="AX315" s="162"/>
      <c r="AY315" s="161"/>
      <c r="AZ315" s="161"/>
      <c r="BA315" s="162"/>
      <c r="BB315" s="162"/>
      <c r="BC315" s="162"/>
      <c r="BD315" s="162"/>
      <c r="BE315" s="162"/>
      <c r="BF315" s="162"/>
      <c r="BG315" s="162"/>
      <c r="BH315" s="162"/>
      <c r="BI315" s="162"/>
      <c r="BJ315" s="161"/>
      <c r="BK315" s="162"/>
      <c r="BL315" s="162"/>
      <c r="BM315" s="162"/>
      <c r="BN315" s="162"/>
      <c r="BO315" s="162"/>
      <c r="BP315" s="162"/>
      <c r="BQ315" s="162"/>
      <c r="BR315" s="162"/>
      <c r="BS315" s="162"/>
      <c r="BT315" s="162"/>
      <c r="BU315" s="162"/>
      <c r="BV315" s="162"/>
      <c r="BW315" s="162"/>
      <c r="BX315" s="162"/>
      <c r="BY315" s="162"/>
      <c r="BZ315" s="162"/>
      <c r="CA315" s="162"/>
      <c r="CB315" s="162"/>
      <c r="CC315" s="162"/>
      <c r="CD315" s="162"/>
      <c r="CE315" s="162"/>
      <c r="CF315" s="162"/>
      <c r="CG315" s="162"/>
      <c r="CH315" s="162"/>
      <c r="CI315" s="162"/>
      <c r="CJ315" s="162"/>
      <c r="CK315" s="162"/>
      <c r="CL315" s="162"/>
      <c r="CM315" s="162"/>
      <c r="CN315" s="162"/>
      <c r="CO315" s="162"/>
      <c r="CP315" s="162"/>
      <c r="CQ315" s="162"/>
      <c r="CR315" s="162"/>
      <c r="CS315" s="162"/>
      <c r="CT315" s="162"/>
      <c r="CU315" s="162"/>
      <c r="CV315" s="162"/>
      <c r="CW315" s="162"/>
      <c r="CX315" s="162"/>
      <c r="CY315" s="162"/>
      <c r="CZ315" s="162"/>
      <c r="DA315" s="162"/>
      <c r="DB315" s="162"/>
      <c r="DC315" s="162"/>
      <c r="DD315" s="162"/>
      <c r="DE315" s="162"/>
      <c r="DF315" s="162"/>
      <c r="DG315" s="162"/>
      <c r="DH315" s="162"/>
      <c r="DI315" s="162"/>
      <c r="DJ315" s="162"/>
      <c r="DK315" s="162"/>
      <c r="DL315" s="162"/>
      <c r="DM315" s="162"/>
      <c r="DN315" s="162"/>
      <c r="DO315" s="162"/>
      <c r="DP315" s="162"/>
      <c r="DQ315" s="162"/>
      <c r="DR315" s="162"/>
      <c r="DS315" s="162"/>
      <c r="DT315" s="162"/>
      <c r="DU315" s="162"/>
      <c r="DV315" s="162"/>
      <c r="DW315" s="161"/>
      <c r="DX315" s="162"/>
      <c r="DY315" s="162"/>
      <c r="DZ315" s="162"/>
      <c r="EA315" s="162"/>
      <c r="EB315" s="162"/>
      <c r="EC315" s="162"/>
      <c r="ED315" s="162"/>
      <c r="EE315" s="161"/>
      <c r="EF315" s="162"/>
      <c r="EG315" s="162"/>
      <c r="EH315" s="162"/>
      <c r="EI315" s="162"/>
      <c r="EJ315" s="162"/>
      <c r="EK315" s="162"/>
      <c r="EL315" s="162"/>
      <c r="EM315" s="162"/>
      <c r="EN315" s="162"/>
      <c r="EO315" s="162"/>
      <c r="EP315" s="162"/>
      <c r="EQ315" s="68"/>
      <c r="ER315" s="68"/>
      <c r="ES315" s="68"/>
      <c r="ET315" s="68"/>
      <c r="EU315" s="68"/>
      <c r="EV315" s="68"/>
      <c r="EW315" s="65"/>
      <c r="EX315" s="65"/>
      <c r="EY315" s="65"/>
      <c r="EZ315" s="65"/>
      <c r="FA315" s="65"/>
      <c r="FB315" s="65"/>
      <c r="FC315" s="65"/>
      <c r="FD315" s="65"/>
      <c r="FE315" s="65"/>
      <c r="FF315" s="65"/>
      <c r="FG315" s="65"/>
      <c r="FH315" s="65"/>
      <c r="FI315" s="65"/>
      <c r="FJ315" s="65"/>
      <c r="FK315" s="65"/>
      <c r="FL315" s="65"/>
      <c r="FM315" s="65"/>
      <c r="FN315" s="65"/>
      <c r="FO315" s="235"/>
    </row>
    <row r="316" spans="1:171" s="73" customFormat="1" x14ac:dyDescent="0.2">
      <c r="A316" s="161"/>
      <c r="B316" s="162"/>
      <c r="C316" s="162"/>
      <c r="D316" s="162"/>
      <c r="E316" s="162"/>
      <c r="F316" s="162"/>
      <c r="G316" s="162"/>
      <c r="H316" s="162"/>
      <c r="I316" s="162"/>
      <c r="J316" s="162"/>
      <c r="K316" s="162"/>
      <c r="L316" s="162"/>
      <c r="M316" s="162"/>
      <c r="N316" s="162"/>
      <c r="O316" s="162"/>
      <c r="P316" s="162"/>
      <c r="Q316" s="162"/>
      <c r="R316" s="162"/>
      <c r="S316" s="162"/>
      <c r="T316" s="162"/>
      <c r="U316" s="162"/>
      <c r="V316" s="162"/>
      <c r="W316" s="162"/>
      <c r="X316" s="162"/>
      <c r="Y316" s="162"/>
      <c r="Z316" s="161"/>
      <c r="AA316" s="161"/>
      <c r="AB316" s="161"/>
      <c r="AC316" s="161"/>
      <c r="AD316" s="161"/>
      <c r="AE316" s="161"/>
      <c r="AF316" s="162"/>
      <c r="AG316" s="162"/>
      <c r="AH316" s="162"/>
      <c r="AI316" s="162"/>
      <c r="AJ316" s="162"/>
      <c r="AK316" s="162"/>
      <c r="AL316" s="162"/>
      <c r="AM316" s="162"/>
      <c r="AN316" s="162"/>
      <c r="AO316" s="162"/>
      <c r="AP316" s="162"/>
      <c r="AQ316" s="162"/>
      <c r="AR316" s="162"/>
      <c r="AS316" s="162"/>
      <c r="AT316" s="162"/>
      <c r="AU316" s="162"/>
      <c r="AV316" s="162"/>
      <c r="AW316" s="162"/>
      <c r="AX316" s="162"/>
      <c r="AY316" s="161"/>
      <c r="AZ316" s="161"/>
      <c r="BA316" s="162"/>
      <c r="BB316" s="162"/>
      <c r="BC316" s="162"/>
      <c r="BD316" s="162"/>
      <c r="BE316" s="162"/>
      <c r="BF316" s="162"/>
      <c r="BG316" s="162"/>
      <c r="BH316" s="162"/>
      <c r="BI316" s="162"/>
      <c r="BJ316" s="161"/>
      <c r="BK316" s="162"/>
      <c r="BL316" s="162"/>
      <c r="BM316" s="162"/>
      <c r="BN316" s="162"/>
      <c r="BO316" s="162"/>
      <c r="BP316" s="162"/>
      <c r="BQ316" s="162"/>
      <c r="BR316" s="162"/>
      <c r="BS316" s="162"/>
      <c r="BT316" s="162"/>
      <c r="BU316" s="162"/>
      <c r="BV316" s="162"/>
      <c r="BW316" s="162"/>
      <c r="BX316" s="162"/>
      <c r="BY316" s="162"/>
      <c r="BZ316" s="162"/>
      <c r="CA316" s="162"/>
      <c r="CB316" s="162"/>
      <c r="CC316" s="162"/>
      <c r="CD316" s="162"/>
      <c r="CE316" s="162"/>
      <c r="CF316" s="162"/>
      <c r="CG316" s="162"/>
      <c r="CH316" s="162"/>
      <c r="CI316" s="162"/>
      <c r="CJ316" s="162"/>
      <c r="CK316" s="162"/>
      <c r="CL316" s="162"/>
      <c r="CM316" s="162"/>
      <c r="CN316" s="162"/>
      <c r="CO316" s="162"/>
      <c r="CP316" s="162"/>
      <c r="CQ316" s="162"/>
      <c r="CR316" s="162"/>
      <c r="CS316" s="162"/>
      <c r="CT316" s="162"/>
      <c r="CU316" s="162"/>
      <c r="CV316" s="162"/>
      <c r="CW316" s="162"/>
      <c r="CX316" s="162"/>
      <c r="CY316" s="162"/>
      <c r="CZ316" s="162"/>
      <c r="DA316" s="162"/>
      <c r="DB316" s="162"/>
      <c r="DC316" s="162"/>
      <c r="DD316" s="162"/>
      <c r="DE316" s="162"/>
      <c r="DF316" s="162"/>
      <c r="DG316" s="162"/>
      <c r="DH316" s="162"/>
      <c r="DI316" s="162"/>
      <c r="DJ316" s="162"/>
      <c r="DK316" s="162"/>
      <c r="DL316" s="162"/>
      <c r="DM316" s="162"/>
      <c r="DN316" s="162"/>
      <c r="DO316" s="162"/>
      <c r="DP316" s="162"/>
      <c r="DQ316" s="162"/>
      <c r="DR316" s="162"/>
      <c r="DS316" s="162"/>
      <c r="DT316" s="162"/>
      <c r="DU316" s="162"/>
      <c r="DV316" s="162"/>
      <c r="DW316" s="161"/>
      <c r="DX316" s="162"/>
      <c r="DY316" s="162"/>
      <c r="DZ316" s="162"/>
      <c r="EA316" s="162"/>
      <c r="EB316" s="162"/>
      <c r="EC316" s="162"/>
      <c r="ED316" s="162"/>
      <c r="EE316" s="161"/>
      <c r="EF316" s="162"/>
      <c r="EG316" s="162"/>
      <c r="EH316" s="162"/>
      <c r="EI316" s="162"/>
      <c r="EJ316" s="162"/>
      <c r="EK316" s="162"/>
      <c r="EL316" s="162"/>
      <c r="EM316" s="162"/>
      <c r="EN316" s="162"/>
      <c r="EO316" s="162"/>
      <c r="EP316" s="162"/>
      <c r="EQ316" s="68"/>
      <c r="ER316" s="68"/>
      <c r="ES316" s="68"/>
      <c r="ET316" s="68"/>
      <c r="EU316" s="68"/>
      <c r="EV316" s="68"/>
      <c r="EW316" s="68"/>
      <c r="EX316" s="68"/>
      <c r="EY316" s="68"/>
      <c r="EZ316" s="68"/>
      <c r="FA316" s="68"/>
      <c r="FB316" s="68"/>
      <c r="FC316" s="68"/>
      <c r="FD316" s="68"/>
      <c r="FE316" s="68"/>
      <c r="FF316" s="68"/>
      <c r="FG316" s="68"/>
      <c r="FH316" s="68"/>
      <c r="FI316" s="68"/>
      <c r="FJ316" s="68"/>
      <c r="FK316" s="68"/>
      <c r="FL316" s="68"/>
      <c r="FM316" s="65"/>
      <c r="FN316" s="65"/>
      <c r="FO316" s="235"/>
    </row>
    <row r="317" spans="1:171" s="73" customFormat="1" x14ac:dyDescent="0.2">
      <c r="A317" s="161"/>
      <c r="B317" s="162"/>
      <c r="C317" s="162"/>
      <c r="D317" s="162"/>
      <c r="E317" s="162"/>
      <c r="F317" s="162"/>
      <c r="G317" s="162"/>
      <c r="H317" s="162"/>
      <c r="I317" s="162"/>
      <c r="J317" s="162"/>
      <c r="K317" s="162"/>
      <c r="L317" s="162"/>
      <c r="M317" s="162"/>
      <c r="N317" s="162"/>
      <c r="O317" s="162"/>
      <c r="P317" s="162"/>
      <c r="Q317" s="162"/>
      <c r="R317" s="162"/>
      <c r="S317" s="162"/>
      <c r="T317" s="162"/>
      <c r="U317" s="162"/>
      <c r="V317" s="162"/>
      <c r="W317" s="162"/>
      <c r="X317" s="162"/>
      <c r="Y317" s="162"/>
      <c r="Z317" s="161"/>
      <c r="AA317" s="161"/>
      <c r="AB317" s="161"/>
      <c r="AC317" s="161"/>
      <c r="AD317" s="161"/>
      <c r="AE317" s="161"/>
      <c r="AF317" s="162"/>
      <c r="AG317" s="162"/>
      <c r="AH317" s="162"/>
      <c r="AI317" s="162"/>
      <c r="AJ317" s="162"/>
      <c r="AK317" s="162"/>
      <c r="AL317" s="162"/>
      <c r="AM317" s="162"/>
      <c r="AN317" s="162"/>
      <c r="AO317" s="162"/>
      <c r="AP317" s="162"/>
      <c r="AQ317" s="162"/>
      <c r="AR317" s="162"/>
      <c r="AS317" s="162"/>
      <c r="AT317" s="162"/>
      <c r="AU317" s="162"/>
      <c r="AV317" s="162"/>
      <c r="AW317" s="162"/>
      <c r="AX317" s="162"/>
      <c r="AY317" s="161"/>
      <c r="AZ317" s="161"/>
      <c r="BA317" s="162"/>
      <c r="BB317" s="162"/>
      <c r="BC317" s="162"/>
      <c r="BD317" s="162"/>
      <c r="BE317" s="162"/>
      <c r="BF317" s="162"/>
      <c r="BG317" s="162"/>
      <c r="BH317" s="162"/>
      <c r="BI317" s="162"/>
      <c r="BJ317" s="161"/>
      <c r="BK317" s="162"/>
      <c r="BL317" s="162"/>
      <c r="BM317" s="162"/>
      <c r="BN317" s="162"/>
      <c r="BO317" s="162"/>
      <c r="BP317" s="162"/>
      <c r="BQ317" s="162"/>
      <c r="BR317" s="162"/>
      <c r="BS317" s="162"/>
      <c r="BT317" s="162"/>
      <c r="BU317" s="162"/>
      <c r="BV317" s="162"/>
      <c r="BW317" s="162"/>
      <c r="BX317" s="162"/>
      <c r="BY317" s="162"/>
      <c r="BZ317" s="162"/>
      <c r="CA317" s="162"/>
      <c r="CB317" s="162"/>
      <c r="CC317" s="162"/>
      <c r="CD317" s="162"/>
      <c r="CE317" s="162"/>
      <c r="CF317" s="162"/>
      <c r="CG317" s="162"/>
      <c r="CH317" s="162"/>
      <c r="CI317" s="162"/>
      <c r="CJ317" s="162"/>
      <c r="CK317" s="162"/>
      <c r="CL317" s="162"/>
      <c r="CM317" s="162"/>
      <c r="CN317" s="162"/>
      <c r="CO317" s="162"/>
      <c r="CP317" s="162"/>
      <c r="CQ317" s="162"/>
      <c r="CR317" s="162"/>
      <c r="CS317" s="162"/>
      <c r="CT317" s="162"/>
      <c r="CU317" s="162"/>
      <c r="CV317" s="162"/>
      <c r="CW317" s="162"/>
      <c r="CX317" s="162"/>
      <c r="CY317" s="162"/>
      <c r="CZ317" s="162"/>
      <c r="DA317" s="162"/>
      <c r="DB317" s="162"/>
      <c r="DC317" s="162"/>
      <c r="DD317" s="162"/>
      <c r="DE317" s="162"/>
      <c r="DF317" s="162"/>
      <c r="DG317" s="162"/>
      <c r="DH317" s="162"/>
      <c r="DI317" s="162"/>
      <c r="DJ317" s="162"/>
      <c r="DK317" s="162"/>
      <c r="DL317" s="162"/>
      <c r="DM317" s="162"/>
      <c r="DN317" s="162"/>
      <c r="DO317" s="162"/>
      <c r="DP317" s="162"/>
      <c r="DQ317" s="162"/>
      <c r="DR317" s="162"/>
      <c r="DS317" s="162"/>
      <c r="DT317" s="162"/>
      <c r="DU317" s="162"/>
      <c r="DV317" s="162"/>
      <c r="DW317" s="161"/>
      <c r="DX317" s="162"/>
      <c r="DY317" s="162"/>
      <c r="DZ317" s="162"/>
      <c r="EA317" s="162"/>
      <c r="EB317" s="162"/>
      <c r="EC317" s="162"/>
      <c r="ED317" s="162"/>
      <c r="EE317" s="161"/>
      <c r="EF317" s="162"/>
      <c r="EG317" s="162"/>
      <c r="EH317" s="162"/>
      <c r="EI317" s="162"/>
      <c r="EJ317" s="162"/>
      <c r="EK317" s="162"/>
      <c r="EL317" s="162"/>
      <c r="EM317" s="162"/>
      <c r="EN317" s="162"/>
      <c r="EO317" s="162"/>
      <c r="EP317" s="162"/>
      <c r="EQ317" s="68"/>
      <c r="ER317" s="68"/>
      <c r="ES317" s="68"/>
      <c r="ET317" s="68"/>
      <c r="EU317" s="68"/>
      <c r="EV317" s="68"/>
      <c r="EW317" s="65"/>
      <c r="EX317" s="65"/>
      <c r="EY317" s="65"/>
      <c r="EZ317" s="65"/>
      <c r="FA317" s="65"/>
      <c r="FB317" s="65"/>
      <c r="FC317" s="65"/>
      <c r="FD317" s="65"/>
      <c r="FE317" s="65"/>
      <c r="FF317" s="65"/>
      <c r="FG317" s="65"/>
      <c r="FH317" s="65"/>
      <c r="FI317" s="65"/>
      <c r="FJ317" s="65"/>
      <c r="FK317" s="65"/>
      <c r="FL317" s="65"/>
      <c r="FM317" s="65"/>
      <c r="FN317" s="65"/>
      <c r="FO317" s="235"/>
    </row>
    <row r="318" spans="1:171" s="73" customFormat="1" x14ac:dyDescent="0.2">
      <c r="A318" s="161"/>
      <c r="B318" s="162"/>
      <c r="C318" s="162"/>
      <c r="D318" s="162"/>
      <c r="E318" s="162"/>
      <c r="F318" s="162"/>
      <c r="G318" s="162"/>
      <c r="H318" s="162"/>
      <c r="I318" s="162"/>
      <c r="J318" s="162"/>
      <c r="K318" s="162"/>
      <c r="L318" s="162"/>
      <c r="M318" s="162"/>
      <c r="N318" s="162"/>
      <c r="O318" s="162"/>
      <c r="P318" s="162"/>
      <c r="Q318" s="162"/>
      <c r="R318" s="162"/>
      <c r="S318" s="162"/>
      <c r="T318" s="162"/>
      <c r="U318" s="162"/>
      <c r="V318" s="162"/>
      <c r="W318" s="162"/>
      <c r="X318" s="162"/>
      <c r="Y318" s="162"/>
      <c r="Z318" s="161"/>
      <c r="AA318" s="161"/>
      <c r="AB318" s="161"/>
      <c r="AC318" s="161"/>
      <c r="AD318" s="161"/>
      <c r="AE318" s="161"/>
      <c r="AF318" s="162"/>
      <c r="AG318" s="162"/>
      <c r="AH318" s="162"/>
      <c r="AI318" s="162"/>
      <c r="AJ318" s="162"/>
      <c r="AK318" s="162"/>
      <c r="AL318" s="162"/>
      <c r="AM318" s="162"/>
      <c r="AN318" s="162"/>
      <c r="AO318" s="162"/>
      <c r="AP318" s="162"/>
      <c r="AQ318" s="162"/>
      <c r="AR318" s="162"/>
      <c r="AS318" s="162"/>
      <c r="AT318" s="162"/>
      <c r="AU318" s="162"/>
      <c r="AV318" s="162"/>
      <c r="AW318" s="162"/>
      <c r="AX318" s="162"/>
      <c r="AY318" s="161"/>
      <c r="AZ318" s="161"/>
      <c r="BA318" s="162"/>
      <c r="BB318" s="162"/>
      <c r="BC318" s="162"/>
      <c r="BD318" s="162"/>
      <c r="BE318" s="162"/>
      <c r="BF318" s="162"/>
      <c r="BG318" s="162"/>
      <c r="BH318" s="162"/>
      <c r="BI318" s="162"/>
      <c r="BJ318" s="161"/>
      <c r="BK318" s="162"/>
      <c r="BL318" s="162"/>
      <c r="BM318" s="162"/>
      <c r="BN318" s="162"/>
      <c r="BO318" s="162"/>
      <c r="BP318" s="162"/>
      <c r="BQ318" s="162"/>
      <c r="BR318" s="162"/>
      <c r="BS318" s="162"/>
      <c r="BT318" s="162"/>
      <c r="BU318" s="162"/>
      <c r="BV318" s="162"/>
      <c r="BW318" s="162"/>
      <c r="BX318" s="162"/>
      <c r="BY318" s="162"/>
      <c r="BZ318" s="162"/>
      <c r="CA318" s="162"/>
      <c r="CB318" s="162"/>
      <c r="CC318" s="162"/>
      <c r="CD318" s="162"/>
      <c r="CE318" s="162"/>
      <c r="CF318" s="162"/>
      <c r="CG318" s="162"/>
      <c r="CH318" s="162"/>
      <c r="CI318" s="162"/>
      <c r="CJ318" s="162"/>
      <c r="CK318" s="162"/>
      <c r="CL318" s="162"/>
      <c r="CM318" s="162"/>
      <c r="CN318" s="162"/>
      <c r="CO318" s="162"/>
      <c r="CP318" s="162"/>
      <c r="CQ318" s="162"/>
      <c r="CR318" s="162"/>
      <c r="CS318" s="162"/>
      <c r="CT318" s="162"/>
      <c r="CU318" s="162"/>
      <c r="CV318" s="162"/>
      <c r="CW318" s="162"/>
      <c r="CX318" s="162"/>
      <c r="CY318" s="162"/>
      <c r="CZ318" s="162"/>
      <c r="DA318" s="162"/>
      <c r="DB318" s="162"/>
      <c r="DC318" s="162"/>
      <c r="DD318" s="162"/>
      <c r="DE318" s="162"/>
      <c r="DF318" s="162"/>
      <c r="DG318" s="162"/>
      <c r="DH318" s="162"/>
      <c r="DI318" s="162"/>
      <c r="DJ318" s="162"/>
      <c r="DK318" s="162"/>
      <c r="DL318" s="162"/>
      <c r="DM318" s="162"/>
      <c r="DN318" s="162"/>
      <c r="DO318" s="162"/>
      <c r="DP318" s="162"/>
      <c r="DQ318" s="162"/>
      <c r="DR318" s="162"/>
      <c r="DS318" s="162"/>
      <c r="DT318" s="162"/>
      <c r="DU318" s="162"/>
      <c r="DV318" s="162"/>
      <c r="DW318" s="161"/>
      <c r="DX318" s="162"/>
      <c r="DY318" s="162"/>
      <c r="DZ318" s="162"/>
      <c r="EA318" s="162"/>
      <c r="EB318" s="162"/>
      <c r="EC318" s="162"/>
      <c r="ED318" s="162"/>
      <c r="EE318" s="161"/>
      <c r="EF318" s="162"/>
      <c r="EG318" s="162"/>
      <c r="EH318" s="162"/>
      <c r="EI318" s="162"/>
      <c r="EJ318" s="162"/>
      <c r="EK318" s="162"/>
      <c r="EL318" s="162"/>
      <c r="EM318" s="162"/>
      <c r="EN318" s="162"/>
      <c r="EO318" s="162"/>
      <c r="EP318" s="162"/>
      <c r="EQ318" s="68"/>
      <c r="ER318" s="68"/>
      <c r="ES318" s="68"/>
      <c r="ET318" s="68"/>
      <c r="EU318" s="68"/>
      <c r="EV318" s="68"/>
      <c r="EW318" s="68"/>
      <c r="EX318" s="68"/>
      <c r="EY318" s="68"/>
      <c r="EZ318" s="68"/>
      <c r="FA318" s="68"/>
      <c r="FB318" s="68"/>
      <c r="FC318" s="68"/>
      <c r="FD318" s="68"/>
      <c r="FE318" s="68"/>
      <c r="FF318" s="68"/>
      <c r="FG318" s="68"/>
      <c r="FH318" s="68"/>
      <c r="FI318" s="68"/>
      <c r="FJ318" s="68"/>
      <c r="FK318" s="68"/>
      <c r="FL318" s="68"/>
      <c r="FM318" s="65"/>
      <c r="FN318" s="65"/>
      <c r="FO318" s="235"/>
    </row>
    <row r="319" spans="1:171" s="73" customFormat="1" x14ac:dyDescent="0.2">
      <c r="A319" s="161"/>
      <c r="B319" s="162"/>
      <c r="C319" s="162"/>
      <c r="D319" s="162"/>
      <c r="E319" s="162"/>
      <c r="F319" s="162"/>
      <c r="G319" s="162"/>
      <c r="H319" s="162"/>
      <c r="I319" s="162"/>
      <c r="J319" s="162"/>
      <c r="K319" s="162"/>
      <c r="L319" s="162"/>
      <c r="M319" s="162"/>
      <c r="N319" s="162"/>
      <c r="O319" s="162"/>
      <c r="P319" s="162"/>
      <c r="Q319" s="162"/>
      <c r="R319" s="162"/>
      <c r="S319" s="162"/>
      <c r="T319" s="162"/>
      <c r="U319" s="162"/>
      <c r="V319" s="162"/>
      <c r="W319" s="162"/>
      <c r="X319" s="162"/>
      <c r="Y319" s="162"/>
      <c r="Z319" s="161"/>
      <c r="AA319" s="161"/>
      <c r="AB319" s="161"/>
      <c r="AC319" s="161"/>
      <c r="AD319" s="161"/>
      <c r="AE319" s="161"/>
      <c r="AF319" s="162"/>
      <c r="AG319" s="162"/>
      <c r="AH319" s="162"/>
      <c r="AI319" s="162"/>
      <c r="AJ319" s="162"/>
      <c r="AK319" s="162"/>
      <c r="AL319" s="162"/>
      <c r="AM319" s="162"/>
      <c r="AN319" s="162"/>
      <c r="AO319" s="162"/>
      <c r="AP319" s="162"/>
      <c r="AQ319" s="162"/>
      <c r="AR319" s="162"/>
      <c r="AS319" s="162"/>
      <c r="AT319" s="162"/>
      <c r="AU319" s="162"/>
      <c r="AV319" s="162"/>
      <c r="AW319" s="162"/>
      <c r="AX319" s="162"/>
      <c r="AY319" s="161"/>
      <c r="AZ319" s="161"/>
      <c r="BA319" s="162"/>
      <c r="BB319" s="162"/>
      <c r="BC319" s="162"/>
      <c r="BD319" s="162"/>
      <c r="BE319" s="162"/>
      <c r="BF319" s="162"/>
      <c r="BG319" s="162"/>
      <c r="BH319" s="162"/>
      <c r="BI319" s="162"/>
      <c r="BJ319" s="161"/>
      <c r="BK319" s="162"/>
      <c r="BL319" s="162"/>
      <c r="BM319" s="162"/>
      <c r="BN319" s="162"/>
      <c r="BO319" s="162"/>
      <c r="BP319" s="162"/>
      <c r="BQ319" s="162"/>
      <c r="BR319" s="162"/>
      <c r="BS319" s="162"/>
      <c r="BT319" s="162"/>
      <c r="BU319" s="162"/>
      <c r="BV319" s="162"/>
      <c r="BW319" s="162"/>
      <c r="BX319" s="162"/>
      <c r="BY319" s="162"/>
      <c r="BZ319" s="162"/>
      <c r="CA319" s="162"/>
      <c r="CB319" s="162"/>
      <c r="CC319" s="162"/>
      <c r="CD319" s="162"/>
      <c r="CE319" s="162"/>
      <c r="CF319" s="162"/>
      <c r="CG319" s="162"/>
      <c r="CH319" s="162"/>
      <c r="CI319" s="162"/>
      <c r="CJ319" s="162"/>
      <c r="CK319" s="162"/>
      <c r="CL319" s="162"/>
      <c r="CM319" s="162"/>
      <c r="CN319" s="162"/>
      <c r="CO319" s="162"/>
      <c r="CP319" s="162"/>
      <c r="CQ319" s="162"/>
      <c r="CR319" s="162"/>
      <c r="CS319" s="162"/>
      <c r="CT319" s="162"/>
      <c r="CU319" s="162"/>
      <c r="CV319" s="162"/>
      <c r="CW319" s="162"/>
      <c r="CX319" s="162"/>
      <c r="CY319" s="162"/>
      <c r="CZ319" s="162"/>
      <c r="DA319" s="162"/>
      <c r="DB319" s="162"/>
      <c r="DC319" s="162"/>
      <c r="DD319" s="162"/>
      <c r="DE319" s="162"/>
      <c r="DF319" s="162"/>
      <c r="DG319" s="162"/>
      <c r="DH319" s="162"/>
      <c r="DI319" s="162"/>
      <c r="DJ319" s="162"/>
      <c r="DK319" s="162"/>
      <c r="DL319" s="162"/>
      <c r="DM319" s="162"/>
      <c r="DN319" s="162"/>
      <c r="DO319" s="162"/>
      <c r="DP319" s="162"/>
      <c r="DQ319" s="162"/>
      <c r="DR319" s="162"/>
      <c r="DS319" s="162"/>
      <c r="DT319" s="162"/>
      <c r="DU319" s="162"/>
      <c r="DV319" s="162"/>
      <c r="DW319" s="161"/>
      <c r="DX319" s="162"/>
      <c r="DY319" s="162"/>
      <c r="DZ319" s="162"/>
      <c r="EA319" s="162"/>
      <c r="EB319" s="162"/>
      <c r="EC319" s="162"/>
      <c r="ED319" s="162"/>
      <c r="EE319" s="161"/>
      <c r="EF319" s="162"/>
      <c r="EG319" s="162"/>
      <c r="EH319" s="162"/>
      <c r="EI319" s="162"/>
      <c r="EJ319" s="162"/>
      <c r="EK319" s="162"/>
      <c r="EL319" s="162"/>
      <c r="EM319" s="162"/>
      <c r="EN319" s="162"/>
      <c r="EO319" s="162"/>
      <c r="EP319" s="162"/>
      <c r="EQ319" s="68"/>
      <c r="ER319" s="68"/>
      <c r="ES319" s="68"/>
      <c r="ET319" s="68"/>
      <c r="EU319" s="68"/>
      <c r="EV319" s="68"/>
      <c r="EW319" s="65"/>
      <c r="EX319" s="65"/>
      <c r="EY319" s="65"/>
      <c r="EZ319" s="65"/>
      <c r="FA319" s="65"/>
      <c r="FB319" s="65"/>
      <c r="FC319" s="65"/>
      <c r="FD319" s="65"/>
      <c r="FE319" s="65"/>
      <c r="FF319" s="65"/>
      <c r="FG319" s="65"/>
      <c r="FH319" s="65"/>
      <c r="FI319" s="65"/>
      <c r="FJ319" s="65"/>
      <c r="FK319" s="65"/>
      <c r="FL319" s="65"/>
      <c r="FM319" s="65"/>
      <c r="FN319" s="65"/>
      <c r="FO319" s="235"/>
    </row>
    <row r="320" spans="1:171" s="73" customFormat="1" x14ac:dyDescent="0.2">
      <c r="A320" s="161"/>
      <c r="B320" s="162"/>
      <c r="C320" s="162"/>
      <c r="D320" s="162"/>
      <c r="E320" s="162"/>
      <c r="F320" s="162"/>
      <c r="G320" s="162"/>
      <c r="H320" s="162"/>
      <c r="I320" s="162"/>
      <c r="J320" s="162"/>
      <c r="K320" s="162"/>
      <c r="L320" s="162"/>
      <c r="M320" s="162"/>
      <c r="N320" s="162"/>
      <c r="O320" s="162"/>
      <c r="P320" s="162"/>
      <c r="Q320" s="162"/>
      <c r="R320" s="162"/>
      <c r="S320" s="162"/>
      <c r="T320" s="162"/>
      <c r="U320" s="162"/>
      <c r="V320" s="162"/>
      <c r="W320" s="162"/>
      <c r="X320" s="162"/>
      <c r="Y320" s="162"/>
      <c r="Z320" s="161"/>
      <c r="AA320" s="161"/>
      <c r="AB320" s="161"/>
      <c r="AC320" s="161"/>
      <c r="AD320" s="161"/>
      <c r="AE320" s="161"/>
      <c r="AF320" s="162"/>
      <c r="AG320" s="162"/>
      <c r="AH320" s="162"/>
      <c r="AI320" s="162"/>
      <c r="AJ320" s="162"/>
      <c r="AK320" s="162"/>
      <c r="AL320" s="162"/>
      <c r="AM320" s="162"/>
      <c r="AN320" s="162"/>
      <c r="AO320" s="162"/>
      <c r="AP320" s="162"/>
      <c r="AQ320" s="162"/>
      <c r="AR320" s="162"/>
      <c r="AS320" s="162"/>
      <c r="AT320" s="162"/>
      <c r="AU320" s="162"/>
      <c r="AV320" s="162"/>
      <c r="AW320" s="162"/>
      <c r="AX320" s="162"/>
      <c r="AY320" s="161"/>
      <c r="AZ320" s="161"/>
      <c r="BA320" s="162"/>
      <c r="BB320" s="162"/>
      <c r="BC320" s="162"/>
      <c r="BD320" s="162"/>
      <c r="BE320" s="162"/>
      <c r="BF320" s="162"/>
      <c r="BG320" s="162"/>
      <c r="BH320" s="162"/>
      <c r="BI320" s="162"/>
      <c r="BJ320" s="161"/>
      <c r="BK320" s="162"/>
      <c r="BL320" s="162"/>
      <c r="BM320" s="162"/>
      <c r="BN320" s="162"/>
      <c r="BO320" s="162"/>
      <c r="BP320" s="162"/>
      <c r="BQ320" s="162"/>
      <c r="BR320" s="162"/>
      <c r="BS320" s="162"/>
      <c r="BT320" s="162"/>
      <c r="BU320" s="162"/>
      <c r="BV320" s="162"/>
      <c r="BW320" s="162"/>
      <c r="BX320" s="162"/>
      <c r="BY320" s="162"/>
      <c r="BZ320" s="162"/>
      <c r="CA320" s="162"/>
      <c r="CB320" s="162"/>
      <c r="CC320" s="162"/>
      <c r="CD320" s="162"/>
      <c r="CE320" s="162"/>
      <c r="CF320" s="162"/>
      <c r="CG320" s="162"/>
      <c r="CH320" s="162"/>
      <c r="CI320" s="162"/>
      <c r="CJ320" s="162"/>
      <c r="CK320" s="162"/>
      <c r="CL320" s="162"/>
      <c r="CM320" s="162"/>
      <c r="CN320" s="162"/>
      <c r="CO320" s="162"/>
      <c r="CP320" s="162"/>
      <c r="CQ320" s="162"/>
      <c r="CR320" s="162"/>
      <c r="CS320" s="162"/>
      <c r="CT320" s="162"/>
      <c r="CU320" s="162"/>
      <c r="CV320" s="162"/>
      <c r="CW320" s="162"/>
      <c r="CX320" s="162"/>
      <c r="CY320" s="162"/>
      <c r="CZ320" s="162"/>
      <c r="DA320" s="162"/>
      <c r="DB320" s="162"/>
      <c r="DC320" s="162"/>
      <c r="DD320" s="162"/>
      <c r="DE320" s="162"/>
      <c r="DF320" s="162"/>
      <c r="DG320" s="162"/>
      <c r="DH320" s="162"/>
      <c r="DI320" s="162"/>
      <c r="DJ320" s="162"/>
      <c r="DK320" s="162"/>
      <c r="DL320" s="162"/>
      <c r="DM320" s="162"/>
      <c r="DN320" s="162"/>
      <c r="DO320" s="162"/>
      <c r="DP320" s="162"/>
      <c r="DQ320" s="162"/>
      <c r="DR320" s="162"/>
      <c r="DS320" s="162"/>
      <c r="DT320" s="162"/>
      <c r="DU320" s="162"/>
      <c r="DV320" s="162"/>
      <c r="DW320" s="161"/>
      <c r="DX320" s="162"/>
      <c r="DY320" s="162"/>
      <c r="DZ320" s="162"/>
      <c r="EA320" s="162"/>
      <c r="EB320" s="162"/>
      <c r="EC320" s="162"/>
      <c r="ED320" s="162"/>
      <c r="EE320" s="161"/>
      <c r="EF320" s="162"/>
      <c r="EG320" s="162"/>
      <c r="EH320" s="162"/>
      <c r="EI320" s="162"/>
      <c r="EJ320" s="162"/>
      <c r="EK320" s="162"/>
      <c r="EL320" s="162"/>
      <c r="EM320" s="162"/>
      <c r="EN320" s="162"/>
      <c r="EO320" s="162"/>
      <c r="EP320" s="162"/>
      <c r="EQ320" s="68"/>
      <c r="ER320" s="68"/>
      <c r="ES320" s="68"/>
      <c r="ET320" s="68"/>
      <c r="EU320" s="68"/>
      <c r="EV320" s="68"/>
      <c r="EW320" s="68"/>
      <c r="EX320" s="68"/>
      <c r="EY320" s="68"/>
      <c r="EZ320" s="68"/>
      <c r="FA320" s="68"/>
      <c r="FB320" s="68"/>
      <c r="FC320" s="68"/>
      <c r="FD320" s="68"/>
      <c r="FE320" s="68"/>
      <c r="FF320" s="68"/>
      <c r="FG320" s="68"/>
      <c r="FH320" s="68"/>
      <c r="FI320" s="68"/>
      <c r="FJ320" s="68"/>
      <c r="FK320" s="68"/>
      <c r="FL320" s="68"/>
      <c r="FM320" s="65"/>
      <c r="FN320" s="65"/>
      <c r="FO320" s="235"/>
    </row>
    <row r="321" spans="1:171" s="73" customFormat="1" x14ac:dyDescent="0.2">
      <c r="A321" s="161"/>
      <c r="B321" s="162"/>
      <c r="C321" s="162"/>
      <c r="D321" s="162"/>
      <c r="E321" s="162"/>
      <c r="F321" s="162"/>
      <c r="G321" s="162"/>
      <c r="H321" s="162"/>
      <c r="I321" s="162"/>
      <c r="J321" s="162"/>
      <c r="K321" s="162"/>
      <c r="L321" s="162"/>
      <c r="M321" s="162"/>
      <c r="N321" s="162"/>
      <c r="O321" s="162"/>
      <c r="P321" s="162"/>
      <c r="Q321" s="162"/>
      <c r="R321" s="162"/>
      <c r="S321" s="162"/>
      <c r="T321" s="162"/>
      <c r="U321" s="162"/>
      <c r="V321" s="162"/>
      <c r="W321" s="162"/>
      <c r="X321" s="162"/>
      <c r="Y321" s="162"/>
      <c r="Z321" s="161"/>
      <c r="AA321" s="161"/>
      <c r="AB321" s="161"/>
      <c r="AC321" s="161"/>
      <c r="AD321" s="161"/>
      <c r="AE321" s="161"/>
      <c r="AF321" s="162"/>
      <c r="AG321" s="162"/>
      <c r="AH321" s="162"/>
      <c r="AI321" s="162"/>
      <c r="AJ321" s="162"/>
      <c r="AK321" s="162"/>
      <c r="AL321" s="162"/>
      <c r="AM321" s="162"/>
      <c r="AN321" s="162"/>
      <c r="AO321" s="162"/>
      <c r="AP321" s="162"/>
      <c r="AQ321" s="162"/>
      <c r="AR321" s="162"/>
      <c r="AS321" s="162"/>
      <c r="AT321" s="162"/>
      <c r="AU321" s="162"/>
      <c r="AV321" s="162"/>
      <c r="AW321" s="162"/>
      <c r="AX321" s="162"/>
      <c r="AY321" s="161"/>
      <c r="AZ321" s="161"/>
      <c r="BA321" s="162"/>
      <c r="BB321" s="162"/>
      <c r="BC321" s="162"/>
      <c r="BD321" s="162"/>
      <c r="BE321" s="162"/>
      <c r="BF321" s="162"/>
      <c r="BG321" s="162"/>
      <c r="BH321" s="162"/>
      <c r="BI321" s="162"/>
      <c r="BJ321" s="161"/>
      <c r="BK321" s="162"/>
      <c r="BL321" s="162"/>
      <c r="BM321" s="162"/>
      <c r="BN321" s="162"/>
      <c r="BO321" s="162"/>
      <c r="BP321" s="162"/>
      <c r="BQ321" s="162"/>
      <c r="BR321" s="162"/>
      <c r="BS321" s="162"/>
      <c r="BT321" s="162"/>
      <c r="BU321" s="162"/>
      <c r="BV321" s="162"/>
      <c r="BW321" s="162"/>
      <c r="BX321" s="162"/>
      <c r="BY321" s="162"/>
      <c r="BZ321" s="162"/>
      <c r="CA321" s="162"/>
      <c r="CB321" s="162"/>
      <c r="CC321" s="162"/>
      <c r="CD321" s="162"/>
      <c r="CE321" s="162"/>
      <c r="CF321" s="162"/>
      <c r="CG321" s="162"/>
      <c r="CH321" s="162"/>
      <c r="CI321" s="162"/>
      <c r="CJ321" s="162"/>
      <c r="CK321" s="162"/>
      <c r="CL321" s="162"/>
      <c r="CM321" s="162"/>
      <c r="CN321" s="162"/>
      <c r="CO321" s="162"/>
      <c r="CP321" s="162"/>
      <c r="CQ321" s="162"/>
      <c r="CR321" s="162"/>
      <c r="CS321" s="162"/>
      <c r="CT321" s="162"/>
      <c r="CU321" s="162"/>
      <c r="CV321" s="162"/>
      <c r="CW321" s="162"/>
      <c r="CX321" s="162"/>
      <c r="CY321" s="162"/>
      <c r="CZ321" s="162"/>
      <c r="DA321" s="162"/>
      <c r="DB321" s="162"/>
      <c r="DC321" s="162"/>
      <c r="DD321" s="162"/>
      <c r="DE321" s="162"/>
      <c r="DF321" s="162"/>
      <c r="DG321" s="162"/>
      <c r="DH321" s="162"/>
      <c r="DI321" s="162"/>
      <c r="DJ321" s="162"/>
      <c r="DK321" s="162"/>
      <c r="DL321" s="162"/>
      <c r="DM321" s="162"/>
      <c r="DN321" s="162"/>
      <c r="DO321" s="162"/>
      <c r="DP321" s="162"/>
      <c r="DQ321" s="162"/>
      <c r="DR321" s="162"/>
      <c r="DS321" s="162"/>
      <c r="DT321" s="162"/>
      <c r="DU321" s="162"/>
      <c r="DV321" s="162"/>
      <c r="DW321" s="161"/>
      <c r="DX321" s="162"/>
      <c r="DY321" s="162"/>
      <c r="DZ321" s="162"/>
      <c r="EA321" s="162"/>
      <c r="EB321" s="162"/>
      <c r="EC321" s="162"/>
      <c r="ED321" s="162"/>
      <c r="EE321" s="161"/>
      <c r="EF321" s="162"/>
      <c r="EG321" s="162"/>
      <c r="EH321" s="162"/>
      <c r="EI321" s="162"/>
      <c r="EJ321" s="162"/>
      <c r="EK321" s="162"/>
      <c r="EL321" s="162"/>
      <c r="EM321" s="162"/>
      <c r="EN321" s="162"/>
      <c r="EO321" s="162"/>
      <c r="EP321" s="162"/>
      <c r="EQ321" s="68"/>
      <c r="ER321" s="68"/>
      <c r="ES321" s="68"/>
      <c r="ET321" s="68"/>
      <c r="EU321" s="68"/>
      <c r="EV321" s="68"/>
      <c r="EW321" s="65"/>
      <c r="EX321" s="65"/>
      <c r="EY321" s="65"/>
      <c r="EZ321" s="65"/>
      <c r="FA321" s="65"/>
      <c r="FB321" s="65"/>
      <c r="FC321" s="65"/>
      <c r="FD321" s="65"/>
      <c r="FE321" s="65"/>
      <c r="FF321" s="65"/>
      <c r="FG321" s="65"/>
      <c r="FH321" s="65"/>
      <c r="FI321" s="65"/>
      <c r="FJ321" s="65"/>
      <c r="FK321" s="65"/>
      <c r="FL321" s="65"/>
      <c r="FM321" s="65"/>
      <c r="FN321" s="65"/>
      <c r="FO321" s="235"/>
    </row>
    <row r="322" spans="1:171" s="73" customFormat="1" x14ac:dyDescent="0.2">
      <c r="A322" s="161"/>
      <c r="B322" s="162"/>
      <c r="C322" s="162"/>
      <c r="D322" s="162"/>
      <c r="E322" s="162"/>
      <c r="F322" s="162"/>
      <c r="G322" s="162"/>
      <c r="H322" s="162"/>
      <c r="I322" s="162"/>
      <c r="J322" s="162"/>
      <c r="K322" s="162"/>
      <c r="L322" s="162"/>
      <c r="M322" s="162"/>
      <c r="N322" s="162"/>
      <c r="O322" s="162"/>
      <c r="P322" s="162"/>
      <c r="Q322" s="162"/>
      <c r="R322" s="162"/>
      <c r="S322" s="162"/>
      <c r="T322" s="162"/>
      <c r="U322" s="162"/>
      <c r="V322" s="162"/>
      <c r="W322" s="162"/>
      <c r="X322" s="162"/>
      <c r="Y322" s="162"/>
      <c r="Z322" s="161"/>
      <c r="AA322" s="161"/>
      <c r="AB322" s="161"/>
      <c r="AC322" s="161"/>
      <c r="AD322" s="161"/>
      <c r="AE322" s="161"/>
      <c r="AF322" s="162"/>
      <c r="AG322" s="162"/>
      <c r="AH322" s="162"/>
      <c r="AI322" s="162"/>
      <c r="AJ322" s="162"/>
      <c r="AK322" s="162"/>
      <c r="AL322" s="162"/>
      <c r="AM322" s="162"/>
      <c r="AN322" s="162"/>
      <c r="AO322" s="162"/>
      <c r="AP322" s="162"/>
      <c r="AQ322" s="162"/>
      <c r="AR322" s="162"/>
      <c r="AS322" s="162"/>
      <c r="AT322" s="162"/>
      <c r="AU322" s="162"/>
      <c r="AV322" s="162"/>
      <c r="AW322" s="162"/>
      <c r="AX322" s="162"/>
      <c r="AY322" s="161"/>
      <c r="AZ322" s="161"/>
      <c r="BA322" s="162"/>
      <c r="BB322" s="162"/>
      <c r="BC322" s="162"/>
      <c r="BD322" s="162"/>
      <c r="BE322" s="162"/>
      <c r="BF322" s="162"/>
      <c r="BG322" s="162"/>
      <c r="BH322" s="162"/>
      <c r="BI322" s="162"/>
      <c r="BJ322" s="161"/>
      <c r="BK322" s="162"/>
      <c r="BL322" s="162"/>
      <c r="BM322" s="162"/>
      <c r="BN322" s="162"/>
      <c r="BO322" s="162"/>
      <c r="BP322" s="162"/>
      <c r="BQ322" s="162"/>
      <c r="BR322" s="162"/>
      <c r="BS322" s="162"/>
      <c r="BT322" s="162"/>
      <c r="BU322" s="162"/>
      <c r="BV322" s="162"/>
      <c r="BW322" s="162"/>
      <c r="BX322" s="162"/>
      <c r="BY322" s="162"/>
      <c r="BZ322" s="162"/>
      <c r="CA322" s="162"/>
      <c r="CB322" s="162"/>
      <c r="CC322" s="162"/>
      <c r="CD322" s="162"/>
      <c r="CE322" s="162"/>
      <c r="CF322" s="162"/>
      <c r="CG322" s="162"/>
      <c r="CH322" s="162"/>
      <c r="CI322" s="162"/>
      <c r="CJ322" s="162"/>
      <c r="CK322" s="162"/>
      <c r="CL322" s="162"/>
      <c r="CM322" s="162"/>
      <c r="CN322" s="162"/>
      <c r="CO322" s="162"/>
      <c r="CP322" s="162"/>
      <c r="CQ322" s="162"/>
      <c r="CR322" s="162"/>
      <c r="CS322" s="162"/>
      <c r="CT322" s="162"/>
      <c r="CU322" s="162"/>
      <c r="CV322" s="162"/>
      <c r="CW322" s="162"/>
      <c r="CX322" s="162"/>
      <c r="CY322" s="162"/>
      <c r="CZ322" s="162"/>
      <c r="DA322" s="162"/>
      <c r="DB322" s="162"/>
      <c r="DC322" s="162"/>
      <c r="DD322" s="162"/>
      <c r="DE322" s="162"/>
      <c r="DF322" s="162"/>
      <c r="DG322" s="162"/>
      <c r="DH322" s="162"/>
      <c r="DI322" s="162"/>
      <c r="DJ322" s="162"/>
      <c r="DK322" s="162"/>
      <c r="DL322" s="162"/>
      <c r="DM322" s="162"/>
      <c r="DN322" s="162"/>
      <c r="DO322" s="162"/>
      <c r="DP322" s="162"/>
      <c r="DQ322" s="162"/>
      <c r="DR322" s="162"/>
      <c r="DS322" s="162"/>
      <c r="DT322" s="162"/>
      <c r="DU322" s="162"/>
      <c r="DV322" s="162"/>
      <c r="DW322" s="161"/>
      <c r="DX322" s="162"/>
      <c r="DY322" s="162"/>
      <c r="DZ322" s="162"/>
      <c r="EA322" s="162"/>
      <c r="EB322" s="162"/>
      <c r="EC322" s="162"/>
      <c r="ED322" s="162"/>
      <c r="EE322" s="161"/>
      <c r="EF322" s="162"/>
      <c r="EG322" s="162"/>
      <c r="EH322" s="162"/>
      <c r="EI322" s="162"/>
      <c r="EJ322" s="162"/>
      <c r="EK322" s="162"/>
      <c r="EL322" s="162"/>
      <c r="EM322" s="162"/>
      <c r="EN322" s="162"/>
      <c r="EO322" s="162"/>
      <c r="EP322" s="162"/>
      <c r="EQ322" s="68"/>
      <c r="ER322" s="68"/>
      <c r="ES322" s="68"/>
      <c r="ET322" s="68"/>
      <c r="EU322" s="68"/>
      <c r="EV322" s="68"/>
      <c r="EW322" s="68"/>
      <c r="EX322" s="68"/>
      <c r="EY322" s="68"/>
      <c r="EZ322" s="68"/>
      <c r="FA322" s="68"/>
      <c r="FB322" s="68"/>
      <c r="FC322" s="68"/>
      <c r="FD322" s="68"/>
      <c r="FE322" s="68"/>
      <c r="FF322" s="68"/>
      <c r="FG322" s="68"/>
      <c r="FH322" s="68"/>
      <c r="FI322" s="68"/>
      <c r="FJ322" s="68"/>
      <c r="FK322" s="68"/>
      <c r="FL322" s="68"/>
      <c r="FM322" s="65"/>
      <c r="FN322" s="65"/>
      <c r="FO322" s="235"/>
    </row>
    <row r="323" spans="1:171" s="73" customFormat="1" x14ac:dyDescent="0.2">
      <c r="A323" s="161"/>
      <c r="B323" s="162"/>
      <c r="C323" s="162"/>
      <c r="D323" s="162"/>
      <c r="E323" s="162"/>
      <c r="F323" s="162"/>
      <c r="G323" s="162"/>
      <c r="H323" s="162"/>
      <c r="I323" s="162"/>
      <c r="J323" s="162"/>
      <c r="K323" s="162"/>
      <c r="L323" s="162"/>
      <c r="M323" s="162"/>
      <c r="N323" s="162"/>
      <c r="O323" s="162"/>
      <c r="P323" s="162"/>
      <c r="Q323" s="162"/>
      <c r="R323" s="162"/>
      <c r="S323" s="162"/>
      <c r="T323" s="162"/>
      <c r="U323" s="162"/>
      <c r="V323" s="162"/>
      <c r="W323" s="162"/>
      <c r="X323" s="162"/>
      <c r="Y323" s="162"/>
      <c r="Z323" s="161"/>
      <c r="AA323" s="161"/>
      <c r="AB323" s="161"/>
      <c r="AC323" s="161"/>
      <c r="AD323" s="161"/>
      <c r="AE323" s="161"/>
      <c r="AF323" s="162"/>
      <c r="AG323" s="162"/>
      <c r="AH323" s="162"/>
      <c r="AI323" s="162"/>
      <c r="AJ323" s="162"/>
      <c r="AK323" s="162"/>
      <c r="AL323" s="162"/>
      <c r="AM323" s="162"/>
      <c r="AN323" s="162"/>
      <c r="AO323" s="162"/>
      <c r="AP323" s="162"/>
      <c r="AQ323" s="162"/>
      <c r="AR323" s="162"/>
      <c r="AS323" s="162"/>
      <c r="AT323" s="162"/>
      <c r="AU323" s="162"/>
      <c r="AV323" s="162"/>
      <c r="AW323" s="162"/>
      <c r="AX323" s="162"/>
      <c r="AY323" s="161"/>
      <c r="AZ323" s="161"/>
      <c r="BA323" s="162"/>
      <c r="BB323" s="162"/>
      <c r="BC323" s="162"/>
      <c r="BD323" s="162"/>
      <c r="BE323" s="162"/>
      <c r="BF323" s="162"/>
      <c r="BG323" s="162"/>
      <c r="BH323" s="162"/>
      <c r="BI323" s="162"/>
      <c r="BJ323" s="161"/>
      <c r="BK323" s="162"/>
      <c r="BL323" s="162"/>
      <c r="BM323" s="162"/>
      <c r="BN323" s="162"/>
      <c r="BO323" s="162"/>
      <c r="BP323" s="162"/>
      <c r="BQ323" s="162"/>
      <c r="BR323" s="162"/>
      <c r="BS323" s="162"/>
      <c r="BT323" s="162"/>
      <c r="BU323" s="162"/>
      <c r="BV323" s="162"/>
      <c r="BW323" s="162"/>
      <c r="BX323" s="162"/>
      <c r="BY323" s="162"/>
      <c r="BZ323" s="162"/>
      <c r="CA323" s="162"/>
      <c r="CB323" s="162"/>
      <c r="CC323" s="162"/>
      <c r="CD323" s="162"/>
      <c r="CE323" s="162"/>
      <c r="CF323" s="162"/>
      <c r="CG323" s="162"/>
      <c r="CH323" s="162"/>
      <c r="CI323" s="162"/>
      <c r="CJ323" s="162"/>
      <c r="CK323" s="162"/>
      <c r="CL323" s="162"/>
      <c r="CM323" s="162"/>
      <c r="CN323" s="162"/>
      <c r="CO323" s="162"/>
      <c r="CP323" s="162"/>
      <c r="CQ323" s="162"/>
      <c r="CR323" s="162"/>
      <c r="CS323" s="162"/>
      <c r="CT323" s="162"/>
      <c r="CU323" s="162"/>
      <c r="CV323" s="162"/>
      <c r="CW323" s="162"/>
      <c r="CX323" s="162"/>
      <c r="CY323" s="162"/>
      <c r="CZ323" s="162"/>
      <c r="DA323" s="162"/>
      <c r="DB323" s="162"/>
      <c r="DC323" s="162"/>
      <c r="DD323" s="162"/>
      <c r="DE323" s="162"/>
      <c r="DF323" s="162"/>
      <c r="DG323" s="162"/>
      <c r="DH323" s="162"/>
      <c r="DI323" s="162"/>
      <c r="DJ323" s="162"/>
      <c r="DK323" s="162"/>
      <c r="DL323" s="162"/>
      <c r="DM323" s="162"/>
      <c r="DN323" s="162"/>
      <c r="DO323" s="162"/>
      <c r="DP323" s="162"/>
      <c r="DQ323" s="162"/>
      <c r="DR323" s="162"/>
      <c r="DS323" s="162"/>
      <c r="DT323" s="162"/>
      <c r="DU323" s="162"/>
      <c r="DV323" s="162"/>
      <c r="DW323" s="161"/>
      <c r="DX323" s="162"/>
      <c r="DY323" s="162"/>
      <c r="DZ323" s="162"/>
      <c r="EA323" s="162"/>
      <c r="EB323" s="162"/>
      <c r="EC323" s="162"/>
      <c r="ED323" s="162"/>
      <c r="EE323" s="161"/>
      <c r="EF323" s="162"/>
      <c r="EG323" s="162"/>
      <c r="EH323" s="162"/>
      <c r="EI323" s="162"/>
      <c r="EJ323" s="162"/>
      <c r="EK323" s="162"/>
      <c r="EL323" s="162"/>
      <c r="EM323" s="162"/>
      <c r="EN323" s="162"/>
      <c r="EO323" s="162"/>
      <c r="EP323" s="162"/>
      <c r="EQ323" s="68"/>
      <c r="ER323" s="68"/>
      <c r="ES323" s="68"/>
      <c r="ET323" s="68"/>
      <c r="EU323" s="68"/>
      <c r="EV323" s="68"/>
      <c r="EW323" s="65"/>
      <c r="EX323" s="65"/>
      <c r="EY323" s="65"/>
      <c r="EZ323" s="65"/>
      <c r="FA323" s="65"/>
      <c r="FB323" s="65"/>
      <c r="FC323" s="65"/>
      <c r="FD323" s="65"/>
      <c r="FE323" s="65"/>
      <c r="FF323" s="65"/>
      <c r="FG323" s="65"/>
      <c r="FH323" s="65"/>
      <c r="FI323" s="65"/>
      <c r="FJ323" s="65"/>
      <c r="FK323" s="65"/>
      <c r="FL323" s="65"/>
      <c r="FM323" s="65"/>
      <c r="FN323" s="65"/>
      <c r="FO323" s="235"/>
    </row>
    <row r="324" spans="1:171" s="73" customFormat="1" x14ac:dyDescent="0.2">
      <c r="A324" s="161"/>
      <c r="B324" s="162"/>
      <c r="C324" s="162"/>
      <c r="D324" s="162"/>
      <c r="E324" s="162"/>
      <c r="F324" s="162"/>
      <c r="G324" s="162"/>
      <c r="H324" s="162"/>
      <c r="I324" s="162"/>
      <c r="J324" s="162"/>
      <c r="K324" s="162"/>
      <c r="L324" s="162"/>
      <c r="M324" s="162"/>
      <c r="N324" s="162"/>
      <c r="O324" s="162"/>
      <c r="P324" s="162"/>
      <c r="Q324" s="162"/>
      <c r="R324" s="162"/>
      <c r="S324" s="162"/>
      <c r="T324" s="162"/>
      <c r="U324" s="162"/>
      <c r="V324" s="162"/>
      <c r="W324" s="162"/>
      <c r="X324" s="162"/>
      <c r="Y324" s="162"/>
      <c r="Z324" s="161"/>
      <c r="AA324" s="161"/>
      <c r="AB324" s="161"/>
      <c r="AC324" s="161"/>
      <c r="AD324" s="161"/>
      <c r="AE324" s="161"/>
      <c r="AF324" s="162"/>
      <c r="AG324" s="162"/>
      <c r="AH324" s="162"/>
      <c r="AI324" s="162"/>
      <c r="AJ324" s="162"/>
      <c r="AK324" s="162"/>
      <c r="AL324" s="162"/>
      <c r="AM324" s="162"/>
      <c r="AN324" s="162"/>
      <c r="AO324" s="162"/>
      <c r="AP324" s="162"/>
      <c r="AQ324" s="162"/>
      <c r="AR324" s="162"/>
      <c r="AS324" s="162"/>
      <c r="AT324" s="162"/>
      <c r="AU324" s="162"/>
      <c r="AV324" s="162"/>
      <c r="AW324" s="162"/>
      <c r="AX324" s="162"/>
      <c r="AY324" s="161"/>
      <c r="AZ324" s="161"/>
      <c r="BA324" s="162"/>
      <c r="BB324" s="162"/>
      <c r="BC324" s="162"/>
      <c r="BD324" s="162"/>
      <c r="BE324" s="162"/>
      <c r="BF324" s="162"/>
      <c r="BG324" s="162"/>
      <c r="BH324" s="162"/>
      <c r="BI324" s="162"/>
      <c r="BJ324" s="161"/>
      <c r="BK324" s="162"/>
      <c r="BL324" s="162"/>
      <c r="BM324" s="162"/>
      <c r="BN324" s="162"/>
      <c r="BO324" s="162"/>
      <c r="BP324" s="162"/>
      <c r="BQ324" s="162"/>
      <c r="BR324" s="162"/>
      <c r="BS324" s="162"/>
      <c r="BT324" s="162"/>
      <c r="BU324" s="162"/>
      <c r="BV324" s="162"/>
      <c r="BW324" s="162"/>
      <c r="BX324" s="162"/>
      <c r="BY324" s="162"/>
      <c r="BZ324" s="162"/>
      <c r="CA324" s="162"/>
      <c r="CB324" s="162"/>
      <c r="CC324" s="162"/>
      <c r="CD324" s="162"/>
      <c r="CE324" s="162"/>
      <c r="CF324" s="162"/>
      <c r="CG324" s="162"/>
      <c r="CH324" s="162"/>
      <c r="CI324" s="162"/>
      <c r="CJ324" s="162"/>
      <c r="CK324" s="162"/>
      <c r="CL324" s="162"/>
      <c r="CM324" s="162"/>
      <c r="CN324" s="162"/>
      <c r="CO324" s="162"/>
      <c r="CP324" s="162"/>
      <c r="CQ324" s="162"/>
      <c r="CR324" s="162"/>
      <c r="CS324" s="162"/>
      <c r="CT324" s="162"/>
      <c r="CU324" s="162"/>
      <c r="CV324" s="162"/>
      <c r="CW324" s="162"/>
      <c r="CX324" s="162"/>
      <c r="CY324" s="162"/>
      <c r="CZ324" s="162"/>
      <c r="DA324" s="162"/>
      <c r="DB324" s="162"/>
      <c r="DC324" s="162"/>
      <c r="DD324" s="162"/>
      <c r="DE324" s="162"/>
      <c r="DF324" s="162"/>
      <c r="DG324" s="162"/>
      <c r="DH324" s="162"/>
      <c r="DI324" s="162"/>
      <c r="DJ324" s="162"/>
      <c r="DK324" s="162"/>
      <c r="DL324" s="162"/>
      <c r="DM324" s="162"/>
      <c r="DN324" s="162"/>
      <c r="DO324" s="162"/>
      <c r="DP324" s="162"/>
      <c r="DQ324" s="162"/>
      <c r="DR324" s="162"/>
      <c r="DS324" s="162"/>
      <c r="DT324" s="162"/>
      <c r="DU324" s="162"/>
      <c r="DV324" s="162"/>
      <c r="DW324" s="161"/>
      <c r="DX324" s="162"/>
      <c r="DY324" s="162"/>
      <c r="DZ324" s="162"/>
      <c r="EA324" s="162"/>
      <c r="EB324" s="162"/>
      <c r="EC324" s="162"/>
      <c r="ED324" s="162"/>
      <c r="EE324" s="161"/>
      <c r="EF324" s="162"/>
      <c r="EG324" s="162"/>
      <c r="EH324" s="162"/>
      <c r="EI324" s="162"/>
      <c r="EJ324" s="162"/>
      <c r="EK324" s="162"/>
      <c r="EL324" s="162"/>
      <c r="EM324" s="162"/>
      <c r="EN324" s="162"/>
      <c r="EO324" s="162"/>
      <c r="EP324" s="162"/>
      <c r="EQ324" s="68"/>
      <c r="ER324" s="68"/>
      <c r="ES324" s="68"/>
      <c r="ET324" s="68"/>
      <c r="EU324" s="68"/>
      <c r="EV324" s="68"/>
      <c r="EW324" s="68"/>
      <c r="EX324" s="68"/>
      <c r="EY324" s="68"/>
      <c r="EZ324" s="68"/>
      <c r="FA324" s="68"/>
      <c r="FB324" s="68"/>
      <c r="FC324" s="68"/>
      <c r="FD324" s="68"/>
      <c r="FE324" s="68"/>
      <c r="FF324" s="68"/>
      <c r="FG324" s="68"/>
      <c r="FH324" s="68"/>
      <c r="FI324" s="68"/>
      <c r="FJ324" s="68"/>
      <c r="FK324" s="68"/>
      <c r="FL324" s="68"/>
      <c r="FM324" s="65"/>
      <c r="FN324" s="65"/>
      <c r="FO324" s="235"/>
    </row>
    <row r="325" spans="1:171" s="73" customFormat="1" x14ac:dyDescent="0.2">
      <c r="A325" s="161"/>
      <c r="B325" s="162"/>
      <c r="C325" s="162"/>
      <c r="D325" s="162"/>
      <c r="E325" s="162"/>
      <c r="F325" s="162"/>
      <c r="G325" s="162"/>
      <c r="H325" s="162"/>
      <c r="I325" s="162"/>
      <c r="J325" s="162"/>
      <c r="K325" s="162"/>
      <c r="L325" s="162"/>
      <c r="M325" s="162"/>
      <c r="N325" s="162"/>
      <c r="O325" s="162"/>
      <c r="P325" s="162"/>
      <c r="Q325" s="162"/>
      <c r="R325" s="162"/>
      <c r="S325" s="162"/>
      <c r="T325" s="162"/>
      <c r="U325" s="162"/>
      <c r="V325" s="162"/>
      <c r="W325" s="162"/>
      <c r="X325" s="162"/>
      <c r="Y325" s="162"/>
      <c r="Z325" s="161"/>
      <c r="AA325" s="161"/>
      <c r="AB325" s="161"/>
      <c r="AC325" s="161"/>
      <c r="AD325" s="161"/>
      <c r="AE325" s="161"/>
      <c r="AF325" s="162"/>
      <c r="AG325" s="162"/>
      <c r="AH325" s="162"/>
      <c r="AI325" s="162"/>
      <c r="AJ325" s="162"/>
      <c r="AK325" s="162"/>
      <c r="AL325" s="162"/>
      <c r="AM325" s="162"/>
      <c r="AN325" s="162"/>
      <c r="AO325" s="162"/>
      <c r="AP325" s="162"/>
      <c r="AQ325" s="162"/>
      <c r="AR325" s="162"/>
      <c r="AS325" s="162"/>
      <c r="AT325" s="162"/>
      <c r="AU325" s="162"/>
      <c r="AV325" s="162"/>
      <c r="AW325" s="162"/>
      <c r="AX325" s="162"/>
      <c r="AY325" s="161"/>
      <c r="AZ325" s="161"/>
      <c r="BA325" s="162"/>
      <c r="BB325" s="162"/>
      <c r="BC325" s="162"/>
      <c r="BD325" s="162"/>
      <c r="BE325" s="162"/>
      <c r="BF325" s="162"/>
      <c r="BG325" s="162"/>
      <c r="BH325" s="162"/>
      <c r="BI325" s="162"/>
      <c r="BJ325" s="161"/>
      <c r="BK325" s="162"/>
      <c r="BL325" s="162"/>
      <c r="BM325" s="162"/>
      <c r="BN325" s="162"/>
      <c r="BO325" s="162"/>
      <c r="BP325" s="162"/>
      <c r="BQ325" s="162"/>
      <c r="BR325" s="162"/>
      <c r="BS325" s="162"/>
      <c r="BT325" s="162"/>
      <c r="BU325" s="162"/>
      <c r="BV325" s="162"/>
      <c r="BW325" s="162"/>
      <c r="BX325" s="162"/>
      <c r="BY325" s="162"/>
      <c r="BZ325" s="162"/>
      <c r="CA325" s="162"/>
      <c r="CB325" s="162"/>
      <c r="CC325" s="162"/>
      <c r="CD325" s="162"/>
      <c r="CE325" s="162"/>
      <c r="CF325" s="162"/>
      <c r="CG325" s="162"/>
      <c r="CH325" s="162"/>
      <c r="CI325" s="162"/>
      <c r="CJ325" s="162"/>
      <c r="CK325" s="162"/>
      <c r="CL325" s="162"/>
      <c r="CM325" s="162"/>
      <c r="CN325" s="162"/>
      <c r="CO325" s="162"/>
      <c r="CP325" s="162"/>
      <c r="CQ325" s="162"/>
      <c r="CR325" s="162"/>
      <c r="CS325" s="162"/>
      <c r="CT325" s="162"/>
      <c r="CU325" s="162"/>
      <c r="CV325" s="162"/>
      <c r="CW325" s="162"/>
      <c r="CX325" s="162"/>
      <c r="CY325" s="162"/>
      <c r="CZ325" s="162"/>
      <c r="DA325" s="162"/>
      <c r="DB325" s="162"/>
      <c r="DC325" s="162"/>
      <c r="DD325" s="162"/>
      <c r="DE325" s="162"/>
      <c r="DF325" s="162"/>
      <c r="DG325" s="162"/>
      <c r="DH325" s="162"/>
      <c r="DI325" s="162"/>
      <c r="DJ325" s="162"/>
      <c r="DK325" s="162"/>
      <c r="DL325" s="162"/>
      <c r="DM325" s="162"/>
      <c r="DN325" s="162"/>
      <c r="DO325" s="162"/>
      <c r="DP325" s="162"/>
      <c r="DQ325" s="162"/>
      <c r="DR325" s="162"/>
      <c r="DS325" s="162"/>
      <c r="DT325" s="162"/>
      <c r="DU325" s="162"/>
      <c r="DV325" s="162"/>
      <c r="DW325" s="161"/>
      <c r="DX325" s="162"/>
      <c r="DY325" s="162"/>
      <c r="DZ325" s="162"/>
      <c r="EA325" s="162"/>
      <c r="EB325" s="162"/>
      <c r="EC325" s="162"/>
      <c r="ED325" s="162"/>
      <c r="EE325" s="161"/>
      <c r="EF325" s="162"/>
      <c r="EG325" s="162"/>
      <c r="EH325" s="162"/>
      <c r="EI325" s="162"/>
      <c r="EJ325" s="162"/>
      <c r="EK325" s="162"/>
      <c r="EL325" s="162"/>
      <c r="EM325" s="162"/>
      <c r="EN325" s="162"/>
      <c r="EO325" s="162"/>
      <c r="EP325" s="162"/>
      <c r="EQ325" s="68"/>
      <c r="ER325" s="68"/>
      <c r="ES325" s="68"/>
      <c r="ET325" s="68"/>
      <c r="EU325" s="68"/>
      <c r="EV325" s="68"/>
      <c r="EW325" s="65"/>
      <c r="EX325" s="65"/>
      <c r="EY325" s="65"/>
      <c r="EZ325" s="65"/>
      <c r="FA325" s="65"/>
      <c r="FB325" s="65"/>
      <c r="FC325" s="65"/>
      <c r="FD325" s="65"/>
      <c r="FE325" s="65"/>
      <c r="FF325" s="65"/>
      <c r="FG325" s="65"/>
      <c r="FH325" s="65"/>
      <c r="FI325" s="65"/>
      <c r="FJ325" s="65"/>
      <c r="FK325" s="65"/>
      <c r="FL325" s="65"/>
      <c r="FM325" s="65"/>
      <c r="FN325" s="65"/>
      <c r="FO325" s="235"/>
    </row>
    <row r="326" spans="1:171" s="73" customFormat="1" x14ac:dyDescent="0.2">
      <c r="A326" s="161"/>
      <c r="B326" s="162"/>
      <c r="C326" s="162"/>
      <c r="D326" s="162"/>
      <c r="E326" s="162"/>
      <c r="F326" s="162"/>
      <c r="G326" s="162"/>
      <c r="H326" s="162"/>
      <c r="I326" s="162"/>
      <c r="J326" s="162"/>
      <c r="K326" s="162"/>
      <c r="L326" s="162"/>
      <c r="M326" s="162"/>
      <c r="N326" s="162"/>
      <c r="O326" s="162"/>
      <c r="P326" s="162"/>
      <c r="Q326" s="162"/>
      <c r="R326" s="162"/>
      <c r="S326" s="162"/>
      <c r="T326" s="162"/>
      <c r="U326" s="162"/>
      <c r="V326" s="162"/>
      <c r="W326" s="162"/>
      <c r="X326" s="162"/>
      <c r="Y326" s="162"/>
      <c r="Z326" s="161"/>
      <c r="AA326" s="161"/>
      <c r="AB326" s="161"/>
      <c r="AC326" s="161"/>
      <c r="AD326" s="161"/>
      <c r="AE326" s="161"/>
      <c r="AF326" s="162"/>
      <c r="AG326" s="162"/>
      <c r="AH326" s="162"/>
      <c r="AI326" s="162"/>
      <c r="AJ326" s="162"/>
      <c r="AK326" s="162"/>
      <c r="AL326" s="162"/>
      <c r="AM326" s="162"/>
      <c r="AN326" s="162"/>
      <c r="AO326" s="162"/>
      <c r="AP326" s="162"/>
      <c r="AQ326" s="162"/>
      <c r="AR326" s="162"/>
      <c r="AS326" s="162"/>
      <c r="AT326" s="162"/>
      <c r="AU326" s="162"/>
      <c r="AV326" s="162"/>
      <c r="AW326" s="162"/>
      <c r="AX326" s="162"/>
      <c r="AY326" s="161"/>
      <c r="AZ326" s="161"/>
      <c r="BA326" s="162"/>
      <c r="BB326" s="162"/>
      <c r="BC326" s="162"/>
      <c r="BD326" s="162"/>
      <c r="BE326" s="162"/>
      <c r="BF326" s="162"/>
      <c r="BG326" s="162"/>
      <c r="BH326" s="162"/>
      <c r="BI326" s="162"/>
      <c r="BJ326" s="161"/>
      <c r="BK326" s="162"/>
      <c r="BL326" s="162"/>
      <c r="BM326" s="162"/>
      <c r="BN326" s="162"/>
      <c r="BO326" s="162"/>
      <c r="BP326" s="162"/>
      <c r="BQ326" s="162"/>
      <c r="BR326" s="162"/>
      <c r="BS326" s="162"/>
      <c r="BT326" s="162"/>
      <c r="BU326" s="162"/>
      <c r="BV326" s="162"/>
      <c r="BW326" s="162"/>
      <c r="BX326" s="162"/>
      <c r="BY326" s="162"/>
      <c r="BZ326" s="162"/>
      <c r="CA326" s="162"/>
      <c r="CB326" s="162"/>
      <c r="CC326" s="162"/>
      <c r="CD326" s="162"/>
      <c r="CE326" s="162"/>
      <c r="CF326" s="162"/>
      <c r="CG326" s="162"/>
      <c r="CH326" s="162"/>
      <c r="CI326" s="162"/>
      <c r="CJ326" s="162"/>
      <c r="CK326" s="162"/>
      <c r="CL326" s="162"/>
      <c r="CM326" s="162"/>
      <c r="CN326" s="162"/>
      <c r="CO326" s="162"/>
      <c r="CP326" s="162"/>
      <c r="CQ326" s="162"/>
      <c r="CR326" s="162"/>
      <c r="CS326" s="162"/>
      <c r="CT326" s="162"/>
      <c r="CU326" s="162"/>
      <c r="CV326" s="162"/>
      <c r="CW326" s="162"/>
      <c r="CX326" s="162"/>
      <c r="CY326" s="162"/>
      <c r="CZ326" s="162"/>
      <c r="DA326" s="162"/>
      <c r="DB326" s="162"/>
      <c r="DC326" s="162"/>
      <c r="DD326" s="162"/>
      <c r="DE326" s="162"/>
      <c r="DF326" s="162"/>
      <c r="DG326" s="162"/>
      <c r="DH326" s="162"/>
      <c r="DI326" s="162"/>
      <c r="DJ326" s="162"/>
      <c r="DK326" s="162"/>
      <c r="DL326" s="162"/>
      <c r="DM326" s="162"/>
      <c r="DN326" s="162"/>
      <c r="DO326" s="162"/>
      <c r="DP326" s="162"/>
      <c r="DQ326" s="162"/>
      <c r="DR326" s="162"/>
      <c r="DS326" s="162"/>
      <c r="DT326" s="162"/>
      <c r="DU326" s="162"/>
      <c r="DV326" s="162"/>
      <c r="DW326" s="161"/>
      <c r="DX326" s="162"/>
      <c r="DY326" s="162"/>
      <c r="DZ326" s="162"/>
      <c r="EA326" s="162"/>
      <c r="EB326" s="162"/>
      <c r="EC326" s="162"/>
      <c r="ED326" s="162"/>
      <c r="EE326" s="161"/>
      <c r="EF326" s="162"/>
      <c r="EG326" s="162"/>
      <c r="EH326" s="162"/>
      <c r="EI326" s="162"/>
      <c r="EJ326" s="162"/>
      <c r="EK326" s="162"/>
      <c r="EL326" s="162"/>
      <c r="EM326" s="162"/>
      <c r="EN326" s="162"/>
      <c r="EO326" s="162"/>
      <c r="EP326" s="162"/>
      <c r="EQ326" s="68"/>
      <c r="ER326" s="68"/>
      <c r="ES326" s="68"/>
      <c r="ET326" s="68"/>
      <c r="EU326" s="68"/>
      <c r="EV326" s="68"/>
      <c r="EW326" s="68"/>
      <c r="EX326" s="68"/>
      <c r="EY326" s="68"/>
      <c r="EZ326" s="68"/>
      <c r="FA326" s="68"/>
      <c r="FB326" s="68"/>
      <c r="FC326" s="68"/>
      <c r="FD326" s="68"/>
      <c r="FE326" s="68"/>
      <c r="FF326" s="68"/>
      <c r="FG326" s="68"/>
      <c r="FH326" s="68"/>
      <c r="FI326" s="68"/>
      <c r="FJ326" s="68"/>
      <c r="FK326" s="68"/>
      <c r="FL326" s="68"/>
      <c r="FM326" s="65"/>
      <c r="FN326" s="65"/>
      <c r="FO326" s="235"/>
    </row>
    <row r="327" spans="1:171" s="73" customFormat="1" x14ac:dyDescent="0.2">
      <c r="A327" s="161"/>
      <c r="B327" s="162"/>
      <c r="C327" s="162"/>
      <c r="D327" s="162"/>
      <c r="E327" s="162"/>
      <c r="F327" s="162"/>
      <c r="G327" s="162"/>
      <c r="H327" s="162"/>
      <c r="I327" s="162"/>
      <c r="J327" s="162"/>
      <c r="K327" s="162"/>
      <c r="L327" s="162"/>
      <c r="M327" s="162"/>
      <c r="N327" s="162"/>
      <c r="O327" s="162"/>
      <c r="P327" s="162"/>
      <c r="Q327" s="162"/>
      <c r="R327" s="162"/>
      <c r="S327" s="162"/>
      <c r="T327" s="162"/>
      <c r="U327" s="162"/>
      <c r="V327" s="162"/>
      <c r="W327" s="162"/>
      <c r="X327" s="162"/>
      <c r="Y327" s="162"/>
      <c r="Z327" s="161"/>
      <c r="AA327" s="161"/>
      <c r="AB327" s="161"/>
      <c r="AC327" s="161"/>
      <c r="AD327" s="161"/>
      <c r="AE327" s="161"/>
      <c r="AF327" s="162"/>
      <c r="AG327" s="162"/>
      <c r="AH327" s="162"/>
      <c r="AI327" s="162"/>
      <c r="AJ327" s="162"/>
      <c r="AK327" s="162"/>
      <c r="AL327" s="162"/>
      <c r="AM327" s="162"/>
      <c r="AN327" s="162"/>
      <c r="AO327" s="162"/>
      <c r="AP327" s="162"/>
      <c r="AQ327" s="162"/>
      <c r="AR327" s="162"/>
      <c r="AS327" s="162"/>
      <c r="AT327" s="162"/>
      <c r="AU327" s="162"/>
      <c r="AV327" s="162"/>
      <c r="AW327" s="162"/>
      <c r="AX327" s="162"/>
      <c r="AY327" s="161"/>
      <c r="AZ327" s="161"/>
      <c r="BA327" s="162"/>
      <c r="BB327" s="162"/>
      <c r="BC327" s="162"/>
      <c r="BD327" s="162"/>
      <c r="BE327" s="162"/>
      <c r="BF327" s="162"/>
      <c r="BG327" s="162"/>
      <c r="BH327" s="162"/>
      <c r="BI327" s="162"/>
      <c r="BJ327" s="161"/>
      <c r="BK327" s="162"/>
      <c r="BL327" s="162"/>
      <c r="BM327" s="162"/>
      <c r="BN327" s="162"/>
      <c r="BO327" s="162"/>
      <c r="BP327" s="162"/>
      <c r="BQ327" s="162"/>
      <c r="BR327" s="162"/>
      <c r="BS327" s="162"/>
      <c r="BT327" s="162"/>
      <c r="BU327" s="162"/>
      <c r="BV327" s="162"/>
      <c r="BW327" s="162"/>
      <c r="BX327" s="162"/>
      <c r="BY327" s="162"/>
      <c r="BZ327" s="162"/>
      <c r="CA327" s="162"/>
      <c r="CB327" s="162"/>
      <c r="CC327" s="162"/>
      <c r="CD327" s="162"/>
      <c r="CE327" s="162"/>
      <c r="CF327" s="162"/>
      <c r="CG327" s="162"/>
      <c r="CH327" s="162"/>
      <c r="CI327" s="162"/>
      <c r="CJ327" s="162"/>
      <c r="CK327" s="162"/>
      <c r="CL327" s="162"/>
      <c r="CM327" s="162"/>
      <c r="CN327" s="162"/>
      <c r="CO327" s="162"/>
      <c r="CP327" s="162"/>
      <c r="CQ327" s="162"/>
      <c r="CR327" s="162"/>
      <c r="CS327" s="162"/>
      <c r="CT327" s="162"/>
      <c r="CU327" s="162"/>
      <c r="CV327" s="162"/>
      <c r="CW327" s="162"/>
      <c r="CX327" s="162"/>
      <c r="CY327" s="162"/>
      <c r="CZ327" s="162"/>
      <c r="DA327" s="162"/>
      <c r="DB327" s="162"/>
      <c r="DC327" s="162"/>
      <c r="DD327" s="162"/>
      <c r="DE327" s="162"/>
      <c r="DF327" s="162"/>
      <c r="DG327" s="162"/>
      <c r="DH327" s="162"/>
      <c r="DI327" s="162"/>
      <c r="DJ327" s="162"/>
      <c r="DK327" s="162"/>
      <c r="DL327" s="162"/>
      <c r="DM327" s="162"/>
      <c r="DN327" s="162"/>
      <c r="DO327" s="162"/>
      <c r="DP327" s="162"/>
      <c r="DQ327" s="162"/>
      <c r="DR327" s="162"/>
      <c r="DS327" s="162"/>
      <c r="DT327" s="162"/>
      <c r="DU327" s="162"/>
      <c r="DV327" s="162"/>
      <c r="DW327" s="161"/>
      <c r="DX327" s="162"/>
      <c r="DY327" s="162"/>
      <c r="DZ327" s="162"/>
      <c r="EA327" s="162"/>
      <c r="EB327" s="162"/>
      <c r="EC327" s="162"/>
      <c r="ED327" s="162"/>
      <c r="EE327" s="161"/>
      <c r="EF327" s="162"/>
      <c r="EG327" s="162"/>
      <c r="EH327" s="162"/>
      <c r="EI327" s="162"/>
      <c r="EJ327" s="162"/>
      <c r="EK327" s="162"/>
      <c r="EL327" s="162"/>
      <c r="EM327" s="162"/>
      <c r="EN327" s="162"/>
      <c r="EO327" s="162"/>
      <c r="EP327" s="162"/>
      <c r="EQ327" s="68"/>
      <c r="ER327" s="68"/>
      <c r="ES327" s="68"/>
      <c r="ET327" s="68"/>
      <c r="EU327" s="68"/>
      <c r="EV327" s="68"/>
      <c r="EW327" s="65"/>
      <c r="EX327" s="65"/>
      <c r="EY327" s="65"/>
      <c r="EZ327" s="65"/>
      <c r="FA327" s="65"/>
      <c r="FB327" s="65"/>
      <c r="FC327" s="65"/>
      <c r="FD327" s="65"/>
      <c r="FE327" s="65"/>
      <c r="FF327" s="65"/>
      <c r="FG327" s="65"/>
      <c r="FH327" s="65"/>
      <c r="FI327" s="65"/>
      <c r="FJ327" s="65"/>
      <c r="FK327" s="65"/>
      <c r="FL327" s="65"/>
      <c r="FM327" s="65"/>
      <c r="FN327" s="65"/>
      <c r="FO327" s="235"/>
    </row>
    <row r="328" spans="1:171" s="73" customFormat="1" x14ac:dyDescent="0.2">
      <c r="A328" s="161"/>
      <c r="B328" s="162"/>
      <c r="C328" s="162"/>
      <c r="D328" s="162"/>
      <c r="E328" s="162"/>
      <c r="F328" s="162"/>
      <c r="G328" s="162"/>
      <c r="H328" s="162"/>
      <c r="I328" s="162"/>
      <c r="J328" s="162"/>
      <c r="K328" s="162"/>
      <c r="L328" s="162"/>
      <c r="M328" s="162"/>
      <c r="N328" s="162"/>
      <c r="O328" s="162"/>
      <c r="P328" s="162"/>
      <c r="Q328" s="162"/>
      <c r="R328" s="162"/>
      <c r="S328" s="162"/>
      <c r="T328" s="162"/>
      <c r="U328" s="162"/>
      <c r="V328" s="162"/>
      <c r="W328" s="162"/>
      <c r="X328" s="162"/>
      <c r="Y328" s="162"/>
      <c r="Z328" s="161"/>
      <c r="AA328" s="161"/>
      <c r="AB328" s="161"/>
      <c r="AC328" s="161"/>
      <c r="AD328" s="161"/>
      <c r="AE328" s="161"/>
      <c r="AF328" s="162"/>
      <c r="AG328" s="162"/>
      <c r="AH328" s="162"/>
      <c r="AI328" s="162"/>
      <c r="AJ328" s="162"/>
      <c r="AK328" s="162"/>
      <c r="AL328" s="162"/>
      <c r="AM328" s="162"/>
      <c r="AN328" s="162"/>
      <c r="AO328" s="162"/>
      <c r="AP328" s="162"/>
      <c r="AQ328" s="162"/>
      <c r="AR328" s="162"/>
      <c r="AS328" s="162"/>
      <c r="AT328" s="162"/>
      <c r="AU328" s="162"/>
      <c r="AV328" s="162"/>
      <c r="AW328" s="162"/>
      <c r="AX328" s="162"/>
      <c r="AY328" s="161"/>
      <c r="AZ328" s="161"/>
      <c r="BA328" s="162"/>
      <c r="BB328" s="162"/>
      <c r="BC328" s="162"/>
      <c r="BD328" s="162"/>
      <c r="BE328" s="162"/>
      <c r="BF328" s="162"/>
      <c r="BG328" s="162"/>
      <c r="BH328" s="162"/>
      <c r="BI328" s="162"/>
      <c r="BJ328" s="161"/>
      <c r="BK328" s="162"/>
      <c r="BL328" s="162"/>
      <c r="BM328" s="162"/>
      <c r="BN328" s="162"/>
      <c r="BO328" s="162"/>
      <c r="BP328" s="162"/>
      <c r="BQ328" s="162"/>
      <c r="BR328" s="162"/>
      <c r="BS328" s="162"/>
      <c r="BT328" s="162"/>
      <c r="BU328" s="162"/>
      <c r="BV328" s="162"/>
      <c r="BW328" s="162"/>
      <c r="BX328" s="162"/>
      <c r="BY328" s="162"/>
      <c r="BZ328" s="162"/>
      <c r="CA328" s="162"/>
      <c r="CB328" s="162"/>
      <c r="CC328" s="162"/>
      <c r="CD328" s="162"/>
      <c r="CE328" s="162"/>
      <c r="CF328" s="162"/>
      <c r="CG328" s="162"/>
      <c r="CH328" s="162"/>
      <c r="CI328" s="162"/>
      <c r="CJ328" s="162"/>
      <c r="CK328" s="162"/>
      <c r="CL328" s="162"/>
      <c r="CM328" s="162"/>
      <c r="CN328" s="162"/>
      <c r="CO328" s="162"/>
      <c r="CP328" s="162"/>
      <c r="CQ328" s="162"/>
      <c r="CR328" s="162"/>
      <c r="CS328" s="162"/>
      <c r="CT328" s="162"/>
      <c r="CU328" s="162"/>
      <c r="CV328" s="162"/>
      <c r="CW328" s="162"/>
      <c r="CX328" s="162"/>
      <c r="CY328" s="162"/>
      <c r="CZ328" s="162"/>
      <c r="DA328" s="162"/>
      <c r="DB328" s="162"/>
      <c r="DC328" s="162"/>
      <c r="DD328" s="162"/>
      <c r="DE328" s="162"/>
      <c r="DF328" s="162"/>
      <c r="DG328" s="162"/>
      <c r="DH328" s="162"/>
      <c r="DI328" s="162"/>
      <c r="DJ328" s="162"/>
      <c r="DK328" s="162"/>
      <c r="DL328" s="162"/>
      <c r="DM328" s="162"/>
      <c r="DN328" s="162"/>
      <c r="DO328" s="162"/>
      <c r="DP328" s="162"/>
      <c r="DQ328" s="162"/>
      <c r="DR328" s="162"/>
      <c r="DS328" s="162"/>
      <c r="DT328" s="162"/>
      <c r="DU328" s="162"/>
      <c r="DV328" s="162"/>
      <c r="DW328" s="161"/>
      <c r="DX328" s="162"/>
      <c r="DY328" s="162"/>
      <c r="DZ328" s="162"/>
      <c r="EA328" s="162"/>
      <c r="EB328" s="162"/>
      <c r="EC328" s="162"/>
      <c r="ED328" s="162"/>
      <c r="EE328" s="161"/>
      <c r="EF328" s="162"/>
      <c r="EG328" s="162"/>
      <c r="EH328" s="162"/>
      <c r="EI328" s="162"/>
      <c r="EJ328" s="162"/>
      <c r="EK328" s="162"/>
      <c r="EL328" s="162"/>
      <c r="EM328" s="162"/>
      <c r="EN328" s="162"/>
      <c r="EO328" s="162"/>
      <c r="EP328" s="162"/>
      <c r="EQ328" s="68"/>
      <c r="ER328" s="68"/>
      <c r="ES328" s="68"/>
      <c r="ET328" s="68"/>
      <c r="EU328" s="68"/>
      <c r="EV328" s="68"/>
      <c r="EW328" s="68"/>
      <c r="EX328" s="68"/>
      <c r="EY328" s="68"/>
      <c r="EZ328" s="68"/>
      <c r="FA328" s="68"/>
      <c r="FB328" s="68"/>
      <c r="FC328" s="68"/>
      <c r="FD328" s="68"/>
      <c r="FE328" s="68"/>
      <c r="FF328" s="68"/>
      <c r="FG328" s="68"/>
      <c r="FH328" s="68"/>
      <c r="FI328" s="68"/>
      <c r="FJ328" s="68"/>
      <c r="FK328" s="68"/>
      <c r="FL328" s="68"/>
      <c r="FM328" s="65"/>
      <c r="FN328" s="65"/>
      <c r="FO328" s="235"/>
    </row>
    <row r="329" spans="1:171" s="73" customFormat="1" x14ac:dyDescent="0.2">
      <c r="A329" s="161"/>
      <c r="B329" s="162"/>
      <c r="C329" s="162"/>
      <c r="D329" s="162"/>
      <c r="E329" s="162"/>
      <c r="F329" s="162"/>
      <c r="G329" s="162"/>
      <c r="H329" s="162"/>
      <c r="I329" s="162"/>
      <c r="J329" s="162"/>
      <c r="K329" s="162"/>
      <c r="L329" s="162"/>
      <c r="M329" s="162"/>
      <c r="N329" s="162"/>
      <c r="O329" s="162"/>
      <c r="P329" s="162"/>
      <c r="Q329" s="162"/>
      <c r="R329" s="162"/>
      <c r="S329" s="162"/>
      <c r="T329" s="162"/>
      <c r="U329" s="162"/>
      <c r="V329" s="162"/>
      <c r="W329" s="162"/>
      <c r="X329" s="162"/>
      <c r="Y329" s="162"/>
      <c r="Z329" s="161"/>
      <c r="AA329" s="161"/>
      <c r="AB329" s="161"/>
      <c r="AC329" s="161"/>
      <c r="AD329" s="161"/>
      <c r="AE329" s="161"/>
      <c r="AF329" s="162"/>
      <c r="AG329" s="162"/>
      <c r="AH329" s="162"/>
      <c r="AI329" s="162"/>
      <c r="AJ329" s="162"/>
      <c r="AK329" s="162"/>
      <c r="AL329" s="162"/>
      <c r="AM329" s="162"/>
      <c r="AN329" s="162"/>
      <c r="AO329" s="162"/>
      <c r="AP329" s="162"/>
      <c r="AQ329" s="162"/>
      <c r="AR329" s="162"/>
      <c r="AS329" s="162"/>
      <c r="AT329" s="162"/>
      <c r="AU329" s="162"/>
      <c r="AV329" s="162"/>
      <c r="AW329" s="162"/>
      <c r="AX329" s="162"/>
      <c r="AY329" s="161"/>
      <c r="AZ329" s="161"/>
      <c r="BA329" s="162"/>
      <c r="BB329" s="162"/>
      <c r="BC329" s="162"/>
      <c r="BD329" s="162"/>
      <c r="BE329" s="162"/>
      <c r="BF329" s="162"/>
      <c r="BG329" s="162"/>
      <c r="BH329" s="162"/>
      <c r="BI329" s="162"/>
      <c r="BJ329" s="161"/>
      <c r="BK329" s="162"/>
      <c r="BL329" s="162"/>
      <c r="BM329" s="162"/>
      <c r="BN329" s="162"/>
      <c r="BO329" s="162"/>
      <c r="BP329" s="162"/>
      <c r="BQ329" s="162"/>
      <c r="BR329" s="162"/>
      <c r="BS329" s="162"/>
      <c r="BT329" s="162"/>
      <c r="BU329" s="162"/>
      <c r="BV329" s="162"/>
      <c r="BW329" s="162"/>
      <c r="BX329" s="162"/>
      <c r="BY329" s="162"/>
      <c r="BZ329" s="162"/>
      <c r="CA329" s="162"/>
      <c r="CB329" s="162"/>
      <c r="CC329" s="162"/>
      <c r="CD329" s="162"/>
      <c r="CE329" s="162"/>
      <c r="CF329" s="162"/>
      <c r="CG329" s="162"/>
      <c r="CH329" s="162"/>
      <c r="CI329" s="162"/>
      <c r="CJ329" s="162"/>
      <c r="CK329" s="162"/>
      <c r="CL329" s="162"/>
      <c r="CM329" s="162"/>
      <c r="CN329" s="162"/>
      <c r="CO329" s="162"/>
      <c r="CP329" s="162"/>
      <c r="CQ329" s="162"/>
      <c r="CR329" s="162"/>
      <c r="CS329" s="162"/>
      <c r="CT329" s="162"/>
      <c r="CU329" s="162"/>
      <c r="CV329" s="162"/>
      <c r="CW329" s="162"/>
      <c r="CX329" s="162"/>
      <c r="CY329" s="162"/>
      <c r="CZ329" s="162"/>
      <c r="DA329" s="162"/>
      <c r="DB329" s="162"/>
      <c r="DC329" s="162"/>
      <c r="DD329" s="162"/>
      <c r="DE329" s="162"/>
      <c r="DF329" s="162"/>
      <c r="DG329" s="162"/>
      <c r="DH329" s="162"/>
      <c r="DI329" s="162"/>
      <c r="DJ329" s="162"/>
      <c r="DK329" s="162"/>
      <c r="DL329" s="162"/>
      <c r="DM329" s="162"/>
      <c r="DN329" s="162"/>
      <c r="DO329" s="162"/>
      <c r="DP329" s="162"/>
      <c r="DQ329" s="162"/>
      <c r="DR329" s="162"/>
      <c r="DS329" s="162"/>
      <c r="DT329" s="162"/>
      <c r="DU329" s="162"/>
      <c r="DV329" s="162"/>
      <c r="DW329" s="161"/>
      <c r="DX329" s="162"/>
      <c r="DY329" s="162"/>
      <c r="DZ329" s="162"/>
      <c r="EA329" s="162"/>
      <c r="EB329" s="162"/>
      <c r="EC329" s="162"/>
      <c r="ED329" s="162"/>
      <c r="EE329" s="161"/>
      <c r="EF329" s="162"/>
      <c r="EG329" s="162"/>
      <c r="EH329" s="162"/>
      <c r="EI329" s="162"/>
      <c r="EJ329" s="162"/>
      <c r="EK329" s="162"/>
      <c r="EL329" s="162"/>
      <c r="EM329" s="162"/>
      <c r="EN329" s="162"/>
      <c r="EO329" s="162"/>
      <c r="EP329" s="162"/>
      <c r="EQ329" s="68"/>
      <c r="ER329" s="68"/>
      <c r="ES329" s="68"/>
      <c r="ET329" s="68"/>
      <c r="EU329" s="68"/>
      <c r="EV329" s="68"/>
      <c r="EW329" s="65"/>
      <c r="EX329" s="65"/>
      <c r="EY329" s="65"/>
      <c r="EZ329" s="65"/>
      <c r="FA329" s="65"/>
      <c r="FB329" s="65"/>
      <c r="FC329" s="65"/>
      <c r="FD329" s="65"/>
      <c r="FE329" s="65"/>
      <c r="FF329" s="65"/>
      <c r="FG329" s="65"/>
      <c r="FH329" s="65"/>
      <c r="FI329" s="65"/>
      <c r="FJ329" s="65"/>
      <c r="FK329" s="65"/>
      <c r="FL329" s="65"/>
      <c r="FM329" s="65"/>
      <c r="FN329" s="65"/>
      <c r="FO329" s="235"/>
    </row>
    <row r="330" spans="1:171" s="73" customFormat="1" x14ac:dyDescent="0.2">
      <c r="A330" s="161"/>
      <c r="B330" s="162"/>
      <c r="C330" s="162"/>
      <c r="D330" s="162"/>
      <c r="E330" s="162"/>
      <c r="F330" s="162"/>
      <c r="G330" s="162"/>
      <c r="H330" s="162"/>
      <c r="I330" s="162"/>
      <c r="J330" s="162"/>
      <c r="K330" s="162"/>
      <c r="L330" s="162"/>
      <c r="M330" s="162"/>
      <c r="N330" s="162"/>
      <c r="O330" s="162"/>
      <c r="P330" s="162"/>
      <c r="Q330" s="162"/>
      <c r="R330" s="162"/>
      <c r="S330" s="162"/>
      <c r="T330" s="162"/>
      <c r="U330" s="162"/>
      <c r="V330" s="162"/>
      <c r="W330" s="162"/>
      <c r="X330" s="162"/>
      <c r="Y330" s="162"/>
      <c r="Z330" s="161"/>
      <c r="AA330" s="161"/>
      <c r="AB330" s="161"/>
      <c r="AC330" s="161"/>
      <c r="AD330" s="161"/>
      <c r="AE330" s="161"/>
      <c r="AF330" s="162"/>
      <c r="AG330" s="162"/>
      <c r="AH330" s="162"/>
      <c r="AI330" s="162"/>
      <c r="AJ330" s="162"/>
      <c r="AK330" s="162"/>
      <c r="AL330" s="162"/>
      <c r="AM330" s="162"/>
      <c r="AN330" s="162"/>
      <c r="AO330" s="162"/>
      <c r="AP330" s="162"/>
      <c r="AQ330" s="162"/>
      <c r="AR330" s="162"/>
      <c r="AS330" s="162"/>
      <c r="AT330" s="162"/>
      <c r="AU330" s="162"/>
      <c r="AV330" s="162"/>
      <c r="AW330" s="162"/>
      <c r="AX330" s="162"/>
      <c r="AY330" s="161"/>
      <c r="AZ330" s="161"/>
      <c r="BA330" s="162"/>
      <c r="BB330" s="162"/>
      <c r="BC330" s="162"/>
      <c r="BD330" s="162"/>
      <c r="BE330" s="162"/>
      <c r="BF330" s="162"/>
      <c r="BG330" s="162"/>
      <c r="BH330" s="162"/>
      <c r="BI330" s="162"/>
      <c r="BJ330" s="161"/>
      <c r="BK330" s="162"/>
      <c r="BL330" s="162"/>
      <c r="BM330" s="162"/>
      <c r="BN330" s="162"/>
      <c r="BO330" s="162"/>
      <c r="BP330" s="162"/>
      <c r="BQ330" s="162"/>
      <c r="BR330" s="162"/>
      <c r="BS330" s="162"/>
      <c r="BT330" s="162"/>
      <c r="BU330" s="162"/>
      <c r="BV330" s="162"/>
      <c r="BW330" s="162"/>
      <c r="BX330" s="162"/>
      <c r="BY330" s="162"/>
      <c r="BZ330" s="162"/>
      <c r="CA330" s="162"/>
      <c r="CB330" s="162"/>
      <c r="CC330" s="162"/>
      <c r="CD330" s="162"/>
      <c r="CE330" s="162"/>
      <c r="CF330" s="162"/>
      <c r="CG330" s="162"/>
      <c r="CH330" s="162"/>
      <c r="CI330" s="162"/>
      <c r="CJ330" s="162"/>
      <c r="CK330" s="162"/>
      <c r="CL330" s="162"/>
      <c r="CM330" s="162"/>
      <c r="CN330" s="162"/>
      <c r="CO330" s="162"/>
      <c r="CP330" s="162"/>
      <c r="CQ330" s="162"/>
      <c r="CR330" s="162"/>
      <c r="CS330" s="162"/>
      <c r="CT330" s="162"/>
      <c r="CU330" s="162"/>
      <c r="CV330" s="162"/>
      <c r="CW330" s="162"/>
      <c r="CX330" s="162"/>
      <c r="CY330" s="162"/>
      <c r="CZ330" s="162"/>
      <c r="DA330" s="162"/>
      <c r="DB330" s="162"/>
      <c r="DC330" s="162"/>
      <c r="DD330" s="162"/>
      <c r="DE330" s="162"/>
      <c r="DF330" s="162"/>
      <c r="DG330" s="162"/>
      <c r="DH330" s="162"/>
      <c r="DI330" s="162"/>
      <c r="DJ330" s="162"/>
      <c r="DK330" s="162"/>
      <c r="DL330" s="162"/>
      <c r="DM330" s="162"/>
      <c r="DN330" s="162"/>
      <c r="DO330" s="162"/>
      <c r="DP330" s="162"/>
      <c r="DQ330" s="162"/>
      <c r="DR330" s="162"/>
      <c r="DS330" s="162"/>
      <c r="DT330" s="162"/>
      <c r="DU330" s="162"/>
      <c r="DV330" s="162"/>
      <c r="DW330" s="161"/>
      <c r="DX330" s="162"/>
      <c r="DY330" s="162"/>
      <c r="DZ330" s="162"/>
      <c r="EA330" s="162"/>
      <c r="EB330" s="162"/>
      <c r="EC330" s="162"/>
      <c r="ED330" s="162"/>
      <c r="EE330" s="161"/>
      <c r="EF330" s="162"/>
      <c r="EG330" s="162"/>
      <c r="EH330" s="162"/>
      <c r="EI330" s="162"/>
      <c r="EJ330" s="162"/>
      <c r="EK330" s="162"/>
      <c r="EL330" s="162"/>
      <c r="EM330" s="162"/>
      <c r="EN330" s="162"/>
      <c r="EO330" s="162"/>
      <c r="EP330" s="162"/>
      <c r="EQ330" s="68"/>
      <c r="ER330" s="68"/>
      <c r="ES330" s="68"/>
      <c r="ET330" s="68"/>
      <c r="EU330" s="68"/>
      <c r="EV330" s="68"/>
      <c r="EW330" s="68"/>
      <c r="EX330" s="68"/>
      <c r="EY330" s="68"/>
      <c r="EZ330" s="68"/>
      <c r="FA330" s="68"/>
      <c r="FB330" s="68"/>
      <c r="FC330" s="68"/>
      <c r="FD330" s="68"/>
      <c r="FE330" s="68"/>
      <c r="FF330" s="68"/>
      <c r="FG330" s="68"/>
      <c r="FH330" s="68"/>
      <c r="FI330" s="68"/>
      <c r="FJ330" s="68"/>
      <c r="FK330" s="68"/>
      <c r="FL330" s="68"/>
      <c r="FM330" s="65"/>
      <c r="FN330" s="65"/>
      <c r="FO330" s="235"/>
    </row>
    <row r="331" spans="1:171" s="73" customFormat="1" x14ac:dyDescent="0.2">
      <c r="A331" s="161"/>
      <c r="B331" s="162"/>
      <c r="C331" s="162"/>
      <c r="D331" s="162"/>
      <c r="E331" s="162"/>
      <c r="F331" s="162"/>
      <c r="G331" s="162"/>
      <c r="H331" s="162"/>
      <c r="I331" s="162"/>
      <c r="J331" s="162"/>
      <c r="K331" s="162"/>
      <c r="L331" s="162"/>
      <c r="M331" s="162"/>
      <c r="N331" s="162"/>
      <c r="O331" s="162"/>
      <c r="P331" s="162"/>
      <c r="Q331" s="162"/>
      <c r="R331" s="162"/>
      <c r="S331" s="162"/>
      <c r="T331" s="162"/>
      <c r="U331" s="162"/>
      <c r="V331" s="162"/>
      <c r="W331" s="162"/>
      <c r="X331" s="162"/>
      <c r="Y331" s="162"/>
      <c r="Z331" s="161"/>
      <c r="AA331" s="161"/>
      <c r="AB331" s="161"/>
      <c r="AC331" s="161"/>
      <c r="AD331" s="161"/>
      <c r="AE331" s="161"/>
      <c r="AF331" s="162"/>
      <c r="AG331" s="162"/>
      <c r="AH331" s="162"/>
      <c r="AI331" s="162"/>
      <c r="AJ331" s="162"/>
      <c r="AK331" s="162"/>
      <c r="AL331" s="162"/>
      <c r="AM331" s="162"/>
      <c r="AN331" s="162"/>
      <c r="AO331" s="162"/>
      <c r="AP331" s="162"/>
      <c r="AQ331" s="162"/>
      <c r="AR331" s="162"/>
      <c r="AS331" s="162"/>
      <c r="AT331" s="162"/>
      <c r="AU331" s="162"/>
      <c r="AV331" s="162"/>
      <c r="AW331" s="162"/>
      <c r="AX331" s="162"/>
      <c r="AY331" s="161"/>
      <c r="AZ331" s="161"/>
      <c r="BA331" s="162"/>
      <c r="BB331" s="162"/>
      <c r="BC331" s="162"/>
      <c r="BD331" s="162"/>
      <c r="BE331" s="162"/>
      <c r="BF331" s="162"/>
      <c r="BG331" s="162"/>
      <c r="BH331" s="162"/>
      <c r="BI331" s="162"/>
      <c r="BJ331" s="161"/>
      <c r="BK331" s="162"/>
      <c r="BL331" s="162"/>
      <c r="BM331" s="162"/>
      <c r="BN331" s="162"/>
      <c r="BO331" s="162"/>
      <c r="BP331" s="162"/>
      <c r="BQ331" s="162"/>
      <c r="BR331" s="162"/>
      <c r="BS331" s="162"/>
      <c r="BT331" s="162"/>
      <c r="BU331" s="162"/>
      <c r="BV331" s="162"/>
      <c r="BW331" s="162"/>
      <c r="BX331" s="162"/>
      <c r="BY331" s="162"/>
      <c r="BZ331" s="162"/>
      <c r="CA331" s="162"/>
      <c r="CB331" s="162"/>
      <c r="CC331" s="162"/>
      <c r="CD331" s="162"/>
      <c r="CE331" s="162"/>
      <c r="CF331" s="162"/>
      <c r="CG331" s="162"/>
      <c r="CH331" s="162"/>
      <c r="CI331" s="162"/>
      <c r="CJ331" s="162"/>
      <c r="CK331" s="162"/>
      <c r="CL331" s="162"/>
      <c r="CM331" s="162"/>
      <c r="CN331" s="162"/>
      <c r="CO331" s="162"/>
      <c r="CP331" s="162"/>
      <c r="CQ331" s="162"/>
      <c r="CR331" s="162"/>
      <c r="CS331" s="162"/>
      <c r="CT331" s="162"/>
      <c r="CU331" s="162"/>
      <c r="CV331" s="162"/>
      <c r="CW331" s="162"/>
      <c r="CX331" s="162"/>
      <c r="CY331" s="162"/>
      <c r="CZ331" s="162"/>
      <c r="DA331" s="162"/>
      <c r="DB331" s="162"/>
      <c r="DC331" s="162"/>
      <c r="DD331" s="162"/>
      <c r="DE331" s="162"/>
      <c r="DF331" s="162"/>
      <c r="DG331" s="162"/>
      <c r="DH331" s="162"/>
      <c r="DI331" s="162"/>
      <c r="DJ331" s="162"/>
      <c r="DK331" s="162"/>
      <c r="DL331" s="162"/>
      <c r="DM331" s="162"/>
      <c r="DN331" s="162"/>
      <c r="DO331" s="162"/>
      <c r="DP331" s="162"/>
      <c r="DQ331" s="162"/>
      <c r="DR331" s="162"/>
      <c r="DS331" s="162"/>
      <c r="DT331" s="162"/>
      <c r="DU331" s="162"/>
      <c r="DV331" s="162"/>
      <c r="DW331" s="161"/>
      <c r="DX331" s="162"/>
      <c r="DY331" s="162"/>
      <c r="DZ331" s="162"/>
      <c r="EA331" s="162"/>
      <c r="EB331" s="162"/>
      <c r="EC331" s="162"/>
      <c r="ED331" s="162"/>
      <c r="EE331" s="161"/>
      <c r="EF331" s="162"/>
      <c r="EG331" s="162"/>
      <c r="EH331" s="162"/>
      <c r="EI331" s="162"/>
      <c r="EJ331" s="162"/>
      <c r="EK331" s="162"/>
      <c r="EL331" s="162"/>
      <c r="EM331" s="162"/>
      <c r="EN331" s="162"/>
      <c r="EO331" s="162"/>
      <c r="EP331" s="162"/>
      <c r="EQ331" s="68"/>
      <c r="ER331" s="68"/>
      <c r="ES331" s="68"/>
      <c r="ET331" s="68"/>
      <c r="EU331" s="68"/>
      <c r="EV331" s="68"/>
      <c r="EW331" s="65"/>
      <c r="EX331" s="65"/>
      <c r="EY331" s="65"/>
      <c r="EZ331" s="65"/>
      <c r="FA331" s="65"/>
      <c r="FB331" s="65"/>
      <c r="FC331" s="65"/>
      <c r="FD331" s="65"/>
      <c r="FE331" s="65"/>
      <c r="FF331" s="65"/>
      <c r="FG331" s="65"/>
      <c r="FH331" s="65"/>
      <c r="FI331" s="65"/>
      <c r="FJ331" s="65"/>
      <c r="FK331" s="65"/>
      <c r="FL331" s="65"/>
      <c r="FM331" s="65"/>
      <c r="FN331" s="65"/>
      <c r="FO331" s="235"/>
    </row>
    <row r="332" spans="1:171" s="73" customFormat="1" x14ac:dyDescent="0.2">
      <c r="A332" s="161"/>
      <c r="B332" s="162"/>
      <c r="C332" s="162"/>
      <c r="D332" s="162"/>
      <c r="E332" s="162"/>
      <c r="F332" s="162"/>
      <c r="G332" s="162"/>
      <c r="H332" s="162"/>
      <c r="I332" s="162"/>
      <c r="J332" s="162"/>
      <c r="K332" s="162"/>
      <c r="L332" s="162"/>
      <c r="M332" s="162"/>
      <c r="N332" s="162"/>
      <c r="O332" s="162"/>
      <c r="P332" s="162"/>
      <c r="Q332" s="162"/>
      <c r="R332" s="162"/>
      <c r="S332" s="162"/>
      <c r="T332" s="162"/>
      <c r="U332" s="162"/>
      <c r="V332" s="162"/>
      <c r="W332" s="162"/>
      <c r="X332" s="162"/>
      <c r="Y332" s="162"/>
      <c r="Z332" s="161"/>
      <c r="AA332" s="161"/>
      <c r="AB332" s="161"/>
      <c r="AC332" s="161"/>
      <c r="AD332" s="161"/>
      <c r="AE332" s="161"/>
      <c r="AF332" s="162"/>
      <c r="AG332" s="162"/>
      <c r="AH332" s="162"/>
      <c r="AI332" s="162"/>
      <c r="AJ332" s="162"/>
      <c r="AK332" s="162"/>
      <c r="AL332" s="162"/>
      <c r="AM332" s="162"/>
      <c r="AN332" s="162"/>
      <c r="AO332" s="162"/>
      <c r="AP332" s="162"/>
      <c r="AQ332" s="162"/>
      <c r="AR332" s="162"/>
      <c r="AS332" s="162"/>
      <c r="AT332" s="162"/>
      <c r="AU332" s="162"/>
      <c r="AV332" s="162"/>
      <c r="AW332" s="162"/>
      <c r="AX332" s="162"/>
      <c r="AY332" s="161"/>
      <c r="AZ332" s="161"/>
      <c r="BA332" s="162"/>
      <c r="BB332" s="162"/>
      <c r="BC332" s="162"/>
      <c r="BD332" s="162"/>
      <c r="BE332" s="162"/>
      <c r="BF332" s="162"/>
      <c r="BG332" s="162"/>
      <c r="BH332" s="162"/>
      <c r="BI332" s="162"/>
      <c r="BJ332" s="161"/>
      <c r="BK332" s="162"/>
      <c r="BL332" s="162"/>
      <c r="BM332" s="162"/>
      <c r="BN332" s="162"/>
      <c r="BO332" s="162"/>
      <c r="BP332" s="162"/>
      <c r="BQ332" s="162"/>
      <c r="BR332" s="162"/>
      <c r="BS332" s="162"/>
      <c r="BT332" s="162"/>
      <c r="BU332" s="162"/>
      <c r="BV332" s="162"/>
      <c r="BW332" s="162"/>
      <c r="BX332" s="162"/>
      <c r="BY332" s="162"/>
      <c r="BZ332" s="162"/>
      <c r="CA332" s="162"/>
      <c r="CB332" s="162"/>
      <c r="CC332" s="162"/>
      <c r="CD332" s="162"/>
      <c r="CE332" s="162"/>
      <c r="CF332" s="162"/>
      <c r="CG332" s="162"/>
      <c r="CH332" s="162"/>
      <c r="CI332" s="162"/>
      <c r="CJ332" s="162"/>
      <c r="CK332" s="162"/>
      <c r="CL332" s="162"/>
      <c r="CM332" s="162"/>
      <c r="CN332" s="162"/>
      <c r="CO332" s="162"/>
      <c r="CP332" s="162"/>
      <c r="CQ332" s="162"/>
      <c r="CR332" s="162"/>
      <c r="CS332" s="162"/>
      <c r="CT332" s="162"/>
      <c r="CU332" s="162"/>
      <c r="CV332" s="162"/>
      <c r="CW332" s="162"/>
      <c r="CX332" s="162"/>
      <c r="CY332" s="162"/>
      <c r="CZ332" s="162"/>
      <c r="DA332" s="162"/>
      <c r="DB332" s="162"/>
      <c r="DC332" s="162"/>
      <c r="DD332" s="162"/>
      <c r="DE332" s="162"/>
      <c r="DF332" s="162"/>
      <c r="DG332" s="162"/>
      <c r="DH332" s="162"/>
      <c r="DI332" s="162"/>
      <c r="DJ332" s="162"/>
      <c r="DK332" s="162"/>
      <c r="DL332" s="162"/>
      <c r="DM332" s="162"/>
      <c r="DN332" s="162"/>
      <c r="DO332" s="162"/>
      <c r="DP332" s="162"/>
      <c r="DQ332" s="162"/>
      <c r="DR332" s="162"/>
      <c r="DS332" s="162"/>
      <c r="DT332" s="162"/>
      <c r="DU332" s="162"/>
      <c r="DV332" s="162"/>
      <c r="DW332" s="161"/>
      <c r="DX332" s="162"/>
      <c r="DY332" s="162"/>
      <c r="DZ332" s="162"/>
      <c r="EA332" s="162"/>
      <c r="EB332" s="162"/>
      <c r="EC332" s="162"/>
      <c r="ED332" s="162"/>
      <c r="EE332" s="161"/>
      <c r="EF332" s="162"/>
      <c r="EG332" s="162"/>
      <c r="EH332" s="162"/>
      <c r="EI332" s="162"/>
      <c r="EJ332" s="162"/>
      <c r="EK332" s="162"/>
      <c r="EL332" s="162"/>
      <c r="EM332" s="162"/>
      <c r="EN332" s="162"/>
      <c r="EO332" s="162"/>
      <c r="EP332" s="162"/>
      <c r="EQ332" s="68"/>
      <c r="ER332" s="68"/>
      <c r="ES332" s="68"/>
      <c r="ET332" s="68"/>
      <c r="EU332" s="68"/>
      <c r="EV332" s="68"/>
      <c r="EW332" s="68"/>
      <c r="EX332" s="68"/>
      <c r="EY332" s="68"/>
      <c r="EZ332" s="68"/>
      <c r="FA332" s="68"/>
      <c r="FB332" s="68"/>
      <c r="FC332" s="68"/>
      <c r="FD332" s="68"/>
      <c r="FE332" s="68"/>
      <c r="FF332" s="68"/>
      <c r="FG332" s="68"/>
      <c r="FH332" s="68"/>
      <c r="FI332" s="68"/>
      <c r="FJ332" s="68"/>
      <c r="FK332" s="68"/>
      <c r="FL332" s="68"/>
      <c r="FM332" s="65"/>
      <c r="FN332" s="65"/>
      <c r="FO332" s="235"/>
    </row>
    <row r="333" spans="1:171" s="73" customFormat="1" x14ac:dyDescent="0.2">
      <c r="A333" s="161"/>
      <c r="B333" s="162"/>
      <c r="C333" s="162"/>
      <c r="D333" s="162"/>
      <c r="E333" s="162"/>
      <c r="F333" s="162"/>
      <c r="G333" s="162"/>
      <c r="H333" s="162"/>
      <c r="I333" s="162"/>
      <c r="J333" s="162"/>
      <c r="K333" s="162"/>
      <c r="L333" s="162"/>
      <c r="M333" s="162"/>
      <c r="N333" s="162"/>
      <c r="O333" s="162"/>
      <c r="P333" s="162"/>
      <c r="Q333" s="162"/>
      <c r="R333" s="162"/>
      <c r="S333" s="162"/>
      <c r="T333" s="162"/>
      <c r="U333" s="162"/>
      <c r="V333" s="162"/>
      <c r="W333" s="162"/>
      <c r="X333" s="162"/>
      <c r="Y333" s="162"/>
      <c r="Z333" s="161"/>
      <c r="AA333" s="161"/>
      <c r="AB333" s="161"/>
      <c r="AC333" s="161"/>
      <c r="AD333" s="161"/>
      <c r="AE333" s="161"/>
      <c r="AF333" s="162"/>
      <c r="AG333" s="162"/>
      <c r="AH333" s="162"/>
      <c r="AI333" s="162"/>
      <c r="AJ333" s="162"/>
      <c r="AK333" s="162"/>
      <c r="AL333" s="162"/>
      <c r="AM333" s="162"/>
      <c r="AN333" s="162"/>
      <c r="AO333" s="162"/>
      <c r="AP333" s="162"/>
      <c r="AQ333" s="162"/>
      <c r="AR333" s="162"/>
      <c r="AS333" s="162"/>
      <c r="AT333" s="162"/>
      <c r="AU333" s="162"/>
      <c r="AV333" s="162"/>
      <c r="AW333" s="162"/>
      <c r="AX333" s="162"/>
      <c r="AY333" s="161"/>
      <c r="AZ333" s="161"/>
      <c r="BA333" s="162"/>
      <c r="BB333" s="162"/>
      <c r="BC333" s="162"/>
      <c r="BD333" s="162"/>
      <c r="BE333" s="162"/>
      <c r="BF333" s="162"/>
      <c r="BG333" s="162"/>
      <c r="BH333" s="162"/>
      <c r="BI333" s="162"/>
      <c r="BJ333" s="161"/>
      <c r="BK333" s="162"/>
      <c r="BL333" s="162"/>
      <c r="BM333" s="162"/>
      <c r="BN333" s="162"/>
      <c r="BO333" s="162"/>
      <c r="BP333" s="162"/>
      <c r="BQ333" s="162"/>
      <c r="BR333" s="162"/>
      <c r="BS333" s="162"/>
      <c r="BT333" s="162"/>
      <c r="BU333" s="162"/>
      <c r="BV333" s="162"/>
      <c r="BW333" s="162"/>
      <c r="BX333" s="162"/>
      <c r="BY333" s="162"/>
      <c r="BZ333" s="162"/>
      <c r="CA333" s="162"/>
      <c r="CB333" s="162"/>
      <c r="CC333" s="162"/>
      <c r="CD333" s="162"/>
      <c r="CE333" s="162"/>
      <c r="CF333" s="162"/>
      <c r="CG333" s="162"/>
      <c r="CH333" s="162"/>
      <c r="CI333" s="162"/>
      <c r="CJ333" s="162"/>
      <c r="CK333" s="162"/>
      <c r="CL333" s="162"/>
      <c r="CM333" s="162"/>
      <c r="CN333" s="162"/>
      <c r="CO333" s="162"/>
      <c r="CP333" s="162"/>
      <c r="CQ333" s="162"/>
      <c r="CR333" s="162"/>
      <c r="CS333" s="162"/>
      <c r="CT333" s="162"/>
      <c r="CU333" s="162"/>
      <c r="CV333" s="162"/>
      <c r="CW333" s="162"/>
      <c r="CX333" s="162"/>
      <c r="CY333" s="162"/>
      <c r="CZ333" s="162"/>
      <c r="DA333" s="162"/>
      <c r="DB333" s="162"/>
      <c r="DC333" s="162"/>
      <c r="DD333" s="162"/>
      <c r="DE333" s="162"/>
      <c r="DF333" s="162"/>
      <c r="DG333" s="162"/>
      <c r="DH333" s="162"/>
      <c r="DI333" s="162"/>
      <c r="DJ333" s="162"/>
      <c r="DK333" s="162"/>
      <c r="DL333" s="162"/>
      <c r="DM333" s="162"/>
      <c r="DN333" s="162"/>
      <c r="DO333" s="162"/>
      <c r="DP333" s="162"/>
      <c r="DQ333" s="162"/>
      <c r="DR333" s="162"/>
      <c r="DS333" s="162"/>
      <c r="DT333" s="162"/>
      <c r="DU333" s="162"/>
      <c r="DV333" s="162"/>
      <c r="DW333" s="161"/>
      <c r="DX333" s="162"/>
      <c r="DY333" s="162"/>
      <c r="DZ333" s="162"/>
      <c r="EA333" s="162"/>
      <c r="EB333" s="162"/>
      <c r="EC333" s="162"/>
      <c r="ED333" s="162"/>
      <c r="EE333" s="161"/>
      <c r="EF333" s="162"/>
      <c r="EG333" s="162"/>
      <c r="EH333" s="162"/>
      <c r="EI333" s="162"/>
      <c r="EJ333" s="162"/>
      <c r="EK333" s="162"/>
      <c r="EL333" s="162"/>
      <c r="EM333" s="162"/>
      <c r="EN333" s="162"/>
      <c r="EO333" s="162"/>
      <c r="EP333" s="162"/>
      <c r="EQ333" s="68"/>
      <c r="ER333" s="68"/>
      <c r="ES333" s="68"/>
      <c r="ET333" s="68"/>
      <c r="EU333" s="68"/>
      <c r="EV333" s="68"/>
      <c r="EW333" s="65"/>
      <c r="EX333" s="65"/>
      <c r="EY333" s="65"/>
      <c r="EZ333" s="65"/>
      <c r="FA333" s="65"/>
      <c r="FB333" s="65"/>
      <c r="FC333" s="65"/>
      <c r="FD333" s="65"/>
      <c r="FE333" s="65"/>
      <c r="FF333" s="65"/>
      <c r="FG333" s="65"/>
      <c r="FH333" s="65"/>
      <c r="FI333" s="65"/>
      <c r="FJ333" s="65"/>
      <c r="FK333" s="65"/>
      <c r="FL333" s="65"/>
      <c r="FM333" s="65"/>
      <c r="FN333" s="65"/>
      <c r="FO333" s="235"/>
    </row>
    <row r="334" spans="1:171" s="73" customFormat="1" x14ac:dyDescent="0.2">
      <c r="A334" s="161"/>
      <c r="B334" s="162"/>
      <c r="C334" s="162"/>
      <c r="D334" s="162"/>
      <c r="E334" s="162"/>
      <c r="F334" s="162"/>
      <c r="G334" s="162"/>
      <c r="H334" s="162"/>
      <c r="I334" s="162"/>
      <c r="J334" s="162"/>
      <c r="K334" s="162"/>
      <c r="L334" s="162"/>
      <c r="M334" s="162"/>
      <c r="N334" s="162"/>
      <c r="O334" s="162"/>
      <c r="P334" s="162"/>
      <c r="Q334" s="162"/>
      <c r="R334" s="162"/>
      <c r="S334" s="162"/>
      <c r="T334" s="162"/>
      <c r="U334" s="162"/>
      <c r="V334" s="162"/>
      <c r="W334" s="162"/>
      <c r="X334" s="162"/>
      <c r="Y334" s="162"/>
      <c r="Z334" s="161"/>
      <c r="AA334" s="161"/>
      <c r="AB334" s="161"/>
      <c r="AC334" s="161"/>
      <c r="AD334" s="161"/>
      <c r="AE334" s="161"/>
      <c r="AF334" s="162"/>
      <c r="AG334" s="162"/>
      <c r="AH334" s="162"/>
      <c r="AI334" s="162"/>
      <c r="AJ334" s="162"/>
      <c r="AK334" s="162"/>
      <c r="AL334" s="162"/>
      <c r="AM334" s="162"/>
      <c r="AN334" s="162"/>
      <c r="AO334" s="162"/>
      <c r="AP334" s="162"/>
      <c r="AQ334" s="162"/>
      <c r="AR334" s="162"/>
      <c r="AS334" s="162"/>
      <c r="AT334" s="162"/>
      <c r="AU334" s="162"/>
      <c r="AV334" s="162"/>
      <c r="AW334" s="162"/>
      <c r="AX334" s="162"/>
      <c r="AY334" s="161"/>
      <c r="AZ334" s="161"/>
      <c r="BA334" s="162"/>
      <c r="BB334" s="162"/>
      <c r="BC334" s="162"/>
      <c r="BD334" s="162"/>
      <c r="BE334" s="162"/>
      <c r="BF334" s="162"/>
      <c r="BG334" s="162"/>
      <c r="BH334" s="162"/>
      <c r="BI334" s="162"/>
      <c r="BJ334" s="161"/>
      <c r="BK334" s="162"/>
      <c r="BL334" s="162"/>
      <c r="BM334" s="162"/>
      <c r="BN334" s="162"/>
      <c r="BO334" s="162"/>
      <c r="BP334" s="162"/>
      <c r="BQ334" s="162"/>
      <c r="BR334" s="162"/>
      <c r="BS334" s="162"/>
      <c r="BT334" s="162"/>
      <c r="BU334" s="162"/>
      <c r="BV334" s="162"/>
      <c r="BW334" s="162"/>
      <c r="BX334" s="162"/>
      <c r="BY334" s="162"/>
      <c r="BZ334" s="162"/>
      <c r="CA334" s="162"/>
      <c r="CB334" s="162"/>
      <c r="CC334" s="162"/>
      <c r="CD334" s="162"/>
      <c r="CE334" s="162"/>
      <c r="CF334" s="162"/>
      <c r="CG334" s="162"/>
      <c r="CH334" s="162"/>
      <c r="CI334" s="162"/>
      <c r="CJ334" s="162"/>
      <c r="CK334" s="162"/>
      <c r="CL334" s="162"/>
      <c r="CM334" s="162"/>
      <c r="CN334" s="162"/>
      <c r="CO334" s="162"/>
      <c r="CP334" s="162"/>
      <c r="CQ334" s="162"/>
      <c r="CR334" s="162"/>
      <c r="CS334" s="162"/>
      <c r="CT334" s="162"/>
      <c r="CU334" s="162"/>
      <c r="CV334" s="162"/>
      <c r="CW334" s="162"/>
      <c r="CX334" s="162"/>
      <c r="CY334" s="162"/>
      <c r="CZ334" s="162"/>
      <c r="DA334" s="162"/>
      <c r="DB334" s="162"/>
      <c r="DC334" s="162"/>
      <c r="DD334" s="162"/>
      <c r="DE334" s="162"/>
      <c r="DF334" s="162"/>
      <c r="DG334" s="162"/>
      <c r="DH334" s="162"/>
      <c r="DI334" s="162"/>
      <c r="DJ334" s="162"/>
      <c r="DK334" s="162"/>
      <c r="DL334" s="162"/>
      <c r="DM334" s="162"/>
      <c r="DN334" s="162"/>
      <c r="DO334" s="162"/>
      <c r="DP334" s="162"/>
      <c r="DQ334" s="162"/>
      <c r="DR334" s="162"/>
      <c r="DS334" s="162"/>
      <c r="DT334" s="162"/>
      <c r="DU334" s="162"/>
      <c r="DV334" s="162"/>
      <c r="DW334" s="161"/>
      <c r="DX334" s="162"/>
      <c r="DY334" s="162"/>
      <c r="DZ334" s="162"/>
      <c r="EA334" s="162"/>
      <c r="EB334" s="162"/>
      <c r="EC334" s="162"/>
      <c r="ED334" s="162"/>
      <c r="EE334" s="161"/>
      <c r="EF334" s="162"/>
      <c r="EG334" s="162"/>
      <c r="EH334" s="162"/>
      <c r="EI334" s="162"/>
      <c r="EJ334" s="162"/>
      <c r="EK334" s="162"/>
      <c r="EL334" s="162"/>
      <c r="EM334" s="162"/>
      <c r="EN334" s="162"/>
      <c r="EO334" s="162"/>
      <c r="EP334" s="162"/>
      <c r="EQ334" s="68"/>
      <c r="ER334" s="68"/>
      <c r="ES334" s="68"/>
      <c r="ET334" s="68"/>
      <c r="EU334" s="68"/>
      <c r="EV334" s="68"/>
      <c r="EW334" s="68"/>
      <c r="EX334" s="68"/>
      <c r="EY334" s="68"/>
      <c r="EZ334" s="68"/>
      <c r="FA334" s="68"/>
      <c r="FB334" s="68"/>
      <c r="FC334" s="68"/>
      <c r="FD334" s="68"/>
      <c r="FE334" s="68"/>
      <c r="FF334" s="68"/>
      <c r="FG334" s="68"/>
      <c r="FH334" s="68"/>
      <c r="FI334" s="68"/>
      <c r="FJ334" s="68"/>
      <c r="FK334" s="68"/>
      <c r="FL334" s="68"/>
      <c r="FM334" s="65"/>
      <c r="FN334" s="65"/>
      <c r="FO334" s="235"/>
    </row>
    <row r="335" spans="1:171" s="73" customFormat="1" x14ac:dyDescent="0.2">
      <c r="A335" s="161"/>
      <c r="B335" s="162"/>
      <c r="C335" s="162"/>
      <c r="D335" s="162"/>
      <c r="E335" s="162"/>
      <c r="F335" s="162"/>
      <c r="G335" s="162"/>
      <c r="H335" s="162"/>
      <c r="I335" s="162"/>
      <c r="J335" s="162"/>
      <c r="K335" s="162"/>
      <c r="L335" s="162"/>
      <c r="M335" s="162"/>
      <c r="N335" s="162"/>
      <c r="O335" s="162"/>
      <c r="P335" s="162"/>
      <c r="Q335" s="162"/>
      <c r="R335" s="162"/>
      <c r="S335" s="162"/>
      <c r="T335" s="162"/>
      <c r="U335" s="162"/>
      <c r="V335" s="162"/>
      <c r="W335" s="162"/>
      <c r="X335" s="162"/>
      <c r="Y335" s="162"/>
      <c r="Z335" s="161"/>
      <c r="AA335" s="161"/>
      <c r="AB335" s="161"/>
      <c r="AC335" s="161"/>
      <c r="AD335" s="161"/>
      <c r="AE335" s="161"/>
      <c r="AF335" s="162"/>
      <c r="AG335" s="162"/>
      <c r="AH335" s="162"/>
      <c r="AI335" s="162"/>
      <c r="AJ335" s="162"/>
      <c r="AK335" s="162"/>
      <c r="AL335" s="162"/>
      <c r="AM335" s="162"/>
      <c r="AN335" s="162"/>
      <c r="AO335" s="162"/>
      <c r="AP335" s="162"/>
      <c r="AQ335" s="162"/>
      <c r="AR335" s="162"/>
      <c r="AS335" s="162"/>
      <c r="AT335" s="162"/>
      <c r="AU335" s="162"/>
      <c r="AV335" s="162"/>
      <c r="AW335" s="162"/>
      <c r="AX335" s="162"/>
      <c r="AY335" s="161"/>
      <c r="AZ335" s="161"/>
      <c r="BA335" s="162"/>
      <c r="BB335" s="162"/>
      <c r="BC335" s="162"/>
      <c r="BD335" s="162"/>
      <c r="BE335" s="162"/>
      <c r="BF335" s="162"/>
      <c r="BG335" s="162"/>
      <c r="BH335" s="162"/>
      <c r="BI335" s="162"/>
      <c r="BJ335" s="161"/>
      <c r="BK335" s="162"/>
      <c r="BL335" s="162"/>
      <c r="BM335" s="162"/>
      <c r="BN335" s="162"/>
      <c r="BO335" s="162"/>
      <c r="BP335" s="162"/>
      <c r="BQ335" s="162"/>
      <c r="BR335" s="162"/>
      <c r="BS335" s="162"/>
      <c r="BT335" s="162"/>
      <c r="BU335" s="162"/>
      <c r="BV335" s="162"/>
      <c r="BW335" s="162"/>
      <c r="BX335" s="162"/>
      <c r="BY335" s="162"/>
      <c r="BZ335" s="162"/>
      <c r="CA335" s="162"/>
      <c r="CB335" s="162"/>
      <c r="CC335" s="162"/>
      <c r="CD335" s="162"/>
      <c r="CE335" s="162"/>
      <c r="CF335" s="162"/>
      <c r="CG335" s="162"/>
      <c r="CH335" s="162"/>
      <c r="CI335" s="162"/>
      <c r="CJ335" s="162"/>
      <c r="CK335" s="162"/>
      <c r="CL335" s="162"/>
      <c r="CM335" s="162"/>
      <c r="CN335" s="162"/>
      <c r="CO335" s="162"/>
      <c r="CP335" s="162"/>
      <c r="CQ335" s="162"/>
      <c r="CR335" s="162"/>
      <c r="CS335" s="162"/>
      <c r="CT335" s="162"/>
      <c r="CU335" s="162"/>
      <c r="CV335" s="162"/>
      <c r="CW335" s="162"/>
      <c r="CX335" s="162"/>
      <c r="CY335" s="162"/>
      <c r="CZ335" s="162"/>
      <c r="DA335" s="162"/>
      <c r="DB335" s="162"/>
      <c r="DC335" s="162"/>
      <c r="DD335" s="162"/>
      <c r="DE335" s="162"/>
      <c r="DF335" s="162"/>
      <c r="DG335" s="162"/>
      <c r="DH335" s="162"/>
      <c r="DI335" s="162"/>
      <c r="DJ335" s="162"/>
      <c r="DK335" s="162"/>
      <c r="DL335" s="162"/>
      <c r="DM335" s="162"/>
      <c r="DN335" s="162"/>
      <c r="DO335" s="162"/>
      <c r="DP335" s="162"/>
      <c r="DQ335" s="162"/>
      <c r="DR335" s="162"/>
      <c r="DS335" s="162"/>
      <c r="DT335" s="162"/>
      <c r="DU335" s="162"/>
      <c r="DV335" s="162"/>
      <c r="DW335" s="161"/>
      <c r="DX335" s="162"/>
      <c r="DY335" s="162"/>
      <c r="DZ335" s="162"/>
      <c r="EA335" s="162"/>
      <c r="EB335" s="162"/>
      <c r="EC335" s="162"/>
      <c r="ED335" s="162"/>
      <c r="EE335" s="161"/>
      <c r="EF335" s="162"/>
      <c r="EG335" s="162"/>
      <c r="EH335" s="162"/>
      <c r="EI335" s="162"/>
      <c r="EJ335" s="162"/>
      <c r="EK335" s="162"/>
      <c r="EL335" s="162"/>
      <c r="EM335" s="162"/>
      <c r="EN335" s="162"/>
      <c r="EO335" s="162"/>
      <c r="EP335" s="162"/>
      <c r="EQ335" s="68"/>
      <c r="ER335" s="68"/>
      <c r="ES335" s="68"/>
      <c r="ET335" s="68"/>
      <c r="EU335" s="68"/>
      <c r="EV335" s="68"/>
      <c r="EW335" s="65"/>
      <c r="EX335" s="65"/>
      <c r="EY335" s="65"/>
      <c r="EZ335" s="65"/>
      <c r="FA335" s="65"/>
      <c r="FB335" s="65"/>
      <c r="FC335" s="65"/>
      <c r="FD335" s="65"/>
      <c r="FE335" s="65"/>
      <c r="FF335" s="65"/>
      <c r="FG335" s="65"/>
      <c r="FH335" s="65"/>
      <c r="FI335" s="65"/>
      <c r="FJ335" s="65"/>
      <c r="FK335" s="65"/>
      <c r="FL335" s="65"/>
      <c r="FM335" s="65"/>
      <c r="FN335" s="65"/>
      <c r="FO335" s="235"/>
    </row>
    <row r="336" spans="1:171" s="73" customFormat="1" x14ac:dyDescent="0.2">
      <c r="A336" s="161"/>
      <c r="B336" s="162"/>
      <c r="C336" s="162"/>
      <c r="D336" s="162"/>
      <c r="E336" s="162"/>
      <c r="F336" s="162"/>
      <c r="G336" s="162"/>
      <c r="H336" s="162"/>
      <c r="I336" s="162"/>
      <c r="J336" s="162"/>
      <c r="K336" s="162"/>
      <c r="L336" s="162"/>
      <c r="M336" s="162"/>
      <c r="N336" s="162"/>
      <c r="O336" s="162"/>
      <c r="P336" s="162"/>
      <c r="Q336" s="162"/>
      <c r="R336" s="162"/>
      <c r="S336" s="162"/>
      <c r="T336" s="162"/>
      <c r="U336" s="162"/>
      <c r="V336" s="162"/>
      <c r="W336" s="162"/>
      <c r="X336" s="162"/>
      <c r="Y336" s="162"/>
      <c r="Z336" s="161"/>
      <c r="AA336" s="161"/>
      <c r="AB336" s="161"/>
      <c r="AC336" s="161"/>
      <c r="AD336" s="161"/>
      <c r="AE336" s="161"/>
      <c r="AF336" s="162"/>
      <c r="AG336" s="162"/>
      <c r="AH336" s="162"/>
      <c r="AI336" s="162"/>
      <c r="AJ336" s="162"/>
      <c r="AK336" s="162"/>
      <c r="AL336" s="162"/>
      <c r="AM336" s="162"/>
      <c r="AN336" s="162"/>
      <c r="AO336" s="162"/>
      <c r="AP336" s="162"/>
      <c r="AQ336" s="162"/>
      <c r="AR336" s="162"/>
      <c r="AS336" s="162"/>
      <c r="AT336" s="162"/>
      <c r="AU336" s="162"/>
      <c r="AV336" s="162"/>
      <c r="AW336" s="162"/>
      <c r="AX336" s="162"/>
      <c r="AY336" s="161"/>
      <c r="AZ336" s="161"/>
      <c r="BA336" s="162"/>
      <c r="BB336" s="162"/>
      <c r="BC336" s="162"/>
      <c r="BD336" s="162"/>
      <c r="BE336" s="162"/>
      <c r="BF336" s="162"/>
      <c r="BG336" s="162"/>
      <c r="BH336" s="162"/>
      <c r="BI336" s="162"/>
      <c r="BJ336" s="161"/>
      <c r="BK336" s="162"/>
      <c r="BL336" s="162"/>
      <c r="BM336" s="162"/>
      <c r="BN336" s="162"/>
      <c r="BO336" s="162"/>
      <c r="BP336" s="162"/>
      <c r="BQ336" s="162"/>
      <c r="BR336" s="162"/>
      <c r="BS336" s="162"/>
      <c r="BT336" s="162"/>
      <c r="BU336" s="162"/>
      <c r="BV336" s="162"/>
      <c r="BW336" s="162"/>
      <c r="BX336" s="162"/>
      <c r="BY336" s="162"/>
      <c r="BZ336" s="162"/>
      <c r="CA336" s="162"/>
      <c r="CB336" s="162"/>
      <c r="CC336" s="162"/>
      <c r="CD336" s="162"/>
      <c r="CE336" s="162"/>
      <c r="CF336" s="162"/>
      <c r="CG336" s="162"/>
      <c r="CH336" s="162"/>
      <c r="CI336" s="162"/>
      <c r="CJ336" s="162"/>
      <c r="CK336" s="162"/>
      <c r="CL336" s="162"/>
      <c r="CM336" s="162"/>
      <c r="CN336" s="162"/>
      <c r="CO336" s="162"/>
      <c r="CP336" s="162"/>
      <c r="CQ336" s="162"/>
      <c r="CR336" s="162"/>
      <c r="CS336" s="162"/>
      <c r="CT336" s="162"/>
      <c r="CU336" s="162"/>
      <c r="CV336" s="162"/>
      <c r="CW336" s="162"/>
      <c r="CX336" s="162"/>
      <c r="CY336" s="162"/>
      <c r="CZ336" s="162"/>
      <c r="DA336" s="162"/>
      <c r="DB336" s="162"/>
      <c r="DC336" s="162"/>
      <c r="DD336" s="162"/>
      <c r="DE336" s="162"/>
      <c r="DF336" s="162"/>
      <c r="DG336" s="162"/>
      <c r="DH336" s="162"/>
      <c r="DI336" s="162"/>
      <c r="DJ336" s="162"/>
      <c r="DK336" s="162"/>
      <c r="DL336" s="162"/>
      <c r="DM336" s="162"/>
      <c r="DN336" s="162"/>
      <c r="DO336" s="162"/>
      <c r="DP336" s="162"/>
      <c r="DQ336" s="162"/>
      <c r="DR336" s="162"/>
      <c r="DS336" s="162"/>
      <c r="DT336" s="162"/>
      <c r="DU336" s="162"/>
      <c r="DV336" s="162"/>
      <c r="DW336" s="161"/>
      <c r="DX336" s="162"/>
      <c r="DY336" s="162"/>
      <c r="DZ336" s="162"/>
      <c r="EA336" s="162"/>
      <c r="EB336" s="162"/>
      <c r="EC336" s="162"/>
      <c r="ED336" s="162"/>
      <c r="EE336" s="161"/>
      <c r="EF336" s="162"/>
      <c r="EG336" s="162"/>
      <c r="EH336" s="162"/>
      <c r="EI336" s="162"/>
      <c r="EJ336" s="162"/>
      <c r="EK336" s="162"/>
      <c r="EL336" s="162"/>
      <c r="EM336" s="162"/>
      <c r="EN336" s="162"/>
      <c r="EO336" s="162"/>
      <c r="EP336" s="162"/>
      <c r="EQ336" s="68"/>
      <c r="ER336" s="68"/>
      <c r="ES336" s="68"/>
      <c r="ET336" s="68"/>
      <c r="EU336" s="68"/>
      <c r="EV336" s="68"/>
      <c r="EW336" s="68"/>
      <c r="EX336" s="68"/>
      <c r="EY336" s="68"/>
      <c r="EZ336" s="68"/>
      <c r="FA336" s="68"/>
      <c r="FB336" s="68"/>
      <c r="FC336" s="68"/>
      <c r="FD336" s="68"/>
      <c r="FE336" s="68"/>
      <c r="FF336" s="68"/>
      <c r="FG336" s="68"/>
      <c r="FH336" s="68"/>
      <c r="FI336" s="68"/>
      <c r="FJ336" s="68"/>
      <c r="FK336" s="68"/>
      <c r="FL336" s="68"/>
      <c r="FM336" s="65"/>
      <c r="FN336" s="65"/>
      <c r="FO336" s="235"/>
    </row>
    <row r="337" spans="1:171" s="73" customFormat="1" x14ac:dyDescent="0.2">
      <c r="A337" s="161"/>
      <c r="B337" s="162"/>
      <c r="C337" s="162"/>
      <c r="D337" s="162"/>
      <c r="E337" s="162"/>
      <c r="F337" s="162"/>
      <c r="G337" s="162"/>
      <c r="H337" s="162"/>
      <c r="I337" s="162"/>
      <c r="J337" s="162"/>
      <c r="K337" s="162"/>
      <c r="L337" s="162"/>
      <c r="M337" s="162"/>
      <c r="N337" s="162"/>
      <c r="O337" s="162"/>
      <c r="P337" s="162"/>
      <c r="Q337" s="162"/>
      <c r="R337" s="162"/>
      <c r="S337" s="162"/>
      <c r="T337" s="162"/>
      <c r="U337" s="162"/>
      <c r="V337" s="162"/>
      <c r="W337" s="162"/>
      <c r="X337" s="162"/>
      <c r="Y337" s="162"/>
      <c r="Z337" s="161"/>
      <c r="AA337" s="161"/>
      <c r="AB337" s="161"/>
      <c r="AC337" s="161"/>
      <c r="AD337" s="161"/>
      <c r="AE337" s="161"/>
      <c r="AF337" s="162"/>
      <c r="AG337" s="162"/>
      <c r="AH337" s="162"/>
      <c r="AI337" s="162"/>
      <c r="AJ337" s="162"/>
      <c r="AK337" s="162"/>
      <c r="AL337" s="162"/>
      <c r="AM337" s="162"/>
      <c r="AN337" s="162"/>
      <c r="AO337" s="162"/>
      <c r="AP337" s="162"/>
      <c r="AQ337" s="162"/>
      <c r="AR337" s="162"/>
      <c r="AS337" s="162"/>
      <c r="AT337" s="162"/>
      <c r="AU337" s="162"/>
      <c r="AV337" s="162"/>
      <c r="AW337" s="162"/>
      <c r="AX337" s="162"/>
      <c r="AY337" s="161"/>
      <c r="AZ337" s="161"/>
      <c r="BA337" s="162"/>
      <c r="BB337" s="162"/>
      <c r="BC337" s="162"/>
      <c r="BD337" s="162"/>
      <c r="BE337" s="162"/>
      <c r="BF337" s="162"/>
      <c r="BG337" s="162"/>
      <c r="BH337" s="162"/>
      <c r="BI337" s="162"/>
      <c r="BJ337" s="161"/>
      <c r="BK337" s="162"/>
      <c r="BL337" s="162"/>
      <c r="BM337" s="162"/>
      <c r="BN337" s="162"/>
      <c r="BO337" s="162"/>
      <c r="BP337" s="162"/>
      <c r="BQ337" s="162"/>
      <c r="BR337" s="162"/>
      <c r="BS337" s="162"/>
      <c r="BT337" s="162"/>
      <c r="BU337" s="162"/>
      <c r="BV337" s="162"/>
      <c r="BW337" s="162"/>
      <c r="BX337" s="162"/>
      <c r="BY337" s="162"/>
      <c r="BZ337" s="162"/>
      <c r="CA337" s="162"/>
      <c r="CB337" s="162"/>
      <c r="CC337" s="162"/>
      <c r="CD337" s="162"/>
      <c r="CE337" s="162"/>
      <c r="CF337" s="162"/>
      <c r="CG337" s="162"/>
      <c r="CH337" s="162"/>
      <c r="CI337" s="162"/>
      <c r="CJ337" s="162"/>
      <c r="CK337" s="162"/>
      <c r="CL337" s="162"/>
      <c r="CM337" s="162"/>
      <c r="CN337" s="162"/>
      <c r="CO337" s="162"/>
      <c r="CP337" s="162"/>
      <c r="CQ337" s="162"/>
      <c r="CR337" s="162"/>
      <c r="CS337" s="162"/>
      <c r="CT337" s="162"/>
      <c r="CU337" s="162"/>
      <c r="CV337" s="162"/>
      <c r="CW337" s="162"/>
      <c r="CX337" s="162"/>
      <c r="CY337" s="162"/>
      <c r="CZ337" s="162"/>
      <c r="DA337" s="162"/>
      <c r="DB337" s="162"/>
      <c r="DC337" s="162"/>
      <c r="DD337" s="162"/>
      <c r="DE337" s="162"/>
      <c r="DF337" s="162"/>
      <c r="DG337" s="162"/>
      <c r="DH337" s="162"/>
      <c r="DI337" s="162"/>
      <c r="DJ337" s="162"/>
      <c r="DK337" s="162"/>
      <c r="DL337" s="162"/>
      <c r="DM337" s="162"/>
      <c r="DN337" s="162"/>
      <c r="DO337" s="162"/>
      <c r="DP337" s="162"/>
      <c r="DQ337" s="162"/>
      <c r="DR337" s="162"/>
      <c r="DS337" s="162"/>
      <c r="DT337" s="162"/>
      <c r="DU337" s="162"/>
      <c r="DV337" s="162"/>
      <c r="DW337" s="161"/>
      <c r="DX337" s="162"/>
      <c r="DY337" s="162"/>
      <c r="DZ337" s="162"/>
      <c r="EA337" s="162"/>
      <c r="EB337" s="162"/>
      <c r="EC337" s="162"/>
      <c r="ED337" s="162"/>
      <c r="EE337" s="161"/>
      <c r="EF337" s="162"/>
      <c r="EG337" s="162"/>
      <c r="EH337" s="162"/>
      <c r="EI337" s="162"/>
      <c r="EJ337" s="162"/>
      <c r="EK337" s="162"/>
      <c r="EL337" s="162"/>
      <c r="EM337" s="162"/>
      <c r="EN337" s="162"/>
      <c r="EO337" s="162"/>
      <c r="EP337" s="162"/>
      <c r="EQ337" s="68"/>
      <c r="ER337" s="68"/>
      <c r="ES337" s="68"/>
      <c r="ET337" s="68"/>
      <c r="EU337" s="68"/>
      <c r="EV337" s="68"/>
      <c r="EW337" s="65"/>
      <c r="EX337" s="65"/>
      <c r="EY337" s="65"/>
      <c r="EZ337" s="65"/>
      <c r="FA337" s="65"/>
      <c r="FB337" s="65"/>
      <c r="FC337" s="65"/>
      <c r="FD337" s="65"/>
      <c r="FE337" s="65"/>
      <c r="FF337" s="65"/>
      <c r="FG337" s="65"/>
      <c r="FH337" s="65"/>
      <c r="FI337" s="65"/>
      <c r="FJ337" s="65"/>
      <c r="FK337" s="65"/>
      <c r="FL337" s="65"/>
      <c r="FM337" s="65"/>
      <c r="FN337" s="65"/>
      <c r="FO337" s="235"/>
    </row>
    <row r="338" spans="1:171" s="73" customFormat="1" x14ac:dyDescent="0.2">
      <c r="A338" s="161"/>
      <c r="B338" s="162"/>
      <c r="C338" s="162"/>
      <c r="D338" s="162"/>
      <c r="E338" s="162"/>
      <c r="F338" s="162"/>
      <c r="G338" s="162"/>
      <c r="H338" s="162"/>
      <c r="I338" s="162"/>
      <c r="J338" s="162"/>
      <c r="K338" s="162"/>
      <c r="L338" s="162"/>
      <c r="M338" s="162"/>
      <c r="N338" s="162"/>
      <c r="O338" s="162"/>
      <c r="P338" s="162"/>
      <c r="Q338" s="162"/>
      <c r="R338" s="162"/>
      <c r="S338" s="162"/>
      <c r="T338" s="162"/>
      <c r="U338" s="162"/>
      <c r="V338" s="162"/>
      <c r="W338" s="162"/>
      <c r="X338" s="162"/>
      <c r="Y338" s="162"/>
      <c r="Z338" s="161"/>
      <c r="AA338" s="161"/>
      <c r="AB338" s="161"/>
      <c r="AC338" s="161"/>
      <c r="AD338" s="161"/>
      <c r="AE338" s="161"/>
      <c r="AF338" s="162"/>
      <c r="AG338" s="162"/>
      <c r="AH338" s="162"/>
      <c r="AI338" s="162"/>
      <c r="AJ338" s="162"/>
      <c r="AK338" s="162"/>
      <c r="AL338" s="162"/>
      <c r="AM338" s="162"/>
      <c r="AN338" s="162"/>
      <c r="AO338" s="162"/>
      <c r="AP338" s="162"/>
      <c r="AQ338" s="162"/>
      <c r="AR338" s="162"/>
      <c r="AS338" s="162"/>
      <c r="AT338" s="162"/>
      <c r="AU338" s="162"/>
      <c r="AV338" s="162"/>
      <c r="AW338" s="162"/>
      <c r="AX338" s="162"/>
      <c r="AY338" s="161"/>
      <c r="AZ338" s="161"/>
      <c r="BA338" s="162"/>
      <c r="BB338" s="162"/>
      <c r="BC338" s="162"/>
      <c r="BD338" s="162"/>
      <c r="BE338" s="162"/>
      <c r="BF338" s="162"/>
      <c r="BG338" s="162"/>
      <c r="BH338" s="162"/>
      <c r="BI338" s="162"/>
      <c r="BJ338" s="161"/>
      <c r="BK338" s="162"/>
      <c r="BL338" s="162"/>
      <c r="BM338" s="162"/>
      <c r="BN338" s="162"/>
      <c r="BO338" s="162"/>
      <c r="BP338" s="162"/>
      <c r="BQ338" s="162"/>
      <c r="BR338" s="162"/>
      <c r="BS338" s="162"/>
      <c r="BT338" s="162"/>
      <c r="BU338" s="162"/>
      <c r="BV338" s="162"/>
      <c r="BW338" s="162"/>
      <c r="BX338" s="162"/>
      <c r="BY338" s="162"/>
      <c r="BZ338" s="162"/>
      <c r="CA338" s="162"/>
      <c r="CB338" s="162"/>
      <c r="CC338" s="162"/>
      <c r="CD338" s="162"/>
      <c r="CE338" s="162"/>
      <c r="CF338" s="162"/>
      <c r="CG338" s="162"/>
      <c r="CH338" s="162"/>
      <c r="CI338" s="162"/>
      <c r="CJ338" s="162"/>
      <c r="CK338" s="162"/>
      <c r="CL338" s="162"/>
      <c r="CM338" s="162"/>
      <c r="CN338" s="162"/>
      <c r="CO338" s="162"/>
      <c r="CP338" s="162"/>
      <c r="CQ338" s="162"/>
      <c r="CR338" s="162"/>
      <c r="CS338" s="162"/>
      <c r="CT338" s="162"/>
      <c r="CU338" s="162"/>
      <c r="CV338" s="162"/>
      <c r="CW338" s="162"/>
      <c r="CX338" s="162"/>
      <c r="CY338" s="162"/>
      <c r="CZ338" s="162"/>
      <c r="DA338" s="162"/>
      <c r="DB338" s="162"/>
      <c r="DC338" s="162"/>
      <c r="DD338" s="162"/>
      <c r="DE338" s="162"/>
      <c r="DF338" s="162"/>
      <c r="DG338" s="162"/>
      <c r="DH338" s="162"/>
      <c r="DI338" s="162"/>
      <c r="DJ338" s="162"/>
      <c r="DK338" s="162"/>
      <c r="DL338" s="162"/>
      <c r="DM338" s="162"/>
      <c r="DN338" s="162"/>
      <c r="DO338" s="162"/>
      <c r="DP338" s="162"/>
      <c r="DQ338" s="162"/>
      <c r="DR338" s="162"/>
      <c r="DS338" s="162"/>
      <c r="DT338" s="162"/>
      <c r="DU338" s="162"/>
      <c r="DV338" s="162"/>
      <c r="DW338" s="161"/>
      <c r="DX338" s="162"/>
      <c r="DY338" s="162"/>
      <c r="DZ338" s="162"/>
      <c r="EA338" s="162"/>
      <c r="EB338" s="162"/>
      <c r="EC338" s="162"/>
      <c r="ED338" s="162"/>
      <c r="EE338" s="161"/>
      <c r="EF338" s="162"/>
      <c r="EG338" s="162"/>
      <c r="EH338" s="162"/>
      <c r="EI338" s="162"/>
      <c r="EJ338" s="162"/>
      <c r="EK338" s="162"/>
      <c r="EL338" s="162"/>
      <c r="EM338" s="162"/>
      <c r="EN338" s="162"/>
      <c r="EO338" s="162"/>
      <c r="EP338" s="162"/>
      <c r="EQ338" s="68"/>
      <c r="ER338" s="68"/>
      <c r="ES338" s="68"/>
      <c r="ET338" s="68"/>
      <c r="EU338" s="68"/>
      <c r="EV338" s="68"/>
      <c r="EW338" s="68"/>
      <c r="EX338" s="68"/>
      <c r="EY338" s="68"/>
      <c r="EZ338" s="68"/>
      <c r="FA338" s="68"/>
      <c r="FB338" s="68"/>
      <c r="FC338" s="68"/>
      <c r="FD338" s="68"/>
      <c r="FE338" s="68"/>
      <c r="FF338" s="68"/>
      <c r="FG338" s="68"/>
      <c r="FH338" s="68"/>
      <c r="FI338" s="68"/>
      <c r="FJ338" s="68"/>
      <c r="FK338" s="68"/>
      <c r="FL338" s="68"/>
      <c r="FM338" s="65"/>
      <c r="FN338" s="65"/>
      <c r="FO338" s="235"/>
    </row>
    <row r="339" spans="1:171" s="73" customFormat="1" x14ac:dyDescent="0.2">
      <c r="A339" s="161"/>
      <c r="B339" s="162"/>
      <c r="C339" s="162"/>
      <c r="D339" s="162"/>
      <c r="E339" s="162"/>
      <c r="F339" s="162"/>
      <c r="G339" s="162"/>
      <c r="H339" s="162"/>
      <c r="I339" s="162"/>
      <c r="J339" s="162"/>
      <c r="K339" s="162"/>
      <c r="L339" s="162"/>
      <c r="M339" s="162"/>
      <c r="N339" s="162"/>
      <c r="O339" s="162"/>
      <c r="P339" s="162"/>
      <c r="Q339" s="162"/>
      <c r="R339" s="162"/>
      <c r="S339" s="162"/>
      <c r="T339" s="162"/>
      <c r="U339" s="162"/>
      <c r="V339" s="162"/>
      <c r="W339" s="162"/>
      <c r="X339" s="162"/>
      <c r="Y339" s="162"/>
      <c r="Z339" s="161"/>
      <c r="AA339" s="161"/>
      <c r="AB339" s="161"/>
      <c r="AC339" s="161"/>
      <c r="AD339" s="161"/>
      <c r="AE339" s="161"/>
      <c r="AF339" s="162"/>
      <c r="AG339" s="162"/>
      <c r="AH339" s="162"/>
      <c r="AI339" s="162"/>
      <c r="AJ339" s="162"/>
      <c r="AK339" s="162"/>
      <c r="AL339" s="162"/>
      <c r="AM339" s="162"/>
      <c r="AN339" s="162"/>
      <c r="AO339" s="162"/>
      <c r="AP339" s="162"/>
      <c r="AQ339" s="162"/>
      <c r="AR339" s="162"/>
      <c r="AS339" s="162"/>
      <c r="AT339" s="162"/>
      <c r="AU339" s="162"/>
      <c r="AV339" s="162"/>
      <c r="AW339" s="162"/>
      <c r="AX339" s="162"/>
      <c r="AY339" s="161"/>
      <c r="AZ339" s="161"/>
      <c r="BA339" s="162"/>
      <c r="BB339" s="162"/>
      <c r="BC339" s="162"/>
      <c r="BD339" s="162"/>
      <c r="BE339" s="162"/>
      <c r="BF339" s="162"/>
      <c r="BG339" s="162"/>
      <c r="BH339" s="162"/>
      <c r="BI339" s="162"/>
      <c r="BJ339" s="161"/>
      <c r="BK339" s="162"/>
      <c r="BL339" s="162"/>
      <c r="BM339" s="162"/>
      <c r="BN339" s="162"/>
      <c r="BO339" s="162"/>
      <c r="BP339" s="162"/>
      <c r="BQ339" s="162"/>
      <c r="BR339" s="162"/>
      <c r="BS339" s="162"/>
      <c r="BT339" s="162"/>
      <c r="BU339" s="162"/>
      <c r="BV339" s="162"/>
      <c r="BW339" s="162"/>
      <c r="BX339" s="162"/>
      <c r="BY339" s="162"/>
      <c r="BZ339" s="162"/>
      <c r="CA339" s="162"/>
      <c r="CB339" s="162"/>
      <c r="CC339" s="162"/>
      <c r="CD339" s="162"/>
      <c r="CE339" s="162"/>
      <c r="CF339" s="162"/>
      <c r="CG339" s="162"/>
      <c r="CH339" s="162"/>
      <c r="CI339" s="162"/>
      <c r="CJ339" s="162"/>
      <c r="CK339" s="162"/>
      <c r="CL339" s="162"/>
      <c r="CM339" s="162"/>
      <c r="CN339" s="162"/>
      <c r="CO339" s="162"/>
      <c r="CP339" s="162"/>
      <c r="CQ339" s="162"/>
      <c r="CR339" s="162"/>
      <c r="CS339" s="162"/>
      <c r="CT339" s="162"/>
      <c r="CU339" s="162"/>
      <c r="CV339" s="162"/>
      <c r="CW339" s="162"/>
      <c r="CX339" s="162"/>
      <c r="CY339" s="162"/>
      <c r="CZ339" s="162"/>
      <c r="DA339" s="162"/>
      <c r="DB339" s="162"/>
      <c r="DC339" s="162"/>
      <c r="DD339" s="162"/>
      <c r="DE339" s="162"/>
      <c r="DF339" s="162"/>
      <c r="DG339" s="162"/>
      <c r="DH339" s="162"/>
      <c r="DI339" s="162"/>
      <c r="DJ339" s="162"/>
      <c r="DK339" s="162"/>
      <c r="DL339" s="162"/>
      <c r="DM339" s="162"/>
      <c r="DN339" s="162"/>
      <c r="DO339" s="162"/>
      <c r="DP339" s="162"/>
      <c r="DQ339" s="162"/>
      <c r="DR339" s="162"/>
      <c r="DS339" s="162"/>
      <c r="DT339" s="162"/>
      <c r="DU339" s="162"/>
      <c r="DV339" s="162"/>
      <c r="DW339" s="161"/>
      <c r="DX339" s="162"/>
      <c r="DY339" s="162"/>
      <c r="DZ339" s="162"/>
      <c r="EA339" s="162"/>
      <c r="EB339" s="162"/>
      <c r="EC339" s="162"/>
      <c r="ED339" s="162"/>
      <c r="EE339" s="161"/>
      <c r="EF339" s="162"/>
      <c r="EG339" s="162"/>
      <c r="EH339" s="162"/>
      <c r="EI339" s="162"/>
      <c r="EJ339" s="162"/>
      <c r="EK339" s="162"/>
      <c r="EL339" s="162"/>
      <c r="EM339" s="162"/>
      <c r="EN339" s="162"/>
      <c r="EO339" s="162"/>
      <c r="EP339" s="162"/>
      <c r="EQ339" s="68"/>
      <c r="ER339" s="68"/>
      <c r="ES339" s="68"/>
      <c r="ET339" s="68"/>
      <c r="EU339" s="68"/>
      <c r="EV339" s="68"/>
      <c r="EW339" s="65"/>
      <c r="EX339" s="65"/>
      <c r="EY339" s="65"/>
      <c r="EZ339" s="65"/>
      <c r="FA339" s="65"/>
      <c r="FB339" s="65"/>
      <c r="FC339" s="65"/>
      <c r="FD339" s="65"/>
      <c r="FE339" s="65"/>
      <c r="FF339" s="65"/>
      <c r="FG339" s="65"/>
      <c r="FH339" s="65"/>
      <c r="FI339" s="65"/>
      <c r="FJ339" s="65"/>
      <c r="FK339" s="65"/>
      <c r="FL339" s="65"/>
      <c r="FM339" s="65"/>
      <c r="FN339" s="65"/>
      <c r="FO339" s="235"/>
    </row>
    <row r="340" spans="1:171" s="73" customFormat="1" x14ac:dyDescent="0.2">
      <c r="A340" s="161"/>
      <c r="B340" s="162"/>
      <c r="C340" s="162"/>
      <c r="D340" s="162"/>
      <c r="E340" s="162"/>
      <c r="F340" s="162"/>
      <c r="G340" s="162"/>
      <c r="H340" s="162"/>
      <c r="I340" s="162"/>
      <c r="J340" s="162"/>
      <c r="K340" s="162"/>
      <c r="L340" s="162"/>
      <c r="M340" s="162"/>
      <c r="N340" s="162"/>
      <c r="O340" s="162"/>
      <c r="P340" s="162"/>
      <c r="Q340" s="162"/>
      <c r="R340" s="162"/>
      <c r="S340" s="162"/>
      <c r="T340" s="162"/>
      <c r="U340" s="162"/>
      <c r="V340" s="162"/>
      <c r="W340" s="162"/>
      <c r="X340" s="162"/>
      <c r="Y340" s="162"/>
      <c r="Z340" s="161"/>
      <c r="AA340" s="161"/>
      <c r="AB340" s="161"/>
      <c r="AC340" s="161"/>
      <c r="AD340" s="161"/>
      <c r="AE340" s="161"/>
      <c r="AF340" s="162"/>
      <c r="AG340" s="162"/>
      <c r="AH340" s="162"/>
      <c r="AI340" s="162"/>
      <c r="AJ340" s="162"/>
      <c r="AK340" s="162"/>
      <c r="AL340" s="162"/>
      <c r="AM340" s="162"/>
      <c r="AN340" s="162"/>
      <c r="AO340" s="162"/>
      <c r="AP340" s="162"/>
      <c r="AQ340" s="162"/>
      <c r="AR340" s="162"/>
      <c r="AS340" s="162"/>
      <c r="AT340" s="162"/>
      <c r="AU340" s="162"/>
      <c r="AV340" s="162"/>
      <c r="AW340" s="162"/>
      <c r="AX340" s="162"/>
      <c r="AY340" s="161"/>
      <c r="AZ340" s="161"/>
      <c r="BA340" s="162"/>
      <c r="BB340" s="162"/>
      <c r="BC340" s="162"/>
      <c r="BD340" s="162"/>
      <c r="BE340" s="162"/>
      <c r="BF340" s="162"/>
      <c r="BG340" s="162"/>
      <c r="BH340" s="162"/>
      <c r="BI340" s="162"/>
      <c r="BJ340" s="161"/>
      <c r="BK340" s="162"/>
      <c r="BL340" s="162"/>
      <c r="BM340" s="162"/>
      <c r="BN340" s="162"/>
      <c r="BO340" s="162"/>
      <c r="BP340" s="162"/>
      <c r="BQ340" s="162"/>
      <c r="BR340" s="162"/>
      <c r="BS340" s="162"/>
      <c r="BT340" s="162"/>
      <c r="BU340" s="162"/>
      <c r="BV340" s="162"/>
      <c r="BW340" s="162"/>
      <c r="BX340" s="162"/>
      <c r="BY340" s="162"/>
      <c r="BZ340" s="162"/>
      <c r="CA340" s="162"/>
      <c r="CB340" s="162"/>
      <c r="CC340" s="162"/>
      <c r="CD340" s="162"/>
      <c r="CE340" s="162"/>
      <c r="CF340" s="162"/>
      <c r="CG340" s="162"/>
      <c r="CH340" s="162"/>
      <c r="CI340" s="162"/>
      <c r="CJ340" s="162"/>
      <c r="CK340" s="162"/>
      <c r="CL340" s="162"/>
      <c r="CM340" s="162"/>
      <c r="CN340" s="162"/>
      <c r="CO340" s="162"/>
      <c r="CP340" s="162"/>
      <c r="CQ340" s="162"/>
      <c r="CR340" s="162"/>
      <c r="CS340" s="162"/>
      <c r="CT340" s="162"/>
      <c r="CU340" s="162"/>
      <c r="CV340" s="162"/>
      <c r="CW340" s="162"/>
      <c r="CX340" s="162"/>
      <c r="CY340" s="162"/>
      <c r="CZ340" s="162"/>
      <c r="DA340" s="162"/>
      <c r="DB340" s="162"/>
      <c r="DC340" s="162"/>
      <c r="DD340" s="162"/>
      <c r="DE340" s="162"/>
      <c r="DF340" s="162"/>
      <c r="DG340" s="162"/>
      <c r="DH340" s="162"/>
      <c r="DI340" s="162"/>
      <c r="DJ340" s="162"/>
      <c r="DK340" s="162"/>
      <c r="DL340" s="162"/>
      <c r="DM340" s="162"/>
      <c r="DN340" s="162"/>
      <c r="DO340" s="162"/>
      <c r="DP340" s="162"/>
      <c r="DQ340" s="162"/>
      <c r="DR340" s="162"/>
      <c r="DS340" s="162"/>
      <c r="DT340" s="162"/>
      <c r="DU340" s="162"/>
      <c r="DV340" s="162"/>
      <c r="DW340" s="161"/>
      <c r="DX340" s="162"/>
      <c r="DY340" s="162"/>
      <c r="DZ340" s="162"/>
      <c r="EA340" s="162"/>
      <c r="EB340" s="162"/>
      <c r="EC340" s="162"/>
      <c r="ED340" s="162"/>
      <c r="EE340" s="161"/>
      <c r="EF340" s="162"/>
      <c r="EG340" s="162"/>
      <c r="EH340" s="162"/>
      <c r="EI340" s="162"/>
      <c r="EJ340" s="162"/>
      <c r="EK340" s="162"/>
      <c r="EL340" s="162"/>
      <c r="EM340" s="162"/>
      <c r="EN340" s="162"/>
      <c r="EO340" s="162"/>
      <c r="EP340" s="162"/>
      <c r="EQ340" s="68"/>
      <c r="ER340" s="68"/>
      <c r="ES340" s="68"/>
      <c r="ET340" s="68"/>
      <c r="EU340" s="68"/>
      <c r="EV340" s="68"/>
      <c r="EW340" s="68"/>
      <c r="EX340" s="68"/>
      <c r="EY340" s="68"/>
      <c r="EZ340" s="68"/>
      <c r="FA340" s="68"/>
      <c r="FB340" s="68"/>
      <c r="FC340" s="68"/>
      <c r="FD340" s="68"/>
      <c r="FE340" s="68"/>
      <c r="FF340" s="68"/>
      <c r="FG340" s="68"/>
      <c r="FH340" s="68"/>
      <c r="FI340" s="68"/>
      <c r="FJ340" s="68"/>
      <c r="FK340" s="68"/>
      <c r="FL340" s="68"/>
      <c r="FM340" s="65"/>
      <c r="FN340" s="65"/>
      <c r="FO340" s="235"/>
    </row>
    <row r="341" spans="1:171" s="73" customFormat="1" x14ac:dyDescent="0.2">
      <c r="A341" s="161"/>
      <c r="B341" s="162"/>
      <c r="C341" s="162"/>
      <c r="D341" s="162"/>
      <c r="E341" s="162"/>
      <c r="F341" s="162"/>
      <c r="G341" s="162"/>
      <c r="H341" s="162"/>
      <c r="I341" s="162"/>
      <c r="J341" s="162"/>
      <c r="K341" s="162"/>
      <c r="L341" s="162"/>
      <c r="M341" s="162"/>
      <c r="N341" s="162"/>
      <c r="O341" s="162"/>
      <c r="P341" s="162"/>
      <c r="Q341" s="162"/>
      <c r="R341" s="162"/>
      <c r="S341" s="162"/>
      <c r="T341" s="162"/>
      <c r="U341" s="162"/>
      <c r="V341" s="162"/>
      <c r="W341" s="162"/>
      <c r="X341" s="162"/>
      <c r="Y341" s="162"/>
      <c r="Z341" s="161"/>
      <c r="AA341" s="161"/>
      <c r="AB341" s="161"/>
      <c r="AC341" s="161"/>
      <c r="AD341" s="161"/>
      <c r="AE341" s="161"/>
      <c r="AF341" s="162"/>
      <c r="AG341" s="162"/>
      <c r="AH341" s="162"/>
      <c r="AI341" s="162"/>
      <c r="AJ341" s="162"/>
      <c r="AK341" s="162"/>
      <c r="AL341" s="162"/>
      <c r="AM341" s="162"/>
      <c r="AN341" s="162"/>
      <c r="AO341" s="162"/>
      <c r="AP341" s="162"/>
      <c r="AQ341" s="162"/>
      <c r="AR341" s="162"/>
      <c r="AS341" s="162"/>
      <c r="AT341" s="162"/>
      <c r="AU341" s="162"/>
      <c r="AV341" s="162"/>
      <c r="AW341" s="162"/>
      <c r="AX341" s="162"/>
      <c r="AY341" s="161"/>
      <c r="AZ341" s="161"/>
      <c r="BA341" s="162"/>
      <c r="BB341" s="162"/>
      <c r="BC341" s="162"/>
      <c r="BD341" s="162"/>
      <c r="BE341" s="162"/>
      <c r="BF341" s="162"/>
      <c r="BG341" s="162"/>
      <c r="BH341" s="162"/>
      <c r="BI341" s="162"/>
      <c r="BJ341" s="161"/>
      <c r="BK341" s="162"/>
      <c r="BL341" s="162"/>
      <c r="BM341" s="162"/>
      <c r="BN341" s="162"/>
      <c r="BO341" s="162"/>
      <c r="BP341" s="162"/>
      <c r="BQ341" s="162"/>
      <c r="BR341" s="162"/>
      <c r="BS341" s="162"/>
      <c r="BT341" s="162"/>
      <c r="BU341" s="162"/>
      <c r="BV341" s="162"/>
      <c r="BW341" s="162"/>
      <c r="BX341" s="162"/>
      <c r="BY341" s="162"/>
      <c r="BZ341" s="162"/>
      <c r="CA341" s="162"/>
      <c r="CB341" s="162"/>
      <c r="CC341" s="162"/>
      <c r="CD341" s="162"/>
      <c r="CE341" s="162"/>
      <c r="CF341" s="162"/>
      <c r="CG341" s="162"/>
      <c r="CH341" s="162"/>
      <c r="CI341" s="162"/>
      <c r="CJ341" s="162"/>
      <c r="CK341" s="162"/>
      <c r="CL341" s="162"/>
      <c r="CM341" s="162"/>
      <c r="CN341" s="162"/>
      <c r="CO341" s="162"/>
      <c r="CP341" s="162"/>
      <c r="CQ341" s="162"/>
      <c r="CR341" s="162"/>
      <c r="CS341" s="162"/>
      <c r="CT341" s="162"/>
      <c r="CU341" s="162"/>
      <c r="CV341" s="162"/>
      <c r="CW341" s="162"/>
      <c r="CX341" s="162"/>
      <c r="CY341" s="162"/>
      <c r="CZ341" s="162"/>
      <c r="DA341" s="162"/>
      <c r="DB341" s="162"/>
      <c r="DC341" s="162"/>
      <c r="DD341" s="162"/>
      <c r="DE341" s="162"/>
      <c r="DF341" s="162"/>
      <c r="DG341" s="162"/>
      <c r="DH341" s="162"/>
      <c r="DI341" s="162"/>
      <c r="DJ341" s="162"/>
      <c r="DK341" s="162"/>
      <c r="DL341" s="162"/>
      <c r="DM341" s="162"/>
      <c r="DN341" s="162"/>
      <c r="DO341" s="162"/>
      <c r="DP341" s="162"/>
      <c r="DQ341" s="162"/>
      <c r="DR341" s="162"/>
      <c r="DS341" s="162"/>
      <c r="DT341" s="162"/>
      <c r="DU341" s="162"/>
      <c r="DV341" s="162"/>
      <c r="DW341" s="161"/>
      <c r="DX341" s="162"/>
      <c r="DY341" s="162"/>
      <c r="DZ341" s="162"/>
      <c r="EA341" s="162"/>
      <c r="EB341" s="162"/>
      <c r="EC341" s="162"/>
      <c r="ED341" s="162"/>
      <c r="EE341" s="161"/>
      <c r="EF341" s="162"/>
      <c r="EG341" s="162"/>
      <c r="EH341" s="162"/>
      <c r="EI341" s="162"/>
      <c r="EJ341" s="162"/>
      <c r="EK341" s="162"/>
      <c r="EL341" s="162"/>
      <c r="EM341" s="162"/>
      <c r="EN341" s="162"/>
      <c r="EO341" s="162"/>
      <c r="EP341" s="162"/>
      <c r="EQ341" s="68"/>
      <c r="ER341" s="68"/>
      <c r="ES341" s="68"/>
      <c r="ET341" s="68"/>
      <c r="EU341" s="68"/>
      <c r="EV341" s="68"/>
      <c r="EW341" s="65"/>
      <c r="EX341" s="65"/>
      <c r="EY341" s="65"/>
      <c r="EZ341" s="65"/>
      <c r="FA341" s="65"/>
      <c r="FB341" s="65"/>
      <c r="FC341" s="65"/>
      <c r="FD341" s="65"/>
      <c r="FE341" s="65"/>
      <c r="FF341" s="65"/>
      <c r="FG341" s="65"/>
      <c r="FH341" s="65"/>
      <c r="FI341" s="65"/>
      <c r="FJ341" s="65"/>
      <c r="FK341" s="65"/>
      <c r="FL341" s="65"/>
      <c r="FM341" s="65"/>
      <c r="FN341" s="65"/>
      <c r="FO341" s="235"/>
    </row>
    <row r="342" spans="1:171" s="73" customFormat="1" x14ac:dyDescent="0.2">
      <c r="A342" s="161"/>
      <c r="B342" s="162"/>
      <c r="C342" s="162"/>
      <c r="D342" s="162"/>
      <c r="E342" s="162"/>
      <c r="F342" s="162"/>
      <c r="G342" s="162"/>
      <c r="H342" s="162"/>
      <c r="I342" s="162"/>
      <c r="J342" s="162"/>
      <c r="K342" s="162"/>
      <c r="L342" s="162"/>
      <c r="M342" s="162"/>
      <c r="N342" s="162"/>
      <c r="O342" s="162"/>
      <c r="P342" s="162"/>
      <c r="Q342" s="162"/>
      <c r="R342" s="162"/>
      <c r="S342" s="162"/>
      <c r="T342" s="162"/>
      <c r="U342" s="162"/>
      <c r="V342" s="162"/>
      <c r="W342" s="162"/>
      <c r="X342" s="162"/>
      <c r="Y342" s="162"/>
      <c r="Z342" s="161"/>
      <c r="AA342" s="161"/>
      <c r="AB342" s="161"/>
      <c r="AC342" s="161"/>
      <c r="AD342" s="161"/>
      <c r="AE342" s="161"/>
      <c r="AF342" s="162"/>
      <c r="AG342" s="162"/>
      <c r="AH342" s="162"/>
      <c r="AI342" s="162"/>
      <c r="AJ342" s="162"/>
      <c r="AK342" s="162"/>
      <c r="AL342" s="162"/>
      <c r="AM342" s="162"/>
      <c r="AN342" s="162"/>
      <c r="AO342" s="162"/>
      <c r="AP342" s="162"/>
      <c r="AQ342" s="162"/>
      <c r="AR342" s="162"/>
      <c r="AS342" s="162"/>
      <c r="AT342" s="162"/>
      <c r="AU342" s="162"/>
      <c r="AV342" s="162"/>
      <c r="AW342" s="162"/>
      <c r="AX342" s="162"/>
      <c r="AY342" s="161"/>
      <c r="AZ342" s="161"/>
      <c r="BA342" s="162"/>
      <c r="BB342" s="162"/>
      <c r="BC342" s="162"/>
      <c r="BD342" s="162"/>
      <c r="BE342" s="162"/>
      <c r="BF342" s="162"/>
      <c r="BG342" s="162"/>
      <c r="BH342" s="162"/>
      <c r="BI342" s="162"/>
      <c r="BJ342" s="161"/>
      <c r="BK342" s="162"/>
      <c r="BL342" s="162"/>
      <c r="BM342" s="162"/>
      <c r="BN342" s="162"/>
      <c r="BO342" s="162"/>
      <c r="BP342" s="162"/>
      <c r="BQ342" s="162"/>
      <c r="BR342" s="162"/>
      <c r="BS342" s="162"/>
      <c r="BT342" s="162"/>
      <c r="BU342" s="162"/>
      <c r="BV342" s="162"/>
      <c r="BW342" s="162"/>
      <c r="BX342" s="162"/>
      <c r="BY342" s="162"/>
      <c r="BZ342" s="162"/>
      <c r="CA342" s="162"/>
      <c r="CB342" s="162"/>
      <c r="CC342" s="162"/>
      <c r="CD342" s="162"/>
      <c r="CE342" s="162"/>
      <c r="CF342" s="162"/>
      <c r="CG342" s="162"/>
      <c r="CH342" s="162"/>
      <c r="CI342" s="162"/>
      <c r="CJ342" s="162"/>
      <c r="CK342" s="162"/>
      <c r="CL342" s="162"/>
      <c r="CM342" s="162"/>
      <c r="CN342" s="162"/>
      <c r="CO342" s="162"/>
      <c r="CP342" s="162"/>
      <c r="CQ342" s="162"/>
      <c r="CR342" s="162"/>
      <c r="CS342" s="162"/>
      <c r="CT342" s="162"/>
      <c r="CU342" s="162"/>
      <c r="CV342" s="162"/>
      <c r="CW342" s="162"/>
      <c r="CX342" s="162"/>
      <c r="CY342" s="162"/>
      <c r="CZ342" s="162"/>
      <c r="DA342" s="162"/>
      <c r="DB342" s="162"/>
      <c r="DC342" s="162"/>
      <c r="DD342" s="162"/>
      <c r="DE342" s="162"/>
      <c r="DF342" s="162"/>
      <c r="DG342" s="162"/>
      <c r="DH342" s="162"/>
      <c r="DI342" s="162"/>
      <c r="DJ342" s="162"/>
      <c r="DK342" s="162"/>
      <c r="DL342" s="162"/>
      <c r="DM342" s="162"/>
      <c r="DN342" s="162"/>
      <c r="DO342" s="162"/>
      <c r="DP342" s="162"/>
      <c r="DQ342" s="162"/>
      <c r="DR342" s="162"/>
      <c r="DS342" s="162"/>
      <c r="DT342" s="162"/>
      <c r="DU342" s="162"/>
      <c r="DV342" s="162"/>
      <c r="DW342" s="161"/>
      <c r="DX342" s="162"/>
      <c r="DY342" s="162"/>
      <c r="DZ342" s="162"/>
      <c r="EA342" s="162"/>
      <c r="EB342" s="162"/>
      <c r="EC342" s="162"/>
      <c r="ED342" s="162"/>
      <c r="EE342" s="161"/>
      <c r="EF342" s="162"/>
      <c r="EG342" s="162"/>
      <c r="EH342" s="162"/>
      <c r="EI342" s="162"/>
      <c r="EJ342" s="162"/>
      <c r="EK342" s="162"/>
      <c r="EL342" s="162"/>
      <c r="EM342" s="162"/>
      <c r="EN342" s="162"/>
      <c r="EO342" s="162"/>
      <c r="EP342" s="162"/>
      <c r="EQ342" s="68"/>
      <c r="ER342" s="68"/>
      <c r="ES342" s="68"/>
      <c r="ET342" s="68"/>
      <c r="EU342" s="68"/>
      <c r="EV342" s="68"/>
      <c r="EW342" s="68"/>
      <c r="EX342" s="68"/>
      <c r="EY342" s="68"/>
      <c r="EZ342" s="68"/>
      <c r="FA342" s="68"/>
      <c r="FB342" s="68"/>
      <c r="FC342" s="68"/>
      <c r="FD342" s="68"/>
      <c r="FE342" s="68"/>
      <c r="FF342" s="68"/>
      <c r="FG342" s="68"/>
      <c r="FH342" s="68"/>
      <c r="FI342" s="68"/>
      <c r="FJ342" s="68"/>
      <c r="FK342" s="68"/>
      <c r="FL342" s="68"/>
      <c r="FM342" s="65"/>
      <c r="FN342" s="65"/>
      <c r="FO342" s="235"/>
    </row>
    <row r="343" spans="1:171" s="73" customFormat="1" x14ac:dyDescent="0.2">
      <c r="A343" s="161"/>
      <c r="B343" s="162"/>
      <c r="C343" s="162"/>
      <c r="D343" s="162"/>
      <c r="E343" s="162"/>
      <c r="F343" s="162"/>
      <c r="G343" s="162"/>
      <c r="H343" s="162"/>
      <c r="I343" s="162"/>
      <c r="J343" s="162"/>
      <c r="K343" s="162"/>
      <c r="L343" s="162"/>
      <c r="M343" s="162"/>
      <c r="N343" s="162"/>
      <c r="O343" s="162"/>
      <c r="P343" s="162"/>
      <c r="Q343" s="162"/>
      <c r="R343" s="162"/>
      <c r="S343" s="162"/>
      <c r="T343" s="162"/>
      <c r="U343" s="162"/>
      <c r="V343" s="162"/>
      <c r="W343" s="162"/>
      <c r="X343" s="162"/>
      <c r="Y343" s="162"/>
      <c r="Z343" s="161"/>
      <c r="AA343" s="161"/>
      <c r="AB343" s="161"/>
      <c r="AC343" s="161"/>
      <c r="AD343" s="161"/>
      <c r="AE343" s="161"/>
      <c r="AF343" s="162"/>
      <c r="AG343" s="162"/>
      <c r="AH343" s="162"/>
      <c r="AI343" s="162"/>
      <c r="AJ343" s="162"/>
      <c r="AK343" s="162"/>
      <c r="AL343" s="162"/>
      <c r="AM343" s="162"/>
      <c r="AN343" s="162"/>
      <c r="AO343" s="162"/>
      <c r="AP343" s="162"/>
      <c r="AQ343" s="162"/>
      <c r="AR343" s="162"/>
      <c r="AS343" s="162"/>
      <c r="AT343" s="162"/>
      <c r="AU343" s="162"/>
      <c r="AV343" s="162"/>
      <c r="AW343" s="162"/>
      <c r="AX343" s="162"/>
      <c r="AY343" s="161"/>
      <c r="AZ343" s="161"/>
      <c r="BA343" s="162"/>
      <c r="BB343" s="162"/>
      <c r="BC343" s="162"/>
      <c r="BD343" s="162"/>
      <c r="BE343" s="162"/>
      <c r="BF343" s="162"/>
      <c r="BG343" s="162"/>
      <c r="BH343" s="162"/>
      <c r="BI343" s="162"/>
      <c r="BJ343" s="161"/>
      <c r="BK343" s="162"/>
      <c r="BL343" s="162"/>
      <c r="BM343" s="162"/>
      <c r="BN343" s="162"/>
      <c r="BO343" s="162"/>
      <c r="BP343" s="162"/>
      <c r="BQ343" s="162"/>
      <c r="BR343" s="162"/>
      <c r="BS343" s="162"/>
      <c r="BT343" s="162"/>
      <c r="BU343" s="162"/>
      <c r="BV343" s="162"/>
      <c r="BW343" s="162"/>
      <c r="BX343" s="162"/>
      <c r="BY343" s="162"/>
      <c r="BZ343" s="162"/>
      <c r="CA343" s="162"/>
      <c r="CB343" s="162"/>
      <c r="CC343" s="162"/>
      <c r="CD343" s="162"/>
      <c r="CE343" s="162"/>
      <c r="CF343" s="162"/>
      <c r="CG343" s="162"/>
      <c r="CH343" s="162"/>
      <c r="CI343" s="162"/>
      <c r="CJ343" s="162"/>
      <c r="CK343" s="162"/>
      <c r="CL343" s="162"/>
      <c r="CM343" s="162"/>
      <c r="CN343" s="162"/>
      <c r="CO343" s="162"/>
      <c r="CP343" s="162"/>
      <c r="CQ343" s="162"/>
      <c r="CR343" s="162"/>
      <c r="CS343" s="162"/>
      <c r="CT343" s="162"/>
      <c r="CU343" s="162"/>
      <c r="CV343" s="162"/>
      <c r="CW343" s="162"/>
      <c r="CX343" s="162"/>
      <c r="CY343" s="162"/>
      <c r="CZ343" s="162"/>
      <c r="DA343" s="162"/>
      <c r="DB343" s="162"/>
      <c r="DC343" s="162"/>
      <c r="DD343" s="162"/>
      <c r="DE343" s="162"/>
      <c r="DF343" s="162"/>
      <c r="DG343" s="162"/>
      <c r="DH343" s="162"/>
      <c r="DI343" s="162"/>
      <c r="DJ343" s="162"/>
      <c r="DK343" s="162"/>
      <c r="DL343" s="162"/>
      <c r="DM343" s="162"/>
      <c r="DN343" s="162"/>
      <c r="DO343" s="162"/>
      <c r="DP343" s="162"/>
      <c r="DQ343" s="162"/>
      <c r="DR343" s="162"/>
      <c r="DS343" s="162"/>
      <c r="DT343" s="162"/>
      <c r="DU343" s="162"/>
      <c r="DV343" s="162"/>
      <c r="DW343" s="161"/>
      <c r="DX343" s="162"/>
      <c r="DY343" s="162"/>
      <c r="DZ343" s="162"/>
      <c r="EA343" s="162"/>
      <c r="EB343" s="162"/>
      <c r="EC343" s="162"/>
      <c r="ED343" s="162"/>
      <c r="EE343" s="161"/>
      <c r="EF343" s="162"/>
      <c r="EG343" s="162"/>
      <c r="EH343" s="162"/>
      <c r="EI343" s="162"/>
      <c r="EJ343" s="162"/>
      <c r="EK343" s="162"/>
      <c r="EL343" s="162"/>
      <c r="EM343" s="162"/>
      <c r="EN343" s="162"/>
      <c r="EO343" s="162"/>
      <c r="EP343" s="162"/>
      <c r="EQ343" s="68"/>
      <c r="ER343" s="68"/>
      <c r="ES343" s="68"/>
      <c r="ET343" s="68"/>
      <c r="EU343" s="68"/>
      <c r="EV343" s="68"/>
      <c r="EW343" s="65"/>
      <c r="EX343" s="65"/>
      <c r="EY343" s="65"/>
      <c r="EZ343" s="65"/>
      <c r="FA343" s="65"/>
      <c r="FB343" s="65"/>
      <c r="FC343" s="65"/>
      <c r="FD343" s="65"/>
      <c r="FE343" s="65"/>
      <c r="FF343" s="65"/>
      <c r="FG343" s="65"/>
      <c r="FH343" s="65"/>
      <c r="FI343" s="65"/>
      <c r="FJ343" s="65"/>
      <c r="FK343" s="65"/>
      <c r="FL343" s="65"/>
      <c r="FM343" s="65"/>
      <c r="FN343" s="65"/>
      <c r="FO343" s="235"/>
    </row>
    <row r="344" spans="1:171" s="73" customFormat="1" x14ac:dyDescent="0.2">
      <c r="A344" s="161"/>
      <c r="B344" s="162"/>
      <c r="C344" s="162"/>
      <c r="D344" s="162"/>
      <c r="E344" s="162"/>
      <c r="F344" s="162"/>
      <c r="G344" s="162"/>
      <c r="H344" s="162"/>
      <c r="I344" s="162"/>
      <c r="J344" s="162"/>
      <c r="K344" s="162"/>
      <c r="L344" s="162"/>
      <c r="M344" s="162"/>
      <c r="N344" s="162"/>
      <c r="O344" s="162"/>
      <c r="P344" s="162"/>
      <c r="Q344" s="162"/>
      <c r="R344" s="162"/>
      <c r="S344" s="162"/>
      <c r="T344" s="162"/>
      <c r="U344" s="162"/>
      <c r="V344" s="162"/>
      <c r="W344" s="162"/>
      <c r="X344" s="162"/>
      <c r="Y344" s="162"/>
      <c r="Z344" s="161"/>
      <c r="AA344" s="161"/>
      <c r="AB344" s="161"/>
      <c r="AC344" s="161"/>
      <c r="AD344" s="161"/>
      <c r="AE344" s="161"/>
      <c r="AF344" s="162"/>
      <c r="AG344" s="162"/>
      <c r="AH344" s="162"/>
      <c r="AI344" s="162"/>
      <c r="AJ344" s="162"/>
      <c r="AK344" s="162"/>
      <c r="AL344" s="162"/>
      <c r="AM344" s="162"/>
      <c r="AN344" s="162"/>
      <c r="AO344" s="162"/>
      <c r="AP344" s="162"/>
      <c r="AQ344" s="162"/>
      <c r="AR344" s="162"/>
      <c r="AS344" s="162"/>
      <c r="AT344" s="162"/>
      <c r="AU344" s="162"/>
      <c r="AV344" s="162"/>
      <c r="AW344" s="162"/>
      <c r="AX344" s="162"/>
      <c r="AY344" s="161"/>
      <c r="AZ344" s="161"/>
      <c r="BA344" s="162"/>
      <c r="BB344" s="162"/>
      <c r="BC344" s="162"/>
      <c r="BD344" s="162"/>
      <c r="BE344" s="162"/>
      <c r="BF344" s="162"/>
      <c r="BG344" s="162"/>
      <c r="BH344" s="162"/>
      <c r="BI344" s="162"/>
      <c r="BJ344" s="161"/>
      <c r="BK344" s="162"/>
      <c r="BL344" s="162"/>
      <c r="BM344" s="162"/>
      <c r="BN344" s="162"/>
      <c r="BO344" s="162"/>
      <c r="BP344" s="162"/>
      <c r="BQ344" s="162"/>
      <c r="BR344" s="162"/>
      <c r="BS344" s="162"/>
      <c r="BT344" s="162"/>
      <c r="BU344" s="162"/>
      <c r="BV344" s="162"/>
      <c r="BW344" s="162"/>
      <c r="BX344" s="162"/>
      <c r="BY344" s="162"/>
      <c r="BZ344" s="162"/>
      <c r="CA344" s="162"/>
      <c r="CB344" s="162"/>
      <c r="CC344" s="162"/>
      <c r="CD344" s="162"/>
      <c r="CE344" s="162"/>
      <c r="CF344" s="162"/>
      <c r="CG344" s="162"/>
      <c r="CH344" s="162"/>
      <c r="CI344" s="162"/>
      <c r="CJ344" s="162"/>
      <c r="CK344" s="162"/>
      <c r="CL344" s="162"/>
      <c r="CM344" s="162"/>
      <c r="CN344" s="162"/>
      <c r="CO344" s="162"/>
      <c r="CP344" s="162"/>
      <c r="CQ344" s="162"/>
      <c r="CR344" s="162"/>
      <c r="CS344" s="162"/>
      <c r="CT344" s="162"/>
      <c r="CU344" s="162"/>
      <c r="CV344" s="162"/>
      <c r="CW344" s="162"/>
      <c r="CX344" s="162"/>
      <c r="CY344" s="162"/>
      <c r="CZ344" s="162"/>
      <c r="DA344" s="162"/>
      <c r="DB344" s="162"/>
      <c r="DC344" s="162"/>
      <c r="DD344" s="162"/>
      <c r="DE344" s="162"/>
      <c r="DF344" s="162"/>
      <c r="DG344" s="162"/>
      <c r="DH344" s="162"/>
      <c r="DI344" s="162"/>
      <c r="DJ344" s="162"/>
      <c r="DK344" s="162"/>
      <c r="DL344" s="162"/>
      <c r="DM344" s="162"/>
      <c r="DN344" s="162"/>
      <c r="DO344" s="162"/>
      <c r="DP344" s="162"/>
      <c r="DQ344" s="162"/>
      <c r="DR344" s="162"/>
      <c r="DS344" s="162"/>
      <c r="DT344" s="162"/>
      <c r="DU344" s="162"/>
      <c r="DV344" s="162"/>
      <c r="DW344" s="161"/>
      <c r="DX344" s="162"/>
      <c r="DY344" s="162"/>
      <c r="DZ344" s="162"/>
      <c r="EA344" s="162"/>
      <c r="EB344" s="162"/>
      <c r="EC344" s="162"/>
      <c r="ED344" s="162"/>
      <c r="EE344" s="161"/>
      <c r="EF344" s="162"/>
      <c r="EG344" s="162"/>
      <c r="EH344" s="162"/>
      <c r="EI344" s="162"/>
      <c r="EJ344" s="162"/>
      <c r="EK344" s="162"/>
      <c r="EL344" s="162"/>
      <c r="EM344" s="162"/>
      <c r="EN344" s="162"/>
      <c r="EO344" s="162"/>
      <c r="EP344" s="162"/>
      <c r="EQ344" s="68"/>
      <c r="ER344" s="68"/>
      <c r="ES344" s="68"/>
      <c r="ET344" s="68"/>
      <c r="EU344" s="68"/>
      <c r="EV344" s="68"/>
      <c r="EW344" s="68"/>
      <c r="EX344" s="68"/>
      <c r="EY344" s="68"/>
      <c r="EZ344" s="68"/>
      <c r="FA344" s="68"/>
      <c r="FB344" s="68"/>
      <c r="FC344" s="68"/>
      <c r="FD344" s="68"/>
      <c r="FE344" s="68"/>
      <c r="FF344" s="68"/>
      <c r="FG344" s="68"/>
      <c r="FH344" s="68"/>
      <c r="FI344" s="68"/>
      <c r="FJ344" s="68"/>
      <c r="FK344" s="68"/>
      <c r="FL344" s="68"/>
      <c r="FM344" s="65"/>
      <c r="FN344" s="65"/>
      <c r="FO344" s="235"/>
    </row>
    <row r="345" spans="1:171" s="73" customFormat="1" x14ac:dyDescent="0.2">
      <c r="A345" s="161"/>
      <c r="B345" s="162"/>
      <c r="C345" s="162"/>
      <c r="D345" s="162"/>
      <c r="E345" s="162"/>
      <c r="F345" s="162"/>
      <c r="G345" s="162"/>
      <c r="H345" s="162"/>
      <c r="I345" s="162"/>
      <c r="J345" s="162"/>
      <c r="K345" s="162"/>
      <c r="L345" s="162"/>
      <c r="M345" s="162"/>
      <c r="N345" s="162"/>
      <c r="O345" s="162"/>
      <c r="P345" s="162"/>
      <c r="Q345" s="162"/>
      <c r="R345" s="162"/>
      <c r="S345" s="162"/>
      <c r="T345" s="162"/>
      <c r="U345" s="162"/>
      <c r="V345" s="162"/>
      <c r="W345" s="162"/>
      <c r="X345" s="162"/>
      <c r="Y345" s="162"/>
      <c r="Z345" s="161"/>
      <c r="AA345" s="161"/>
      <c r="AB345" s="161"/>
      <c r="AC345" s="161"/>
      <c r="AD345" s="161"/>
      <c r="AE345" s="161"/>
      <c r="AF345" s="162"/>
      <c r="AG345" s="162"/>
      <c r="AH345" s="162"/>
      <c r="AI345" s="162"/>
      <c r="AJ345" s="162"/>
      <c r="AK345" s="162"/>
      <c r="AL345" s="162"/>
      <c r="AM345" s="162"/>
      <c r="AN345" s="162"/>
      <c r="AO345" s="162"/>
      <c r="AP345" s="162"/>
      <c r="AQ345" s="162"/>
      <c r="AR345" s="162"/>
      <c r="AS345" s="162"/>
      <c r="AT345" s="162"/>
      <c r="AU345" s="162"/>
      <c r="AV345" s="162"/>
      <c r="AW345" s="162"/>
      <c r="AX345" s="162"/>
      <c r="AY345" s="161"/>
      <c r="AZ345" s="161"/>
      <c r="BA345" s="162"/>
      <c r="BB345" s="162"/>
      <c r="BC345" s="162"/>
      <c r="BD345" s="162"/>
      <c r="BE345" s="162"/>
      <c r="BF345" s="162"/>
      <c r="BG345" s="162"/>
      <c r="BH345" s="162"/>
      <c r="BI345" s="162"/>
      <c r="BJ345" s="161"/>
      <c r="BK345" s="162"/>
      <c r="BL345" s="162"/>
      <c r="BM345" s="162"/>
      <c r="BN345" s="162"/>
      <c r="BO345" s="162"/>
      <c r="BP345" s="162"/>
      <c r="BQ345" s="162"/>
      <c r="BR345" s="162"/>
      <c r="BS345" s="162"/>
      <c r="BT345" s="162"/>
      <c r="BU345" s="162"/>
      <c r="BV345" s="162"/>
      <c r="BW345" s="162"/>
      <c r="BX345" s="162"/>
      <c r="BY345" s="162"/>
      <c r="BZ345" s="162"/>
      <c r="CA345" s="162"/>
      <c r="CB345" s="162"/>
      <c r="CC345" s="162"/>
      <c r="CD345" s="162"/>
      <c r="CE345" s="162"/>
      <c r="CF345" s="162"/>
      <c r="CG345" s="162"/>
      <c r="CH345" s="162"/>
      <c r="CI345" s="162"/>
      <c r="CJ345" s="162"/>
      <c r="CK345" s="162"/>
      <c r="CL345" s="162"/>
      <c r="CM345" s="162"/>
      <c r="CN345" s="162"/>
      <c r="CO345" s="162"/>
      <c r="CP345" s="162"/>
      <c r="CQ345" s="162"/>
      <c r="CR345" s="162"/>
      <c r="CS345" s="162"/>
      <c r="CT345" s="162"/>
      <c r="CU345" s="162"/>
      <c r="CV345" s="162"/>
      <c r="CW345" s="162"/>
      <c r="CX345" s="162"/>
      <c r="CY345" s="162"/>
      <c r="CZ345" s="162"/>
      <c r="DA345" s="162"/>
      <c r="DB345" s="162"/>
      <c r="DC345" s="162"/>
      <c r="DD345" s="162"/>
      <c r="DE345" s="162"/>
      <c r="DF345" s="162"/>
      <c r="DG345" s="162"/>
      <c r="DH345" s="162"/>
      <c r="DI345" s="162"/>
      <c r="DJ345" s="162"/>
      <c r="DK345" s="162"/>
      <c r="DL345" s="162"/>
      <c r="DM345" s="162"/>
      <c r="DN345" s="162"/>
      <c r="DO345" s="162"/>
      <c r="DP345" s="162"/>
      <c r="DQ345" s="162"/>
      <c r="DR345" s="162"/>
      <c r="DS345" s="162"/>
      <c r="DT345" s="162"/>
      <c r="DU345" s="162"/>
      <c r="DV345" s="162"/>
      <c r="DW345" s="161"/>
      <c r="DX345" s="162"/>
      <c r="DY345" s="162"/>
      <c r="DZ345" s="162"/>
      <c r="EA345" s="162"/>
      <c r="EB345" s="162"/>
      <c r="EC345" s="162"/>
      <c r="ED345" s="162"/>
      <c r="EE345" s="161"/>
      <c r="EF345" s="162"/>
      <c r="EG345" s="162"/>
      <c r="EH345" s="162"/>
      <c r="EI345" s="162"/>
      <c r="EJ345" s="162"/>
      <c r="EK345" s="162"/>
      <c r="EL345" s="162"/>
      <c r="EM345" s="162"/>
      <c r="EN345" s="162"/>
      <c r="EO345" s="162"/>
      <c r="EP345" s="162"/>
      <c r="EQ345" s="68"/>
      <c r="ER345" s="68"/>
      <c r="ES345" s="68"/>
      <c r="ET345" s="68"/>
      <c r="EU345" s="68"/>
      <c r="EV345" s="68"/>
      <c r="EW345" s="65"/>
      <c r="EX345" s="65"/>
      <c r="EY345" s="65"/>
      <c r="EZ345" s="65"/>
      <c r="FA345" s="65"/>
      <c r="FB345" s="65"/>
      <c r="FC345" s="65"/>
      <c r="FD345" s="65"/>
      <c r="FE345" s="65"/>
      <c r="FF345" s="65"/>
      <c r="FG345" s="65"/>
      <c r="FH345" s="65"/>
      <c r="FI345" s="65"/>
      <c r="FJ345" s="65"/>
      <c r="FK345" s="65"/>
      <c r="FL345" s="65"/>
      <c r="FM345" s="65"/>
      <c r="FN345" s="65"/>
      <c r="FO345" s="235"/>
    </row>
    <row r="346" spans="1:171" s="73" customFormat="1" x14ac:dyDescent="0.2">
      <c r="A346" s="161"/>
      <c r="B346" s="162"/>
      <c r="C346" s="162"/>
      <c r="D346" s="162"/>
      <c r="E346" s="162"/>
      <c r="F346" s="162"/>
      <c r="G346" s="162"/>
      <c r="H346" s="162"/>
      <c r="I346" s="162"/>
      <c r="J346" s="162"/>
      <c r="K346" s="162"/>
      <c r="L346" s="162"/>
      <c r="M346" s="162"/>
      <c r="N346" s="162"/>
      <c r="O346" s="162"/>
      <c r="P346" s="162"/>
      <c r="Q346" s="162"/>
      <c r="R346" s="162"/>
      <c r="S346" s="162"/>
      <c r="T346" s="162"/>
      <c r="U346" s="162"/>
      <c r="V346" s="162"/>
      <c r="W346" s="162"/>
      <c r="X346" s="162"/>
      <c r="Y346" s="162"/>
      <c r="Z346" s="161"/>
      <c r="AA346" s="161"/>
      <c r="AB346" s="161"/>
      <c r="AC346" s="161"/>
      <c r="AD346" s="161"/>
      <c r="AE346" s="161"/>
      <c r="AF346" s="162"/>
      <c r="AG346" s="162"/>
      <c r="AH346" s="162"/>
      <c r="AI346" s="162"/>
      <c r="AJ346" s="162"/>
      <c r="AK346" s="162"/>
      <c r="AL346" s="162"/>
      <c r="AM346" s="162"/>
      <c r="AN346" s="162"/>
      <c r="AO346" s="162"/>
      <c r="AP346" s="162"/>
      <c r="AQ346" s="162"/>
      <c r="AR346" s="162"/>
      <c r="AS346" s="162"/>
      <c r="AT346" s="162"/>
      <c r="AU346" s="162"/>
      <c r="AV346" s="162"/>
      <c r="AW346" s="162"/>
      <c r="AX346" s="162"/>
      <c r="AY346" s="161"/>
      <c r="AZ346" s="161"/>
      <c r="BA346" s="162"/>
      <c r="BB346" s="162"/>
      <c r="BC346" s="162"/>
      <c r="BD346" s="162"/>
      <c r="BE346" s="162"/>
      <c r="BF346" s="162"/>
      <c r="BG346" s="162"/>
      <c r="BH346" s="162"/>
      <c r="BI346" s="162"/>
      <c r="BJ346" s="161"/>
      <c r="BK346" s="162"/>
      <c r="BL346" s="162"/>
      <c r="BM346" s="162"/>
      <c r="BN346" s="162"/>
      <c r="BO346" s="162"/>
      <c r="BP346" s="162"/>
      <c r="BQ346" s="162"/>
      <c r="BR346" s="162"/>
      <c r="BS346" s="162"/>
      <c r="BT346" s="162"/>
      <c r="BU346" s="162"/>
      <c r="BV346" s="162"/>
      <c r="BW346" s="162"/>
      <c r="BX346" s="162"/>
      <c r="BY346" s="162"/>
      <c r="BZ346" s="162"/>
      <c r="CA346" s="162"/>
      <c r="CB346" s="162"/>
      <c r="CC346" s="162"/>
      <c r="CD346" s="162"/>
      <c r="CE346" s="162"/>
      <c r="CF346" s="162"/>
      <c r="CG346" s="162"/>
      <c r="CH346" s="162"/>
      <c r="CI346" s="162"/>
      <c r="CJ346" s="162"/>
      <c r="CK346" s="162"/>
      <c r="CL346" s="162"/>
      <c r="CM346" s="162"/>
      <c r="CN346" s="162"/>
      <c r="CO346" s="162"/>
      <c r="CP346" s="162"/>
      <c r="CQ346" s="162"/>
      <c r="CR346" s="162"/>
      <c r="CS346" s="162"/>
      <c r="CT346" s="162"/>
      <c r="CU346" s="162"/>
      <c r="CV346" s="162"/>
      <c r="CW346" s="162"/>
      <c r="CX346" s="162"/>
      <c r="CY346" s="162"/>
      <c r="CZ346" s="162"/>
      <c r="DA346" s="162"/>
      <c r="DB346" s="162"/>
      <c r="DC346" s="162"/>
      <c r="DD346" s="162"/>
      <c r="DE346" s="162"/>
      <c r="DF346" s="162"/>
      <c r="DG346" s="162"/>
      <c r="DH346" s="162"/>
      <c r="DI346" s="162"/>
      <c r="DJ346" s="162"/>
      <c r="DK346" s="162"/>
      <c r="DL346" s="162"/>
      <c r="DM346" s="162"/>
      <c r="DN346" s="162"/>
      <c r="DO346" s="162"/>
      <c r="DP346" s="162"/>
      <c r="DQ346" s="162"/>
      <c r="DR346" s="162"/>
      <c r="DS346" s="162"/>
      <c r="DT346" s="162"/>
      <c r="DU346" s="162"/>
      <c r="DV346" s="162"/>
      <c r="DW346" s="161"/>
      <c r="DX346" s="162"/>
      <c r="DY346" s="162"/>
      <c r="DZ346" s="162"/>
      <c r="EA346" s="162"/>
      <c r="EB346" s="162"/>
      <c r="EC346" s="162"/>
      <c r="ED346" s="162"/>
      <c r="EE346" s="161"/>
      <c r="EF346" s="162"/>
      <c r="EG346" s="162"/>
      <c r="EH346" s="162"/>
      <c r="EI346" s="162"/>
      <c r="EJ346" s="162"/>
      <c r="EK346" s="162"/>
      <c r="EL346" s="162"/>
      <c r="EM346" s="162"/>
      <c r="EN346" s="162"/>
      <c r="EO346" s="162"/>
      <c r="EP346" s="162"/>
      <c r="EQ346" s="68"/>
      <c r="ER346" s="68"/>
      <c r="ES346" s="68"/>
      <c r="ET346" s="68"/>
      <c r="EU346" s="68"/>
      <c r="EV346" s="68"/>
      <c r="EW346" s="68"/>
      <c r="EX346" s="68"/>
      <c r="EY346" s="68"/>
      <c r="EZ346" s="68"/>
      <c r="FA346" s="68"/>
      <c r="FB346" s="68"/>
      <c r="FC346" s="68"/>
      <c r="FD346" s="68"/>
      <c r="FE346" s="68"/>
      <c r="FF346" s="68"/>
      <c r="FG346" s="68"/>
      <c r="FH346" s="68"/>
      <c r="FI346" s="68"/>
      <c r="FJ346" s="68"/>
      <c r="FK346" s="68"/>
      <c r="FL346" s="68"/>
      <c r="FM346" s="65"/>
      <c r="FN346" s="65"/>
      <c r="FO346" s="235"/>
    </row>
    <row r="347" spans="1:171" s="73" customFormat="1" x14ac:dyDescent="0.2">
      <c r="A347" s="161"/>
      <c r="B347" s="162"/>
      <c r="C347" s="162"/>
      <c r="D347" s="162"/>
      <c r="E347" s="162"/>
      <c r="F347" s="162"/>
      <c r="G347" s="162"/>
      <c r="H347" s="162"/>
      <c r="I347" s="162"/>
      <c r="J347" s="162"/>
      <c r="K347" s="162"/>
      <c r="L347" s="162"/>
      <c r="M347" s="162"/>
      <c r="N347" s="162"/>
      <c r="O347" s="162"/>
      <c r="P347" s="162"/>
      <c r="Q347" s="162"/>
      <c r="R347" s="162"/>
      <c r="S347" s="162"/>
      <c r="T347" s="162"/>
      <c r="U347" s="162"/>
      <c r="V347" s="162"/>
      <c r="W347" s="162"/>
      <c r="X347" s="162"/>
      <c r="Y347" s="162"/>
      <c r="Z347" s="161"/>
      <c r="AA347" s="161"/>
      <c r="AB347" s="161"/>
      <c r="AC347" s="161"/>
      <c r="AD347" s="161"/>
      <c r="AE347" s="161"/>
      <c r="AF347" s="162"/>
      <c r="AG347" s="162"/>
      <c r="AH347" s="162"/>
      <c r="AI347" s="162"/>
      <c r="AJ347" s="162"/>
      <c r="AK347" s="162"/>
      <c r="AL347" s="162"/>
      <c r="AM347" s="162"/>
      <c r="AN347" s="162"/>
      <c r="AO347" s="162"/>
      <c r="AP347" s="162"/>
      <c r="AQ347" s="162"/>
      <c r="AR347" s="162"/>
      <c r="AS347" s="162"/>
      <c r="AT347" s="162"/>
      <c r="AU347" s="162"/>
      <c r="AV347" s="162"/>
      <c r="AW347" s="162"/>
      <c r="AX347" s="162"/>
      <c r="AY347" s="161"/>
      <c r="AZ347" s="161"/>
      <c r="BA347" s="162"/>
      <c r="BB347" s="162"/>
      <c r="BC347" s="162"/>
      <c r="BD347" s="162"/>
      <c r="BE347" s="162"/>
      <c r="BF347" s="162"/>
      <c r="BG347" s="162"/>
      <c r="BH347" s="162"/>
      <c r="BI347" s="162"/>
      <c r="BJ347" s="161"/>
      <c r="BK347" s="162"/>
      <c r="BL347" s="162"/>
      <c r="BM347" s="162"/>
      <c r="BN347" s="162"/>
      <c r="BO347" s="162"/>
      <c r="BP347" s="162"/>
      <c r="BQ347" s="162"/>
      <c r="BR347" s="162"/>
      <c r="BS347" s="162"/>
      <c r="BT347" s="162"/>
      <c r="BU347" s="162"/>
      <c r="BV347" s="162"/>
      <c r="BW347" s="162"/>
      <c r="BX347" s="162"/>
      <c r="BY347" s="162"/>
      <c r="BZ347" s="162"/>
      <c r="CA347" s="162"/>
      <c r="CB347" s="162"/>
      <c r="CC347" s="162"/>
      <c r="CD347" s="162"/>
      <c r="CE347" s="162"/>
      <c r="CF347" s="162"/>
      <c r="CG347" s="162"/>
      <c r="CH347" s="162"/>
      <c r="CI347" s="162"/>
      <c r="CJ347" s="162"/>
      <c r="CK347" s="162"/>
      <c r="CL347" s="162"/>
      <c r="CM347" s="162"/>
      <c r="CN347" s="162"/>
      <c r="CO347" s="162"/>
      <c r="CP347" s="162"/>
      <c r="CQ347" s="162"/>
      <c r="CR347" s="162"/>
      <c r="CS347" s="162"/>
      <c r="CT347" s="162"/>
      <c r="CU347" s="162"/>
      <c r="CV347" s="162"/>
      <c r="CW347" s="162"/>
      <c r="CX347" s="162"/>
      <c r="CY347" s="162"/>
      <c r="CZ347" s="162"/>
      <c r="DA347" s="162"/>
      <c r="DB347" s="162"/>
      <c r="DC347" s="162"/>
      <c r="DD347" s="162"/>
      <c r="DE347" s="162"/>
      <c r="DF347" s="162"/>
      <c r="DG347" s="162"/>
      <c r="DH347" s="162"/>
      <c r="DI347" s="162"/>
      <c r="DJ347" s="162"/>
      <c r="DK347" s="162"/>
      <c r="DL347" s="162"/>
      <c r="DM347" s="162"/>
      <c r="DN347" s="162"/>
      <c r="DO347" s="162"/>
      <c r="DP347" s="162"/>
      <c r="DQ347" s="162"/>
      <c r="DR347" s="162"/>
      <c r="DS347" s="162"/>
      <c r="DT347" s="162"/>
      <c r="DU347" s="162"/>
      <c r="DV347" s="162"/>
      <c r="DW347" s="161"/>
      <c r="DX347" s="162"/>
      <c r="DY347" s="162"/>
      <c r="DZ347" s="162"/>
      <c r="EA347" s="162"/>
      <c r="EB347" s="162"/>
      <c r="EC347" s="162"/>
      <c r="ED347" s="162"/>
      <c r="EE347" s="161"/>
      <c r="EF347" s="162"/>
      <c r="EG347" s="162"/>
      <c r="EH347" s="162"/>
      <c r="EI347" s="162"/>
      <c r="EJ347" s="162"/>
      <c r="EK347" s="162"/>
      <c r="EL347" s="162"/>
      <c r="EM347" s="162"/>
      <c r="EN347" s="162"/>
      <c r="EO347" s="162"/>
      <c r="EP347" s="162"/>
      <c r="EQ347" s="68"/>
      <c r="ER347" s="68"/>
      <c r="ES347" s="68"/>
      <c r="ET347" s="68"/>
      <c r="EU347" s="68"/>
      <c r="EV347" s="68"/>
      <c r="EW347" s="65"/>
      <c r="EX347" s="65"/>
      <c r="EY347" s="65"/>
      <c r="EZ347" s="65"/>
      <c r="FA347" s="65"/>
      <c r="FB347" s="65"/>
      <c r="FC347" s="65"/>
      <c r="FD347" s="65"/>
      <c r="FE347" s="65"/>
      <c r="FF347" s="65"/>
      <c r="FG347" s="65"/>
      <c r="FH347" s="65"/>
      <c r="FI347" s="65"/>
      <c r="FJ347" s="65"/>
      <c r="FK347" s="65"/>
      <c r="FL347" s="65"/>
      <c r="FM347" s="65"/>
      <c r="FN347" s="65"/>
      <c r="FO347" s="235"/>
    </row>
    <row r="348" spans="1:171" s="73" customFormat="1" x14ac:dyDescent="0.2">
      <c r="A348" s="161"/>
      <c r="B348" s="162"/>
      <c r="C348" s="162"/>
      <c r="D348" s="162"/>
      <c r="E348" s="162"/>
      <c r="F348" s="162"/>
      <c r="G348" s="162"/>
      <c r="H348" s="162"/>
      <c r="I348" s="162"/>
      <c r="J348" s="162"/>
      <c r="K348" s="162"/>
      <c r="L348" s="162"/>
      <c r="M348" s="162"/>
      <c r="N348" s="162"/>
      <c r="O348" s="162"/>
      <c r="P348" s="162"/>
      <c r="Q348" s="162"/>
      <c r="R348" s="162"/>
      <c r="S348" s="162"/>
      <c r="T348" s="162"/>
      <c r="U348" s="162"/>
      <c r="V348" s="162"/>
      <c r="W348" s="162"/>
      <c r="X348" s="162"/>
      <c r="Y348" s="162"/>
      <c r="Z348" s="161"/>
      <c r="AA348" s="161"/>
      <c r="AB348" s="161"/>
      <c r="AC348" s="161"/>
      <c r="AD348" s="161"/>
      <c r="AE348" s="161"/>
      <c r="AF348" s="162"/>
      <c r="AG348" s="162"/>
      <c r="AH348" s="162"/>
      <c r="AI348" s="162"/>
      <c r="AJ348" s="162"/>
      <c r="AK348" s="162"/>
      <c r="AL348" s="162"/>
      <c r="AM348" s="162"/>
      <c r="AN348" s="162"/>
      <c r="AO348" s="162"/>
      <c r="AP348" s="162"/>
      <c r="AQ348" s="162"/>
      <c r="AR348" s="162"/>
      <c r="AS348" s="162"/>
      <c r="AT348" s="162"/>
      <c r="AU348" s="162"/>
      <c r="AV348" s="162"/>
      <c r="AW348" s="162"/>
      <c r="AX348" s="162"/>
      <c r="AY348" s="161"/>
      <c r="AZ348" s="161"/>
      <c r="BA348" s="162"/>
      <c r="BB348" s="162"/>
      <c r="BC348" s="162"/>
      <c r="BD348" s="162"/>
      <c r="BE348" s="162"/>
      <c r="BF348" s="162"/>
      <c r="BG348" s="162"/>
      <c r="BH348" s="162"/>
      <c r="BI348" s="162"/>
      <c r="BJ348" s="161"/>
      <c r="BK348" s="162"/>
      <c r="BL348" s="162"/>
      <c r="BM348" s="162"/>
      <c r="BN348" s="162"/>
      <c r="BO348" s="162"/>
      <c r="BP348" s="162"/>
      <c r="BQ348" s="162"/>
      <c r="BR348" s="162"/>
      <c r="BS348" s="162"/>
      <c r="BT348" s="162"/>
      <c r="BU348" s="162"/>
      <c r="BV348" s="162"/>
      <c r="BW348" s="162"/>
      <c r="BX348" s="162"/>
      <c r="BY348" s="162"/>
      <c r="BZ348" s="162"/>
      <c r="CA348" s="162"/>
      <c r="CB348" s="162"/>
      <c r="CC348" s="162"/>
      <c r="CD348" s="162"/>
      <c r="CE348" s="162"/>
      <c r="CF348" s="162"/>
      <c r="CG348" s="162"/>
      <c r="CH348" s="162"/>
      <c r="CI348" s="162"/>
      <c r="CJ348" s="162"/>
      <c r="CK348" s="162"/>
      <c r="CL348" s="162"/>
      <c r="CM348" s="162"/>
      <c r="CN348" s="162"/>
      <c r="CO348" s="162"/>
      <c r="CP348" s="162"/>
      <c r="CQ348" s="162"/>
      <c r="CR348" s="162"/>
      <c r="CS348" s="162"/>
      <c r="CT348" s="162"/>
      <c r="CU348" s="162"/>
      <c r="CV348" s="162"/>
      <c r="CW348" s="162"/>
      <c r="CX348" s="162"/>
      <c r="CY348" s="162"/>
      <c r="CZ348" s="162"/>
      <c r="DA348" s="162"/>
      <c r="DB348" s="162"/>
      <c r="DC348" s="162"/>
      <c r="DD348" s="162"/>
      <c r="DE348" s="162"/>
      <c r="DF348" s="162"/>
      <c r="DG348" s="162"/>
      <c r="DH348" s="162"/>
      <c r="DI348" s="162"/>
      <c r="DJ348" s="162"/>
      <c r="DK348" s="162"/>
      <c r="DL348" s="162"/>
      <c r="DM348" s="162"/>
      <c r="DN348" s="162"/>
      <c r="DO348" s="162"/>
      <c r="DP348" s="162"/>
      <c r="DQ348" s="162"/>
      <c r="DR348" s="162"/>
      <c r="DS348" s="162"/>
      <c r="DT348" s="162"/>
      <c r="DU348" s="162"/>
      <c r="DV348" s="162"/>
      <c r="DW348" s="161"/>
      <c r="DX348" s="162"/>
      <c r="DY348" s="162"/>
      <c r="DZ348" s="162"/>
      <c r="EA348" s="162"/>
      <c r="EB348" s="162"/>
      <c r="EC348" s="162"/>
      <c r="ED348" s="162"/>
      <c r="EE348" s="161"/>
      <c r="EF348" s="162"/>
      <c r="EG348" s="162"/>
      <c r="EH348" s="162"/>
      <c r="EI348" s="162"/>
      <c r="EJ348" s="162"/>
      <c r="EK348" s="162"/>
      <c r="EL348" s="162"/>
      <c r="EM348" s="162"/>
      <c r="EN348" s="162"/>
      <c r="EO348" s="162"/>
      <c r="EP348" s="162"/>
      <c r="EQ348" s="68"/>
      <c r="ER348" s="68"/>
      <c r="ES348" s="68"/>
      <c r="ET348" s="68"/>
      <c r="EU348" s="68"/>
      <c r="EV348" s="68"/>
      <c r="EW348" s="68"/>
      <c r="EX348" s="68"/>
      <c r="EY348" s="68"/>
      <c r="EZ348" s="68"/>
      <c r="FA348" s="68"/>
      <c r="FB348" s="68"/>
      <c r="FC348" s="68"/>
      <c r="FD348" s="68"/>
      <c r="FE348" s="68"/>
      <c r="FF348" s="68"/>
      <c r="FG348" s="68"/>
      <c r="FH348" s="68"/>
      <c r="FI348" s="68"/>
      <c r="FJ348" s="68"/>
      <c r="FK348" s="68"/>
      <c r="FL348" s="68"/>
      <c r="FM348" s="65"/>
      <c r="FN348" s="65"/>
      <c r="FO348" s="235"/>
    </row>
    <row r="349" spans="1:171" s="73" customFormat="1" x14ac:dyDescent="0.2">
      <c r="A349" s="161"/>
      <c r="B349" s="162"/>
      <c r="C349" s="162"/>
      <c r="D349" s="162"/>
      <c r="E349" s="162"/>
      <c r="F349" s="162"/>
      <c r="G349" s="162"/>
      <c r="H349" s="162"/>
      <c r="I349" s="162"/>
      <c r="J349" s="162"/>
      <c r="K349" s="162"/>
      <c r="L349" s="162"/>
      <c r="M349" s="162"/>
      <c r="N349" s="162"/>
      <c r="O349" s="162"/>
      <c r="P349" s="162"/>
      <c r="Q349" s="162"/>
      <c r="R349" s="162"/>
      <c r="S349" s="162"/>
      <c r="T349" s="162"/>
      <c r="U349" s="162"/>
      <c r="V349" s="162"/>
      <c r="W349" s="162"/>
      <c r="X349" s="162"/>
      <c r="Y349" s="162"/>
      <c r="Z349" s="161"/>
      <c r="AA349" s="161"/>
      <c r="AB349" s="161"/>
      <c r="AC349" s="161"/>
      <c r="AD349" s="161"/>
      <c r="AE349" s="161"/>
      <c r="AF349" s="162"/>
      <c r="AG349" s="162"/>
      <c r="AH349" s="162"/>
      <c r="AI349" s="162"/>
      <c r="AJ349" s="162"/>
      <c r="AK349" s="162"/>
      <c r="AL349" s="162"/>
      <c r="AM349" s="162"/>
      <c r="AN349" s="162"/>
      <c r="AO349" s="162"/>
      <c r="AP349" s="162"/>
      <c r="AQ349" s="162"/>
      <c r="AR349" s="162"/>
      <c r="AS349" s="162"/>
      <c r="AT349" s="162"/>
      <c r="AU349" s="162"/>
      <c r="AV349" s="162"/>
      <c r="AW349" s="162"/>
      <c r="AX349" s="162"/>
      <c r="AY349" s="161"/>
      <c r="AZ349" s="161"/>
      <c r="BA349" s="162"/>
      <c r="BB349" s="162"/>
      <c r="BC349" s="162"/>
      <c r="BD349" s="162"/>
      <c r="BE349" s="162"/>
      <c r="BF349" s="162"/>
      <c r="BG349" s="162"/>
      <c r="BH349" s="162"/>
      <c r="BI349" s="162"/>
      <c r="BJ349" s="161"/>
      <c r="BK349" s="162"/>
      <c r="BL349" s="162"/>
      <c r="BM349" s="162"/>
      <c r="BN349" s="162"/>
      <c r="BO349" s="162"/>
      <c r="BP349" s="162"/>
      <c r="BQ349" s="162"/>
      <c r="BR349" s="162"/>
      <c r="BS349" s="162"/>
      <c r="BT349" s="162"/>
      <c r="BU349" s="162"/>
      <c r="BV349" s="162"/>
      <c r="BW349" s="162"/>
      <c r="BX349" s="162"/>
      <c r="BY349" s="162"/>
      <c r="BZ349" s="162"/>
      <c r="CA349" s="162"/>
      <c r="CB349" s="162"/>
      <c r="CC349" s="162"/>
      <c r="CD349" s="162"/>
      <c r="CE349" s="162"/>
      <c r="CF349" s="162"/>
      <c r="CG349" s="162"/>
      <c r="CH349" s="162"/>
      <c r="CI349" s="162"/>
      <c r="CJ349" s="162"/>
      <c r="CK349" s="162"/>
      <c r="CL349" s="162"/>
      <c r="CM349" s="162"/>
      <c r="CN349" s="162"/>
      <c r="CO349" s="162"/>
      <c r="CP349" s="162"/>
      <c r="CQ349" s="162"/>
      <c r="CR349" s="162"/>
      <c r="CS349" s="162"/>
      <c r="CT349" s="162"/>
      <c r="CU349" s="162"/>
      <c r="CV349" s="162"/>
      <c r="CW349" s="162"/>
      <c r="CX349" s="162"/>
      <c r="CY349" s="162"/>
      <c r="CZ349" s="162"/>
      <c r="DA349" s="162"/>
      <c r="DB349" s="162"/>
      <c r="DC349" s="162"/>
      <c r="DD349" s="162"/>
      <c r="DE349" s="162"/>
      <c r="DF349" s="162"/>
      <c r="DG349" s="162"/>
      <c r="DH349" s="162"/>
      <c r="DI349" s="162"/>
      <c r="DJ349" s="162"/>
      <c r="DK349" s="162"/>
      <c r="DL349" s="162"/>
      <c r="DM349" s="162"/>
      <c r="DN349" s="162"/>
      <c r="DO349" s="162"/>
      <c r="DP349" s="162"/>
      <c r="DQ349" s="162"/>
      <c r="DR349" s="162"/>
      <c r="DS349" s="162"/>
      <c r="DT349" s="162"/>
      <c r="DU349" s="162"/>
      <c r="DV349" s="162"/>
      <c r="DW349" s="161"/>
      <c r="DX349" s="162"/>
      <c r="DY349" s="162"/>
      <c r="DZ349" s="162"/>
      <c r="EA349" s="162"/>
      <c r="EB349" s="162"/>
      <c r="EC349" s="162"/>
      <c r="ED349" s="162"/>
      <c r="EE349" s="161"/>
      <c r="EF349" s="162"/>
      <c r="EG349" s="162"/>
      <c r="EH349" s="162"/>
      <c r="EI349" s="162"/>
      <c r="EJ349" s="162"/>
      <c r="EK349" s="162"/>
      <c r="EL349" s="162"/>
      <c r="EM349" s="162"/>
      <c r="EN349" s="162"/>
      <c r="EO349" s="162"/>
      <c r="EP349" s="162"/>
      <c r="EQ349" s="68"/>
      <c r="ER349" s="68"/>
      <c r="ES349" s="68"/>
      <c r="ET349" s="68"/>
      <c r="EU349" s="68"/>
      <c r="EV349" s="68"/>
      <c r="EW349" s="65"/>
      <c r="EX349" s="65"/>
      <c r="EY349" s="65"/>
      <c r="EZ349" s="65"/>
      <c r="FA349" s="65"/>
      <c r="FB349" s="65"/>
      <c r="FC349" s="65"/>
      <c r="FD349" s="65"/>
      <c r="FE349" s="65"/>
      <c r="FF349" s="65"/>
      <c r="FG349" s="65"/>
      <c r="FH349" s="65"/>
      <c r="FI349" s="65"/>
      <c r="FJ349" s="65"/>
      <c r="FK349" s="65"/>
      <c r="FL349" s="65"/>
      <c r="FM349" s="65"/>
      <c r="FN349" s="65"/>
      <c r="FO349" s="235"/>
    </row>
    <row r="350" spans="1:171" s="73" customFormat="1" x14ac:dyDescent="0.2">
      <c r="A350" s="161"/>
      <c r="B350" s="162"/>
      <c r="C350" s="162"/>
      <c r="D350" s="162"/>
      <c r="E350" s="162"/>
      <c r="F350" s="162"/>
      <c r="G350" s="162"/>
      <c r="H350" s="162"/>
      <c r="I350" s="162"/>
      <c r="J350" s="162"/>
      <c r="K350" s="162"/>
      <c r="L350" s="162"/>
      <c r="M350" s="162"/>
      <c r="N350" s="162"/>
      <c r="O350" s="162"/>
      <c r="P350" s="162"/>
      <c r="Q350" s="162"/>
      <c r="R350" s="162"/>
      <c r="S350" s="162"/>
      <c r="T350" s="162"/>
      <c r="U350" s="162"/>
      <c r="V350" s="162"/>
      <c r="W350" s="162"/>
      <c r="X350" s="162"/>
      <c r="Y350" s="162"/>
      <c r="Z350" s="161"/>
      <c r="AA350" s="161"/>
      <c r="AB350" s="161"/>
      <c r="AC350" s="161"/>
      <c r="AD350" s="161"/>
      <c r="AE350" s="161"/>
      <c r="AF350" s="162"/>
      <c r="AG350" s="162"/>
      <c r="AH350" s="162"/>
      <c r="AI350" s="162"/>
      <c r="AJ350" s="162"/>
      <c r="AK350" s="162"/>
      <c r="AL350" s="162"/>
      <c r="AM350" s="162"/>
      <c r="AN350" s="162"/>
      <c r="AO350" s="162"/>
      <c r="AP350" s="162"/>
      <c r="AQ350" s="162"/>
      <c r="AR350" s="162"/>
      <c r="AS350" s="162"/>
      <c r="AT350" s="162"/>
      <c r="AU350" s="162"/>
      <c r="AV350" s="162"/>
      <c r="AW350" s="162"/>
      <c r="AX350" s="162"/>
      <c r="AY350" s="161"/>
      <c r="AZ350" s="161"/>
      <c r="BA350" s="162"/>
      <c r="BB350" s="162"/>
      <c r="BC350" s="162"/>
      <c r="BD350" s="162"/>
      <c r="BE350" s="162"/>
      <c r="BF350" s="162"/>
      <c r="BG350" s="162"/>
      <c r="BH350" s="162"/>
      <c r="BI350" s="162"/>
      <c r="BJ350" s="161"/>
      <c r="BK350" s="162"/>
      <c r="BL350" s="162"/>
      <c r="BM350" s="162"/>
      <c r="BN350" s="162"/>
      <c r="BO350" s="162"/>
      <c r="BP350" s="162"/>
      <c r="BQ350" s="162"/>
      <c r="BR350" s="162"/>
      <c r="BS350" s="162"/>
      <c r="BT350" s="162"/>
      <c r="BU350" s="162"/>
      <c r="BV350" s="162"/>
      <c r="BW350" s="162"/>
      <c r="BX350" s="162"/>
      <c r="BY350" s="162"/>
      <c r="BZ350" s="162"/>
      <c r="CA350" s="162"/>
      <c r="CB350" s="162"/>
      <c r="CC350" s="162"/>
      <c r="CD350" s="162"/>
      <c r="CE350" s="162"/>
      <c r="CF350" s="162"/>
      <c r="CG350" s="162"/>
      <c r="CH350" s="162"/>
      <c r="CI350" s="162"/>
      <c r="CJ350" s="162"/>
      <c r="CK350" s="162"/>
      <c r="CL350" s="162"/>
      <c r="CM350" s="162"/>
      <c r="CN350" s="162"/>
      <c r="CO350" s="162"/>
      <c r="CP350" s="162"/>
      <c r="CQ350" s="162"/>
      <c r="CR350" s="162"/>
      <c r="CS350" s="162"/>
      <c r="CT350" s="162"/>
      <c r="CU350" s="162"/>
      <c r="CV350" s="162"/>
      <c r="CW350" s="162"/>
      <c r="CX350" s="162"/>
      <c r="CY350" s="162"/>
      <c r="CZ350" s="162"/>
      <c r="DA350" s="162"/>
      <c r="DB350" s="162"/>
      <c r="DC350" s="162"/>
      <c r="DD350" s="162"/>
      <c r="DE350" s="162"/>
      <c r="DF350" s="162"/>
      <c r="DG350" s="162"/>
      <c r="DH350" s="162"/>
      <c r="DI350" s="162"/>
      <c r="DJ350" s="162"/>
      <c r="DK350" s="162"/>
      <c r="DL350" s="162"/>
      <c r="DM350" s="162"/>
      <c r="DN350" s="162"/>
      <c r="DO350" s="162"/>
      <c r="DP350" s="162"/>
      <c r="DQ350" s="162"/>
      <c r="DR350" s="162"/>
      <c r="DS350" s="162"/>
      <c r="DT350" s="162"/>
      <c r="DU350" s="162"/>
      <c r="DV350" s="162"/>
      <c r="DW350" s="161"/>
      <c r="DX350" s="162"/>
      <c r="DY350" s="162"/>
      <c r="DZ350" s="162"/>
      <c r="EA350" s="162"/>
      <c r="EB350" s="162"/>
      <c r="EC350" s="162"/>
      <c r="ED350" s="162"/>
      <c r="EE350" s="161"/>
      <c r="EF350" s="162"/>
      <c r="EG350" s="162"/>
      <c r="EH350" s="162"/>
      <c r="EI350" s="162"/>
      <c r="EJ350" s="162"/>
      <c r="EK350" s="162"/>
      <c r="EL350" s="162"/>
      <c r="EM350" s="162"/>
      <c r="EN350" s="162"/>
      <c r="EO350" s="162"/>
      <c r="EP350" s="162"/>
      <c r="EQ350" s="68"/>
      <c r="ER350" s="68"/>
      <c r="ES350" s="68"/>
      <c r="ET350" s="68"/>
      <c r="EU350" s="68"/>
      <c r="EV350" s="68"/>
      <c r="EW350" s="68"/>
      <c r="EX350" s="68"/>
      <c r="EY350" s="68"/>
      <c r="EZ350" s="68"/>
      <c r="FA350" s="68"/>
      <c r="FB350" s="68"/>
      <c r="FC350" s="68"/>
      <c r="FD350" s="68"/>
      <c r="FE350" s="68"/>
      <c r="FF350" s="68"/>
      <c r="FG350" s="68"/>
      <c r="FH350" s="68"/>
      <c r="FI350" s="68"/>
      <c r="FJ350" s="68"/>
      <c r="FK350" s="68"/>
      <c r="FL350" s="68"/>
      <c r="FM350" s="65"/>
      <c r="FN350" s="65"/>
      <c r="FO350" s="235"/>
    </row>
    <row r="351" spans="1:171" s="73" customFormat="1" x14ac:dyDescent="0.2">
      <c r="A351" s="161"/>
      <c r="B351" s="162"/>
      <c r="C351" s="162"/>
      <c r="D351" s="162"/>
      <c r="E351" s="162"/>
      <c r="F351" s="162"/>
      <c r="G351" s="162"/>
      <c r="H351" s="162"/>
      <c r="I351" s="162"/>
      <c r="J351" s="162"/>
      <c r="K351" s="162"/>
      <c r="L351" s="162"/>
      <c r="M351" s="162"/>
      <c r="N351" s="162"/>
      <c r="O351" s="162"/>
      <c r="P351" s="162"/>
      <c r="Q351" s="162"/>
      <c r="R351" s="162"/>
      <c r="S351" s="162"/>
      <c r="T351" s="162"/>
      <c r="U351" s="162"/>
      <c r="V351" s="162"/>
      <c r="W351" s="162"/>
      <c r="X351" s="162"/>
      <c r="Y351" s="162"/>
      <c r="Z351" s="161"/>
      <c r="AA351" s="161"/>
      <c r="AB351" s="161"/>
      <c r="AC351" s="161"/>
      <c r="AD351" s="161"/>
      <c r="AE351" s="161"/>
      <c r="AF351" s="162"/>
      <c r="AG351" s="162"/>
      <c r="AH351" s="162"/>
      <c r="AI351" s="162"/>
      <c r="AJ351" s="162"/>
      <c r="AK351" s="162"/>
      <c r="AL351" s="162"/>
      <c r="AM351" s="162"/>
      <c r="AN351" s="162"/>
      <c r="AO351" s="162"/>
      <c r="AP351" s="162"/>
      <c r="AQ351" s="162"/>
      <c r="AR351" s="162"/>
      <c r="AS351" s="162"/>
      <c r="AT351" s="162"/>
      <c r="AU351" s="162"/>
      <c r="AV351" s="162"/>
      <c r="AW351" s="162"/>
      <c r="AX351" s="162"/>
      <c r="AY351" s="161"/>
      <c r="AZ351" s="161"/>
      <c r="BA351" s="162"/>
      <c r="BB351" s="162"/>
      <c r="BC351" s="162"/>
      <c r="BD351" s="162"/>
      <c r="BE351" s="162"/>
      <c r="BF351" s="162"/>
      <c r="BG351" s="162"/>
      <c r="BH351" s="162"/>
      <c r="BI351" s="162"/>
      <c r="BJ351" s="161"/>
      <c r="BK351" s="162"/>
      <c r="BL351" s="162"/>
      <c r="BM351" s="162"/>
      <c r="BN351" s="162"/>
      <c r="BO351" s="162"/>
      <c r="BP351" s="162"/>
      <c r="BQ351" s="162"/>
      <c r="BR351" s="162"/>
      <c r="BS351" s="162"/>
      <c r="BT351" s="162"/>
      <c r="BU351" s="162"/>
      <c r="BV351" s="162"/>
      <c r="BW351" s="162"/>
      <c r="BX351" s="162"/>
      <c r="BY351" s="162"/>
      <c r="BZ351" s="162"/>
      <c r="CA351" s="162"/>
      <c r="CB351" s="162"/>
      <c r="CC351" s="162"/>
      <c r="CD351" s="162"/>
      <c r="CE351" s="162"/>
      <c r="CF351" s="162"/>
      <c r="CG351" s="162"/>
      <c r="CH351" s="162"/>
      <c r="CI351" s="162"/>
      <c r="CJ351" s="162"/>
      <c r="CK351" s="162"/>
      <c r="CL351" s="162"/>
      <c r="CM351" s="162"/>
      <c r="CN351" s="162"/>
      <c r="CO351" s="162"/>
      <c r="CP351" s="162"/>
      <c r="CQ351" s="162"/>
      <c r="CR351" s="162"/>
      <c r="CS351" s="162"/>
      <c r="CT351" s="162"/>
      <c r="CU351" s="162"/>
      <c r="CV351" s="162"/>
      <c r="CW351" s="162"/>
      <c r="CX351" s="162"/>
      <c r="CY351" s="162"/>
      <c r="CZ351" s="162"/>
      <c r="DA351" s="162"/>
      <c r="DB351" s="162"/>
      <c r="DC351" s="162"/>
      <c r="DD351" s="162"/>
      <c r="DE351" s="162"/>
      <c r="DF351" s="162"/>
      <c r="DG351" s="162"/>
      <c r="DH351" s="162"/>
      <c r="DI351" s="162"/>
      <c r="DJ351" s="162"/>
      <c r="DK351" s="162"/>
      <c r="DL351" s="162"/>
      <c r="DM351" s="162"/>
      <c r="DN351" s="162"/>
      <c r="DO351" s="162"/>
      <c r="DP351" s="162"/>
      <c r="DQ351" s="162"/>
      <c r="DR351" s="162"/>
      <c r="DS351" s="162"/>
      <c r="DT351" s="162"/>
      <c r="DU351" s="162"/>
      <c r="DV351" s="162"/>
      <c r="DW351" s="161"/>
      <c r="DX351" s="162"/>
      <c r="DY351" s="162"/>
      <c r="DZ351" s="162"/>
      <c r="EA351" s="162"/>
      <c r="EB351" s="162"/>
      <c r="EC351" s="162"/>
      <c r="ED351" s="162"/>
      <c r="EE351" s="161"/>
      <c r="EF351" s="162"/>
      <c r="EG351" s="162"/>
      <c r="EH351" s="162"/>
      <c r="EI351" s="162"/>
      <c r="EJ351" s="162"/>
      <c r="EK351" s="162"/>
      <c r="EL351" s="162"/>
      <c r="EM351" s="162"/>
      <c r="EN351" s="162"/>
      <c r="EO351" s="162"/>
      <c r="EP351" s="162"/>
      <c r="EQ351" s="68"/>
      <c r="ER351" s="68"/>
      <c r="ES351" s="68"/>
      <c r="ET351" s="68"/>
      <c r="EU351" s="68"/>
      <c r="EV351" s="68"/>
      <c r="EW351" s="65"/>
      <c r="EX351" s="65"/>
      <c r="EY351" s="65"/>
      <c r="EZ351" s="65"/>
      <c r="FA351" s="65"/>
      <c r="FB351" s="65"/>
      <c r="FC351" s="65"/>
      <c r="FD351" s="65"/>
      <c r="FE351" s="65"/>
      <c r="FF351" s="65"/>
      <c r="FG351" s="65"/>
      <c r="FH351" s="65"/>
      <c r="FI351" s="65"/>
      <c r="FJ351" s="65"/>
      <c r="FK351" s="65"/>
      <c r="FL351" s="65"/>
      <c r="FM351" s="65"/>
      <c r="FN351" s="65"/>
      <c r="FO351" s="235"/>
    </row>
    <row r="352" spans="1:171" s="73" customFormat="1" x14ac:dyDescent="0.2">
      <c r="A352" s="161"/>
      <c r="B352" s="162"/>
      <c r="C352" s="162"/>
      <c r="D352" s="162"/>
      <c r="E352" s="162"/>
      <c r="F352" s="162"/>
      <c r="G352" s="162"/>
      <c r="H352" s="162"/>
      <c r="I352" s="162"/>
      <c r="J352" s="162"/>
      <c r="K352" s="162"/>
      <c r="L352" s="162"/>
      <c r="M352" s="162"/>
      <c r="N352" s="162"/>
      <c r="O352" s="162"/>
      <c r="P352" s="162"/>
      <c r="Q352" s="162"/>
      <c r="R352" s="162"/>
      <c r="S352" s="162"/>
      <c r="T352" s="162"/>
      <c r="U352" s="162"/>
      <c r="V352" s="162"/>
      <c r="W352" s="162"/>
      <c r="X352" s="162"/>
      <c r="Y352" s="162"/>
      <c r="Z352" s="161"/>
      <c r="AA352" s="161"/>
      <c r="AB352" s="161"/>
      <c r="AC352" s="161"/>
      <c r="AD352" s="161"/>
      <c r="AE352" s="161"/>
      <c r="AF352" s="162"/>
      <c r="AG352" s="162"/>
      <c r="AH352" s="162"/>
      <c r="AI352" s="162"/>
      <c r="AJ352" s="162"/>
      <c r="AK352" s="162"/>
      <c r="AL352" s="162"/>
      <c r="AM352" s="162"/>
      <c r="AN352" s="162"/>
      <c r="AO352" s="162"/>
      <c r="AP352" s="162"/>
      <c r="AQ352" s="162"/>
      <c r="AR352" s="162"/>
      <c r="AS352" s="162"/>
      <c r="AT352" s="162"/>
      <c r="AU352" s="162"/>
      <c r="AV352" s="162"/>
      <c r="AW352" s="162"/>
      <c r="AX352" s="162"/>
      <c r="AY352" s="161"/>
      <c r="AZ352" s="161"/>
      <c r="BA352" s="162"/>
      <c r="BB352" s="162"/>
      <c r="BC352" s="162"/>
      <c r="BD352" s="162"/>
      <c r="BE352" s="162"/>
      <c r="BF352" s="162"/>
      <c r="BG352" s="162"/>
      <c r="BH352" s="162"/>
      <c r="BI352" s="162"/>
      <c r="BJ352" s="161"/>
      <c r="BK352" s="162"/>
      <c r="BL352" s="162"/>
      <c r="BM352" s="162"/>
      <c r="BN352" s="162"/>
      <c r="BO352" s="162"/>
      <c r="BP352" s="162"/>
      <c r="BQ352" s="162"/>
      <c r="BR352" s="162"/>
      <c r="BS352" s="162"/>
      <c r="BT352" s="162"/>
      <c r="BU352" s="162"/>
      <c r="BV352" s="162"/>
      <c r="BW352" s="162"/>
      <c r="BX352" s="162"/>
      <c r="BY352" s="162"/>
      <c r="BZ352" s="162"/>
      <c r="CA352" s="162"/>
      <c r="CB352" s="162"/>
      <c r="CC352" s="162"/>
      <c r="CD352" s="162"/>
      <c r="CE352" s="162"/>
      <c r="CF352" s="162"/>
      <c r="CG352" s="162"/>
      <c r="CH352" s="162"/>
      <c r="CI352" s="162"/>
      <c r="CJ352" s="162"/>
      <c r="CK352" s="162"/>
      <c r="CL352" s="162"/>
      <c r="CM352" s="162"/>
      <c r="CN352" s="162"/>
      <c r="CO352" s="162"/>
      <c r="CP352" s="162"/>
      <c r="CQ352" s="162"/>
      <c r="CR352" s="162"/>
      <c r="CS352" s="162"/>
      <c r="CT352" s="162"/>
      <c r="CU352" s="162"/>
      <c r="CV352" s="162"/>
      <c r="CW352" s="162"/>
      <c r="CX352" s="162"/>
      <c r="CY352" s="162"/>
      <c r="CZ352" s="162"/>
      <c r="DA352" s="162"/>
      <c r="DB352" s="162"/>
      <c r="DC352" s="162"/>
      <c r="DD352" s="162"/>
      <c r="DE352" s="162"/>
      <c r="DF352" s="162"/>
      <c r="DG352" s="162"/>
      <c r="DH352" s="162"/>
      <c r="DI352" s="162"/>
      <c r="DJ352" s="162"/>
      <c r="DK352" s="162"/>
      <c r="DL352" s="162"/>
      <c r="DM352" s="162"/>
      <c r="DN352" s="162"/>
      <c r="DO352" s="162"/>
      <c r="DP352" s="162"/>
      <c r="DQ352" s="162"/>
      <c r="DR352" s="162"/>
      <c r="DS352" s="162"/>
      <c r="DT352" s="162"/>
      <c r="DU352" s="162"/>
      <c r="DV352" s="162"/>
      <c r="DW352" s="161"/>
      <c r="DX352" s="162"/>
      <c r="DY352" s="162"/>
      <c r="DZ352" s="162"/>
      <c r="EA352" s="162"/>
      <c r="EB352" s="162"/>
      <c r="EC352" s="162"/>
      <c r="ED352" s="162"/>
      <c r="EE352" s="161"/>
      <c r="EF352" s="162"/>
      <c r="EG352" s="162"/>
      <c r="EH352" s="162"/>
      <c r="EI352" s="162"/>
      <c r="EJ352" s="162"/>
      <c r="EK352" s="162"/>
      <c r="EL352" s="162"/>
      <c r="EM352" s="162"/>
      <c r="EN352" s="162"/>
      <c r="EO352" s="162"/>
      <c r="EP352" s="162"/>
      <c r="EQ352" s="68"/>
      <c r="ER352" s="68"/>
      <c r="ES352" s="68"/>
      <c r="ET352" s="68"/>
      <c r="EU352" s="68"/>
      <c r="EV352" s="68"/>
      <c r="EW352" s="68"/>
      <c r="EX352" s="68"/>
      <c r="EY352" s="68"/>
      <c r="EZ352" s="68"/>
      <c r="FA352" s="68"/>
      <c r="FB352" s="68"/>
      <c r="FC352" s="68"/>
      <c r="FD352" s="68"/>
      <c r="FE352" s="68"/>
      <c r="FF352" s="68"/>
      <c r="FG352" s="68"/>
      <c r="FH352" s="68"/>
      <c r="FI352" s="68"/>
      <c r="FJ352" s="68"/>
      <c r="FK352" s="68"/>
      <c r="FL352" s="68"/>
      <c r="FM352" s="65"/>
      <c r="FN352" s="65"/>
      <c r="FO352" s="235"/>
    </row>
    <row r="353" spans="1:171" s="73" customFormat="1" x14ac:dyDescent="0.2">
      <c r="A353" s="161"/>
      <c r="B353" s="162"/>
      <c r="C353" s="162"/>
      <c r="D353" s="162"/>
      <c r="E353" s="162"/>
      <c r="F353" s="162"/>
      <c r="G353" s="162"/>
      <c r="H353" s="162"/>
      <c r="I353" s="162"/>
      <c r="J353" s="162"/>
      <c r="K353" s="162"/>
      <c r="L353" s="162"/>
      <c r="M353" s="162"/>
      <c r="N353" s="162"/>
      <c r="O353" s="162"/>
      <c r="P353" s="162"/>
      <c r="Q353" s="162"/>
      <c r="R353" s="162"/>
      <c r="S353" s="162"/>
      <c r="T353" s="162"/>
      <c r="U353" s="162"/>
      <c r="V353" s="162"/>
      <c r="W353" s="162"/>
      <c r="X353" s="162"/>
      <c r="Y353" s="162"/>
      <c r="Z353" s="161"/>
      <c r="AA353" s="161"/>
      <c r="AB353" s="161"/>
      <c r="AC353" s="161"/>
      <c r="AD353" s="161"/>
      <c r="AE353" s="161"/>
      <c r="AF353" s="162"/>
      <c r="AG353" s="162"/>
      <c r="AH353" s="162"/>
      <c r="AI353" s="162"/>
      <c r="AJ353" s="162"/>
      <c r="AK353" s="162"/>
      <c r="AL353" s="162"/>
      <c r="AM353" s="162"/>
      <c r="AN353" s="162"/>
      <c r="AO353" s="162"/>
      <c r="AP353" s="162"/>
      <c r="AQ353" s="162"/>
      <c r="AR353" s="162"/>
      <c r="AS353" s="162"/>
      <c r="AT353" s="162"/>
      <c r="AU353" s="162"/>
      <c r="AV353" s="162"/>
      <c r="AW353" s="162"/>
      <c r="AX353" s="162"/>
      <c r="AY353" s="161"/>
      <c r="AZ353" s="161"/>
      <c r="BA353" s="162"/>
      <c r="BB353" s="162"/>
      <c r="BC353" s="162"/>
      <c r="BD353" s="162"/>
      <c r="BE353" s="162"/>
      <c r="BF353" s="162"/>
      <c r="BG353" s="162"/>
      <c r="BH353" s="162"/>
      <c r="BI353" s="162"/>
      <c r="BJ353" s="161"/>
      <c r="BK353" s="162"/>
      <c r="BL353" s="162"/>
      <c r="BM353" s="162"/>
      <c r="BN353" s="162"/>
      <c r="BO353" s="162"/>
      <c r="BP353" s="162"/>
      <c r="BQ353" s="162"/>
      <c r="BR353" s="162"/>
      <c r="BS353" s="162"/>
      <c r="BT353" s="162"/>
      <c r="BU353" s="162"/>
      <c r="BV353" s="162"/>
      <c r="BW353" s="162"/>
      <c r="BX353" s="162"/>
      <c r="BY353" s="162"/>
      <c r="BZ353" s="162"/>
      <c r="CA353" s="162"/>
      <c r="CB353" s="162"/>
      <c r="CC353" s="162"/>
      <c r="CD353" s="162"/>
      <c r="CE353" s="162"/>
      <c r="CF353" s="162"/>
      <c r="CG353" s="162"/>
      <c r="CH353" s="162"/>
      <c r="CI353" s="162"/>
      <c r="CJ353" s="162"/>
      <c r="CK353" s="162"/>
      <c r="CL353" s="162"/>
      <c r="CM353" s="162"/>
      <c r="CN353" s="162"/>
      <c r="CO353" s="162"/>
      <c r="CP353" s="162"/>
      <c r="CQ353" s="162"/>
      <c r="CR353" s="162"/>
      <c r="CS353" s="162"/>
      <c r="CT353" s="162"/>
      <c r="CU353" s="162"/>
      <c r="CV353" s="162"/>
      <c r="CW353" s="162"/>
      <c r="CX353" s="162"/>
      <c r="CY353" s="162"/>
      <c r="CZ353" s="162"/>
      <c r="DA353" s="162"/>
      <c r="DB353" s="162"/>
      <c r="DC353" s="162"/>
      <c r="DD353" s="162"/>
      <c r="DE353" s="162"/>
      <c r="DF353" s="162"/>
      <c r="DG353" s="162"/>
      <c r="DH353" s="162"/>
      <c r="DI353" s="162"/>
      <c r="DJ353" s="162"/>
      <c r="DK353" s="162"/>
      <c r="DL353" s="162"/>
      <c r="DM353" s="162"/>
      <c r="DN353" s="162"/>
      <c r="DO353" s="162"/>
      <c r="DP353" s="162"/>
      <c r="DQ353" s="162"/>
      <c r="DR353" s="162"/>
      <c r="DS353" s="162"/>
      <c r="DT353" s="162"/>
      <c r="DU353" s="162"/>
      <c r="DV353" s="162"/>
      <c r="DW353" s="161"/>
      <c r="DX353" s="162"/>
      <c r="DY353" s="162"/>
      <c r="DZ353" s="162"/>
      <c r="EA353" s="162"/>
      <c r="EB353" s="162"/>
      <c r="EC353" s="162"/>
      <c r="ED353" s="162"/>
      <c r="EE353" s="161"/>
      <c r="EF353" s="162"/>
      <c r="EG353" s="162"/>
      <c r="EH353" s="162"/>
      <c r="EI353" s="162"/>
      <c r="EJ353" s="162"/>
      <c r="EK353" s="162"/>
      <c r="EL353" s="162"/>
      <c r="EM353" s="162"/>
      <c r="EN353" s="162"/>
      <c r="EO353" s="162"/>
      <c r="EP353" s="162"/>
      <c r="EQ353" s="68"/>
      <c r="ER353" s="68"/>
      <c r="ES353" s="68"/>
      <c r="ET353" s="68"/>
      <c r="EU353" s="68"/>
      <c r="EV353" s="68"/>
      <c r="EW353" s="65"/>
      <c r="EX353" s="65"/>
      <c r="EY353" s="65"/>
      <c r="EZ353" s="65"/>
      <c r="FA353" s="65"/>
      <c r="FB353" s="65"/>
      <c r="FC353" s="65"/>
      <c r="FD353" s="65"/>
      <c r="FE353" s="65"/>
      <c r="FF353" s="65"/>
      <c r="FG353" s="65"/>
      <c r="FH353" s="65"/>
      <c r="FI353" s="65"/>
      <c r="FJ353" s="65"/>
      <c r="FK353" s="65"/>
      <c r="FL353" s="65"/>
      <c r="FM353" s="65"/>
      <c r="FN353" s="65"/>
      <c r="FO353" s="235"/>
    </row>
    <row r="354" spans="1:171" s="73" customFormat="1" x14ac:dyDescent="0.2">
      <c r="A354" s="161"/>
      <c r="B354" s="162"/>
      <c r="C354" s="162"/>
      <c r="D354" s="162"/>
      <c r="E354" s="162"/>
      <c r="F354" s="162"/>
      <c r="G354" s="162"/>
      <c r="H354" s="162"/>
      <c r="I354" s="162"/>
      <c r="J354" s="162"/>
      <c r="K354" s="162"/>
      <c r="L354" s="162"/>
      <c r="M354" s="162"/>
      <c r="N354" s="162"/>
      <c r="O354" s="162"/>
      <c r="P354" s="162"/>
      <c r="Q354" s="162"/>
      <c r="R354" s="162"/>
      <c r="S354" s="162"/>
      <c r="T354" s="162"/>
      <c r="U354" s="162"/>
      <c r="V354" s="162"/>
      <c r="W354" s="162"/>
      <c r="X354" s="162"/>
      <c r="Y354" s="162"/>
      <c r="Z354" s="161"/>
      <c r="AA354" s="161"/>
      <c r="AB354" s="161"/>
      <c r="AC354" s="161"/>
      <c r="AD354" s="161"/>
      <c r="AE354" s="161"/>
      <c r="AF354" s="162"/>
      <c r="AG354" s="162"/>
      <c r="AH354" s="162"/>
      <c r="AI354" s="162"/>
      <c r="AJ354" s="162"/>
      <c r="AK354" s="162"/>
      <c r="AL354" s="162"/>
      <c r="AM354" s="162"/>
      <c r="AN354" s="162"/>
      <c r="AO354" s="162"/>
      <c r="AP354" s="162"/>
      <c r="AQ354" s="162"/>
      <c r="AR354" s="162"/>
      <c r="AS354" s="162"/>
      <c r="AT354" s="162"/>
      <c r="AU354" s="162"/>
      <c r="AV354" s="162"/>
      <c r="AW354" s="162"/>
      <c r="AX354" s="162"/>
      <c r="AY354" s="161"/>
      <c r="AZ354" s="161"/>
      <c r="BA354" s="162"/>
      <c r="BB354" s="162"/>
      <c r="BC354" s="162"/>
      <c r="BD354" s="162"/>
      <c r="BE354" s="162"/>
      <c r="BF354" s="162"/>
      <c r="BG354" s="162"/>
      <c r="BH354" s="162"/>
      <c r="BI354" s="162"/>
      <c r="BJ354" s="161"/>
      <c r="BK354" s="162"/>
      <c r="BL354" s="162"/>
      <c r="BM354" s="162"/>
      <c r="BN354" s="162"/>
      <c r="BO354" s="162"/>
      <c r="BP354" s="162"/>
      <c r="BQ354" s="162"/>
      <c r="BR354" s="162"/>
      <c r="BS354" s="162"/>
      <c r="BT354" s="162"/>
      <c r="BU354" s="162"/>
      <c r="BV354" s="162"/>
      <c r="BW354" s="162"/>
      <c r="BX354" s="162"/>
      <c r="BY354" s="162"/>
      <c r="BZ354" s="162"/>
      <c r="CA354" s="162"/>
      <c r="CB354" s="162"/>
      <c r="CC354" s="162"/>
      <c r="CD354" s="162"/>
      <c r="CE354" s="162"/>
      <c r="CF354" s="162"/>
      <c r="CG354" s="162"/>
      <c r="CH354" s="162"/>
      <c r="CI354" s="162"/>
      <c r="CJ354" s="162"/>
      <c r="CK354" s="162"/>
      <c r="CL354" s="162"/>
      <c r="CM354" s="162"/>
      <c r="CN354" s="162"/>
      <c r="CO354" s="162"/>
      <c r="CP354" s="162"/>
      <c r="CQ354" s="162"/>
      <c r="CR354" s="162"/>
      <c r="CS354" s="162"/>
      <c r="CT354" s="162"/>
      <c r="CU354" s="162"/>
      <c r="CV354" s="162"/>
      <c r="CW354" s="162"/>
      <c r="CX354" s="162"/>
      <c r="CY354" s="162"/>
      <c r="CZ354" s="162"/>
      <c r="DA354" s="162"/>
      <c r="DB354" s="162"/>
      <c r="DC354" s="162"/>
      <c r="DD354" s="162"/>
      <c r="DE354" s="162"/>
      <c r="DF354" s="162"/>
      <c r="DG354" s="162"/>
      <c r="DH354" s="162"/>
      <c r="DI354" s="162"/>
      <c r="DJ354" s="162"/>
      <c r="DK354" s="162"/>
      <c r="DL354" s="162"/>
      <c r="DM354" s="162"/>
      <c r="DN354" s="162"/>
      <c r="DO354" s="162"/>
      <c r="DP354" s="162"/>
      <c r="DQ354" s="162"/>
      <c r="DR354" s="162"/>
      <c r="DS354" s="162"/>
      <c r="DT354" s="162"/>
      <c r="DU354" s="162"/>
      <c r="DV354" s="162"/>
      <c r="DW354" s="161"/>
      <c r="DX354" s="162"/>
      <c r="DY354" s="162"/>
      <c r="DZ354" s="162"/>
      <c r="EA354" s="162"/>
      <c r="EB354" s="162"/>
      <c r="EC354" s="162"/>
      <c r="ED354" s="162"/>
      <c r="EE354" s="161"/>
      <c r="EF354" s="162"/>
      <c r="EG354" s="162"/>
      <c r="EH354" s="162"/>
      <c r="EI354" s="162"/>
      <c r="EJ354" s="162"/>
      <c r="EK354" s="162"/>
      <c r="EL354" s="162"/>
      <c r="EM354" s="162"/>
      <c r="EN354" s="162"/>
      <c r="EO354" s="162"/>
      <c r="EP354" s="162"/>
      <c r="EQ354" s="68"/>
      <c r="ER354" s="68"/>
      <c r="ES354" s="68"/>
      <c r="ET354" s="68"/>
      <c r="EU354" s="68"/>
      <c r="EV354" s="68"/>
      <c r="EW354" s="68"/>
      <c r="EX354" s="68"/>
      <c r="EY354" s="68"/>
      <c r="EZ354" s="68"/>
      <c r="FA354" s="68"/>
      <c r="FB354" s="68"/>
      <c r="FC354" s="68"/>
      <c r="FD354" s="68"/>
      <c r="FE354" s="68"/>
      <c r="FF354" s="68"/>
      <c r="FG354" s="68"/>
      <c r="FH354" s="68"/>
      <c r="FI354" s="68"/>
      <c r="FJ354" s="68"/>
      <c r="FK354" s="68"/>
      <c r="FL354" s="68"/>
      <c r="FM354" s="65"/>
      <c r="FN354" s="65"/>
      <c r="FO354" s="235"/>
    </row>
    <row r="355" spans="1:171" s="73" customFormat="1" x14ac:dyDescent="0.2">
      <c r="A355" s="161"/>
      <c r="B355" s="162"/>
      <c r="C355" s="162"/>
      <c r="D355" s="162"/>
      <c r="E355" s="162"/>
      <c r="F355" s="162"/>
      <c r="G355" s="162"/>
      <c r="H355" s="162"/>
      <c r="I355" s="162"/>
      <c r="J355" s="162"/>
      <c r="K355" s="162"/>
      <c r="L355" s="162"/>
      <c r="M355" s="162"/>
      <c r="N355" s="162"/>
      <c r="O355" s="162"/>
      <c r="P355" s="162"/>
      <c r="Q355" s="162"/>
      <c r="R355" s="162"/>
      <c r="S355" s="162"/>
      <c r="T355" s="162"/>
      <c r="U355" s="162"/>
      <c r="V355" s="162"/>
      <c r="W355" s="162"/>
      <c r="X355" s="162"/>
      <c r="Y355" s="162"/>
      <c r="Z355" s="161"/>
      <c r="AA355" s="161"/>
      <c r="AB355" s="161"/>
      <c r="AC355" s="161"/>
      <c r="AD355" s="161"/>
      <c r="AE355" s="161"/>
      <c r="AF355" s="162"/>
      <c r="AG355" s="162"/>
      <c r="AH355" s="162"/>
      <c r="AI355" s="162"/>
      <c r="AJ355" s="162"/>
      <c r="AK355" s="162"/>
      <c r="AL355" s="162"/>
      <c r="AM355" s="162"/>
      <c r="AN355" s="162"/>
      <c r="AO355" s="162"/>
      <c r="AP355" s="162"/>
      <c r="AQ355" s="162"/>
      <c r="AR355" s="162"/>
      <c r="AS355" s="162"/>
      <c r="AT355" s="162"/>
      <c r="AU355" s="162"/>
      <c r="AV355" s="162"/>
      <c r="AW355" s="162"/>
      <c r="AX355" s="162"/>
      <c r="AY355" s="161"/>
      <c r="AZ355" s="161"/>
      <c r="BA355" s="162"/>
      <c r="BB355" s="162"/>
      <c r="BC355" s="162"/>
      <c r="BD355" s="162"/>
      <c r="BE355" s="162"/>
      <c r="BF355" s="162"/>
      <c r="BG355" s="162"/>
      <c r="BH355" s="162"/>
      <c r="BI355" s="162"/>
      <c r="BJ355" s="161"/>
      <c r="BK355" s="162"/>
      <c r="BL355" s="162"/>
      <c r="BM355" s="162"/>
      <c r="BN355" s="162"/>
      <c r="BO355" s="162"/>
      <c r="BP355" s="162"/>
      <c r="BQ355" s="162"/>
      <c r="BR355" s="162"/>
      <c r="BS355" s="162"/>
      <c r="BT355" s="162"/>
      <c r="BU355" s="162"/>
      <c r="BV355" s="162"/>
      <c r="BW355" s="162"/>
      <c r="BX355" s="162"/>
      <c r="BY355" s="162"/>
      <c r="BZ355" s="162"/>
      <c r="CA355" s="162"/>
      <c r="CB355" s="162"/>
      <c r="CC355" s="162"/>
      <c r="CD355" s="162"/>
      <c r="CE355" s="162"/>
      <c r="CF355" s="162"/>
      <c r="CG355" s="162"/>
      <c r="CH355" s="162"/>
      <c r="CI355" s="162"/>
      <c r="CJ355" s="162"/>
      <c r="CK355" s="162"/>
      <c r="CL355" s="162"/>
      <c r="CM355" s="162"/>
      <c r="CN355" s="162"/>
      <c r="CO355" s="162"/>
      <c r="CP355" s="162"/>
      <c r="CQ355" s="162"/>
      <c r="CR355" s="162"/>
      <c r="CS355" s="162"/>
      <c r="CT355" s="162"/>
      <c r="CU355" s="162"/>
      <c r="CV355" s="162"/>
      <c r="CW355" s="162"/>
      <c r="CX355" s="162"/>
      <c r="CY355" s="162"/>
      <c r="CZ355" s="162"/>
      <c r="DA355" s="162"/>
      <c r="DB355" s="162"/>
      <c r="DC355" s="162"/>
      <c r="DD355" s="162"/>
      <c r="DE355" s="162"/>
      <c r="DF355" s="162"/>
      <c r="DG355" s="162"/>
      <c r="DH355" s="162"/>
      <c r="DI355" s="162"/>
      <c r="DJ355" s="162"/>
      <c r="DK355" s="162"/>
      <c r="DL355" s="162"/>
      <c r="DM355" s="162"/>
      <c r="DN355" s="162"/>
      <c r="DO355" s="162"/>
      <c r="DP355" s="162"/>
      <c r="DQ355" s="162"/>
      <c r="DR355" s="162"/>
      <c r="DS355" s="162"/>
      <c r="DT355" s="162"/>
      <c r="DU355" s="162"/>
      <c r="DV355" s="162"/>
      <c r="DW355" s="161"/>
      <c r="DX355" s="162"/>
      <c r="DY355" s="162"/>
      <c r="DZ355" s="162"/>
      <c r="EA355" s="162"/>
      <c r="EB355" s="162"/>
      <c r="EC355" s="162"/>
      <c r="ED355" s="162"/>
      <c r="EE355" s="161"/>
      <c r="EF355" s="162"/>
      <c r="EG355" s="162"/>
      <c r="EH355" s="162"/>
      <c r="EI355" s="162"/>
      <c r="EJ355" s="162"/>
      <c r="EK355" s="162"/>
      <c r="EL355" s="162"/>
      <c r="EM355" s="162"/>
      <c r="EN355" s="162"/>
      <c r="EO355" s="162"/>
      <c r="EP355" s="162"/>
      <c r="EQ355" s="68"/>
      <c r="ER355" s="68"/>
      <c r="ES355" s="68"/>
      <c r="ET355" s="68"/>
      <c r="EU355" s="68"/>
      <c r="EV355" s="68"/>
      <c r="EW355" s="65"/>
      <c r="EX355" s="65"/>
      <c r="EY355" s="65"/>
      <c r="EZ355" s="65"/>
      <c r="FA355" s="65"/>
      <c r="FB355" s="65"/>
      <c r="FC355" s="65"/>
      <c r="FD355" s="65"/>
      <c r="FE355" s="65"/>
      <c r="FF355" s="65"/>
      <c r="FG355" s="65"/>
      <c r="FH355" s="65"/>
      <c r="FI355" s="65"/>
      <c r="FJ355" s="65"/>
      <c r="FK355" s="65"/>
      <c r="FL355" s="65"/>
      <c r="FM355" s="65"/>
      <c r="FN355" s="65"/>
      <c r="FO355" s="235"/>
    </row>
    <row r="356" spans="1:171" s="73" customFormat="1" x14ac:dyDescent="0.2">
      <c r="A356" s="161"/>
      <c r="B356" s="162"/>
      <c r="C356" s="162"/>
      <c r="D356" s="162"/>
      <c r="E356" s="162"/>
      <c r="F356" s="162"/>
      <c r="G356" s="162"/>
      <c r="H356" s="162"/>
      <c r="I356" s="162"/>
      <c r="J356" s="162"/>
      <c r="K356" s="162"/>
      <c r="L356" s="162"/>
      <c r="M356" s="162"/>
      <c r="N356" s="162"/>
      <c r="O356" s="162"/>
      <c r="P356" s="162"/>
      <c r="Q356" s="162"/>
      <c r="R356" s="162"/>
      <c r="S356" s="162"/>
      <c r="T356" s="162"/>
      <c r="U356" s="162"/>
      <c r="V356" s="162"/>
      <c r="W356" s="162"/>
      <c r="X356" s="162"/>
      <c r="Y356" s="162"/>
      <c r="Z356" s="161"/>
      <c r="AA356" s="161"/>
      <c r="AB356" s="161"/>
      <c r="AC356" s="161"/>
      <c r="AD356" s="161"/>
      <c r="AE356" s="161"/>
      <c r="AF356" s="162"/>
      <c r="AG356" s="162"/>
      <c r="AH356" s="162"/>
      <c r="AI356" s="162"/>
      <c r="AJ356" s="162"/>
      <c r="AK356" s="162"/>
      <c r="AL356" s="162"/>
      <c r="AM356" s="162"/>
      <c r="AN356" s="162"/>
      <c r="AO356" s="162"/>
      <c r="AP356" s="162"/>
      <c r="AQ356" s="162"/>
      <c r="AR356" s="162"/>
      <c r="AS356" s="162"/>
      <c r="AT356" s="162"/>
      <c r="AU356" s="162"/>
      <c r="AV356" s="162"/>
      <c r="AW356" s="162"/>
      <c r="AX356" s="162"/>
      <c r="AY356" s="161"/>
      <c r="AZ356" s="161"/>
      <c r="BA356" s="162"/>
      <c r="BB356" s="162"/>
      <c r="BC356" s="162"/>
      <c r="BD356" s="162"/>
      <c r="BE356" s="162"/>
      <c r="BF356" s="162"/>
      <c r="BG356" s="162"/>
      <c r="BH356" s="162"/>
      <c r="BI356" s="162"/>
      <c r="BJ356" s="161"/>
      <c r="BK356" s="162"/>
      <c r="BL356" s="162"/>
      <c r="BM356" s="162"/>
      <c r="BN356" s="162"/>
      <c r="BO356" s="162"/>
      <c r="BP356" s="162"/>
      <c r="BQ356" s="162"/>
      <c r="BR356" s="162"/>
      <c r="BS356" s="162"/>
      <c r="BT356" s="162"/>
      <c r="BU356" s="162"/>
      <c r="BV356" s="162"/>
      <c r="BW356" s="162"/>
      <c r="BX356" s="162"/>
      <c r="BY356" s="162"/>
      <c r="BZ356" s="162"/>
      <c r="CA356" s="162"/>
      <c r="CB356" s="162"/>
      <c r="CC356" s="162"/>
      <c r="CD356" s="162"/>
      <c r="CE356" s="162"/>
      <c r="CF356" s="162"/>
      <c r="CG356" s="162"/>
      <c r="CH356" s="162"/>
      <c r="CI356" s="162"/>
      <c r="CJ356" s="162"/>
      <c r="CK356" s="162"/>
      <c r="CL356" s="162"/>
      <c r="CM356" s="162"/>
      <c r="CN356" s="162"/>
      <c r="CO356" s="162"/>
      <c r="CP356" s="162"/>
      <c r="CQ356" s="162"/>
      <c r="CR356" s="162"/>
      <c r="CS356" s="162"/>
      <c r="CT356" s="162"/>
      <c r="CU356" s="162"/>
      <c r="CV356" s="162"/>
      <c r="CW356" s="162"/>
      <c r="CX356" s="162"/>
      <c r="CY356" s="162"/>
      <c r="CZ356" s="162"/>
      <c r="DA356" s="162"/>
      <c r="DB356" s="162"/>
      <c r="DC356" s="162"/>
      <c r="DD356" s="162"/>
      <c r="DE356" s="162"/>
      <c r="DF356" s="162"/>
      <c r="DG356" s="162"/>
      <c r="DH356" s="162"/>
      <c r="DI356" s="162"/>
      <c r="DJ356" s="162"/>
      <c r="DK356" s="162"/>
      <c r="DL356" s="162"/>
      <c r="DM356" s="162"/>
      <c r="DN356" s="162"/>
      <c r="DO356" s="162"/>
      <c r="DP356" s="162"/>
      <c r="DQ356" s="162"/>
      <c r="DR356" s="162"/>
      <c r="DS356" s="162"/>
      <c r="DT356" s="162"/>
      <c r="DU356" s="162"/>
      <c r="DV356" s="162"/>
      <c r="DW356" s="161"/>
      <c r="DX356" s="162"/>
      <c r="DY356" s="162"/>
      <c r="DZ356" s="162"/>
      <c r="EA356" s="162"/>
      <c r="EB356" s="162"/>
      <c r="EC356" s="162"/>
      <c r="ED356" s="162"/>
      <c r="EE356" s="161"/>
      <c r="EF356" s="162"/>
      <c r="EG356" s="162"/>
      <c r="EH356" s="162"/>
      <c r="EI356" s="162"/>
      <c r="EJ356" s="162"/>
      <c r="EK356" s="162"/>
      <c r="EL356" s="162"/>
      <c r="EM356" s="162"/>
      <c r="EN356" s="162"/>
      <c r="EO356" s="162"/>
      <c r="EP356" s="162"/>
      <c r="EQ356" s="68"/>
      <c r="ER356" s="68"/>
      <c r="ES356" s="68"/>
      <c r="ET356" s="68"/>
      <c r="EU356" s="68"/>
      <c r="EV356" s="68"/>
      <c r="EW356" s="68"/>
      <c r="EX356" s="68"/>
      <c r="EY356" s="68"/>
      <c r="EZ356" s="68"/>
      <c r="FA356" s="68"/>
      <c r="FB356" s="68"/>
      <c r="FC356" s="68"/>
      <c r="FD356" s="68"/>
      <c r="FE356" s="68"/>
      <c r="FF356" s="68"/>
      <c r="FG356" s="68"/>
      <c r="FH356" s="68"/>
      <c r="FI356" s="68"/>
      <c r="FJ356" s="68"/>
      <c r="FK356" s="68"/>
      <c r="FL356" s="68"/>
      <c r="FM356" s="65"/>
      <c r="FN356" s="65"/>
      <c r="FO356" s="235"/>
    </row>
    <row r="357" spans="1:171" s="73" customFormat="1" x14ac:dyDescent="0.2">
      <c r="A357" s="161"/>
      <c r="B357" s="162"/>
      <c r="C357" s="162"/>
      <c r="D357" s="162"/>
      <c r="E357" s="162"/>
      <c r="F357" s="162"/>
      <c r="G357" s="162"/>
      <c r="H357" s="162"/>
      <c r="I357" s="162"/>
      <c r="J357" s="162"/>
      <c r="K357" s="162"/>
      <c r="L357" s="162"/>
      <c r="M357" s="162"/>
      <c r="N357" s="162"/>
      <c r="O357" s="162"/>
      <c r="P357" s="162"/>
      <c r="Q357" s="162"/>
      <c r="R357" s="162"/>
      <c r="S357" s="162"/>
      <c r="T357" s="162"/>
      <c r="U357" s="162"/>
      <c r="V357" s="162"/>
      <c r="W357" s="162"/>
      <c r="X357" s="162"/>
      <c r="Y357" s="162"/>
      <c r="Z357" s="161"/>
      <c r="AA357" s="161"/>
      <c r="AB357" s="161"/>
      <c r="AC357" s="161"/>
      <c r="AD357" s="161"/>
      <c r="AE357" s="161"/>
      <c r="AF357" s="162"/>
      <c r="AG357" s="162"/>
      <c r="AH357" s="162"/>
      <c r="AI357" s="162"/>
      <c r="AJ357" s="162"/>
      <c r="AK357" s="162"/>
      <c r="AL357" s="162"/>
      <c r="AM357" s="162"/>
      <c r="AN357" s="162"/>
      <c r="AO357" s="162"/>
      <c r="AP357" s="162"/>
      <c r="AQ357" s="162"/>
      <c r="AR357" s="162"/>
      <c r="AS357" s="162"/>
      <c r="AT357" s="162"/>
      <c r="AU357" s="162"/>
      <c r="AV357" s="162"/>
      <c r="AW357" s="162"/>
      <c r="AX357" s="162"/>
      <c r="AY357" s="161"/>
      <c r="AZ357" s="161"/>
      <c r="BA357" s="162"/>
      <c r="BB357" s="162"/>
      <c r="BC357" s="162"/>
      <c r="BD357" s="162"/>
      <c r="BE357" s="162"/>
      <c r="BF357" s="162"/>
      <c r="BG357" s="162"/>
      <c r="BH357" s="162"/>
      <c r="BI357" s="162"/>
      <c r="BJ357" s="161"/>
      <c r="BK357" s="162"/>
      <c r="BL357" s="162"/>
      <c r="BM357" s="162"/>
      <c r="BN357" s="162"/>
      <c r="BO357" s="162"/>
      <c r="BP357" s="162"/>
      <c r="BQ357" s="162"/>
      <c r="BR357" s="162"/>
      <c r="BS357" s="162"/>
      <c r="BT357" s="162"/>
      <c r="BU357" s="162"/>
      <c r="BV357" s="162"/>
      <c r="BW357" s="162"/>
      <c r="BX357" s="162"/>
      <c r="BY357" s="162"/>
      <c r="BZ357" s="162"/>
      <c r="CA357" s="162"/>
      <c r="CB357" s="162"/>
      <c r="CC357" s="162"/>
      <c r="CD357" s="162"/>
      <c r="CE357" s="162"/>
      <c r="CF357" s="162"/>
      <c r="CG357" s="162"/>
      <c r="CH357" s="162"/>
      <c r="CI357" s="162"/>
      <c r="CJ357" s="162"/>
      <c r="CK357" s="162"/>
      <c r="CL357" s="162"/>
      <c r="CM357" s="162"/>
      <c r="CN357" s="162"/>
      <c r="CO357" s="162"/>
      <c r="CP357" s="162"/>
      <c r="CQ357" s="162"/>
      <c r="CR357" s="162"/>
      <c r="CS357" s="162"/>
      <c r="CT357" s="162"/>
      <c r="CU357" s="162"/>
      <c r="CV357" s="162"/>
      <c r="CW357" s="162"/>
      <c r="CX357" s="162"/>
      <c r="CY357" s="162"/>
      <c r="CZ357" s="162"/>
      <c r="DA357" s="162"/>
      <c r="DB357" s="162"/>
      <c r="DC357" s="162"/>
      <c r="DD357" s="162"/>
      <c r="DE357" s="162"/>
      <c r="DF357" s="162"/>
      <c r="DG357" s="162"/>
      <c r="DH357" s="162"/>
      <c r="DI357" s="162"/>
      <c r="DJ357" s="162"/>
      <c r="DK357" s="162"/>
      <c r="DL357" s="162"/>
      <c r="DM357" s="162"/>
      <c r="DN357" s="162"/>
      <c r="DO357" s="162"/>
      <c r="DP357" s="162"/>
      <c r="DQ357" s="162"/>
      <c r="DR357" s="162"/>
      <c r="DS357" s="162"/>
      <c r="DT357" s="162"/>
      <c r="DU357" s="162"/>
      <c r="DV357" s="162"/>
      <c r="DW357" s="161"/>
      <c r="DX357" s="162"/>
      <c r="DY357" s="162"/>
      <c r="DZ357" s="162"/>
      <c r="EA357" s="162"/>
      <c r="EB357" s="162"/>
      <c r="EC357" s="162"/>
      <c r="ED357" s="162"/>
      <c r="EE357" s="161"/>
      <c r="EF357" s="162"/>
      <c r="EG357" s="162"/>
      <c r="EH357" s="162"/>
      <c r="EI357" s="162"/>
      <c r="EJ357" s="162"/>
      <c r="EK357" s="162"/>
      <c r="EL357" s="162"/>
      <c r="EM357" s="162"/>
      <c r="EN357" s="162"/>
      <c r="EO357" s="162"/>
      <c r="EP357" s="162"/>
      <c r="EQ357" s="68"/>
      <c r="ER357" s="68"/>
      <c r="ES357" s="68"/>
      <c r="ET357" s="68"/>
      <c r="EU357" s="68"/>
      <c r="EV357" s="68"/>
      <c r="EW357" s="65"/>
      <c r="EX357" s="65"/>
      <c r="EY357" s="65"/>
      <c r="EZ357" s="65"/>
      <c r="FA357" s="65"/>
      <c r="FB357" s="65"/>
      <c r="FC357" s="65"/>
      <c r="FD357" s="65"/>
      <c r="FE357" s="65"/>
      <c r="FF357" s="65"/>
      <c r="FG357" s="65"/>
      <c r="FH357" s="65"/>
      <c r="FI357" s="65"/>
      <c r="FJ357" s="65"/>
      <c r="FK357" s="65"/>
      <c r="FL357" s="65"/>
      <c r="FM357" s="65"/>
      <c r="FN357" s="65"/>
      <c r="FO357" s="235"/>
    </row>
    <row r="358" spans="1:171" s="73" customFormat="1" x14ac:dyDescent="0.2">
      <c r="A358" s="161"/>
      <c r="B358" s="162"/>
      <c r="C358" s="162"/>
      <c r="D358" s="162"/>
      <c r="E358" s="162"/>
      <c r="F358" s="162"/>
      <c r="G358" s="162"/>
      <c r="H358" s="162"/>
      <c r="I358" s="162"/>
      <c r="J358" s="162"/>
      <c r="K358" s="162"/>
      <c r="L358" s="162"/>
      <c r="M358" s="162"/>
      <c r="N358" s="162"/>
      <c r="O358" s="162"/>
      <c r="P358" s="162"/>
      <c r="Q358" s="162"/>
      <c r="R358" s="162"/>
      <c r="S358" s="162"/>
      <c r="T358" s="162"/>
      <c r="U358" s="162"/>
      <c r="V358" s="162"/>
      <c r="W358" s="162"/>
      <c r="X358" s="162"/>
      <c r="Y358" s="162"/>
      <c r="Z358" s="161"/>
      <c r="AA358" s="161"/>
      <c r="AB358" s="161"/>
      <c r="AC358" s="161"/>
      <c r="AD358" s="161"/>
      <c r="AE358" s="161"/>
      <c r="AF358" s="162"/>
      <c r="AG358" s="162"/>
      <c r="AH358" s="162"/>
      <c r="AI358" s="162"/>
      <c r="AJ358" s="162"/>
      <c r="AK358" s="162"/>
      <c r="AL358" s="162"/>
      <c r="AM358" s="162"/>
      <c r="AN358" s="162"/>
      <c r="AO358" s="162"/>
      <c r="AP358" s="162"/>
      <c r="AQ358" s="162"/>
      <c r="AR358" s="162"/>
      <c r="AS358" s="162"/>
      <c r="AT358" s="162"/>
      <c r="AU358" s="162"/>
      <c r="AV358" s="162"/>
      <c r="AW358" s="162"/>
      <c r="AX358" s="162"/>
      <c r="AY358" s="161"/>
      <c r="AZ358" s="161"/>
      <c r="BA358" s="162"/>
      <c r="BB358" s="162"/>
      <c r="BC358" s="162"/>
      <c r="BD358" s="162"/>
      <c r="BE358" s="162"/>
      <c r="BF358" s="162"/>
      <c r="BG358" s="162"/>
      <c r="BH358" s="162"/>
      <c r="BI358" s="162"/>
      <c r="BJ358" s="161"/>
      <c r="BK358" s="162"/>
      <c r="BL358" s="162"/>
      <c r="BM358" s="162"/>
      <c r="BN358" s="162"/>
      <c r="BO358" s="162"/>
      <c r="BP358" s="162"/>
      <c r="BQ358" s="162"/>
      <c r="BR358" s="162"/>
      <c r="BS358" s="162"/>
      <c r="BT358" s="162"/>
      <c r="BU358" s="162"/>
      <c r="BV358" s="162"/>
      <c r="BW358" s="162"/>
      <c r="BX358" s="162"/>
      <c r="BY358" s="162"/>
      <c r="BZ358" s="162"/>
      <c r="CA358" s="162"/>
      <c r="CB358" s="162"/>
      <c r="CC358" s="162"/>
      <c r="CD358" s="162"/>
      <c r="CE358" s="162"/>
      <c r="CF358" s="162"/>
      <c r="CG358" s="162"/>
      <c r="CH358" s="162"/>
      <c r="CI358" s="162"/>
      <c r="CJ358" s="162"/>
      <c r="CK358" s="162"/>
      <c r="CL358" s="162"/>
      <c r="CM358" s="162"/>
      <c r="CN358" s="162"/>
      <c r="CO358" s="162"/>
      <c r="CP358" s="162"/>
      <c r="CQ358" s="162"/>
      <c r="CR358" s="162"/>
      <c r="CS358" s="162"/>
      <c r="CT358" s="162"/>
      <c r="CU358" s="162"/>
      <c r="CV358" s="162"/>
      <c r="CW358" s="162"/>
      <c r="CX358" s="162"/>
      <c r="CY358" s="162"/>
      <c r="CZ358" s="162"/>
      <c r="DA358" s="162"/>
      <c r="DB358" s="162"/>
      <c r="DC358" s="162"/>
      <c r="DD358" s="162"/>
      <c r="DE358" s="162"/>
      <c r="DF358" s="162"/>
      <c r="DG358" s="162"/>
      <c r="DH358" s="162"/>
      <c r="DI358" s="162"/>
      <c r="DJ358" s="162"/>
      <c r="DK358" s="162"/>
      <c r="DL358" s="162"/>
      <c r="DM358" s="162"/>
      <c r="DN358" s="162"/>
      <c r="DO358" s="162"/>
      <c r="DP358" s="162"/>
      <c r="DQ358" s="162"/>
      <c r="DR358" s="162"/>
      <c r="DS358" s="162"/>
      <c r="DT358" s="162"/>
      <c r="DU358" s="162"/>
      <c r="DV358" s="162"/>
      <c r="DW358" s="161"/>
      <c r="DX358" s="162"/>
      <c r="DY358" s="162"/>
      <c r="DZ358" s="162"/>
      <c r="EA358" s="162"/>
      <c r="EB358" s="162"/>
      <c r="EC358" s="162"/>
      <c r="ED358" s="162"/>
      <c r="EE358" s="161"/>
      <c r="EF358" s="162"/>
      <c r="EG358" s="162"/>
      <c r="EH358" s="162"/>
      <c r="EI358" s="162"/>
      <c r="EJ358" s="162"/>
      <c r="EK358" s="162"/>
      <c r="EL358" s="162"/>
      <c r="EM358" s="162"/>
      <c r="EN358" s="162"/>
      <c r="EO358" s="162"/>
      <c r="EP358" s="162"/>
      <c r="EQ358" s="68"/>
      <c r="ER358" s="68"/>
      <c r="ES358" s="68"/>
      <c r="ET358" s="68"/>
      <c r="EU358" s="68"/>
      <c r="EV358" s="68"/>
      <c r="EW358" s="68"/>
      <c r="EX358" s="68"/>
      <c r="EY358" s="68"/>
      <c r="EZ358" s="68"/>
      <c r="FA358" s="68"/>
      <c r="FB358" s="68"/>
      <c r="FC358" s="68"/>
      <c r="FD358" s="68"/>
      <c r="FE358" s="68"/>
      <c r="FF358" s="68"/>
      <c r="FG358" s="68"/>
      <c r="FH358" s="68"/>
      <c r="FI358" s="68"/>
      <c r="FJ358" s="68"/>
      <c r="FK358" s="68"/>
      <c r="FL358" s="68"/>
      <c r="FM358" s="65"/>
      <c r="FN358" s="65"/>
      <c r="FO358" s="235"/>
    </row>
    <row r="359" spans="1:171" s="73" customFormat="1" x14ac:dyDescent="0.2">
      <c r="A359" s="161"/>
      <c r="B359" s="162"/>
      <c r="C359" s="162"/>
      <c r="D359" s="162"/>
      <c r="E359" s="162"/>
      <c r="F359" s="162"/>
      <c r="G359" s="162"/>
      <c r="H359" s="162"/>
      <c r="I359" s="162"/>
      <c r="J359" s="162"/>
      <c r="K359" s="162"/>
      <c r="L359" s="162"/>
      <c r="M359" s="162"/>
      <c r="N359" s="162"/>
      <c r="O359" s="162"/>
      <c r="P359" s="162"/>
      <c r="Q359" s="162"/>
      <c r="R359" s="162"/>
      <c r="S359" s="162"/>
      <c r="T359" s="162"/>
      <c r="U359" s="162"/>
      <c r="V359" s="162"/>
      <c r="W359" s="162"/>
      <c r="X359" s="162"/>
      <c r="Y359" s="162"/>
      <c r="Z359" s="161"/>
      <c r="AA359" s="161"/>
      <c r="AB359" s="161"/>
      <c r="AC359" s="161"/>
      <c r="AD359" s="161"/>
      <c r="AE359" s="161"/>
      <c r="AF359" s="162"/>
      <c r="AG359" s="162"/>
      <c r="AH359" s="162"/>
      <c r="AI359" s="162"/>
      <c r="AJ359" s="162"/>
      <c r="AK359" s="162"/>
      <c r="AL359" s="162"/>
      <c r="AM359" s="162"/>
      <c r="AN359" s="162"/>
      <c r="AO359" s="162"/>
      <c r="AP359" s="162"/>
      <c r="AQ359" s="162"/>
      <c r="AR359" s="162"/>
      <c r="AS359" s="162"/>
      <c r="AT359" s="162"/>
      <c r="AU359" s="162"/>
      <c r="AV359" s="162"/>
      <c r="AW359" s="162"/>
      <c r="AX359" s="162"/>
      <c r="AY359" s="161"/>
      <c r="AZ359" s="161"/>
      <c r="BA359" s="162"/>
      <c r="BB359" s="162"/>
      <c r="BC359" s="162"/>
      <c r="BD359" s="162"/>
      <c r="BE359" s="162"/>
      <c r="BF359" s="162"/>
      <c r="BG359" s="162"/>
      <c r="BH359" s="162"/>
      <c r="BI359" s="162"/>
      <c r="BJ359" s="161"/>
      <c r="BK359" s="162"/>
      <c r="BL359" s="162"/>
      <c r="BM359" s="162"/>
      <c r="BN359" s="162"/>
      <c r="BO359" s="162"/>
      <c r="BP359" s="162"/>
      <c r="BQ359" s="162"/>
      <c r="BR359" s="162"/>
      <c r="BS359" s="162"/>
      <c r="BT359" s="162"/>
      <c r="BU359" s="162"/>
      <c r="BV359" s="162"/>
      <c r="BW359" s="162"/>
      <c r="BX359" s="162"/>
      <c r="BY359" s="162"/>
      <c r="BZ359" s="162"/>
      <c r="CA359" s="162"/>
      <c r="CB359" s="162"/>
      <c r="CC359" s="162"/>
      <c r="CD359" s="162"/>
      <c r="CE359" s="162"/>
      <c r="CF359" s="162"/>
      <c r="CG359" s="162"/>
      <c r="CH359" s="162"/>
      <c r="CI359" s="162"/>
      <c r="CJ359" s="162"/>
      <c r="CK359" s="162"/>
      <c r="CL359" s="162"/>
      <c r="CM359" s="162"/>
      <c r="CN359" s="162"/>
      <c r="CO359" s="162"/>
      <c r="CP359" s="162"/>
      <c r="CQ359" s="162"/>
      <c r="CR359" s="162"/>
      <c r="CS359" s="162"/>
      <c r="CT359" s="162"/>
      <c r="CU359" s="162"/>
      <c r="CV359" s="162"/>
      <c r="CW359" s="162"/>
      <c r="CX359" s="162"/>
      <c r="CY359" s="162"/>
      <c r="CZ359" s="162"/>
      <c r="DA359" s="162"/>
      <c r="DB359" s="162"/>
      <c r="DC359" s="162"/>
      <c r="DD359" s="162"/>
      <c r="DE359" s="162"/>
      <c r="DF359" s="162"/>
      <c r="DG359" s="162"/>
      <c r="DH359" s="162"/>
      <c r="DI359" s="162"/>
      <c r="DJ359" s="162"/>
      <c r="DK359" s="162"/>
      <c r="DL359" s="162"/>
      <c r="DM359" s="162"/>
      <c r="DN359" s="162"/>
      <c r="DO359" s="162"/>
      <c r="DP359" s="162"/>
      <c r="DQ359" s="162"/>
      <c r="DR359" s="162"/>
      <c r="DS359" s="162"/>
      <c r="DT359" s="162"/>
      <c r="DU359" s="162"/>
      <c r="DV359" s="162"/>
      <c r="DW359" s="161"/>
      <c r="DX359" s="162"/>
      <c r="DY359" s="162"/>
      <c r="DZ359" s="162"/>
      <c r="EA359" s="162"/>
      <c r="EB359" s="162"/>
      <c r="EC359" s="162"/>
      <c r="ED359" s="162"/>
      <c r="EE359" s="161"/>
      <c r="EF359" s="162"/>
      <c r="EG359" s="162"/>
      <c r="EH359" s="162"/>
      <c r="EI359" s="162"/>
      <c r="EJ359" s="162"/>
      <c r="EK359" s="162"/>
      <c r="EL359" s="162"/>
      <c r="EM359" s="162"/>
      <c r="EN359" s="162"/>
      <c r="EO359" s="162"/>
      <c r="EP359" s="162"/>
      <c r="EQ359" s="68"/>
      <c r="ER359" s="68"/>
      <c r="ES359" s="68"/>
      <c r="ET359" s="68"/>
      <c r="EU359" s="68"/>
      <c r="EV359" s="68"/>
      <c r="EW359" s="65"/>
      <c r="EX359" s="65"/>
      <c r="EY359" s="65"/>
      <c r="EZ359" s="65"/>
      <c r="FA359" s="65"/>
      <c r="FB359" s="65"/>
      <c r="FC359" s="65"/>
      <c r="FD359" s="65"/>
      <c r="FE359" s="65"/>
      <c r="FF359" s="65"/>
      <c r="FG359" s="65"/>
      <c r="FH359" s="65"/>
      <c r="FI359" s="65"/>
      <c r="FJ359" s="65"/>
      <c r="FK359" s="65"/>
      <c r="FL359" s="65"/>
      <c r="FM359" s="65"/>
      <c r="FN359" s="65"/>
      <c r="FO359" s="235"/>
    </row>
    <row r="360" spans="1:171" s="73" customFormat="1" x14ac:dyDescent="0.2">
      <c r="A360" s="161"/>
      <c r="B360" s="162"/>
      <c r="C360" s="162"/>
      <c r="D360" s="162"/>
      <c r="E360" s="162"/>
      <c r="F360" s="162"/>
      <c r="G360" s="162"/>
      <c r="H360" s="162"/>
      <c r="I360" s="162"/>
      <c r="J360" s="162"/>
      <c r="K360" s="162"/>
      <c r="L360" s="162"/>
      <c r="M360" s="162"/>
      <c r="N360" s="162"/>
      <c r="O360" s="162"/>
      <c r="P360" s="162"/>
      <c r="Q360" s="162"/>
      <c r="R360" s="162"/>
      <c r="S360" s="162"/>
      <c r="T360" s="162"/>
      <c r="U360" s="162"/>
      <c r="V360" s="162"/>
      <c r="W360" s="162"/>
      <c r="X360" s="162"/>
      <c r="Y360" s="162"/>
      <c r="Z360" s="161"/>
      <c r="AA360" s="161"/>
      <c r="AB360" s="161"/>
      <c r="AC360" s="161"/>
      <c r="AD360" s="161"/>
      <c r="AE360" s="161"/>
      <c r="AF360" s="162"/>
      <c r="AG360" s="162"/>
      <c r="AH360" s="162"/>
      <c r="AI360" s="162"/>
      <c r="AJ360" s="162"/>
      <c r="AK360" s="162"/>
      <c r="AL360" s="162"/>
      <c r="AM360" s="162"/>
      <c r="AN360" s="162"/>
      <c r="AO360" s="162"/>
      <c r="AP360" s="162"/>
      <c r="AQ360" s="162"/>
      <c r="AR360" s="162"/>
      <c r="AS360" s="162"/>
      <c r="AT360" s="162"/>
      <c r="AU360" s="162"/>
      <c r="AV360" s="162"/>
      <c r="AW360" s="162"/>
      <c r="AX360" s="162"/>
      <c r="AY360" s="161"/>
      <c r="AZ360" s="161"/>
      <c r="BA360" s="162"/>
      <c r="BB360" s="162"/>
      <c r="BC360" s="162"/>
      <c r="BD360" s="162"/>
      <c r="BE360" s="162"/>
      <c r="BF360" s="162"/>
      <c r="BG360" s="162"/>
      <c r="BH360" s="162"/>
      <c r="BI360" s="162"/>
      <c r="BJ360" s="161"/>
      <c r="BK360" s="162"/>
      <c r="BL360" s="162"/>
      <c r="BM360" s="162"/>
      <c r="BN360" s="162"/>
      <c r="BO360" s="162"/>
      <c r="BP360" s="162"/>
      <c r="BQ360" s="162"/>
      <c r="BR360" s="162"/>
      <c r="BS360" s="162"/>
      <c r="BT360" s="162"/>
      <c r="BU360" s="162"/>
      <c r="BV360" s="162"/>
      <c r="BW360" s="162"/>
      <c r="BX360" s="162"/>
      <c r="BY360" s="162"/>
      <c r="BZ360" s="162"/>
      <c r="CA360" s="162"/>
      <c r="CB360" s="162"/>
      <c r="CC360" s="162"/>
      <c r="CD360" s="162"/>
      <c r="CE360" s="162"/>
      <c r="CF360" s="162"/>
      <c r="CG360" s="162"/>
      <c r="CH360" s="162"/>
      <c r="CI360" s="162"/>
      <c r="CJ360" s="162"/>
      <c r="CK360" s="162"/>
      <c r="CL360" s="162"/>
      <c r="CM360" s="162"/>
      <c r="CN360" s="162"/>
      <c r="CO360" s="162"/>
      <c r="CP360" s="162"/>
      <c r="CQ360" s="162"/>
      <c r="CR360" s="162"/>
      <c r="CS360" s="162"/>
      <c r="CT360" s="162"/>
      <c r="CU360" s="162"/>
      <c r="CV360" s="162"/>
      <c r="CW360" s="162"/>
      <c r="CX360" s="162"/>
      <c r="CY360" s="162"/>
      <c r="CZ360" s="162"/>
      <c r="DA360" s="162"/>
      <c r="DB360" s="162"/>
      <c r="DC360" s="162"/>
      <c r="DD360" s="162"/>
      <c r="DE360" s="162"/>
      <c r="DF360" s="162"/>
      <c r="DG360" s="162"/>
      <c r="DH360" s="162"/>
      <c r="DI360" s="162"/>
      <c r="DJ360" s="162"/>
      <c r="DK360" s="162"/>
      <c r="DL360" s="162"/>
      <c r="DM360" s="162"/>
      <c r="DN360" s="162"/>
      <c r="DO360" s="162"/>
      <c r="DP360" s="162"/>
      <c r="DQ360" s="162"/>
      <c r="DR360" s="162"/>
      <c r="DS360" s="162"/>
      <c r="DT360" s="162"/>
      <c r="DU360" s="162"/>
      <c r="DV360" s="162"/>
      <c r="DW360" s="161"/>
      <c r="DX360" s="162"/>
      <c r="DY360" s="162"/>
      <c r="DZ360" s="162"/>
      <c r="EA360" s="162"/>
      <c r="EB360" s="162"/>
      <c r="EC360" s="162"/>
      <c r="ED360" s="162"/>
      <c r="EE360" s="161"/>
      <c r="EF360" s="162"/>
      <c r="EG360" s="162"/>
      <c r="EH360" s="162"/>
      <c r="EI360" s="162"/>
      <c r="EJ360" s="162"/>
      <c r="EK360" s="162"/>
      <c r="EL360" s="162"/>
      <c r="EM360" s="162"/>
      <c r="EN360" s="162"/>
      <c r="EO360" s="162"/>
      <c r="EP360" s="162"/>
      <c r="EQ360" s="68"/>
      <c r="ER360" s="68"/>
      <c r="ES360" s="68"/>
      <c r="ET360" s="68"/>
      <c r="EU360" s="68"/>
      <c r="EV360" s="68"/>
      <c r="EW360" s="68"/>
      <c r="EX360" s="68"/>
      <c r="EY360" s="68"/>
      <c r="EZ360" s="68"/>
      <c r="FA360" s="68"/>
      <c r="FB360" s="68"/>
      <c r="FC360" s="68"/>
      <c r="FD360" s="68"/>
      <c r="FE360" s="68"/>
      <c r="FF360" s="68"/>
      <c r="FG360" s="68"/>
      <c r="FH360" s="68"/>
      <c r="FI360" s="68"/>
      <c r="FJ360" s="68"/>
      <c r="FK360" s="68"/>
      <c r="FL360" s="68"/>
      <c r="FM360" s="65"/>
      <c r="FN360" s="65"/>
      <c r="FO360" s="235"/>
    </row>
    <row r="361" spans="1:171" s="73" customFormat="1" x14ac:dyDescent="0.2">
      <c r="A361" s="161"/>
      <c r="B361" s="162"/>
      <c r="C361" s="162"/>
      <c r="D361" s="162"/>
      <c r="E361" s="162"/>
      <c r="F361" s="162"/>
      <c r="G361" s="162"/>
      <c r="H361" s="162"/>
      <c r="I361" s="162"/>
      <c r="J361" s="162"/>
      <c r="K361" s="162"/>
      <c r="L361" s="162"/>
      <c r="M361" s="162"/>
      <c r="N361" s="162"/>
      <c r="O361" s="162"/>
      <c r="P361" s="162"/>
      <c r="Q361" s="162"/>
      <c r="R361" s="162"/>
      <c r="S361" s="162"/>
      <c r="T361" s="162"/>
      <c r="U361" s="162"/>
      <c r="V361" s="162"/>
      <c r="W361" s="162"/>
      <c r="X361" s="162"/>
      <c r="Y361" s="162"/>
      <c r="Z361" s="161"/>
      <c r="AA361" s="161"/>
      <c r="AB361" s="161"/>
      <c r="AC361" s="161"/>
      <c r="AD361" s="161"/>
      <c r="AE361" s="161"/>
      <c r="AF361" s="162"/>
      <c r="AG361" s="162"/>
      <c r="AH361" s="162"/>
      <c r="AI361" s="162"/>
      <c r="AJ361" s="162"/>
      <c r="AK361" s="162"/>
      <c r="AL361" s="162"/>
      <c r="AM361" s="162"/>
      <c r="AN361" s="162"/>
      <c r="AO361" s="162"/>
      <c r="AP361" s="162"/>
      <c r="AQ361" s="162"/>
      <c r="AR361" s="162"/>
      <c r="AS361" s="162"/>
      <c r="AT361" s="162"/>
      <c r="AU361" s="162"/>
      <c r="AV361" s="162"/>
      <c r="AW361" s="162"/>
      <c r="AX361" s="162"/>
      <c r="AY361" s="161"/>
      <c r="AZ361" s="161"/>
      <c r="BA361" s="162"/>
      <c r="BB361" s="162"/>
      <c r="BC361" s="162"/>
      <c r="BD361" s="162"/>
      <c r="BE361" s="162"/>
      <c r="BF361" s="162"/>
      <c r="BG361" s="162"/>
      <c r="BH361" s="162"/>
      <c r="BI361" s="162"/>
      <c r="BJ361" s="161"/>
      <c r="BK361" s="162"/>
      <c r="BL361" s="162"/>
      <c r="BM361" s="162"/>
      <c r="BN361" s="162"/>
      <c r="BO361" s="162"/>
      <c r="BP361" s="162"/>
      <c r="BQ361" s="162"/>
      <c r="BR361" s="162"/>
      <c r="BS361" s="162"/>
      <c r="BT361" s="162"/>
      <c r="BU361" s="162"/>
      <c r="BV361" s="162"/>
      <c r="BW361" s="162"/>
      <c r="BX361" s="162"/>
      <c r="BY361" s="162"/>
      <c r="BZ361" s="162"/>
      <c r="CA361" s="162"/>
      <c r="CB361" s="162"/>
      <c r="CC361" s="162"/>
      <c r="CD361" s="162"/>
      <c r="CE361" s="162"/>
      <c r="CF361" s="162"/>
      <c r="CG361" s="162"/>
      <c r="CH361" s="162"/>
      <c r="CI361" s="162"/>
      <c r="CJ361" s="162"/>
      <c r="CK361" s="162"/>
      <c r="CL361" s="162"/>
      <c r="CM361" s="162"/>
      <c r="CN361" s="162"/>
      <c r="CO361" s="162"/>
      <c r="CP361" s="162"/>
      <c r="CQ361" s="162"/>
      <c r="CR361" s="162"/>
      <c r="CS361" s="162"/>
      <c r="CT361" s="162"/>
      <c r="CU361" s="162"/>
      <c r="CV361" s="162"/>
      <c r="CW361" s="162"/>
      <c r="CX361" s="162"/>
      <c r="CY361" s="162"/>
      <c r="CZ361" s="162"/>
      <c r="DA361" s="162"/>
      <c r="DB361" s="162"/>
      <c r="DC361" s="162"/>
      <c r="DD361" s="162"/>
      <c r="DE361" s="162"/>
      <c r="DF361" s="162"/>
      <c r="DG361" s="162"/>
      <c r="DH361" s="162"/>
      <c r="DI361" s="162"/>
      <c r="DJ361" s="162"/>
      <c r="DK361" s="162"/>
      <c r="DL361" s="162"/>
      <c r="DM361" s="162"/>
      <c r="DN361" s="162"/>
      <c r="DO361" s="162"/>
      <c r="DP361" s="162"/>
      <c r="DQ361" s="162"/>
      <c r="DR361" s="162"/>
      <c r="DS361" s="162"/>
      <c r="DT361" s="162"/>
      <c r="DU361" s="162"/>
      <c r="DV361" s="162"/>
      <c r="DW361" s="161"/>
      <c r="DX361" s="162"/>
      <c r="DY361" s="162"/>
      <c r="DZ361" s="162"/>
      <c r="EA361" s="162"/>
      <c r="EB361" s="162"/>
      <c r="EC361" s="162"/>
      <c r="ED361" s="162"/>
      <c r="EE361" s="161"/>
      <c r="EF361" s="162"/>
      <c r="EG361" s="162"/>
      <c r="EH361" s="162"/>
      <c r="EI361" s="162"/>
      <c r="EJ361" s="162"/>
      <c r="EK361" s="162"/>
      <c r="EL361" s="162"/>
      <c r="EM361" s="162"/>
      <c r="EN361" s="162"/>
      <c r="EO361" s="162"/>
      <c r="EP361" s="162"/>
      <c r="EQ361" s="68"/>
      <c r="ER361" s="68"/>
      <c r="ES361" s="68"/>
      <c r="ET361" s="68"/>
      <c r="EU361" s="68"/>
      <c r="EV361" s="68"/>
      <c r="EW361" s="65"/>
      <c r="EX361" s="65"/>
      <c r="EY361" s="65"/>
      <c r="EZ361" s="65"/>
      <c r="FA361" s="65"/>
      <c r="FB361" s="65"/>
      <c r="FC361" s="65"/>
      <c r="FD361" s="65"/>
      <c r="FE361" s="65"/>
      <c r="FF361" s="65"/>
      <c r="FG361" s="65"/>
      <c r="FH361" s="65"/>
      <c r="FI361" s="65"/>
      <c r="FJ361" s="65"/>
      <c r="FK361" s="65"/>
      <c r="FL361" s="65"/>
      <c r="FM361" s="65"/>
      <c r="FN361" s="65"/>
      <c r="FO361" s="235"/>
    </row>
    <row r="362" spans="1:171" s="73" customFormat="1" x14ac:dyDescent="0.2">
      <c r="A362" s="161"/>
      <c r="B362" s="162"/>
      <c r="C362" s="162"/>
      <c r="D362" s="162"/>
      <c r="E362" s="162"/>
      <c r="F362" s="162"/>
      <c r="G362" s="162"/>
      <c r="H362" s="162"/>
      <c r="I362" s="162"/>
      <c r="J362" s="162"/>
      <c r="K362" s="162"/>
      <c r="L362" s="162"/>
      <c r="M362" s="162"/>
      <c r="N362" s="162"/>
      <c r="O362" s="162"/>
      <c r="P362" s="162"/>
      <c r="Q362" s="162"/>
      <c r="R362" s="162"/>
      <c r="S362" s="162"/>
      <c r="T362" s="162"/>
      <c r="U362" s="162"/>
      <c r="V362" s="162"/>
      <c r="W362" s="162"/>
      <c r="X362" s="162"/>
      <c r="Y362" s="162"/>
      <c r="Z362" s="161"/>
      <c r="AA362" s="161"/>
      <c r="AB362" s="161"/>
      <c r="AC362" s="161"/>
      <c r="AD362" s="161"/>
      <c r="AE362" s="161"/>
      <c r="AF362" s="162"/>
      <c r="AG362" s="162"/>
      <c r="AH362" s="162"/>
      <c r="AI362" s="162"/>
      <c r="AJ362" s="162"/>
      <c r="AK362" s="162"/>
      <c r="AL362" s="162"/>
      <c r="AM362" s="162"/>
      <c r="AN362" s="162"/>
      <c r="AO362" s="162"/>
      <c r="AP362" s="162"/>
      <c r="AQ362" s="162"/>
      <c r="AR362" s="162"/>
      <c r="AS362" s="162"/>
      <c r="AT362" s="162"/>
      <c r="AU362" s="162"/>
      <c r="AV362" s="162"/>
      <c r="AW362" s="162"/>
      <c r="AX362" s="162"/>
      <c r="AY362" s="161"/>
      <c r="AZ362" s="161"/>
      <c r="BA362" s="162"/>
      <c r="BB362" s="162"/>
      <c r="BC362" s="162"/>
      <c r="BD362" s="162"/>
      <c r="BE362" s="162"/>
      <c r="BF362" s="162"/>
      <c r="BG362" s="162"/>
      <c r="BH362" s="162"/>
      <c r="BI362" s="162"/>
      <c r="BJ362" s="161"/>
      <c r="BK362" s="162"/>
      <c r="BL362" s="162"/>
      <c r="BM362" s="162"/>
      <c r="BN362" s="162"/>
      <c r="BO362" s="162"/>
      <c r="BP362" s="162"/>
      <c r="BQ362" s="162"/>
      <c r="BR362" s="162"/>
      <c r="BS362" s="162"/>
      <c r="BT362" s="162"/>
      <c r="BU362" s="162"/>
      <c r="BV362" s="162"/>
      <c r="BW362" s="162"/>
      <c r="BX362" s="162"/>
      <c r="BY362" s="162"/>
      <c r="BZ362" s="162"/>
      <c r="CA362" s="162"/>
      <c r="CB362" s="162"/>
      <c r="CC362" s="162"/>
      <c r="CD362" s="162"/>
      <c r="CE362" s="162"/>
      <c r="CF362" s="162"/>
      <c r="CG362" s="162"/>
      <c r="CH362" s="162"/>
      <c r="CI362" s="162"/>
      <c r="CJ362" s="162"/>
      <c r="CK362" s="162"/>
      <c r="CL362" s="162"/>
      <c r="CM362" s="162"/>
      <c r="CN362" s="162"/>
      <c r="CO362" s="162"/>
      <c r="CP362" s="162"/>
      <c r="CQ362" s="162"/>
      <c r="CR362" s="162"/>
      <c r="CS362" s="162"/>
      <c r="CT362" s="162"/>
      <c r="CU362" s="162"/>
      <c r="CV362" s="162"/>
      <c r="CW362" s="162"/>
      <c r="CX362" s="162"/>
      <c r="CY362" s="162"/>
      <c r="CZ362" s="162"/>
      <c r="DA362" s="162"/>
      <c r="DB362" s="162"/>
      <c r="DC362" s="162"/>
      <c r="DD362" s="162"/>
      <c r="DE362" s="162"/>
      <c r="DF362" s="162"/>
      <c r="DG362" s="162"/>
      <c r="DH362" s="162"/>
      <c r="DI362" s="162"/>
      <c r="DJ362" s="162"/>
      <c r="DK362" s="162"/>
      <c r="DL362" s="162"/>
      <c r="DM362" s="162"/>
      <c r="DN362" s="162"/>
      <c r="DO362" s="162"/>
      <c r="DP362" s="162"/>
      <c r="DQ362" s="162"/>
      <c r="DR362" s="162"/>
      <c r="DS362" s="162"/>
      <c r="DT362" s="162"/>
      <c r="DU362" s="162"/>
      <c r="DV362" s="162"/>
      <c r="DW362" s="161"/>
      <c r="DX362" s="162"/>
      <c r="DY362" s="162"/>
      <c r="DZ362" s="162"/>
      <c r="EA362" s="162"/>
      <c r="EB362" s="162"/>
      <c r="EC362" s="162"/>
      <c r="ED362" s="162"/>
      <c r="EE362" s="161"/>
      <c r="EF362" s="162"/>
      <c r="EG362" s="162"/>
      <c r="EH362" s="162"/>
      <c r="EI362" s="162"/>
      <c r="EJ362" s="162"/>
      <c r="EK362" s="162"/>
      <c r="EL362" s="162"/>
      <c r="EM362" s="162"/>
      <c r="EN362" s="162"/>
      <c r="EO362" s="162"/>
      <c r="EP362" s="162"/>
      <c r="EQ362" s="68"/>
      <c r="ER362" s="68"/>
      <c r="ES362" s="68"/>
      <c r="ET362" s="68"/>
      <c r="EU362" s="68"/>
      <c r="EV362" s="68"/>
      <c r="EW362" s="68"/>
      <c r="EX362" s="68"/>
      <c r="EY362" s="68"/>
      <c r="EZ362" s="68"/>
      <c r="FA362" s="68"/>
      <c r="FB362" s="68"/>
      <c r="FC362" s="68"/>
      <c r="FD362" s="68"/>
      <c r="FE362" s="68"/>
      <c r="FF362" s="68"/>
      <c r="FG362" s="68"/>
      <c r="FH362" s="68"/>
      <c r="FI362" s="68"/>
      <c r="FJ362" s="68"/>
      <c r="FK362" s="68"/>
      <c r="FL362" s="68"/>
      <c r="FM362" s="65"/>
      <c r="FN362" s="65"/>
      <c r="FO362" s="235"/>
    </row>
    <row r="363" spans="1:171" s="73" customFormat="1" x14ac:dyDescent="0.2">
      <c r="A363" s="161"/>
      <c r="B363" s="162"/>
      <c r="C363" s="162"/>
      <c r="D363" s="162"/>
      <c r="E363" s="162"/>
      <c r="F363" s="162"/>
      <c r="G363" s="162"/>
      <c r="H363" s="162"/>
      <c r="I363" s="162"/>
      <c r="J363" s="162"/>
      <c r="K363" s="162"/>
      <c r="L363" s="162"/>
      <c r="M363" s="162"/>
      <c r="N363" s="162"/>
      <c r="O363" s="162"/>
      <c r="P363" s="162"/>
      <c r="Q363" s="162"/>
      <c r="R363" s="162"/>
      <c r="S363" s="162"/>
      <c r="T363" s="162"/>
      <c r="U363" s="162"/>
      <c r="V363" s="162"/>
      <c r="W363" s="162"/>
      <c r="X363" s="162"/>
      <c r="Y363" s="162"/>
      <c r="Z363" s="161"/>
      <c r="AA363" s="161"/>
      <c r="AB363" s="161"/>
      <c r="AC363" s="161"/>
      <c r="AD363" s="161"/>
      <c r="AE363" s="161"/>
      <c r="AF363" s="162"/>
      <c r="AG363" s="162"/>
      <c r="AH363" s="162"/>
      <c r="AI363" s="162"/>
      <c r="AJ363" s="162"/>
      <c r="AK363" s="162"/>
      <c r="AL363" s="162"/>
      <c r="AM363" s="162"/>
      <c r="AN363" s="162"/>
      <c r="AO363" s="162"/>
      <c r="AP363" s="162"/>
      <c r="AQ363" s="162"/>
      <c r="AR363" s="162"/>
      <c r="AS363" s="162"/>
      <c r="AT363" s="162"/>
      <c r="AU363" s="162"/>
      <c r="AV363" s="162"/>
      <c r="AW363" s="162"/>
      <c r="AX363" s="162"/>
      <c r="AY363" s="161"/>
      <c r="AZ363" s="161"/>
      <c r="BA363" s="162"/>
      <c r="BB363" s="162"/>
      <c r="BC363" s="162"/>
      <c r="BD363" s="162"/>
      <c r="BE363" s="162"/>
      <c r="BF363" s="162"/>
      <c r="BG363" s="162"/>
      <c r="BH363" s="162"/>
      <c r="BI363" s="162"/>
      <c r="BJ363" s="161"/>
      <c r="BK363" s="162"/>
      <c r="BL363" s="162"/>
      <c r="BM363" s="162"/>
      <c r="BN363" s="162"/>
      <c r="BO363" s="162"/>
      <c r="BP363" s="162"/>
      <c r="BQ363" s="162"/>
      <c r="BR363" s="162"/>
      <c r="BS363" s="162"/>
      <c r="BT363" s="162"/>
      <c r="BU363" s="162"/>
      <c r="BV363" s="162"/>
      <c r="BW363" s="162"/>
      <c r="BX363" s="162"/>
      <c r="BY363" s="162"/>
      <c r="BZ363" s="162"/>
      <c r="CA363" s="162"/>
      <c r="CB363" s="162"/>
      <c r="CC363" s="162"/>
      <c r="CD363" s="162"/>
      <c r="CE363" s="162"/>
      <c r="CF363" s="162"/>
      <c r="CG363" s="162"/>
      <c r="CH363" s="162"/>
      <c r="CI363" s="162"/>
      <c r="CJ363" s="162"/>
      <c r="CK363" s="162"/>
      <c r="CL363" s="162"/>
      <c r="CM363" s="162"/>
      <c r="CN363" s="162"/>
      <c r="CO363" s="162"/>
      <c r="CP363" s="162"/>
      <c r="CQ363" s="162"/>
      <c r="CR363" s="162"/>
      <c r="CS363" s="162"/>
      <c r="CT363" s="162"/>
      <c r="CU363" s="162"/>
      <c r="CV363" s="162"/>
      <c r="CW363" s="162"/>
      <c r="CX363" s="162"/>
      <c r="CY363" s="162"/>
      <c r="CZ363" s="162"/>
      <c r="DA363" s="162"/>
      <c r="DB363" s="162"/>
      <c r="DC363" s="162"/>
      <c r="DD363" s="162"/>
      <c r="DE363" s="162"/>
      <c r="DF363" s="162"/>
      <c r="DG363" s="162"/>
      <c r="DH363" s="162"/>
      <c r="DI363" s="162"/>
      <c r="DJ363" s="162"/>
      <c r="DK363" s="162"/>
      <c r="DL363" s="162"/>
      <c r="DM363" s="162"/>
      <c r="DN363" s="162"/>
      <c r="DO363" s="162"/>
      <c r="DP363" s="162"/>
      <c r="DQ363" s="162"/>
      <c r="DR363" s="162"/>
      <c r="DS363" s="162"/>
      <c r="DT363" s="162"/>
      <c r="DU363" s="162"/>
      <c r="DV363" s="162"/>
      <c r="DW363" s="161"/>
      <c r="DX363" s="162"/>
      <c r="DY363" s="162"/>
      <c r="DZ363" s="162"/>
      <c r="EA363" s="162"/>
      <c r="EB363" s="162"/>
      <c r="EC363" s="162"/>
      <c r="ED363" s="162"/>
      <c r="EE363" s="161"/>
      <c r="EF363" s="162"/>
      <c r="EG363" s="162"/>
      <c r="EH363" s="162"/>
      <c r="EI363" s="162"/>
      <c r="EJ363" s="162"/>
      <c r="EK363" s="162"/>
      <c r="EL363" s="162"/>
      <c r="EM363" s="162"/>
      <c r="EN363" s="162"/>
      <c r="EO363" s="162"/>
      <c r="EP363" s="162"/>
      <c r="EQ363" s="68"/>
      <c r="ER363" s="68"/>
      <c r="ES363" s="68"/>
      <c r="ET363" s="68"/>
      <c r="EU363" s="68"/>
      <c r="EV363" s="68"/>
      <c r="EW363" s="65"/>
      <c r="EX363" s="65"/>
      <c r="EY363" s="65"/>
      <c r="EZ363" s="65"/>
      <c r="FA363" s="65"/>
      <c r="FB363" s="65"/>
      <c r="FC363" s="65"/>
      <c r="FD363" s="65"/>
      <c r="FE363" s="65"/>
      <c r="FF363" s="65"/>
      <c r="FG363" s="65"/>
      <c r="FH363" s="65"/>
      <c r="FI363" s="65"/>
      <c r="FJ363" s="65"/>
      <c r="FK363" s="65"/>
      <c r="FL363" s="65"/>
      <c r="FM363" s="65"/>
      <c r="FN363" s="65"/>
      <c r="FO363" s="235"/>
    </row>
    <row r="364" spans="1:171" s="73" customFormat="1" x14ac:dyDescent="0.2">
      <c r="A364" s="161"/>
      <c r="B364" s="162"/>
      <c r="C364" s="162"/>
      <c r="D364" s="162"/>
      <c r="E364" s="162"/>
      <c r="F364" s="162"/>
      <c r="G364" s="162"/>
      <c r="H364" s="162"/>
      <c r="I364" s="162"/>
      <c r="J364" s="162"/>
      <c r="K364" s="162"/>
      <c r="L364" s="162"/>
      <c r="M364" s="162"/>
      <c r="N364" s="162"/>
      <c r="O364" s="162"/>
      <c r="P364" s="162"/>
      <c r="Q364" s="162"/>
      <c r="R364" s="162"/>
      <c r="S364" s="162"/>
      <c r="T364" s="162"/>
      <c r="U364" s="162"/>
      <c r="V364" s="162"/>
      <c r="W364" s="162"/>
      <c r="X364" s="162"/>
      <c r="Y364" s="162"/>
      <c r="Z364" s="161"/>
      <c r="AA364" s="161"/>
      <c r="AB364" s="161"/>
      <c r="AC364" s="161"/>
      <c r="AD364" s="161"/>
      <c r="AE364" s="161"/>
      <c r="AF364" s="162"/>
      <c r="AG364" s="162"/>
      <c r="AH364" s="162"/>
      <c r="AI364" s="162"/>
      <c r="AJ364" s="162"/>
      <c r="AK364" s="162"/>
      <c r="AL364" s="162"/>
      <c r="AM364" s="162"/>
      <c r="AN364" s="162"/>
      <c r="AO364" s="162"/>
      <c r="AP364" s="162"/>
      <c r="AQ364" s="162"/>
      <c r="AR364" s="162"/>
      <c r="AS364" s="162"/>
      <c r="AT364" s="162"/>
      <c r="AU364" s="162"/>
      <c r="AV364" s="162"/>
      <c r="AW364" s="162"/>
      <c r="AX364" s="162"/>
      <c r="AY364" s="161"/>
      <c r="AZ364" s="161"/>
      <c r="BA364" s="162"/>
      <c r="BB364" s="162"/>
      <c r="BC364" s="162"/>
      <c r="BD364" s="162"/>
      <c r="BE364" s="162"/>
      <c r="BF364" s="162"/>
      <c r="BG364" s="162"/>
      <c r="BH364" s="162"/>
      <c r="BI364" s="162"/>
      <c r="BJ364" s="161"/>
      <c r="BK364" s="162"/>
      <c r="BL364" s="162"/>
      <c r="BM364" s="162"/>
      <c r="BN364" s="162"/>
      <c r="BO364" s="162"/>
      <c r="BP364" s="162"/>
      <c r="BQ364" s="162"/>
      <c r="BR364" s="162"/>
      <c r="BS364" s="162"/>
      <c r="BT364" s="162"/>
      <c r="BU364" s="162"/>
      <c r="BV364" s="162"/>
      <c r="BW364" s="162"/>
      <c r="BX364" s="162"/>
      <c r="BY364" s="162"/>
      <c r="BZ364" s="162"/>
      <c r="CA364" s="162"/>
      <c r="CB364" s="162"/>
      <c r="CC364" s="162"/>
      <c r="CD364" s="162"/>
      <c r="CE364" s="162"/>
      <c r="CF364" s="162"/>
      <c r="CG364" s="162"/>
      <c r="CH364" s="162"/>
      <c r="CI364" s="162"/>
      <c r="CJ364" s="162"/>
      <c r="CK364" s="162"/>
      <c r="CL364" s="162"/>
      <c r="CM364" s="162"/>
      <c r="CN364" s="162"/>
      <c r="CO364" s="162"/>
      <c r="CP364" s="162"/>
      <c r="CQ364" s="162"/>
      <c r="CR364" s="162"/>
      <c r="CS364" s="162"/>
      <c r="CT364" s="162"/>
      <c r="CU364" s="162"/>
      <c r="CV364" s="162"/>
      <c r="CW364" s="162"/>
      <c r="CX364" s="162"/>
      <c r="CY364" s="162"/>
      <c r="CZ364" s="162"/>
      <c r="DA364" s="162"/>
      <c r="DB364" s="162"/>
      <c r="DC364" s="162"/>
      <c r="DD364" s="162"/>
      <c r="DE364" s="162"/>
      <c r="DF364" s="162"/>
      <c r="DG364" s="162"/>
      <c r="DH364" s="162"/>
      <c r="DI364" s="162"/>
      <c r="DJ364" s="162"/>
      <c r="DK364" s="162"/>
      <c r="DL364" s="162"/>
      <c r="DM364" s="162"/>
      <c r="DN364" s="162"/>
      <c r="DO364" s="162"/>
      <c r="DP364" s="162"/>
      <c r="DQ364" s="162"/>
      <c r="DR364" s="162"/>
      <c r="DS364" s="162"/>
      <c r="DT364" s="162"/>
      <c r="DU364" s="162"/>
      <c r="DV364" s="162"/>
      <c r="DW364" s="161"/>
      <c r="DX364" s="162"/>
      <c r="DY364" s="162"/>
      <c r="DZ364" s="162"/>
      <c r="EA364" s="162"/>
      <c r="EB364" s="162"/>
      <c r="EC364" s="162"/>
      <c r="ED364" s="162"/>
      <c r="EE364" s="161"/>
      <c r="EF364" s="162"/>
      <c r="EG364" s="162"/>
      <c r="EH364" s="162"/>
      <c r="EI364" s="162"/>
      <c r="EJ364" s="162"/>
      <c r="EK364" s="162"/>
      <c r="EL364" s="162"/>
      <c r="EM364" s="162"/>
      <c r="EN364" s="162"/>
      <c r="EO364" s="162"/>
      <c r="EP364" s="162"/>
      <c r="EQ364" s="68"/>
      <c r="ER364" s="68"/>
      <c r="ES364" s="68"/>
      <c r="ET364" s="68"/>
      <c r="EU364" s="68"/>
      <c r="EV364" s="68"/>
      <c r="EW364" s="68"/>
      <c r="EX364" s="68"/>
      <c r="EY364" s="68"/>
      <c r="EZ364" s="68"/>
      <c r="FA364" s="68"/>
      <c r="FB364" s="68"/>
      <c r="FC364" s="68"/>
      <c r="FD364" s="68"/>
      <c r="FE364" s="68"/>
      <c r="FF364" s="68"/>
      <c r="FG364" s="68"/>
      <c r="FH364" s="68"/>
      <c r="FI364" s="68"/>
      <c r="FJ364" s="68"/>
      <c r="FK364" s="68"/>
      <c r="FL364" s="68"/>
      <c r="FM364" s="65"/>
      <c r="FN364" s="65"/>
      <c r="FO364" s="235"/>
    </row>
    <row r="365" spans="1:171" s="73" customFormat="1" x14ac:dyDescent="0.2">
      <c r="A365" s="161"/>
      <c r="B365" s="162"/>
      <c r="C365" s="162"/>
      <c r="D365" s="162"/>
      <c r="E365" s="162"/>
      <c r="F365" s="162"/>
      <c r="G365" s="162"/>
      <c r="H365" s="162"/>
      <c r="I365" s="162"/>
      <c r="J365" s="162"/>
      <c r="K365" s="162"/>
      <c r="L365" s="162"/>
      <c r="M365" s="162"/>
      <c r="N365" s="162"/>
      <c r="O365" s="162"/>
      <c r="P365" s="162"/>
      <c r="Q365" s="162"/>
      <c r="R365" s="162"/>
      <c r="S365" s="162"/>
      <c r="T365" s="162"/>
      <c r="U365" s="162"/>
      <c r="V365" s="162"/>
      <c r="W365" s="162"/>
      <c r="X365" s="162"/>
      <c r="Y365" s="162"/>
      <c r="Z365" s="161"/>
      <c r="AA365" s="161"/>
      <c r="AB365" s="161"/>
      <c r="AC365" s="161"/>
      <c r="AD365" s="161"/>
      <c r="AE365" s="161"/>
      <c r="AF365" s="162"/>
      <c r="AG365" s="162"/>
      <c r="AH365" s="162"/>
      <c r="AI365" s="162"/>
      <c r="AJ365" s="162"/>
      <c r="AK365" s="162"/>
      <c r="AL365" s="162"/>
      <c r="AM365" s="162"/>
      <c r="AN365" s="162"/>
      <c r="AO365" s="162"/>
      <c r="AP365" s="162"/>
      <c r="AQ365" s="162"/>
      <c r="AR365" s="162"/>
      <c r="AS365" s="162"/>
      <c r="AT365" s="162"/>
      <c r="AU365" s="162"/>
      <c r="AV365" s="162"/>
      <c r="AW365" s="162"/>
      <c r="AX365" s="162"/>
      <c r="AY365" s="161"/>
      <c r="AZ365" s="161"/>
      <c r="BA365" s="162"/>
      <c r="BB365" s="162"/>
      <c r="BC365" s="162"/>
      <c r="BD365" s="162"/>
      <c r="BE365" s="162"/>
      <c r="BF365" s="162"/>
      <c r="BG365" s="162"/>
      <c r="BH365" s="162"/>
      <c r="BI365" s="162"/>
      <c r="BJ365" s="161"/>
      <c r="BK365" s="162"/>
      <c r="BL365" s="162"/>
      <c r="BM365" s="162"/>
      <c r="BN365" s="162"/>
      <c r="BO365" s="162"/>
      <c r="BP365" s="162"/>
      <c r="BQ365" s="162"/>
      <c r="BR365" s="162"/>
      <c r="BS365" s="162"/>
      <c r="BT365" s="162"/>
      <c r="BU365" s="162"/>
      <c r="BV365" s="162"/>
      <c r="BW365" s="162"/>
      <c r="BX365" s="162"/>
      <c r="BY365" s="162"/>
      <c r="BZ365" s="162"/>
      <c r="CA365" s="162"/>
      <c r="CB365" s="162"/>
      <c r="CC365" s="162"/>
      <c r="CD365" s="162"/>
      <c r="CE365" s="162"/>
      <c r="CF365" s="162"/>
      <c r="CG365" s="162"/>
      <c r="CH365" s="162"/>
      <c r="CI365" s="162"/>
      <c r="CJ365" s="162"/>
      <c r="CK365" s="162"/>
      <c r="CL365" s="162"/>
      <c r="CM365" s="162"/>
      <c r="CN365" s="162"/>
      <c r="CO365" s="162"/>
      <c r="CP365" s="162"/>
      <c r="CQ365" s="162"/>
      <c r="CR365" s="162"/>
      <c r="CS365" s="162"/>
      <c r="CT365" s="162"/>
      <c r="CU365" s="162"/>
      <c r="CV365" s="162"/>
      <c r="CW365" s="162"/>
      <c r="CX365" s="162"/>
      <c r="CY365" s="162"/>
      <c r="CZ365" s="162"/>
      <c r="DA365" s="162"/>
      <c r="DB365" s="162"/>
      <c r="DC365" s="162"/>
      <c r="DD365" s="162"/>
      <c r="DE365" s="162"/>
      <c r="DF365" s="162"/>
      <c r="DG365" s="162"/>
      <c r="DH365" s="162"/>
      <c r="DI365" s="162"/>
      <c r="DJ365" s="162"/>
      <c r="DK365" s="162"/>
      <c r="DL365" s="162"/>
      <c r="DM365" s="162"/>
      <c r="DN365" s="162"/>
      <c r="DO365" s="162"/>
      <c r="DP365" s="162"/>
      <c r="DQ365" s="162"/>
      <c r="DR365" s="162"/>
      <c r="DS365" s="162"/>
      <c r="DT365" s="162"/>
      <c r="DU365" s="162"/>
      <c r="DV365" s="162"/>
      <c r="DW365" s="161"/>
      <c r="DX365" s="162"/>
      <c r="DY365" s="162"/>
      <c r="DZ365" s="162"/>
      <c r="EA365" s="162"/>
      <c r="EB365" s="162"/>
      <c r="EC365" s="162"/>
      <c r="ED365" s="162"/>
      <c r="EE365" s="161"/>
      <c r="EF365" s="162"/>
      <c r="EG365" s="162"/>
      <c r="EH365" s="162"/>
      <c r="EI365" s="162"/>
      <c r="EJ365" s="162"/>
      <c r="EK365" s="162"/>
      <c r="EL365" s="162"/>
      <c r="EM365" s="162"/>
      <c r="EN365" s="162"/>
      <c r="EO365" s="162"/>
      <c r="EP365" s="162"/>
      <c r="EQ365" s="68"/>
      <c r="ER365" s="68"/>
      <c r="ES365" s="68"/>
      <c r="ET365" s="68"/>
      <c r="EU365" s="68"/>
      <c r="EV365" s="68"/>
      <c r="EW365" s="65"/>
      <c r="EX365" s="65"/>
      <c r="EY365" s="65"/>
      <c r="EZ365" s="65"/>
      <c r="FA365" s="65"/>
      <c r="FB365" s="65"/>
      <c r="FC365" s="65"/>
      <c r="FD365" s="65"/>
      <c r="FE365" s="65"/>
      <c r="FF365" s="65"/>
      <c r="FG365" s="65"/>
      <c r="FH365" s="65"/>
      <c r="FI365" s="65"/>
      <c r="FJ365" s="65"/>
      <c r="FK365" s="65"/>
      <c r="FL365" s="65"/>
      <c r="FM365" s="65"/>
      <c r="FN365" s="65"/>
      <c r="FO365" s="235"/>
    </row>
    <row r="366" spans="1:171" s="73" customFormat="1" x14ac:dyDescent="0.2">
      <c r="A366" s="161"/>
      <c r="B366" s="162"/>
      <c r="C366" s="162"/>
      <c r="D366" s="162"/>
      <c r="E366" s="162"/>
      <c r="F366" s="162"/>
      <c r="G366" s="162"/>
      <c r="H366" s="162"/>
      <c r="I366" s="162"/>
      <c r="J366" s="162"/>
      <c r="K366" s="162"/>
      <c r="L366" s="162"/>
      <c r="M366" s="162"/>
      <c r="N366" s="162"/>
      <c r="O366" s="162"/>
      <c r="P366" s="162"/>
      <c r="Q366" s="162"/>
      <c r="R366" s="162"/>
      <c r="S366" s="162"/>
      <c r="T366" s="162"/>
      <c r="U366" s="162"/>
      <c r="V366" s="162"/>
      <c r="W366" s="162"/>
      <c r="X366" s="162"/>
      <c r="Y366" s="162"/>
      <c r="Z366" s="161"/>
      <c r="AA366" s="161"/>
      <c r="AB366" s="161"/>
      <c r="AC366" s="161"/>
      <c r="AD366" s="161"/>
      <c r="AE366" s="161"/>
      <c r="AF366" s="162"/>
      <c r="AG366" s="162"/>
      <c r="AH366" s="162"/>
      <c r="AI366" s="162"/>
      <c r="AJ366" s="162"/>
      <c r="AK366" s="162"/>
      <c r="AL366" s="162"/>
      <c r="AM366" s="162"/>
      <c r="AN366" s="162"/>
      <c r="AO366" s="162"/>
      <c r="AP366" s="162"/>
      <c r="AQ366" s="162"/>
      <c r="AR366" s="162"/>
      <c r="AS366" s="162"/>
      <c r="AT366" s="162"/>
      <c r="AU366" s="162"/>
      <c r="AV366" s="162"/>
      <c r="AW366" s="162"/>
      <c r="AX366" s="162"/>
      <c r="AY366" s="161"/>
      <c r="AZ366" s="161"/>
      <c r="BA366" s="162"/>
      <c r="BB366" s="162"/>
      <c r="BC366" s="162"/>
      <c r="BD366" s="162"/>
      <c r="BE366" s="162"/>
      <c r="BF366" s="162"/>
      <c r="BG366" s="162"/>
      <c r="BH366" s="162"/>
      <c r="BI366" s="162"/>
      <c r="BJ366" s="161"/>
      <c r="BK366" s="162"/>
      <c r="BL366" s="162"/>
      <c r="BM366" s="162"/>
      <c r="BN366" s="162"/>
      <c r="BO366" s="162"/>
      <c r="BP366" s="162"/>
      <c r="BQ366" s="162"/>
      <c r="BR366" s="162"/>
      <c r="BS366" s="162"/>
      <c r="BT366" s="162"/>
      <c r="BU366" s="162"/>
      <c r="BV366" s="162"/>
      <c r="BW366" s="162"/>
      <c r="BX366" s="162"/>
      <c r="BY366" s="162"/>
      <c r="BZ366" s="162"/>
      <c r="CA366" s="162"/>
      <c r="CB366" s="162"/>
      <c r="CC366" s="162"/>
      <c r="CD366" s="162"/>
      <c r="CE366" s="162"/>
      <c r="CF366" s="162"/>
      <c r="CG366" s="162"/>
      <c r="CH366" s="162"/>
      <c r="CI366" s="162"/>
      <c r="CJ366" s="162"/>
      <c r="CK366" s="162"/>
      <c r="CL366" s="162"/>
      <c r="CM366" s="162"/>
      <c r="CN366" s="162"/>
      <c r="CO366" s="162"/>
      <c r="CP366" s="162"/>
      <c r="CQ366" s="162"/>
      <c r="CR366" s="162"/>
      <c r="CS366" s="162"/>
      <c r="CT366" s="162"/>
      <c r="CU366" s="162"/>
      <c r="CV366" s="162"/>
      <c r="CW366" s="162"/>
      <c r="CX366" s="162"/>
      <c r="CY366" s="162"/>
      <c r="CZ366" s="162"/>
      <c r="DA366" s="162"/>
      <c r="DB366" s="162"/>
      <c r="DC366" s="162"/>
      <c r="DD366" s="162"/>
      <c r="DE366" s="162"/>
      <c r="DF366" s="162"/>
      <c r="DG366" s="162"/>
      <c r="DH366" s="162"/>
      <c r="DI366" s="162"/>
      <c r="DJ366" s="162"/>
      <c r="DK366" s="162"/>
      <c r="DL366" s="162"/>
      <c r="DM366" s="162"/>
      <c r="DN366" s="162"/>
      <c r="DO366" s="162"/>
      <c r="DP366" s="162"/>
      <c r="DQ366" s="162"/>
      <c r="DR366" s="162"/>
      <c r="DS366" s="162"/>
      <c r="DT366" s="162"/>
      <c r="DU366" s="162"/>
      <c r="DV366" s="162"/>
      <c r="DW366" s="161"/>
      <c r="DX366" s="162"/>
      <c r="DY366" s="162"/>
      <c r="DZ366" s="162"/>
      <c r="EA366" s="162"/>
      <c r="EB366" s="162"/>
      <c r="EC366" s="162"/>
      <c r="ED366" s="162"/>
      <c r="EE366" s="161"/>
      <c r="EF366" s="162"/>
      <c r="EG366" s="162"/>
      <c r="EH366" s="162"/>
      <c r="EI366" s="162"/>
      <c r="EJ366" s="162"/>
      <c r="EK366" s="162"/>
      <c r="EL366" s="162"/>
      <c r="EM366" s="162"/>
      <c r="EN366" s="162"/>
      <c r="EO366" s="162"/>
      <c r="EP366" s="162"/>
      <c r="EQ366" s="68"/>
      <c r="ER366" s="68"/>
      <c r="ES366" s="68"/>
      <c r="ET366" s="68"/>
      <c r="EU366" s="68"/>
      <c r="EV366" s="68"/>
      <c r="EW366" s="68"/>
      <c r="EX366" s="68"/>
      <c r="EY366" s="68"/>
      <c r="EZ366" s="68"/>
      <c r="FA366" s="68"/>
      <c r="FB366" s="68"/>
      <c r="FC366" s="68"/>
      <c r="FD366" s="68"/>
      <c r="FE366" s="68"/>
      <c r="FF366" s="68"/>
      <c r="FG366" s="68"/>
      <c r="FH366" s="68"/>
      <c r="FI366" s="68"/>
      <c r="FJ366" s="68"/>
      <c r="FK366" s="68"/>
      <c r="FL366" s="68"/>
      <c r="FM366" s="65"/>
      <c r="FN366" s="65"/>
      <c r="FO366" s="235"/>
    </row>
    <row r="367" spans="1:171" s="73" customFormat="1" x14ac:dyDescent="0.2">
      <c r="A367" s="161"/>
      <c r="B367" s="162"/>
      <c r="C367" s="162"/>
      <c r="D367" s="162"/>
      <c r="E367" s="162"/>
      <c r="F367" s="162"/>
      <c r="G367" s="162"/>
      <c r="H367" s="162"/>
      <c r="I367" s="162"/>
      <c r="J367" s="162"/>
      <c r="K367" s="162"/>
      <c r="L367" s="162"/>
      <c r="M367" s="162"/>
      <c r="N367" s="162"/>
      <c r="O367" s="162"/>
      <c r="P367" s="162"/>
      <c r="Q367" s="162"/>
      <c r="R367" s="162"/>
      <c r="S367" s="162"/>
      <c r="T367" s="162"/>
      <c r="U367" s="162"/>
      <c r="V367" s="162"/>
      <c r="W367" s="162"/>
      <c r="X367" s="162"/>
      <c r="Y367" s="162"/>
      <c r="Z367" s="161"/>
      <c r="AA367" s="161"/>
      <c r="AB367" s="161"/>
      <c r="AC367" s="161"/>
      <c r="AD367" s="161"/>
      <c r="AE367" s="161"/>
      <c r="AF367" s="162"/>
      <c r="AG367" s="162"/>
      <c r="AH367" s="162"/>
      <c r="AI367" s="162"/>
      <c r="AJ367" s="162"/>
      <c r="AK367" s="162"/>
      <c r="AL367" s="162"/>
      <c r="AM367" s="162"/>
      <c r="AN367" s="162"/>
      <c r="AO367" s="162"/>
      <c r="AP367" s="162"/>
      <c r="AQ367" s="162"/>
      <c r="AR367" s="162"/>
      <c r="AS367" s="162"/>
      <c r="AT367" s="162"/>
      <c r="AU367" s="162"/>
      <c r="AV367" s="162"/>
      <c r="AW367" s="162"/>
      <c r="AX367" s="162"/>
      <c r="AY367" s="161"/>
      <c r="AZ367" s="161"/>
      <c r="BA367" s="162"/>
      <c r="BB367" s="162"/>
      <c r="BC367" s="162"/>
      <c r="BD367" s="162"/>
      <c r="BE367" s="162"/>
      <c r="BF367" s="162"/>
      <c r="BG367" s="162"/>
      <c r="BH367" s="162"/>
      <c r="BI367" s="162"/>
      <c r="BJ367" s="161"/>
      <c r="BK367" s="162"/>
      <c r="BL367" s="162"/>
      <c r="BM367" s="162"/>
      <c r="BN367" s="162"/>
      <c r="BO367" s="162"/>
      <c r="BP367" s="162"/>
      <c r="BQ367" s="162"/>
      <c r="BR367" s="162"/>
      <c r="BS367" s="162"/>
      <c r="BT367" s="162"/>
      <c r="BU367" s="162"/>
      <c r="BV367" s="162"/>
      <c r="BW367" s="162"/>
      <c r="BX367" s="162"/>
      <c r="BY367" s="162"/>
      <c r="BZ367" s="162"/>
      <c r="CA367" s="162"/>
      <c r="CB367" s="162"/>
      <c r="CC367" s="162"/>
      <c r="CD367" s="162"/>
      <c r="CE367" s="162"/>
      <c r="CF367" s="162"/>
      <c r="CG367" s="162"/>
      <c r="CH367" s="162"/>
      <c r="CI367" s="162"/>
      <c r="CJ367" s="162"/>
      <c r="CK367" s="162"/>
      <c r="CL367" s="162"/>
      <c r="CM367" s="162"/>
      <c r="CN367" s="162"/>
      <c r="CO367" s="162"/>
      <c r="CP367" s="162"/>
      <c r="CQ367" s="162"/>
      <c r="CR367" s="162"/>
      <c r="CS367" s="162"/>
      <c r="CT367" s="162"/>
      <c r="CU367" s="162"/>
      <c r="CV367" s="162"/>
      <c r="CW367" s="162"/>
      <c r="CX367" s="162"/>
      <c r="CY367" s="162"/>
      <c r="CZ367" s="162"/>
      <c r="DA367" s="162"/>
      <c r="DB367" s="162"/>
      <c r="DC367" s="162"/>
      <c r="DD367" s="162"/>
      <c r="DE367" s="162"/>
      <c r="DF367" s="162"/>
      <c r="DG367" s="162"/>
      <c r="DH367" s="162"/>
      <c r="DI367" s="162"/>
      <c r="DJ367" s="162"/>
      <c r="DK367" s="162"/>
      <c r="DL367" s="162"/>
      <c r="DM367" s="162"/>
      <c r="DN367" s="162"/>
      <c r="DO367" s="162"/>
      <c r="DP367" s="162"/>
      <c r="DQ367" s="162"/>
      <c r="DR367" s="162"/>
      <c r="DS367" s="162"/>
      <c r="DT367" s="162"/>
      <c r="DU367" s="162"/>
      <c r="DV367" s="162"/>
      <c r="DW367" s="161"/>
      <c r="DX367" s="162"/>
      <c r="DY367" s="162"/>
      <c r="DZ367" s="162"/>
      <c r="EA367" s="162"/>
      <c r="EB367" s="162"/>
      <c r="EC367" s="162"/>
      <c r="ED367" s="162"/>
      <c r="EE367" s="161"/>
      <c r="EF367" s="162"/>
      <c r="EG367" s="162"/>
      <c r="EH367" s="162"/>
      <c r="EI367" s="162"/>
      <c r="EJ367" s="162"/>
      <c r="EK367" s="162"/>
      <c r="EL367" s="162"/>
      <c r="EM367" s="162"/>
      <c r="EN367" s="162"/>
      <c r="EO367" s="162"/>
      <c r="EP367" s="162"/>
      <c r="EQ367" s="68"/>
      <c r="ER367" s="68"/>
      <c r="ES367" s="68"/>
      <c r="ET367" s="68"/>
      <c r="EU367" s="68"/>
      <c r="EV367" s="68"/>
      <c r="EW367" s="65"/>
      <c r="EX367" s="65"/>
      <c r="EY367" s="65"/>
      <c r="EZ367" s="65"/>
      <c r="FA367" s="65"/>
      <c r="FB367" s="65"/>
      <c r="FC367" s="65"/>
      <c r="FD367" s="65"/>
      <c r="FE367" s="65"/>
      <c r="FF367" s="65"/>
      <c r="FG367" s="65"/>
      <c r="FH367" s="65"/>
      <c r="FI367" s="65"/>
      <c r="FJ367" s="65"/>
      <c r="FK367" s="65"/>
      <c r="FL367" s="65"/>
      <c r="FM367" s="65"/>
      <c r="FN367" s="65"/>
      <c r="FO367" s="235"/>
    </row>
    <row r="368" spans="1:171" s="73" customFormat="1" x14ac:dyDescent="0.2">
      <c r="A368" s="161"/>
      <c r="B368" s="162"/>
      <c r="C368" s="162"/>
      <c r="D368" s="162"/>
      <c r="E368" s="162"/>
      <c r="F368" s="162"/>
      <c r="G368" s="162"/>
      <c r="H368" s="162"/>
      <c r="I368" s="162"/>
      <c r="J368" s="162"/>
      <c r="K368" s="162"/>
      <c r="L368" s="162"/>
      <c r="M368" s="162"/>
      <c r="N368" s="162"/>
      <c r="O368" s="162"/>
      <c r="P368" s="162"/>
      <c r="Q368" s="162"/>
      <c r="R368" s="162"/>
      <c r="S368" s="162"/>
      <c r="T368" s="162"/>
      <c r="U368" s="162"/>
      <c r="V368" s="162"/>
      <c r="W368" s="162"/>
      <c r="X368" s="162"/>
      <c r="Y368" s="162"/>
      <c r="Z368" s="161"/>
      <c r="AA368" s="161"/>
      <c r="AB368" s="161"/>
      <c r="AC368" s="161"/>
      <c r="AD368" s="161"/>
      <c r="AE368" s="161"/>
      <c r="AF368" s="162"/>
      <c r="AG368" s="162"/>
      <c r="AH368" s="162"/>
      <c r="AI368" s="162"/>
      <c r="AJ368" s="162"/>
      <c r="AK368" s="162"/>
      <c r="AL368" s="162"/>
      <c r="AM368" s="162"/>
      <c r="AN368" s="162"/>
      <c r="AO368" s="162"/>
      <c r="AP368" s="162"/>
      <c r="AQ368" s="162"/>
      <c r="AR368" s="162"/>
      <c r="AS368" s="162"/>
      <c r="AT368" s="162"/>
      <c r="AU368" s="162"/>
      <c r="AV368" s="162"/>
      <c r="AW368" s="162"/>
      <c r="AX368" s="162"/>
      <c r="AY368" s="161"/>
      <c r="AZ368" s="161"/>
      <c r="BA368" s="162"/>
      <c r="BB368" s="162"/>
      <c r="BC368" s="162"/>
      <c r="BD368" s="162"/>
      <c r="BE368" s="162"/>
      <c r="BF368" s="162"/>
      <c r="BG368" s="162"/>
      <c r="BH368" s="162"/>
      <c r="BI368" s="162"/>
      <c r="BJ368" s="161"/>
      <c r="BK368" s="162"/>
      <c r="BL368" s="162"/>
      <c r="BM368" s="162"/>
      <c r="BN368" s="162"/>
      <c r="BO368" s="162"/>
      <c r="BP368" s="162"/>
      <c r="BQ368" s="162"/>
      <c r="BR368" s="162"/>
      <c r="BS368" s="162"/>
      <c r="BT368" s="162"/>
      <c r="BU368" s="162"/>
      <c r="BV368" s="162"/>
      <c r="BW368" s="162"/>
      <c r="BX368" s="162"/>
      <c r="BY368" s="162"/>
      <c r="BZ368" s="162"/>
      <c r="CA368" s="162"/>
      <c r="CB368" s="162"/>
      <c r="CC368" s="162"/>
      <c r="CD368" s="162"/>
      <c r="CE368" s="162"/>
      <c r="CF368" s="162"/>
      <c r="CG368" s="162"/>
      <c r="CH368" s="162"/>
      <c r="CI368" s="162"/>
      <c r="CJ368" s="162"/>
      <c r="CK368" s="162"/>
      <c r="CL368" s="162"/>
      <c r="CM368" s="162"/>
      <c r="CN368" s="162"/>
      <c r="CO368" s="162"/>
      <c r="CP368" s="162"/>
      <c r="CQ368" s="162"/>
      <c r="CR368" s="162"/>
      <c r="CS368" s="162"/>
      <c r="CT368" s="162"/>
      <c r="CU368" s="162"/>
      <c r="CV368" s="162"/>
      <c r="CW368" s="162"/>
      <c r="CX368" s="162"/>
      <c r="CY368" s="162"/>
      <c r="CZ368" s="162"/>
      <c r="DA368" s="162"/>
      <c r="DB368" s="162"/>
      <c r="DC368" s="162"/>
      <c r="DD368" s="162"/>
      <c r="DE368" s="162"/>
      <c r="DF368" s="162"/>
      <c r="DG368" s="162"/>
      <c r="DH368" s="162"/>
      <c r="DI368" s="162"/>
      <c r="DJ368" s="162"/>
      <c r="DK368" s="162"/>
      <c r="DL368" s="162"/>
      <c r="DM368" s="162"/>
      <c r="DN368" s="162"/>
      <c r="DO368" s="162"/>
      <c r="DP368" s="162"/>
      <c r="DQ368" s="162"/>
      <c r="DR368" s="162"/>
      <c r="DS368" s="162"/>
      <c r="DT368" s="162"/>
      <c r="DU368" s="162"/>
      <c r="DV368" s="162"/>
      <c r="DW368" s="161"/>
      <c r="DX368" s="162"/>
      <c r="DY368" s="162"/>
      <c r="DZ368" s="162"/>
      <c r="EA368" s="162"/>
      <c r="EB368" s="162"/>
      <c r="EC368" s="162"/>
      <c r="ED368" s="162"/>
      <c r="EE368" s="161"/>
      <c r="EF368" s="162"/>
      <c r="EG368" s="162"/>
      <c r="EH368" s="162"/>
      <c r="EI368" s="162"/>
      <c r="EJ368" s="162"/>
      <c r="EK368" s="162"/>
      <c r="EL368" s="162"/>
      <c r="EM368" s="162"/>
      <c r="EN368" s="162"/>
      <c r="EO368" s="162"/>
      <c r="EP368" s="162"/>
      <c r="EQ368" s="68"/>
      <c r="ER368" s="68"/>
      <c r="ES368" s="68"/>
      <c r="ET368" s="68"/>
      <c r="EU368" s="68"/>
      <c r="EV368" s="68"/>
      <c r="EW368" s="68"/>
      <c r="EX368" s="68"/>
      <c r="EY368" s="68"/>
      <c r="EZ368" s="68"/>
      <c r="FA368" s="68"/>
      <c r="FB368" s="68"/>
      <c r="FC368" s="68"/>
      <c r="FD368" s="68"/>
      <c r="FE368" s="68"/>
      <c r="FF368" s="68"/>
      <c r="FG368" s="68"/>
      <c r="FH368" s="68"/>
      <c r="FI368" s="68"/>
      <c r="FJ368" s="68"/>
      <c r="FK368" s="68"/>
      <c r="FL368" s="68"/>
      <c r="FM368" s="65"/>
      <c r="FN368" s="65"/>
      <c r="FO368" s="235"/>
    </row>
    <row r="369" spans="1:171" s="73" customFormat="1" x14ac:dyDescent="0.2">
      <c r="A369" s="161"/>
      <c r="B369" s="162"/>
      <c r="C369" s="162"/>
      <c r="D369" s="162"/>
      <c r="E369" s="162"/>
      <c r="F369" s="162"/>
      <c r="G369" s="162"/>
      <c r="H369" s="162"/>
      <c r="I369" s="162"/>
      <c r="J369" s="162"/>
      <c r="K369" s="162"/>
      <c r="L369" s="162"/>
      <c r="M369" s="162"/>
      <c r="N369" s="162"/>
      <c r="O369" s="162"/>
      <c r="P369" s="162"/>
      <c r="Q369" s="162"/>
      <c r="R369" s="162"/>
      <c r="S369" s="162"/>
      <c r="T369" s="162"/>
      <c r="U369" s="162"/>
      <c r="V369" s="162"/>
      <c r="W369" s="162"/>
      <c r="X369" s="162"/>
      <c r="Y369" s="162"/>
      <c r="Z369" s="161"/>
      <c r="AA369" s="161"/>
      <c r="AB369" s="161"/>
      <c r="AC369" s="161"/>
      <c r="AD369" s="161"/>
      <c r="AE369" s="161"/>
      <c r="AF369" s="162"/>
      <c r="AG369" s="162"/>
      <c r="AH369" s="162"/>
      <c r="AI369" s="162"/>
      <c r="AJ369" s="162"/>
      <c r="AK369" s="162"/>
      <c r="AL369" s="162"/>
      <c r="AM369" s="162"/>
      <c r="AN369" s="162"/>
      <c r="AO369" s="162"/>
      <c r="AP369" s="162"/>
      <c r="AQ369" s="162"/>
      <c r="AR369" s="162"/>
      <c r="AS369" s="162"/>
      <c r="AT369" s="162"/>
      <c r="AU369" s="162"/>
      <c r="AV369" s="162"/>
      <c r="AW369" s="162"/>
      <c r="AX369" s="162"/>
      <c r="AY369" s="161"/>
      <c r="AZ369" s="161"/>
      <c r="BA369" s="162"/>
      <c r="BB369" s="162"/>
      <c r="BC369" s="162"/>
      <c r="BD369" s="162"/>
      <c r="BE369" s="162"/>
      <c r="BF369" s="162"/>
      <c r="BG369" s="162"/>
      <c r="BH369" s="162"/>
      <c r="BI369" s="162"/>
      <c r="BJ369" s="161"/>
      <c r="BK369" s="162"/>
      <c r="BL369" s="162"/>
      <c r="BM369" s="162"/>
      <c r="BN369" s="162"/>
      <c r="BO369" s="162"/>
      <c r="BP369" s="162"/>
      <c r="BQ369" s="162"/>
      <c r="BR369" s="162"/>
      <c r="BS369" s="162"/>
      <c r="BT369" s="162"/>
      <c r="BU369" s="162"/>
      <c r="BV369" s="162"/>
      <c r="BW369" s="162"/>
      <c r="BX369" s="162"/>
      <c r="BY369" s="162"/>
      <c r="BZ369" s="162"/>
      <c r="CA369" s="162"/>
      <c r="CB369" s="162"/>
      <c r="CC369" s="162"/>
      <c r="CD369" s="162"/>
      <c r="CE369" s="162"/>
      <c r="CF369" s="162"/>
      <c r="CG369" s="162"/>
      <c r="CH369" s="162"/>
      <c r="CI369" s="162"/>
      <c r="CJ369" s="162"/>
      <c r="CK369" s="162"/>
      <c r="CL369" s="162"/>
      <c r="CM369" s="162"/>
      <c r="CN369" s="162"/>
      <c r="CO369" s="162"/>
      <c r="CP369" s="162"/>
      <c r="CQ369" s="162"/>
      <c r="CR369" s="162"/>
      <c r="CS369" s="162"/>
      <c r="CT369" s="162"/>
      <c r="CU369" s="162"/>
      <c r="CV369" s="162"/>
      <c r="CW369" s="162"/>
      <c r="CX369" s="162"/>
      <c r="CY369" s="162"/>
      <c r="CZ369" s="162"/>
      <c r="DA369" s="162"/>
      <c r="DB369" s="162"/>
      <c r="DC369" s="162"/>
      <c r="DD369" s="162"/>
      <c r="DE369" s="162"/>
      <c r="DF369" s="162"/>
      <c r="DG369" s="162"/>
      <c r="DH369" s="162"/>
      <c r="DI369" s="162"/>
      <c r="DJ369" s="162"/>
      <c r="DK369" s="162"/>
      <c r="DL369" s="162"/>
      <c r="DM369" s="162"/>
      <c r="DN369" s="162"/>
      <c r="DO369" s="162"/>
      <c r="DP369" s="162"/>
      <c r="DQ369" s="162"/>
      <c r="DR369" s="162"/>
      <c r="DS369" s="162"/>
      <c r="DT369" s="162"/>
      <c r="DU369" s="162"/>
      <c r="DV369" s="162"/>
      <c r="DW369" s="161"/>
      <c r="DX369" s="162"/>
      <c r="DY369" s="162"/>
      <c r="DZ369" s="162"/>
      <c r="EA369" s="162"/>
      <c r="EB369" s="162"/>
      <c r="EC369" s="162"/>
      <c r="ED369" s="162"/>
      <c r="EE369" s="161"/>
      <c r="EF369" s="162"/>
      <c r="EG369" s="162"/>
      <c r="EH369" s="162"/>
      <c r="EI369" s="162"/>
      <c r="EJ369" s="162"/>
      <c r="EK369" s="162"/>
      <c r="EL369" s="162"/>
      <c r="EM369" s="162"/>
      <c r="EN369" s="162"/>
      <c r="EO369" s="162"/>
      <c r="EP369" s="162"/>
      <c r="EQ369" s="68"/>
      <c r="ER369" s="68"/>
      <c r="ES369" s="68"/>
      <c r="ET369" s="68"/>
      <c r="EU369" s="68"/>
      <c r="EV369" s="68"/>
      <c r="EW369" s="65"/>
      <c r="EX369" s="65"/>
      <c r="EY369" s="65"/>
      <c r="EZ369" s="65"/>
      <c r="FA369" s="65"/>
      <c r="FB369" s="65"/>
      <c r="FC369" s="65"/>
      <c r="FD369" s="65"/>
      <c r="FE369" s="65"/>
      <c r="FF369" s="65"/>
      <c r="FG369" s="65"/>
      <c r="FH369" s="65"/>
      <c r="FI369" s="65"/>
      <c r="FJ369" s="65"/>
      <c r="FK369" s="65"/>
      <c r="FL369" s="65"/>
      <c r="FM369" s="65"/>
      <c r="FN369" s="65"/>
      <c r="FO369" s="235"/>
    </row>
    <row r="370" spans="1:171" s="73" customFormat="1" x14ac:dyDescent="0.2">
      <c r="A370" s="161"/>
      <c r="B370" s="162"/>
      <c r="C370" s="162"/>
      <c r="D370" s="162"/>
      <c r="E370" s="162"/>
      <c r="F370" s="162"/>
      <c r="G370" s="162"/>
      <c r="H370" s="162"/>
      <c r="I370" s="162"/>
      <c r="J370" s="162"/>
      <c r="K370" s="162"/>
      <c r="L370" s="162"/>
      <c r="M370" s="162"/>
      <c r="N370" s="162"/>
      <c r="O370" s="162"/>
      <c r="P370" s="162"/>
      <c r="Q370" s="162"/>
      <c r="R370" s="162"/>
      <c r="S370" s="162"/>
      <c r="T370" s="162"/>
      <c r="U370" s="162"/>
      <c r="V370" s="162"/>
      <c r="W370" s="162"/>
      <c r="X370" s="162"/>
      <c r="Y370" s="162"/>
      <c r="Z370" s="161"/>
      <c r="AA370" s="161"/>
      <c r="AB370" s="161"/>
      <c r="AC370" s="161"/>
      <c r="AD370" s="161"/>
      <c r="AE370" s="161"/>
      <c r="AF370" s="162"/>
      <c r="AG370" s="162"/>
      <c r="AH370" s="162"/>
      <c r="AI370" s="162"/>
      <c r="AJ370" s="162"/>
      <c r="AK370" s="162"/>
      <c r="AL370" s="162"/>
      <c r="AM370" s="162"/>
      <c r="AN370" s="162"/>
      <c r="AO370" s="162"/>
      <c r="AP370" s="162"/>
      <c r="AQ370" s="162"/>
      <c r="AR370" s="162"/>
      <c r="AS370" s="162"/>
      <c r="AT370" s="162"/>
      <c r="AU370" s="162"/>
      <c r="AV370" s="162"/>
      <c r="AW370" s="162"/>
      <c r="AX370" s="162"/>
      <c r="AY370" s="161"/>
      <c r="AZ370" s="161"/>
      <c r="BA370" s="162"/>
      <c r="BB370" s="162"/>
      <c r="BC370" s="162"/>
      <c r="BD370" s="162"/>
      <c r="BE370" s="162"/>
      <c r="BF370" s="162"/>
      <c r="BG370" s="162"/>
      <c r="BH370" s="162"/>
      <c r="BI370" s="162"/>
      <c r="BJ370" s="161"/>
      <c r="BK370" s="162"/>
      <c r="BL370" s="162"/>
      <c r="BM370" s="162"/>
      <c r="BN370" s="162"/>
      <c r="BO370" s="162"/>
      <c r="BP370" s="162"/>
      <c r="BQ370" s="162"/>
      <c r="BR370" s="162"/>
      <c r="BS370" s="162"/>
      <c r="BT370" s="162"/>
      <c r="BU370" s="162"/>
      <c r="BV370" s="162"/>
      <c r="BW370" s="162"/>
      <c r="BX370" s="162"/>
      <c r="BY370" s="162"/>
      <c r="BZ370" s="162"/>
      <c r="CA370" s="162"/>
      <c r="CB370" s="162"/>
      <c r="CC370" s="162"/>
      <c r="CD370" s="162"/>
      <c r="CE370" s="162"/>
      <c r="CF370" s="162"/>
      <c r="CG370" s="162"/>
      <c r="CH370" s="162"/>
      <c r="CI370" s="162"/>
      <c r="CJ370" s="162"/>
      <c r="CK370" s="162"/>
      <c r="CL370" s="162"/>
      <c r="CM370" s="162"/>
      <c r="CN370" s="162"/>
      <c r="CO370" s="162"/>
      <c r="CP370" s="162"/>
      <c r="CQ370" s="162"/>
      <c r="CR370" s="162"/>
      <c r="CS370" s="162"/>
      <c r="CT370" s="162"/>
      <c r="CU370" s="162"/>
      <c r="CV370" s="162"/>
      <c r="CW370" s="162"/>
      <c r="CX370" s="162"/>
      <c r="CY370" s="162"/>
      <c r="CZ370" s="162"/>
      <c r="DA370" s="162"/>
      <c r="DB370" s="162"/>
      <c r="DC370" s="162"/>
      <c r="DD370" s="162"/>
      <c r="DE370" s="162"/>
      <c r="DF370" s="162"/>
      <c r="DG370" s="162"/>
      <c r="DH370" s="162"/>
      <c r="DI370" s="162"/>
      <c r="DJ370" s="162"/>
      <c r="DK370" s="162"/>
      <c r="DL370" s="162"/>
      <c r="DM370" s="162"/>
      <c r="DN370" s="162"/>
      <c r="DO370" s="162"/>
      <c r="DP370" s="162"/>
      <c r="DQ370" s="162"/>
      <c r="DR370" s="162"/>
      <c r="DS370" s="162"/>
      <c r="DT370" s="162"/>
      <c r="DU370" s="162"/>
      <c r="DV370" s="162"/>
      <c r="DW370" s="161"/>
      <c r="DX370" s="162"/>
      <c r="DY370" s="162"/>
      <c r="DZ370" s="162"/>
      <c r="EA370" s="162"/>
      <c r="EB370" s="162"/>
      <c r="EC370" s="162"/>
      <c r="ED370" s="162"/>
      <c r="EE370" s="161"/>
      <c r="EF370" s="162"/>
      <c r="EG370" s="162"/>
      <c r="EH370" s="162"/>
      <c r="EI370" s="162"/>
      <c r="EJ370" s="162"/>
      <c r="EK370" s="162"/>
      <c r="EL370" s="162"/>
      <c r="EM370" s="162"/>
      <c r="EN370" s="162"/>
      <c r="EO370" s="162"/>
      <c r="EP370" s="162"/>
      <c r="EQ370" s="68"/>
      <c r="ER370" s="68"/>
      <c r="ES370" s="68"/>
      <c r="ET370" s="68"/>
      <c r="EU370" s="68"/>
      <c r="EV370" s="68"/>
      <c r="EW370" s="68"/>
      <c r="EX370" s="68"/>
      <c r="EY370" s="68"/>
      <c r="EZ370" s="68"/>
      <c r="FA370" s="68"/>
      <c r="FB370" s="68"/>
      <c r="FC370" s="68"/>
      <c r="FD370" s="68"/>
      <c r="FE370" s="68"/>
      <c r="FF370" s="68"/>
      <c r="FG370" s="68"/>
      <c r="FH370" s="68"/>
      <c r="FI370" s="68"/>
      <c r="FJ370" s="68"/>
      <c r="FK370" s="68"/>
      <c r="FL370" s="68"/>
      <c r="FM370" s="65"/>
      <c r="FN370" s="65"/>
      <c r="FO370" s="235"/>
    </row>
    <row r="371" spans="1:171" s="73" customFormat="1" x14ac:dyDescent="0.2">
      <c r="A371" s="161"/>
      <c r="B371" s="162"/>
      <c r="C371" s="162"/>
      <c r="D371" s="162"/>
      <c r="E371" s="162"/>
      <c r="F371" s="162"/>
      <c r="G371" s="162"/>
      <c r="H371" s="162"/>
      <c r="I371" s="162"/>
      <c r="J371" s="162"/>
      <c r="K371" s="162"/>
      <c r="L371" s="162"/>
      <c r="M371" s="162"/>
      <c r="N371" s="162"/>
      <c r="O371" s="162"/>
      <c r="P371" s="162"/>
      <c r="Q371" s="162"/>
      <c r="R371" s="162"/>
      <c r="S371" s="162"/>
      <c r="T371" s="162"/>
      <c r="U371" s="162"/>
      <c r="V371" s="162"/>
      <c r="W371" s="162"/>
      <c r="X371" s="162"/>
      <c r="Y371" s="162"/>
      <c r="Z371" s="161"/>
      <c r="AA371" s="161"/>
      <c r="AB371" s="161"/>
      <c r="AC371" s="161"/>
      <c r="AD371" s="161"/>
      <c r="AE371" s="161"/>
      <c r="AF371" s="162"/>
      <c r="AG371" s="162"/>
      <c r="AH371" s="162"/>
      <c r="AI371" s="162"/>
      <c r="AJ371" s="162"/>
      <c r="AK371" s="162"/>
      <c r="AL371" s="162"/>
      <c r="AM371" s="162"/>
      <c r="AN371" s="162"/>
      <c r="AO371" s="162"/>
      <c r="AP371" s="162"/>
      <c r="AQ371" s="162"/>
      <c r="AR371" s="162"/>
      <c r="AS371" s="162"/>
      <c r="AT371" s="162"/>
      <c r="AU371" s="162"/>
      <c r="AV371" s="162"/>
      <c r="AW371" s="162"/>
      <c r="AX371" s="162"/>
      <c r="AY371" s="161"/>
      <c r="AZ371" s="161"/>
      <c r="BA371" s="162"/>
      <c r="BB371" s="162"/>
      <c r="BC371" s="162"/>
      <c r="BD371" s="162"/>
      <c r="BE371" s="162"/>
      <c r="BF371" s="162"/>
      <c r="BG371" s="162"/>
      <c r="BH371" s="162"/>
      <c r="BI371" s="162"/>
      <c r="BJ371" s="161"/>
      <c r="BK371" s="162"/>
      <c r="BL371" s="162"/>
      <c r="BM371" s="162"/>
      <c r="BN371" s="162"/>
      <c r="BO371" s="162"/>
      <c r="BP371" s="162"/>
      <c r="BQ371" s="162"/>
      <c r="BR371" s="162"/>
      <c r="BS371" s="162"/>
      <c r="BT371" s="162"/>
      <c r="BU371" s="162"/>
      <c r="BV371" s="162"/>
      <c r="BW371" s="162"/>
      <c r="BX371" s="162"/>
      <c r="BY371" s="162"/>
      <c r="BZ371" s="162"/>
      <c r="CA371" s="162"/>
      <c r="CB371" s="162"/>
      <c r="CC371" s="162"/>
      <c r="CD371" s="162"/>
      <c r="CE371" s="162"/>
      <c r="CF371" s="162"/>
      <c r="CG371" s="162"/>
      <c r="CH371" s="162"/>
      <c r="CI371" s="162"/>
      <c r="CJ371" s="162"/>
      <c r="CK371" s="162"/>
      <c r="CL371" s="162"/>
      <c r="CM371" s="162"/>
      <c r="CN371" s="162"/>
      <c r="CO371" s="162"/>
      <c r="CP371" s="162"/>
      <c r="CQ371" s="162"/>
      <c r="CR371" s="162"/>
      <c r="CS371" s="162"/>
      <c r="CT371" s="162"/>
      <c r="CU371" s="162"/>
      <c r="CV371" s="162"/>
      <c r="CW371" s="162"/>
      <c r="CX371" s="162"/>
      <c r="CY371" s="162"/>
      <c r="CZ371" s="162"/>
      <c r="DA371" s="162"/>
      <c r="DB371" s="162"/>
      <c r="DC371" s="162"/>
      <c r="DD371" s="162"/>
      <c r="DE371" s="162"/>
      <c r="DF371" s="162"/>
      <c r="DG371" s="162"/>
      <c r="DH371" s="162"/>
      <c r="DI371" s="162"/>
      <c r="DJ371" s="162"/>
      <c r="DK371" s="162"/>
      <c r="DL371" s="162"/>
      <c r="DM371" s="162"/>
      <c r="DN371" s="162"/>
      <c r="DO371" s="162"/>
      <c r="DP371" s="162"/>
      <c r="DQ371" s="162"/>
      <c r="DR371" s="162"/>
      <c r="DS371" s="162"/>
      <c r="DT371" s="162"/>
      <c r="DU371" s="162"/>
      <c r="DV371" s="162"/>
      <c r="DW371" s="161"/>
      <c r="DX371" s="162"/>
      <c r="DY371" s="162"/>
      <c r="DZ371" s="162"/>
      <c r="EA371" s="162"/>
      <c r="EB371" s="162"/>
      <c r="EC371" s="162"/>
      <c r="ED371" s="162"/>
      <c r="EE371" s="161"/>
      <c r="EF371" s="162"/>
      <c r="EG371" s="162"/>
      <c r="EH371" s="162"/>
      <c r="EI371" s="162"/>
      <c r="EJ371" s="162"/>
      <c r="EK371" s="162"/>
      <c r="EL371" s="162"/>
      <c r="EM371" s="162"/>
      <c r="EN371" s="162"/>
      <c r="EO371" s="162"/>
      <c r="EP371" s="162"/>
      <c r="EQ371" s="68"/>
      <c r="ER371" s="68"/>
      <c r="ES371" s="68"/>
      <c r="ET371" s="68"/>
      <c r="EU371" s="68"/>
      <c r="EV371" s="68"/>
      <c r="EW371" s="65"/>
      <c r="EX371" s="65"/>
      <c r="EY371" s="65"/>
      <c r="EZ371" s="65"/>
      <c r="FA371" s="65"/>
      <c r="FB371" s="65"/>
      <c r="FC371" s="65"/>
      <c r="FD371" s="65"/>
      <c r="FE371" s="65"/>
      <c r="FF371" s="65"/>
      <c r="FG371" s="65"/>
      <c r="FH371" s="65"/>
      <c r="FI371" s="65"/>
      <c r="FJ371" s="65"/>
      <c r="FK371" s="65"/>
      <c r="FL371" s="65"/>
      <c r="FM371" s="65"/>
      <c r="FN371" s="65"/>
      <c r="FO371" s="235"/>
    </row>
    <row r="372" spans="1:171" s="73" customFormat="1" x14ac:dyDescent="0.2">
      <c r="A372" s="161"/>
      <c r="B372" s="162"/>
      <c r="C372" s="162"/>
      <c r="D372" s="162"/>
      <c r="E372" s="162"/>
      <c r="F372" s="162"/>
      <c r="G372" s="162"/>
      <c r="H372" s="162"/>
      <c r="I372" s="162"/>
      <c r="J372" s="162"/>
      <c r="K372" s="162"/>
      <c r="L372" s="162"/>
      <c r="M372" s="162"/>
      <c r="N372" s="162"/>
      <c r="O372" s="162"/>
      <c r="P372" s="162"/>
      <c r="Q372" s="162"/>
      <c r="R372" s="162"/>
      <c r="S372" s="162"/>
      <c r="T372" s="162"/>
      <c r="U372" s="162"/>
      <c r="V372" s="162"/>
      <c r="W372" s="162"/>
      <c r="X372" s="162"/>
      <c r="Y372" s="162"/>
      <c r="Z372" s="161"/>
      <c r="AA372" s="161"/>
      <c r="AB372" s="161"/>
      <c r="AC372" s="161"/>
      <c r="AD372" s="161"/>
      <c r="AE372" s="161"/>
      <c r="AF372" s="162"/>
      <c r="AG372" s="162"/>
      <c r="AH372" s="162"/>
      <c r="AI372" s="162"/>
      <c r="AJ372" s="162"/>
      <c r="AK372" s="162"/>
      <c r="AL372" s="162"/>
      <c r="AM372" s="162"/>
      <c r="AN372" s="162"/>
      <c r="AO372" s="162"/>
      <c r="AP372" s="162"/>
      <c r="AQ372" s="162"/>
      <c r="AR372" s="162"/>
      <c r="AS372" s="162"/>
      <c r="AT372" s="162"/>
      <c r="AU372" s="162"/>
      <c r="AV372" s="162"/>
      <c r="AW372" s="162"/>
      <c r="AX372" s="162"/>
      <c r="AY372" s="161"/>
      <c r="AZ372" s="161"/>
      <c r="BA372" s="162"/>
      <c r="BB372" s="162"/>
      <c r="BC372" s="162"/>
      <c r="BD372" s="162"/>
      <c r="BE372" s="162"/>
      <c r="BF372" s="162"/>
      <c r="BG372" s="162"/>
      <c r="BH372" s="162"/>
      <c r="BI372" s="162"/>
      <c r="BJ372" s="161"/>
      <c r="BK372" s="162"/>
      <c r="BL372" s="162"/>
      <c r="BM372" s="162"/>
      <c r="BN372" s="162"/>
      <c r="BO372" s="162"/>
      <c r="BP372" s="162"/>
      <c r="BQ372" s="162"/>
      <c r="BR372" s="162"/>
      <c r="BS372" s="162"/>
      <c r="BT372" s="162"/>
      <c r="BU372" s="162"/>
      <c r="BV372" s="162"/>
      <c r="BW372" s="162"/>
      <c r="BX372" s="162"/>
      <c r="BY372" s="162"/>
      <c r="BZ372" s="162"/>
      <c r="CA372" s="162"/>
      <c r="CB372" s="162"/>
      <c r="CC372" s="162"/>
      <c r="CD372" s="162"/>
      <c r="CE372" s="162"/>
      <c r="CF372" s="162"/>
      <c r="CG372" s="162"/>
      <c r="CH372" s="162"/>
      <c r="CI372" s="162"/>
      <c r="CJ372" s="162"/>
      <c r="CK372" s="162"/>
      <c r="CL372" s="162"/>
      <c r="CM372" s="162"/>
      <c r="CN372" s="162"/>
      <c r="CO372" s="162"/>
      <c r="CP372" s="162"/>
      <c r="CQ372" s="162"/>
      <c r="CR372" s="162"/>
      <c r="CS372" s="162"/>
      <c r="CT372" s="162"/>
      <c r="CU372" s="162"/>
      <c r="CV372" s="162"/>
      <c r="CW372" s="162"/>
      <c r="CX372" s="162"/>
      <c r="CY372" s="162"/>
      <c r="CZ372" s="162"/>
      <c r="DA372" s="162"/>
      <c r="DB372" s="162"/>
      <c r="DC372" s="162"/>
      <c r="DD372" s="162"/>
      <c r="DE372" s="162"/>
      <c r="DF372" s="162"/>
      <c r="DG372" s="162"/>
      <c r="DH372" s="162"/>
      <c r="DI372" s="162"/>
      <c r="DJ372" s="162"/>
      <c r="DK372" s="162"/>
      <c r="DL372" s="162"/>
      <c r="DM372" s="162"/>
      <c r="DN372" s="162"/>
      <c r="DO372" s="162"/>
      <c r="DP372" s="162"/>
      <c r="DQ372" s="162"/>
      <c r="DR372" s="162"/>
      <c r="DS372" s="162"/>
      <c r="DT372" s="162"/>
      <c r="DU372" s="162"/>
      <c r="DV372" s="162"/>
      <c r="DW372" s="161"/>
      <c r="DX372" s="162"/>
      <c r="DY372" s="162"/>
      <c r="DZ372" s="162"/>
      <c r="EA372" s="162"/>
      <c r="EB372" s="162"/>
      <c r="EC372" s="162"/>
      <c r="ED372" s="162"/>
      <c r="EE372" s="161"/>
      <c r="EF372" s="162"/>
      <c r="EG372" s="162"/>
      <c r="EH372" s="162"/>
      <c r="EI372" s="162"/>
      <c r="EJ372" s="162"/>
      <c r="EK372" s="162"/>
      <c r="EL372" s="162"/>
      <c r="EM372" s="162"/>
      <c r="EN372" s="162"/>
      <c r="EO372" s="162"/>
      <c r="EP372" s="162"/>
      <c r="EQ372" s="68"/>
      <c r="ER372" s="68"/>
      <c r="ES372" s="68"/>
      <c r="ET372" s="68"/>
      <c r="EU372" s="68"/>
      <c r="EV372" s="68"/>
      <c r="EW372" s="68"/>
      <c r="EX372" s="68"/>
      <c r="EY372" s="68"/>
      <c r="EZ372" s="68"/>
      <c r="FA372" s="68"/>
      <c r="FB372" s="68"/>
      <c r="FC372" s="68"/>
      <c r="FD372" s="68"/>
      <c r="FE372" s="68"/>
      <c r="FF372" s="68"/>
      <c r="FG372" s="68"/>
      <c r="FH372" s="68"/>
      <c r="FI372" s="68"/>
      <c r="FJ372" s="68"/>
      <c r="FK372" s="68"/>
      <c r="FL372" s="68"/>
      <c r="FM372" s="65"/>
      <c r="FN372" s="65"/>
      <c r="FO372" s="235"/>
    </row>
    <row r="373" spans="1:171" s="73" customFormat="1" x14ac:dyDescent="0.2">
      <c r="A373" s="161"/>
      <c r="B373" s="162"/>
      <c r="C373" s="162"/>
      <c r="D373" s="162"/>
      <c r="E373" s="162"/>
      <c r="F373" s="162"/>
      <c r="G373" s="162"/>
      <c r="H373" s="162"/>
      <c r="I373" s="162"/>
      <c r="J373" s="162"/>
      <c r="K373" s="162"/>
      <c r="L373" s="162"/>
      <c r="M373" s="162"/>
      <c r="N373" s="162"/>
      <c r="O373" s="162"/>
      <c r="P373" s="162"/>
      <c r="Q373" s="162"/>
      <c r="R373" s="162"/>
      <c r="S373" s="162"/>
      <c r="T373" s="162"/>
      <c r="U373" s="162"/>
      <c r="V373" s="162"/>
      <c r="W373" s="162"/>
      <c r="X373" s="162"/>
      <c r="Y373" s="162"/>
      <c r="Z373" s="161"/>
      <c r="AA373" s="161"/>
      <c r="AB373" s="161"/>
      <c r="AC373" s="161"/>
      <c r="AD373" s="161"/>
      <c r="AE373" s="161"/>
      <c r="AF373" s="162"/>
      <c r="AG373" s="162"/>
      <c r="AH373" s="162"/>
      <c r="AI373" s="162"/>
      <c r="AJ373" s="162"/>
      <c r="AK373" s="162"/>
      <c r="AL373" s="162"/>
      <c r="AM373" s="162"/>
      <c r="AN373" s="162"/>
      <c r="AO373" s="162"/>
      <c r="AP373" s="162"/>
      <c r="AQ373" s="162"/>
      <c r="AR373" s="162"/>
      <c r="AS373" s="162"/>
      <c r="AT373" s="162"/>
      <c r="AU373" s="162"/>
      <c r="AV373" s="162"/>
      <c r="AW373" s="162"/>
      <c r="AX373" s="162"/>
      <c r="AY373" s="161"/>
      <c r="AZ373" s="161"/>
      <c r="BA373" s="162"/>
      <c r="BB373" s="162"/>
      <c r="BC373" s="162"/>
      <c r="BD373" s="162"/>
      <c r="BE373" s="162"/>
      <c r="BF373" s="162"/>
      <c r="BG373" s="162"/>
      <c r="BH373" s="162"/>
      <c r="BI373" s="162"/>
      <c r="BJ373" s="161"/>
      <c r="BK373" s="162"/>
      <c r="BL373" s="162"/>
      <c r="BM373" s="162"/>
      <c r="BN373" s="162"/>
      <c r="BO373" s="162"/>
      <c r="BP373" s="162"/>
      <c r="BQ373" s="162"/>
      <c r="BR373" s="162"/>
      <c r="BS373" s="162"/>
      <c r="BT373" s="162"/>
      <c r="BU373" s="162"/>
      <c r="BV373" s="162"/>
      <c r="BW373" s="162"/>
      <c r="BX373" s="162"/>
      <c r="BY373" s="162"/>
      <c r="BZ373" s="162"/>
      <c r="CA373" s="162"/>
      <c r="CB373" s="162"/>
      <c r="CC373" s="162"/>
      <c r="CD373" s="162"/>
      <c r="CE373" s="162"/>
      <c r="CF373" s="162"/>
      <c r="CG373" s="162"/>
      <c r="CH373" s="162"/>
      <c r="CI373" s="162"/>
      <c r="CJ373" s="162"/>
      <c r="CK373" s="162"/>
      <c r="CL373" s="162"/>
      <c r="CM373" s="162"/>
      <c r="CN373" s="162"/>
      <c r="CO373" s="162"/>
      <c r="CP373" s="162"/>
      <c r="CQ373" s="162"/>
      <c r="CR373" s="162"/>
      <c r="CS373" s="162"/>
      <c r="CT373" s="162"/>
      <c r="CU373" s="162"/>
      <c r="CV373" s="162"/>
      <c r="CW373" s="162"/>
      <c r="CX373" s="162"/>
      <c r="CY373" s="162"/>
      <c r="CZ373" s="162"/>
      <c r="DA373" s="162"/>
      <c r="DB373" s="162"/>
      <c r="DC373" s="162"/>
      <c r="DD373" s="162"/>
      <c r="DE373" s="162"/>
      <c r="DF373" s="162"/>
      <c r="DG373" s="162"/>
      <c r="DH373" s="162"/>
      <c r="DI373" s="162"/>
      <c r="DJ373" s="162"/>
      <c r="DK373" s="162"/>
      <c r="DL373" s="162"/>
      <c r="DM373" s="162"/>
      <c r="DN373" s="162"/>
      <c r="DO373" s="162"/>
      <c r="DP373" s="162"/>
      <c r="DQ373" s="162"/>
      <c r="DR373" s="162"/>
      <c r="DS373" s="162"/>
      <c r="DT373" s="162"/>
      <c r="DU373" s="162"/>
      <c r="DV373" s="162"/>
      <c r="DW373" s="161"/>
      <c r="DX373" s="162"/>
      <c r="DY373" s="162"/>
      <c r="DZ373" s="162"/>
      <c r="EA373" s="162"/>
      <c r="EB373" s="162"/>
      <c r="EC373" s="162"/>
      <c r="ED373" s="162"/>
      <c r="EE373" s="161"/>
      <c r="EF373" s="162"/>
      <c r="EG373" s="162"/>
      <c r="EH373" s="162"/>
      <c r="EI373" s="162"/>
      <c r="EJ373" s="162"/>
      <c r="EK373" s="162"/>
      <c r="EL373" s="162"/>
      <c r="EM373" s="162"/>
      <c r="EN373" s="162"/>
      <c r="EO373" s="162"/>
      <c r="EP373" s="162"/>
      <c r="EQ373" s="68"/>
      <c r="ER373" s="68"/>
      <c r="ES373" s="68"/>
      <c r="ET373" s="68"/>
      <c r="EU373" s="68"/>
      <c r="EV373" s="68"/>
      <c r="EW373" s="65"/>
      <c r="EX373" s="65"/>
      <c r="EY373" s="65"/>
      <c r="EZ373" s="65"/>
      <c r="FA373" s="65"/>
      <c r="FB373" s="65"/>
      <c r="FC373" s="65"/>
      <c r="FD373" s="65"/>
      <c r="FE373" s="65"/>
      <c r="FF373" s="65"/>
      <c r="FG373" s="65"/>
      <c r="FH373" s="65"/>
      <c r="FI373" s="65"/>
      <c r="FJ373" s="65"/>
      <c r="FK373" s="65"/>
      <c r="FL373" s="65"/>
      <c r="FM373" s="65"/>
      <c r="FN373" s="65"/>
      <c r="FO373" s="235"/>
    </row>
    <row r="374" spans="1:171" s="73" customFormat="1" x14ac:dyDescent="0.2">
      <c r="A374" s="161"/>
      <c r="B374" s="162"/>
      <c r="C374" s="162"/>
      <c r="D374" s="162"/>
      <c r="E374" s="162"/>
      <c r="F374" s="162"/>
      <c r="G374" s="162"/>
      <c r="H374" s="162"/>
      <c r="I374" s="162"/>
      <c r="J374" s="162"/>
      <c r="K374" s="162"/>
      <c r="L374" s="162"/>
      <c r="M374" s="162"/>
      <c r="N374" s="162"/>
      <c r="O374" s="162"/>
      <c r="P374" s="162"/>
      <c r="Q374" s="162"/>
      <c r="R374" s="162"/>
      <c r="S374" s="162"/>
      <c r="T374" s="162"/>
      <c r="U374" s="162"/>
      <c r="V374" s="162"/>
      <c r="W374" s="162"/>
      <c r="X374" s="162"/>
      <c r="Y374" s="162"/>
      <c r="Z374" s="161"/>
      <c r="AA374" s="161"/>
      <c r="AB374" s="161"/>
      <c r="AC374" s="161"/>
      <c r="AD374" s="161"/>
      <c r="AE374" s="161"/>
      <c r="AF374" s="162"/>
      <c r="AG374" s="162"/>
      <c r="AH374" s="162"/>
      <c r="AI374" s="162"/>
      <c r="AJ374" s="162"/>
      <c r="AK374" s="162"/>
      <c r="AL374" s="162"/>
      <c r="AM374" s="162"/>
      <c r="AN374" s="162"/>
      <c r="AO374" s="162"/>
      <c r="AP374" s="162"/>
      <c r="AQ374" s="162"/>
      <c r="AR374" s="162"/>
      <c r="AS374" s="162"/>
      <c r="AT374" s="162"/>
      <c r="AU374" s="162"/>
      <c r="AV374" s="162"/>
      <c r="AW374" s="162"/>
      <c r="AX374" s="162"/>
      <c r="AY374" s="161"/>
      <c r="AZ374" s="161"/>
      <c r="BA374" s="162"/>
      <c r="BB374" s="162"/>
      <c r="BC374" s="162"/>
      <c r="BD374" s="162"/>
      <c r="BE374" s="162"/>
      <c r="BF374" s="162"/>
      <c r="BG374" s="162"/>
      <c r="BH374" s="162"/>
      <c r="BI374" s="162"/>
      <c r="BJ374" s="161"/>
      <c r="BK374" s="162"/>
      <c r="BL374" s="162"/>
      <c r="BM374" s="162"/>
      <c r="BN374" s="162"/>
      <c r="BO374" s="162"/>
      <c r="BP374" s="162"/>
      <c r="BQ374" s="162"/>
      <c r="BR374" s="162"/>
      <c r="BS374" s="162"/>
      <c r="BT374" s="162"/>
      <c r="BU374" s="162"/>
      <c r="BV374" s="162"/>
      <c r="BW374" s="162"/>
      <c r="BX374" s="162"/>
      <c r="BY374" s="162"/>
      <c r="BZ374" s="162"/>
      <c r="CA374" s="162"/>
      <c r="CB374" s="162"/>
      <c r="CC374" s="162"/>
      <c r="CD374" s="162"/>
      <c r="CE374" s="162"/>
      <c r="CF374" s="162"/>
      <c r="CG374" s="162"/>
      <c r="CH374" s="162"/>
      <c r="CI374" s="162"/>
      <c r="CJ374" s="162"/>
      <c r="CK374" s="162"/>
      <c r="CL374" s="162"/>
      <c r="CM374" s="162"/>
      <c r="CN374" s="162"/>
      <c r="CO374" s="162"/>
      <c r="CP374" s="162"/>
      <c r="CQ374" s="162"/>
      <c r="CR374" s="162"/>
      <c r="CS374" s="162"/>
      <c r="CT374" s="162"/>
      <c r="CU374" s="162"/>
      <c r="CV374" s="162"/>
      <c r="CW374" s="162"/>
      <c r="CX374" s="162"/>
      <c r="CY374" s="162"/>
      <c r="CZ374" s="162"/>
      <c r="DA374" s="162"/>
      <c r="DB374" s="162"/>
      <c r="DC374" s="162"/>
      <c r="DD374" s="162"/>
      <c r="DE374" s="162"/>
      <c r="DF374" s="162"/>
      <c r="DG374" s="162"/>
      <c r="DH374" s="162"/>
      <c r="DI374" s="162"/>
      <c r="DJ374" s="162"/>
      <c r="DK374" s="162"/>
      <c r="DL374" s="162"/>
      <c r="DM374" s="162"/>
      <c r="DN374" s="162"/>
      <c r="DO374" s="162"/>
      <c r="DP374" s="162"/>
      <c r="DQ374" s="162"/>
      <c r="DR374" s="162"/>
      <c r="DS374" s="162"/>
      <c r="DT374" s="162"/>
      <c r="DU374" s="162"/>
      <c r="DV374" s="162"/>
      <c r="DW374" s="161"/>
      <c r="DX374" s="162"/>
      <c r="DY374" s="162"/>
      <c r="DZ374" s="162"/>
      <c r="EA374" s="162"/>
      <c r="EB374" s="162"/>
      <c r="EC374" s="162"/>
      <c r="ED374" s="162"/>
      <c r="EE374" s="161"/>
      <c r="EF374" s="162"/>
      <c r="EG374" s="162"/>
      <c r="EH374" s="162"/>
      <c r="EI374" s="162"/>
      <c r="EJ374" s="162"/>
      <c r="EK374" s="162"/>
      <c r="EL374" s="162"/>
      <c r="EM374" s="162"/>
      <c r="EN374" s="162"/>
      <c r="EO374" s="162"/>
      <c r="EP374" s="162"/>
      <c r="EQ374" s="68"/>
      <c r="ER374" s="68"/>
      <c r="ES374" s="68"/>
      <c r="ET374" s="68"/>
      <c r="EU374" s="68"/>
      <c r="EV374" s="68"/>
      <c r="EW374" s="68"/>
      <c r="EX374" s="68"/>
      <c r="EY374" s="68"/>
      <c r="EZ374" s="68"/>
      <c r="FA374" s="68"/>
      <c r="FB374" s="68"/>
      <c r="FC374" s="68"/>
      <c r="FD374" s="68"/>
      <c r="FE374" s="68"/>
      <c r="FF374" s="68"/>
      <c r="FG374" s="68"/>
      <c r="FH374" s="68"/>
      <c r="FI374" s="68"/>
      <c r="FJ374" s="68"/>
      <c r="FK374" s="68"/>
      <c r="FL374" s="68"/>
      <c r="FM374" s="65"/>
      <c r="FN374" s="65"/>
      <c r="FO374" s="235"/>
    </row>
    <row r="375" spans="1:171" s="73" customFormat="1" x14ac:dyDescent="0.2">
      <c r="A375" s="161"/>
      <c r="B375" s="162"/>
      <c r="C375" s="162"/>
      <c r="D375" s="162"/>
      <c r="E375" s="162"/>
      <c r="F375" s="162"/>
      <c r="G375" s="162"/>
      <c r="H375" s="162"/>
      <c r="I375" s="162"/>
      <c r="J375" s="162"/>
      <c r="K375" s="162"/>
      <c r="L375" s="162"/>
      <c r="M375" s="162"/>
      <c r="N375" s="162"/>
      <c r="O375" s="162"/>
      <c r="P375" s="162"/>
      <c r="Q375" s="162"/>
      <c r="R375" s="162"/>
      <c r="S375" s="162"/>
      <c r="T375" s="162"/>
      <c r="U375" s="162"/>
      <c r="V375" s="162"/>
      <c r="W375" s="162"/>
      <c r="X375" s="162"/>
      <c r="Y375" s="162"/>
      <c r="Z375" s="161"/>
      <c r="AA375" s="161"/>
      <c r="AB375" s="161"/>
      <c r="AC375" s="161"/>
      <c r="AD375" s="161"/>
      <c r="AE375" s="161"/>
      <c r="AF375" s="162"/>
      <c r="AG375" s="162"/>
      <c r="AH375" s="162"/>
      <c r="AI375" s="162"/>
      <c r="AJ375" s="162"/>
      <c r="AK375" s="162"/>
      <c r="AL375" s="162"/>
      <c r="AM375" s="162"/>
      <c r="AN375" s="162"/>
      <c r="AO375" s="162"/>
      <c r="AP375" s="162"/>
      <c r="AQ375" s="162"/>
      <c r="AR375" s="162"/>
      <c r="AS375" s="162"/>
      <c r="AT375" s="162"/>
      <c r="AU375" s="162"/>
      <c r="AV375" s="162"/>
      <c r="AW375" s="162"/>
      <c r="AX375" s="162"/>
      <c r="AY375" s="161"/>
      <c r="AZ375" s="161"/>
      <c r="BA375" s="162"/>
      <c r="BB375" s="162"/>
      <c r="BC375" s="162"/>
      <c r="BD375" s="162"/>
      <c r="BE375" s="162"/>
      <c r="BF375" s="162"/>
      <c r="BG375" s="162"/>
      <c r="BH375" s="162"/>
      <c r="BI375" s="162"/>
      <c r="BJ375" s="161"/>
      <c r="BK375" s="162"/>
      <c r="BL375" s="162"/>
      <c r="BM375" s="162"/>
      <c r="BN375" s="162"/>
      <c r="BO375" s="162"/>
      <c r="BP375" s="162"/>
      <c r="BQ375" s="162"/>
      <c r="BR375" s="162"/>
      <c r="BS375" s="162"/>
      <c r="BT375" s="162"/>
      <c r="BU375" s="162"/>
      <c r="BV375" s="162"/>
      <c r="BW375" s="162"/>
      <c r="BX375" s="162"/>
      <c r="BY375" s="162"/>
      <c r="BZ375" s="162"/>
      <c r="CA375" s="162"/>
      <c r="CB375" s="162"/>
      <c r="CC375" s="162"/>
      <c r="CD375" s="162"/>
      <c r="CE375" s="162"/>
      <c r="CF375" s="162"/>
      <c r="CG375" s="162"/>
      <c r="CH375" s="162"/>
      <c r="CI375" s="162"/>
      <c r="CJ375" s="162"/>
      <c r="CK375" s="162"/>
      <c r="CL375" s="162"/>
      <c r="CM375" s="162"/>
      <c r="CN375" s="162"/>
      <c r="CO375" s="162"/>
      <c r="CP375" s="162"/>
      <c r="CQ375" s="162"/>
      <c r="CR375" s="162"/>
      <c r="CS375" s="162"/>
      <c r="CT375" s="162"/>
      <c r="CU375" s="162"/>
      <c r="CV375" s="162"/>
      <c r="CW375" s="162"/>
      <c r="CX375" s="162"/>
      <c r="CY375" s="162"/>
      <c r="CZ375" s="162"/>
      <c r="DA375" s="162"/>
      <c r="DB375" s="162"/>
      <c r="DC375" s="162"/>
      <c r="DD375" s="162"/>
      <c r="DE375" s="162"/>
      <c r="DF375" s="162"/>
      <c r="DG375" s="162"/>
      <c r="DH375" s="162"/>
      <c r="DI375" s="162"/>
      <c r="DJ375" s="162"/>
      <c r="DK375" s="162"/>
      <c r="DL375" s="162"/>
      <c r="DM375" s="162"/>
      <c r="DN375" s="162"/>
      <c r="DO375" s="162"/>
      <c r="DP375" s="162"/>
      <c r="DQ375" s="162"/>
      <c r="DR375" s="162"/>
      <c r="DS375" s="162"/>
      <c r="DT375" s="162"/>
      <c r="DU375" s="162"/>
      <c r="DV375" s="162"/>
      <c r="DW375" s="161"/>
      <c r="DX375" s="162"/>
      <c r="DY375" s="162"/>
      <c r="DZ375" s="162"/>
      <c r="EA375" s="162"/>
      <c r="EB375" s="162"/>
      <c r="EC375" s="162"/>
      <c r="ED375" s="162"/>
      <c r="EE375" s="161"/>
      <c r="EF375" s="162"/>
      <c r="EG375" s="162"/>
      <c r="EH375" s="162"/>
      <c r="EI375" s="162"/>
      <c r="EJ375" s="162"/>
      <c r="EK375" s="162"/>
      <c r="EL375" s="162"/>
      <c r="EM375" s="162"/>
      <c r="EN375" s="162"/>
      <c r="EO375" s="162"/>
      <c r="EP375" s="162"/>
      <c r="EQ375" s="68"/>
      <c r="ER375" s="68"/>
      <c r="ES375" s="68"/>
      <c r="ET375" s="68"/>
      <c r="EU375" s="68"/>
      <c r="EV375" s="68"/>
      <c r="EW375" s="65"/>
      <c r="EX375" s="65"/>
      <c r="EY375" s="65"/>
      <c r="EZ375" s="65"/>
      <c r="FA375" s="65"/>
      <c r="FB375" s="65"/>
      <c r="FC375" s="65"/>
      <c r="FD375" s="65"/>
      <c r="FE375" s="65"/>
      <c r="FF375" s="65"/>
      <c r="FG375" s="65"/>
      <c r="FH375" s="65"/>
      <c r="FI375" s="65"/>
      <c r="FJ375" s="65"/>
      <c r="FK375" s="65"/>
      <c r="FL375" s="65"/>
      <c r="FM375" s="65"/>
      <c r="FN375" s="65"/>
      <c r="FO375" s="235"/>
    </row>
    <row r="376" spans="1:171" s="73" customFormat="1" x14ac:dyDescent="0.2">
      <c r="A376" s="161"/>
      <c r="B376" s="162"/>
      <c r="C376" s="162"/>
      <c r="D376" s="162"/>
      <c r="E376" s="162"/>
      <c r="F376" s="162"/>
      <c r="G376" s="162"/>
      <c r="H376" s="162"/>
      <c r="I376" s="162"/>
      <c r="J376" s="162"/>
      <c r="K376" s="162"/>
      <c r="L376" s="162"/>
      <c r="M376" s="162"/>
      <c r="N376" s="162"/>
      <c r="O376" s="162"/>
      <c r="P376" s="162"/>
      <c r="Q376" s="162"/>
      <c r="R376" s="162"/>
      <c r="S376" s="162"/>
      <c r="T376" s="162"/>
      <c r="U376" s="162"/>
      <c r="V376" s="162"/>
      <c r="W376" s="162"/>
      <c r="X376" s="162"/>
      <c r="Y376" s="162"/>
      <c r="Z376" s="161"/>
      <c r="AA376" s="161"/>
      <c r="AB376" s="161"/>
      <c r="AC376" s="161"/>
      <c r="AD376" s="161"/>
      <c r="AE376" s="161"/>
      <c r="AF376" s="162"/>
      <c r="AG376" s="162"/>
      <c r="AH376" s="162"/>
      <c r="AI376" s="162"/>
      <c r="AJ376" s="162"/>
      <c r="AK376" s="162"/>
      <c r="AL376" s="162"/>
      <c r="AM376" s="162"/>
      <c r="AN376" s="162"/>
      <c r="AO376" s="162"/>
      <c r="AP376" s="162"/>
      <c r="AQ376" s="162"/>
      <c r="AR376" s="162"/>
      <c r="AS376" s="162"/>
      <c r="AT376" s="162"/>
      <c r="AU376" s="162"/>
      <c r="AV376" s="162"/>
      <c r="AW376" s="162"/>
      <c r="AX376" s="162"/>
      <c r="AY376" s="161"/>
      <c r="AZ376" s="161"/>
      <c r="BA376" s="162"/>
      <c r="BB376" s="162"/>
      <c r="BC376" s="162"/>
      <c r="BD376" s="162"/>
      <c r="BE376" s="162"/>
      <c r="BF376" s="162"/>
      <c r="BG376" s="162"/>
      <c r="BH376" s="162"/>
      <c r="BI376" s="162"/>
      <c r="BJ376" s="161"/>
      <c r="BK376" s="162"/>
      <c r="BL376" s="162"/>
      <c r="BM376" s="162"/>
      <c r="BN376" s="162"/>
      <c r="BO376" s="162"/>
      <c r="BP376" s="162"/>
      <c r="BQ376" s="162"/>
      <c r="BR376" s="162"/>
      <c r="BS376" s="162"/>
      <c r="BT376" s="162"/>
      <c r="BU376" s="162"/>
      <c r="BV376" s="162"/>
      <c r="BW376" s="162"/>
      <c r="BX376" s="162"/>
      <c r="BY376" s="162"/>
      <c r="BZ376" s="162"/>
      <c r="CA376" s="162"/>
      <c r="CB376" s="162"/>
      <c r="CC376" s="162"/>
      <c r="CD376" s="162"/>
      <c r="CE376" s="162"/>
      <c r="CF376" s="162"/>
      <c r="CG376" s="162"/>
      <c r="CH376" s="162"/>
      <c r="CI376" s="162"/>
      <c r="CJ376" s="162"/>
      <c r="CK376" s="162"/>
      <c r="CL376" s="162"/>
      <c r="CM376" s="162"/>
      <c r="CN376" s="162"/>
      <c r="CO376" s="162"/>
      <c r="CP376" s="162"/>
      <c r="CQ376" s="162"/>
      <c r="CR376" s="162"/>
      <c r="CS376" s="162"/>
      <c r="CT376" s="162"/>
      <c r="CU376" s="162"/>
      <c r="CV376" s="162"/>
      <c r="CW376" s="162"/>
      <c r="CX376" s="162"/>
      <c r="CY376" s="162"/>
      <c r="CZ376" s="162"/>
      <c r="DA376" s="162"/>
      <c r="DB376" s="162"/>
      <c r="DC376" s="162"/>
      <c r="DD376" s="162"/>
      <c r="DE376" s="162"/>
      <c r="DF376" s="162"/>
      <c r="DG376" s="162"/>
      <c r="DH376" s="162"/>
      <c r="DI376" s="162"/>
      <c r="DJ376" s="162"/>
      <c r="DK376" s="162"/>
      <c r="DL376" s="162"/>
      <c r="DM376" s="162"/>
      <c r="DN376" s="162"/>
      <c r="DO376" s="162"/>
      <c r="DP376" s="162"/>
      <c r="DQ376" s="162"/>
      <c r="DR376" s="162"/>
      <c r="DS376" s="162"/>
      <c r="DT376" s="162"/>
      <c r="DU376" s="162"/>
      <c r="DV376" s="162"/>
      <c r="DW376" s="161"/>
      <c r="DX376" s="162"/>
      <c r="DY376" s="162"/>
      <c r="DZ376" s="162"/>
      <c r="EA376" s="162"/>
      <c r="EB376" s="162"/>
      <c r="EC376" s="162"/>
      <c r="ED376" s="162"/>
      <c r="EE376" s="161"/>
      <c r="EF376" s="162"/>
      <c r="EG376" s="162"/>
      <c r="EH376" s="162"/>
      <c r="EI376" s="162"/>
      <c r="EJ376" s="162"/>
      <c r="EK376" s="162"/>
      <c r="EL376" s="162"/>
      <c r="EM376" s="162"/>
      <c r="EN376" s="162"/>
      <c r="EO376" s="162"/>
      <c r="EP376" s="162"/>
      <c r="EQ376" s="68"/>
      <c r="ER376" s="68"/>
      <c r="ES376" s="68"/>
      <c r="ET376" s="68"/>
      <c r="EU376" s="68"/>
      <c r="EV376" s="68"/>
      <c r="EW376" s="68"/>
      <c r="EX376" s="68"/>
      <c r="EY376" s="68"/>
      <c r="EZ376" s="68"/>
      <c r="FA376" s="68"/>
      <c r="FB376" s="68"/>
      <c r="FC376" s="68"/>
      <c r="FD376" s="68"/>
      <c r="FE376" s="68"/>
      <c r="FF376" s="68"/>
      <c r="FG376" s="68"/>
      <c r="FH376" s="68"/>
      <c r="FI376" s="68"/>
      <c r="FJ376" s="68"/>
      <c r="FK376" s="68"/>
      <c r="FL376" s="68"/>
      <c r="FM376" s="65"/>
      <c r="FN376" s="65"/>
      <c r="FO376" s="235"/>
    </row>
    <row r="377" spans="1:171" s="73" customFormat="1" x14ac:dyDescent="0.2">
      <c r="A377" s="161"/>
      <c r="B377" s="162"/>
      <c r="C377" s="162"/>
      <c r="D377" s="162"/>
      <c r="E377" s="162"/>
      <c r="F377" s="162"/>
      <c r="G377" s="162"/>
      <c r="H377" s="162"/>
      <c r="I377" s="162"/>
      <c r="J377" s="162"/>
      <c r="K377" s="162"/>
      <c r="L377" s="162"/>
      <c r="M377" s="162"/>
      <c r="N377" s="162"/>
      <c r="O377" s="162"/>
      <c r="P377" s="162"/>
      <c r="Q377" s="162"/>
      <c r="R377" s="162"/>
      <c r="S377" s="162"/>
      <c r="T377" s="162"/>
      <c r="U377" s="162"/>
      <c r="V377" s="162"/>
      <c r="W377" s="162"/>
      <c r="X377" s="162"/>
      <c r="Y377" s="162"/>
      <c r="Z377" s="161"/>
      <c r="AA377" s="161"/>
      <c r="AB377" s="161"/>
      <c r="AC377" s="161"/>
      <c r="AD377" s="161"/>
      <c r="AE377" s="161"/>
      <c r="AF377" s="162"/>
      <c r="AG377" s="162"/>
      <c r="AH377" s="162"/>
      <c r="AI377" s="162"/>
      <c r="AJ377" s="162"/>
      <c r="AK377" s="162"/>
      <c r="AL377" s="162"/>
      <c r="AM377" s="162"/>
      <c r="AN377" s="162"/>
      <c r="AO377" s="162"/>
      <c r="AP377" s="162"/>
      <c r="AQ377" s="162"/>
      <c r="AR377" s="162"/>
      <c r="AS377" s="162"/>
      <c r="AT377" s="162"/>
      <c r="AU377" s="162"/>
      <c r="AV377" s="162"/>
      <c r="AW377" s="162"/>
      <c r="AX377" s="162"/>
      <c r="AY377" s="161"/>
      <c r="AZ377" s="161"/>
      <c r="BA377" s="162"/>
      <c r="BB377" s="162"/>
      <c r="BC377" s="162"/>
      <c r="BD377" s="162"/>
      <c r="BE377" s="162"/>
      <c r="BF377" s="162"/>
      <c r="BG377" s="162"/>
      <c r="BH377" s="162"/>
      <c r="BI377" s="162"/>
      <c r="BJ377" s="161"/>
      <c r="BK377" s="162"/>
      <c r="BL377" s="162"/>
      <c r="BM377" s="162"/>
      <c r="BN377" s="162"/>
      <c r="BO377" s="162"/>
      <c r="BP377" s="162"/>
      <c r="BQ377" s="162"/>
      <c r="BR377" s="162"/>
      <c r="BS377" s="162"/>
      <c r="BT377" s="162"/>
      <c r="BU377" s="162"/>
      <c r="BV377" s="162"/>
      <c r="BW377" s="162"/>
      <c r="BX377" s="162"/>
      <c r="BY377" s="162"/>
      <c r="BZ377" s="162"/>
      <c r="CA377" s="162"/>
      <c r="CB377" s="162"/>
      <c r="CC377" s="162"/>
      <c r="CD377" s="162"/>
      <c r="CE377" s="162"/>
      <c r="CF377" s="162"/>
      <c r="CG377" s="162"/>
      <c r="CH377" s="162"/>
      <c r="CI377" s="162"/>
      <c r="CJ377" s="162"/>
      <c r="CK377" s="162"/>
      <c r="CL377" s="162"/>
      <c r="CM377" s="162"/>
      <c r="CN377" s="162"/>
      <c r="CO377" s="162"/>
      <c r="CP377" s="162"/>
      <c r="CQ377" s="162"/>
      <c r="CR377" s="162"/>
      <c r="CS377" s="162"/>
      <c r="CT377" s="162"/>
      <c r="CU377" s="162"/>
      <c r="CV377" s="162"/>
      <c r="CW377" s="162"/>
      <c r="CX377" s="162"/>
      <c r="CY377" s="162"/>
      <c r="CZ377" s="162"/>
      <c r="DA377" s="162"/>
      <c r="DB377" s="162"/>
      <c r="DC377" s="162"/>
      <c r="DD377" s="162"/>
      <c r="DE377" s="162"/>
      <c r="DF377" s="162"/>
      <c r="DG377" s="162"/>
      <c r="DH377" s="162"/>
      <c r="DI377" s="162"/>
      <c r="DJ377" s="162"/>
      <c r="DK377" s="162"/>
      <c r="DL377" s="162"/>
      <c r="DM377" s="162"/>
      <c r="DN377" s="162"/>
      <c r="DO377" s="162"/>
      <c r="DP377" s="162"/>
      <c r="DQ377" s="162"/>
      <c r="DR377" s="162"/>
      <c r="DS377" s="162"/>
      <c r="DT377" s="162"/>
      <c r="DU377" s="162"/>
      <c r="DV377" s="162"/>
      <c r="DW377" s="161"/>
      <c r="DX377" s="162"/>
      <c r="DY377" s="162"/>
      <c r="DZ377" s="162"/>
      <c r="EA377" s="162"/>
      <c r="EB377" s="162"/>
      <c r="EC377" s="162"/>
      <c r="ED377" s="162"/>
      <c r="EE377" s="161"/>
      <c r="EF377" s="162"/>
      <c r="EG377" s="162"/>
      <c r="EH377" s="162"/>
      <c r="EI377" s="162"/>
      <c r="EJ377" s="162"/>
      <c r="EK377" s="162"/>
      <c r="EL377" s="162"/>
      <c r="EM377" s="162"/>
      <c r="EN377" s="162"/>
      <c r="EO377" s="162"/>
      <c r="EP377" s="162"/>
      <c r="EQ377" s="68"/>
      <c r="ER377" s="68"/>
      <c r="ES377" s="68"/>
      <c r="ET377" s="68"/>
      <c r="EU377" s="68"/>
      <c r="EV377" s="68"/>
      <c r="EW377" s="65"/>
      <c r="EX377" s="65"/>
      <c r="EY377" s="65"/>
      <c r="EZ377" s="65"/>
      <c r="FA377" s="65"/>
      <c r="FB377" s="65"/>
      <c r="FC377" s="65"/>
      <c r="FD377" s="65"/>
      <c r="FE377" s="65"/>
      <c r="FF377" s="65"/>
      <c r="FG377" s="65"/>
      <c r="FH377" s="65"/>
      <c r="FI377" s="65"/>
      <c r="FJ377" s="65"/>
      <c r="FK377" s="65"/>
      <c r="FL377" s="65"/>
      <c r="FM377" s="65"/>
      <c r="FN377" s="65"/>
      <c r="FO377" s="235"/>
    </row>
    <row r="378" spans="1:171" s="73" customFormat="1" x14ac:dyDescent="0.2">
      <c r="A378" s="161"/>
      <c r="B378" s="162"/>
      <c r="C378" s="162"/>
      <c r="D378" s="162"/>
      <c r="E378" s="162"/>
      <c r="F378" s="162"/>
      <c r="G378" s="162"/>
      <c r="H378" s="162"/>
      <c r="I378" s="162"/>
      <c r="J378" s="162"/>
      <c r="K378" s="162"/>
      <c r="L378" s="162"/>
      <c r="M378" s="162"/>
      <c r="N378" s="162"/>
      <c r="O378" s="162"/>
      <c r="P378" s="162"/>
      <c r="Q378" s="162"/>
      <c r="R378" s="162"/>
      <c r="S378" s="162"/>
      <c r="T378" s="162"/>
      <c r="U378" s="162"/>
      <c r="V378" s="162"/>
      <c r="W378" s="162"/>
      <c r="X378" s="162"/>
      <c r="Y378" s="162"/>
      <c r="Z378" s="161"/>
      <c r="AA378" s="161"/>
      <c r="AB378" s="161"/>
      <c r="AC378" s="161"/>
      <c r="AD378" s="161"/>
      <c r="AE378" s="161"/>
      <c r="AF378" s="162"/>
      <c r="AG378" s="162"/>
      <c r="AH378" s="162"/>
      <c r="AI378" s="162"/>
      <c r="AJ378" s="162"/>
      <c r="AK378" s="162"/>
      <c r="AL378" s="162"/>
      <c r="AM378" s="162"/>
      <c r="AN378" s="162"/>
      <c r="AO378" s="162"/>
      <c r="AP378" s="162"/>
      <c r="AQ378" s="162"/>
      <c r="AR378" s="162"/>
      <c r="AS378" s="162"/>
      <c r="AT378" s="162"/>
      <c r="AU378" s="162"/>
      <c r="AV378" s="162"/>
      <c r="AW378" s="162"/>
      <c r="AX378" s="162"/>
      <c r="AY378" s="161"/>
      <c r="AZ378" s="161"/>
      <c r="BA378" s="162"/>
      <c r="BB378" s="162"/>
      <c r="BC378" s="162"/>
      <c r="BD378" s="162"/>
      <c r="BE378" s="162"/>
      <c r="BF378" s="162"/>
      <c r="BG378" s="162"/>
      <c r="BH378" s="162"/>
      <c r="BI378" s="162"/>
      <c r="BJ378" s="161"/>
      <c r="BK378" s="162"/>
      <c r="BL378" s="162"/>
      <c r="BM378" s="162"/>
      <c r="BN378" s="162"/>
      <c r="BO378" s="162"/>
      <c r="BP378" s="162"/>
      <c r="BQ378" s="162"/>
      <c r="BR378" s="162"/>
      <c r="BS378" s="162"/>
      <c r="BT378" s="162"/>
      <c r="BU378" s="162"/>
      <c r="BV378" s="162"/>
      <c r="BW378" s="162"/>
      <c r="BX378" s="162"/>
      <c r="BY378" s="162"/>
      <c r="BZ378" s="162"/>
      <c r="CA378" s="162"/>
      <c r="CB378" s="162"/>
      <c r="CC378" s="162"/>
      <c r="CD378" s="162"/>
      <c r="CE378" s="162"/>
      <c r="CF378" s="162"/>
      <c r="CG378" s="162"/>
      <c r="CH378" s="162"/>
      <c r="CI378" s="162"/>
      <c r="CJ378" s="162"/>
      <c r="CK378" s="162"/>
      <c r="CL378" s="162"/>
      <c r="CM378" s="162"/>
      <c r="CN378" s="162"/>
      <c r="CO378" s="162"/>
      <c r="CP378" s="162"/>
      <c r="CQ378" s="162"/>
      <c r="CR378" s="162"/>
      <c r="CS378" s="162"/>
      <c r="CT378" s="162"/>
      <c r="CU378" s="162"/>
      <c r="CV378" s="162"/>
      <c r="CW378" s="162"/>
      <c r="CX378" s="162"/>
      <c r="CY378" s="162"/>
      <c r="CZ378" s="162"/>
      <c r="DA378" s="162"/>
      <c r="DB378" s="162"/>
      <c r="DC378" s="162"/>
      <c r="DD378" s="162"/>
      <c r="DE378" s="162"/>
      <c r="DF378" s="162"/>
      <c r="DG378" s="162"/>
      <c r="DH378" s="162"/>
      <c r="DI378" s="162"/>
      <c r="DJ378" s="162"/>
      <c r="DK378" s="162"/>
      <c r="DL378" s="162"/>
      <c r="DM378" s="162"/>
      <c r="DN378" s="162"/>
      <c r="DO378" s="162"/>
      <c r="DP378" s="162"/>
      <c r="DQ378" s="162"/>
      <c r="DR378" s="162"/>
      <c r="DS378" s="162"/>
      <c r="DT378" s="162"/>
      <c r="DU378" s="162"/>
      <c r="DV378" s="162"/>
      <c r="DW378" s="161"/>
      <c r="DX378" s="162"/>
      <c r="DY378" s="162"/>
      <c r="DZ378" s="162"/>
      <c r="EA378" s="162"/>
      <c r="EB378" s="162"/>
      <c r="EC378" s="162"/>
      <c r="ED378" s="162"/>
      <c r="EE378" s="161"/>
      <c r="EF378" s="162"/>
      <c r="EG378" s="162"/>
      <c r="EH378" s="162"/>
      <c r="EI378" s="162"/>
      <c r="EJ378" s="162"/>
      <c r="EK378" s="162"/>
      <c r="EL378" s="162"/>
      <c r="EM378" s="162"/>
      <c r="EN378" s="162"/>
      <c r="EO378" s="162"/>
      <c r="EP378" s="162"/>
      <c r="EQ378" s="68"/>
      <c r="ER378" s="68"/>
      <c r="ES378" s="68"/>
      <c r="ET378" s="68"/>
      <c r="EU378" s="68"/>
      <c r="EV378" s="68"/>
      <c r="EW378" s="68"/>
      <c r="EX378" s="68"/>
      <c r="EY378" s="68"/>
      <c r="EZ378" s="68"/>
      <c r="FA378" s="68"/>
      <c r="FB378" s="68"/>
      <c r="FC378" s="68"/>
      <c r="FD378" s="68"/>
      <c r="FE378" s="68"/>
      <c r="FF378" s="68"/>
      <c r="FG378" s="68"/>
      <c r="FH378" s="68"/>
      <c r="FI378" s="68"/>
      <c r="FJ378" s="68"/>
      <c r="FK378" s="68"/>
      <c r="FL378" s="68"/>
      <c r="FM378" s="65"/>
      <c r="FN378" s="65"/>
      <c r="FO378" s="235"/>
    </row>
    <row r="379" spans="1:171" s="73" customFormat="1" x14ac:dyDescent="0.2">
      <c r="A379" s="161"/>
      <c r="B379" s="162"/>
      <c r="C379" s="162"/>
      <c r="D379" s="162"/>
      <c r="E379" s="162"/>
      <c r="F379" s="162"/>
      <c r="G379" s="162"/>
      <c r="H379" s="162"/>
      <c r="I379" s="162"/>
      <c r="J379" s="162"/>
      <c r="K379" s="162"/>
      <c r="L379" s="162"/>
      <c r="M379" s="162"/>
      <c r="N379" s="162"/>
      <c r="O379" s="162"/>
      <c r="P379" s="162"/>
      <c r="Q379" s="162"/>
      <c r="R379" s="162"/>
      <c r="S379" s="162"/>
      <c r="T379" s="162"/>
      <c r="U379" s="162"/>
      <c r="V379" s="162"/>
      <c r="W379" s="162"/>
      <c r="X379" s="162"/>
      <c r="Y379" s="162"/>
      <c r="Z379" s="161"/>
      <c r="AA379" s="161"/>
      <c r="AB379" s="161"/>
      <c r="AC379" s="161"/>
      <c r="AD379" s="161"/>
      <c r="AE379" s="161"/>
      <c r="AF379" s="162"/>
      <c r="AG379" s="162"/>
      <c r="AH379" s="162"/>
      <c r="AI379" s="162"/>
      <c r="AJ379" s="162"/>
      <c r="AK379" s="162"/>
      <c r="AL379" s="162"/>
      <c r="AM379" s="162"/>
      <c r="AN379" s="162"/>
      <c r="AO379" s="162"/>
      <c r="AP379" s="162"/>
      <c r="AQ379" s="162"/>
      <c r="AR379" s="162"/>
      <c r="AS379" s="162"/>
      <c r="AT379" s="162"/>
      <c r="AU379" s="162"/>
      <c r="AV379" s="162"/>
      <c r="AW379" s="162"/>
      <c r="AX379" s="162"/>
      <c r="AY379" s="161"/>
      <c r="AZ379" s="161"/>
      <c r="BA379" s="162"/>
      <c r="BB379" s="162"/>
      <c r="BC379" s="162"/>
      <c r="BD379" s="162"/>
      <c r="BE379" s="162"/>
      <c r="BF379" s="162"/>
      <c r="BG379" s="162"/>
      <c r="BH379" s="162"/>
      <c r="BI379" s="162"/>
      <c r="BJ379" s="161"/>
      <c r="BK379" s="162"/>
      <c r="BL379" s="162"/>
      <c r="BM379" s="162"/>
      <c r="BN379" s="162"/>
      <c r="BO379" s="162"/>
      <c r="BP379" s="162"/>
      <c r="BQ379" s="162"/>
      <c r="BR379" s="162"/>
      <c r="BS379" s="162"/>
      <c r="BT379" s="162"/>
      <c r="BU379" s="162"/>
      <c r="BV379" s="162"/>
      <c r="BW379" s="162"/>
      <c r="BX379" s="162"/>
      <c r="BY379" s="162"/>
      <c r="BZ379" s="162"/>
      <c r="CA379" s="162"/>
      <c r="CB379" s="162"/>
      <c r="CC379" s="162"/>
      <c r="CD379" s="162"/>
      <c r="CE379" s="162"/>
      <c r="CF379" s="162"/>
      <c r="CG379" s="162"/>
      <c r="CH379" s="162"/>
      <c r="CI379" s="162"/>
      <c r="CJ379" s="162"/>
      <c r="CK379" s="162"/>
      <c r="CL379" s="162"/>
      <c r="CM379" s="162"/>
      <c r="CN379" s="162"/>
      <c r="CO379" s="162"/>
      <c r="CP379" s="162"/>
      <c r="CQ379" s="162"/>
      <c r="CR379" s="162"/>
      <c r="CS379" s="162"/>
      <c r="CT379" s="162"/>
      <c r="CU379" s="162"/>
      <c r="CV379" s="162"/>
      <c r="CW379" s="162"/>
      <c r="CX379" s="162"/>
      <c r="CY379" s="162"/>
      <c r="CZ379" s="162"/>
      <c r="DA379" s="162"/>
      <c r="DB379" s="162"/>
      <c r="DC379" s="162"/>
      <c r="DD379" s="162"/>
      <c r="DE379" s="162"/>
      <c r="DF379" s="162"/>
      <c r="DG379" s="162"/>
      <c r="DH379" s="162"/>
      <c r="DI379" s="162"/>
      <c r="DJ379" s="162"/>
      <c r="DK379" s="162"/>
      <c r="DL379" s="162"/>
      <c r="DM379" s="162"/>
      <c r="DN379" s="162"/>
      <c r="DO379" s="162"/>
      <c r="DP379" s="162"/>
      <c r="DQ379" s="162"/>
      <c r="DR379" s="162"/>
      <c r="DS379" s="162"/>
      <c r="DT379" s="162"/>
      <c r="DU379" s="162"/>
      <c r="DV379" s="162"/>
      <c r="DW379" s="161"/>
      <c r="DX379" s="162"/>
      <c r="DY379" s="162"/>
      <c r="DZ379" s="162"/>
      <c r="EA379" s="162"/>
      <c r="EB379" s="162"/>
      <c r="EC379" s="162"/>
      <c r="ED379" s="162"/>
      <c r="EE379" s="161"/>
      <c r="EF379" s="162"/>
      <c r="EG379" s="162"/>
      <c r="EH379" s="162"/>
      <c r="EI379" s="162"/>
      <c r="EJ379" s="162"/>
      <c r="EK379" s="162"/>
      <c r="EL379" s="162"/>
      <c r="EM379" s="162"/>
      <c r="EN379" s="162"/>
      <c r="EO379" s="162"/>
      <c r="EP379" s="162"/>
      <c r="EQ379" s="68"/>
      <c r="ER379" s="68"/>
      <c r="ES379" s="68"/>
      <c r="ET379" s="68"/>
      <c r="EU379" s="68"/>
      <c r="EV379" s="68"/>
      <c r="EW379" s="65"/>
      <c r="EX379" s="65"/>
      <c r="EY379" s="65"/>
      <c r="EZ379" s="65"/>
      <c r="FA379" s="65"/>
      <c r="FB379" s="65"/>
      <c r="FC379" s="65"/>
      <c r="FD379" s="65"/>
      <c r="FE379" s="65"/>
      <c r="FF379" s="65"/>
      <c r="FG379" s="65"/>
      <c r="FH379" s="65"/>
      <c r="FI379" s="65"/>
      <c r="FJ379" s="65"/>
      <c r="FK379" s="65"/>
      <c r="FL379" s="65"/>
      <c r="FM379" s="65"/>
      <c r="FN379" s="65"/>
      <c r="FO379" s="235"/>
    </row>
    <row r="380" spans="1:171" s="73" customFormat="1" x14ac:dyDescent="0.2">
      <c r="A380" s="161"/>
      <c r="B380" s="162"/>
      <c r="C380" s="162"/>
      <c r="D380" s="162"/>
      <c r="E380" s="162"/>
      <c r="F380" s="162"/>
      <c r="G380" s="162"/>
      <c r="H380" s="162"/>
      <c r="I380" s="162"/>
      <c r="J380" s="162"/>
      <c r="K380" s="162"/>
      <c r="L380" s="162"/>
      <c r="M380" s="162"/>
      <c r="N380" s="162"/>
      <c r="O380" s="162"/>
      <c r="P380" s="162"/>
      <c r="Q380" s="162"/>
      <c r="R380" s="162"/>
      <c r="S380" s="162"/>
      <c r="T380" s="162"/>
      <c r="U380" s="162"/>
      <c r="V380" s="162"/>
      <c r="W380" s="162"/>
      <c r="X380" s="162"/>
      <c r="Y380" s="162"/>
      <c r="Z380" s="161"/>
      <c r="AA380" s="161"/>
      <c r="AB380" s="161"/>
      <c r="AC380" s="161"/>
      <c r="AD380" s="161"/>
      <c r="AE380" s="161"/>
      <c r="AF380" s="162"/>
      <c r="AG380" s="162"/>
      <c r="AH380" s="162"/>
      <c r="AI380" s="162"/>
      <c r="AJ380" s="162"/>
      <c r="AK380" s="162"/>
      <c r="AL380" s="162"/>
      <c r="AM380" s="162"/>
      <c r="AN380" s="162"/>
      <c r="AO380" s="162"/>
      <c r="AP380" s="162"/>
      <c r="AQ380" s="162"/>
      <c r="AR380" s="162"/>
      <c r="AS380" s="162"/>
      <c r="AT380" s="162"/>
      <c r="AU380" s="162"/>
      <c r="AV380" s="162"/>
      <c r="AW380" s="162"/>
      <c r="AX380" s="162"/>
      <c r="AY380" s="161"/>
      <c r="AZ380" s="161"/>
      <c r="BA380" s="162"/>
      <c r="BB380" s="162"/>
      <c r="BC380" s="162"/>
      <c r="BD380" s="162"/>
      <c r="BE380" s="162"/>
      <c r="BF380" s="162"/>
      <c r="BG380" s="162"/>
      <c r="BH380" s="162"/>
      <c r="BI380" s="162"/>
      <c r="BJ380" s="161"/>
      <c r="BK380" s="162"/>
      <c r="BL380" s="162"/>
      <c r="BM380" s="162"/>
      <c r="BN380" s="162"/>
      <c r="BO380" s="162"/>
      <c r="BP380" s="162"/>
      <c r="BQ380" s="162"/>
      <c r="BR380" s="162"/>
      <c r="BS380" s="162"/>
      <c r="BT380" s="162"/>
      <c r="BU380" s="162"/>
      <c r="BV380" s="162"/>
      <c r="BW380" s="162"/>
      <c r="BX380" s="162"/>
      <c r="BY380" s="162"/>
      <c r="BZ380" s="162"/>
      <c r="CA380" s="162"/>
      <c r="CB380" s="162"/>
      <c r="CC380" s="162"/>
      <c r="CD380" s="162"/>
      <c r="CE380" s="162"/>
      <c r="CF380" s="162"/>
      <c r="CG380" s="162"/>
      <c r="CH380" s="162"/>
      <c r="CI380" s="162"/>
      <c r="CJ380" s="162"/>
      <c r="CK380" s="162"/>
      <c r="CL380" s="162"/>
      <c r="CM380" s="162"/>
      <c r="CN380" s="162"/>
      <c r="CO380" s="162"/>
      <c r="CP380" s="162"/>
      <c r="CQ380" s="162"/>
      <c r="CR380" s="162"/>
      <c r="CS380" s="162"/>
      <c r="CT380" s="162"/>
      <c r="CU380" s="162"/>
      <c r="CV380" s="162"/>
      <c r="CW380" s="162"/>
      <c r="CX380" s="162"/>
      <c r="CY380" s="162"/>
      <c r="CZ380" s="162"/>
      <c r="DA380" s="162"/>
      <c r="DB380" s="162"/>
      <c r="DC380" s="162"/>
      <c r="DD380" s="162"/>
      <c r="DE380" s="162"/>
      <c r="DF380" s="162"/>
      <c r="DG380" s="162"/>
      <c r="DH380" s="162"/>
      <c r="DI380" s="162"/>
      <c r="DJ380" s="162"/>
      <c r="DK380" s="162"/>
      <c r="DL380" s="162"/>
      <c r="DM380" s="162"/>
      <c r="DN380" s="162"/>
      <c r="DO380" s="162"/>
      <c r="DP380" s="162"/>
      <c r="DQ380" s="162"/>
      <c r="DR380" s="162"/>
      <c r="DS380" s="162"/>
      <c r="DT380" s="162"/>
      <c r="DU380" s="162"/>
      <c r="DV380" s="162"/>
      <c r="DW380" s="161"/>
      <c r="DX380" s="162"/>
      <c r="DY380" s="162"/>
      <c r="DZ380" s="162"/>
      <c r="EA380" s="162"/>
      <c r="EB380" s="162"/>
      <c r="EC380" s="162"/>
      <c r="ED380" s="162"/>
      <c r="EE380" s="161"/>
      <c r="EF380" s="162"/>
      <c r="EG380" s="162"/>
      <c r="EH380" s="162"/>
      <c r="EI380" s="162"/>
      <c r="EJ380" s="162"/>
      <c r="EK380" s="162"/>
      <c r="EL380" s="162"/>
      <c r="EM380" s="162"/>
      <c r="EN380" s="162"/>
      <c r="EO380" s="162"/>
      <c r="EP380" s="162"/>
      <c r="EQ380" s="68"/>
      <c r="ER380" s="68"/>
      <c r="ES380" s="68"/>
      <c r="ET380" s="68"/>
      <c r="EU380" s="68"/>
      <c r="EV380" s="68"/>
      <c r="EW380" s="68"/>
      <c r="EX380" s="68"/>
      <c r="EY380" s="68"/>
      <c r="EZ380" s="68"/>
      <c r="FA380" s="68"/>
      <c r="FB380" s="68"/>
      <c r="FC380" s="68"/>
      <c r="FD380" s="68"/>
      <c r="FE380" s="68"/>
      <c r="FF380" s="68"/>
      <c r="FG380" s="68"/>
      <c r="FH380" s="68"/>
      <c r="FI380" s="68"/>
      <c r="FJ380" s="68"/>
      <c r="FK380" s="68"/>
      <c r="FL380" s="68"/>
      <c r="FM380" s="65"/>
      <c r="FN380" s="65"/>
      <c r="FO380" s="235"/>
    </row>
    <row r="381" spans="1:171" s="73" customFormat="1" x14ac:dyDescent="0.2">
      <c r="A381" s="161"/>
      <c r="B381" s="162"/>
      <c r="C381" s="162"/>
      <c r="D381" s="162"/>
      <c r="E381" s="162"/>
      <c r="F381" s="162"/>
      <c r="G381" s="162"/>
      <c r="H381" s="162"/>
      <c r="I381" s="162"/>
      <c r="J381" s="162"/>
      <c r="K381" s="162"/>
      <c r="L381" s="162"/>
      <c r="M381" s="162"/>
      <c r="N381" s="162"/>
      <c r="O381" s="162"/>
      <c r="P381" s="162"/>
      <c r="Q381" s="162"/>
      <c r="R381" s="162"/>
      <c r="S381" s="162"/>
      <c r="T381" s="162"/>
      <c r="U381" s="162"/>
      <c r="V381" s="162"/>
      <c r="W381" s="162"/>
      <c r="X381" s="162"/>
      <c r="Y381" s="162"/>
      <c r="Z381" s="161"/>
      <c r="AA381" s="161"/>
      <c r="AB381" s="161"/>
      <c r="AC381" s="161"/>
      <c r="AD381" s="161"/>
      <c r="AE381" s="161"/>
      <c r="AF381" s="162"/>
      <c r="AG381" s="162"/>
      <c r="AH381" s="162"/>
      <c r="AI381" s="162"/>
      <c r="AJ381" s="162"/>
      <c r="AK381" s="162"/>
      <c r="AL381" s="162"/>
      <c r="AM381" s="162"/>
      <c r="AN381" s="162"/>
      <c r="AO381" s="162"/>
      <c r="AP381" s="162"/>
      <c r="AQ381" s="162"/>
      <c r="AR381" s="162"/>
      <c r="AS381" s="162"/>
      <c r="AT381" s="162"/>
      <c r="AU381" s="162"/>
      <c r="AV381" s="162"/>
      <c r="AW381" s="162"/>
      <c r="AX381" s="162"/>
      <c r="AY381" s="161"/>
      <c r="AZ381" s="161"/>
      <c r="BA381" s="162"/>
      <c r="BB381" s="162"/>
      <c r="BC381" s="162"/>
      <c r="BD381" s="162"/>
      <c r="BE381" s="162"/>
      <c r="BF381" s="162"/>
      <c r="BG381" s="162"/>
      <c r="BH381" s="162"/>
      <c r="BI381" s="162"/>
      <c r="BJ381" s="161"/>
      <c r="BK381" s="162"/>
      <c r="BL381" s="162"/>
      <c r="BM381" s="162"/>
      <c r="BN381" s="162"/>
      <c r="BO381" s="162"/>
      <c r="BP381" s="162"/>
      <c r="BQ381" s="162"/>
      <c r="BR381" s="162"/>
      <c r="BS381" s="162"/>
      <c r="BT381" s="162"/>
      <c r="BU381" s="162"/>
      <c r="BV381" s="162"/>
      <c r="BW381" s="162"/>
      <c r="BX381" s="162"/>
      <c r="BY381" s="162"/>
      <c r="BZ381" s="162"/>
      <c r="CA381" s="162"/>
      <c r="CB381" s="162"/>
      <c r="CC381" s="162"/>
      <c r="CD381" s="162"/>
      <c r="CE381" s="162"/>
      <c r="CF381" s="162"/>
      <c r="CG381" s="162"/>
      <c r="CH381" s="162"/>
      <c r="CI381" s="162"/>
      <c r="CJ381" s="162"/>
      <c r="CK381" s="162"/>
      <c r="CL381" s="162"/>
      <c r="CM381" s="162"/>
      <c r="CN381" s="162"/>
      <c r="CO381" s="162"/>
      <c r="CP381" s="162"/>
      <c r="CQ381" s="162"/>
      <c r="CR381" s="162"/>
      <c r="CS381" s="162"/>
      <c r="CT381" s="162"/>
      <c r="CU381" s="162"/>
      <c r="CV381" s="162"/>
      <c r="CW381" s="162"/>
      <c r="CX381" s="162"/>
      <c r="CY381" s="162"/>
      <c r="CZ381" s="162"/>
      <c r="DA381" s="162"/>
      <c r="DB381" s="162"/>
      <c r="DC381" s="162"/>
      <c r="DD381" s="162"/>
      <c r="DE381" s="162"/>
      <c r="DF381" s="162"/>
      <c r="DG381" s="162"/>
      <c r="DH381" s="162"/>
      <c r="DI381" s="162"/>
      <c r="DJ381" s="162"/>
      <c r="DK381" s="162"/>
      <c r="DL381" s="162"/>
      <c r="DM381" s="162"/>
      <c r="DN381" s="162"/>
      <c r="DO381" s="162"/>
      <c r="DP381" s="162"/>
      <c r="DQ381" s="162"/>
      <c r="DR381" s="162"/>
      <c r="DS381" s="162"/>
      <c r="DT381" s="162"/>
      <c r="DU381" s="162"/>
      <c r="DV381" s="162"/>
      <c r="DW381" s="161"/>
      <c r="DX381" s="162"/>
      <c r="DY381" s="162"/>
      <c r="DZ381" s="162"/>
      <c r="EA381" s="162"/>
      <c r="EB381" s="162"/>
      <c r="EC381" s="162"/>
      <c r="ED381" s="162"/>
      <c r="EE381" s="161"/>
      <c r="EF381" s="162"/>
      <c r="EG381" s="162"/>
      <c r="EH381" s="162"/>
      <c r="EI381" s="162"/>
      <c r="EJ381" s="162"/>
      <c r="EK381" s="162"/>
      <c r="EL381" s="162"/>
      <c r="EM381" s="162"/>
      <c r="EN381" s="162"/>
      <c r="EO381" s="162"/>
      <c r="EP381" s="162"/>
      <c r="EQ381" s="68"/>
      <c r="ER381" s="68"/>
      <c r="ES381" s="68"/>
      <c r="ET381" s="68"/>
      <c r="EU381" s="68"/>
      <c r="EV381" s="68"/>
      <c r="EW381" s="65"/>
      <c r="EX381" s="65"/>
      <c r="EY381" s="65"/>
      <c r="EZ381" s="65"/>
      <c r="FA381" s="65"/>
      <c r="FB381" s="65"/>
      <c r="FC381" s="65"/>
      <c r="FD381" s="65"/>
      <c r="FE381" s="65"/>
      <c r="FF381" s="65"/>
      <c r="FG381" s="65"/>
      <c r="FH381" s="65"/>
      <c r="FI381" s="65"/>
      <c r="FJ381" s="65"/>
      <c r="FK381" s="65"/>
      <c r="FL381" s="65"/>
      <c r="FM381" s="65"/>
      <c r="FN381" s="65"/>
      <c r="FO381" s="235"/>
    </row>
    <row r="382" spans="1:171" s="73" customFormat="1" x14ac:dyDescent="0.2">
      <c r="A382" s="161"/>
      <c r="B382" s="162"/>
      <c r="C382" s="162"/>
      <c r="D382" s="162"/>
      <c r="E382" s="162"/>
      <c r="F382" s="162"/>
      <c r="G382" s="162"/>
      <c r="H382" s="162"/>
      <c r="I382" s="162"/>
      <c r="J382" s="162"/>
      <c r="K382" s="162"/>
      <c r="L382" s="162"/>
      <c r="M382" s="162"/>
      <c r="N382" s="162"/>
      <c r="O382" s="162"/>
      <c r="P382" s="162"/>
      <c r="Q382" s="162"/>
      <c r="R382" s="162"/>
      <c r="S382" s="162"/>
      <c r="T382" s="162"/>
      <c r="U382" s="162"/>
      <c r="V382" s="162"/>
      <c r="W382" s="162"/>
      <c r="X382" s="162"/>
      <c r="Y382" s="162"/>
      <c r="Z382" s="161"/>
      <c r="AA382" s="161"/>
      <c r="AB382" s="161"/>
      <c r="AC382" s="161"/>
      <c r="AD382" s="161"/>
      <c r="AE382" s="161"/>
      <c r="AF382" s="162"/>
      <c r="AG382" s="162"/>
      <c r="AH382" s="162"/>
      <c r="AI382" s="162"/>
      <c r="AJ382" s="162"/>
      <c r="AK382" s="162"/>
      <c r="AL382" s="162"/>
      <c r="AM382" s="162"/>
      <c r="AN382" s="162"/>
      <c r="AO382" s="162"/>
      <c r="AP382" s="162"/>
      <c r="AQ382" s="162"/>
      <c r="AR382" s="162"/>
      <c r="AS382" s="162"/>
      <c r="AT382" s="162"/>
      <c r="AU382" s="162"/>
      <c r="AV382" s="162"/>
      <c r="AW382" s="162"/>
      <c r="AX382" s="162"/>
      <c r="AY382" s="161"/>
      <c r="AZ382" s="161"/>
      <c r="BA382" s="162"/>
      <c r="BB382" s="162"/>
      <c r="BC382" s="162"/>
      <c r="BD382" s="162"/>
      <c r="BE382" s="162"/>
      <c r="BF382" s="162"/>
      <c r="BG382" s="162"/>
      <c r="BH382" s="162"/>
      <c r="BI382" s="162"/>
      <c r="BJ382" s="161"/>
      <c r="BK382" s="162"/>
      <c r="BL382" s="162"/>
      <c r="BM382" s="162"/>
      <c r="BN382" s="162"/>
      <c r="BO382" s="162"/>
      <c r="BP382" s="162"/>
      <c r="BQ382" s="162"/>
      <c r="BR382" s="162"/>
      <c r="BS382" s="162"/>
      <c r="BT382" s="162"/>
      <c r="BU382" s="162"/>
      <c r="BV382" s="162"/>
      <c r="BW382" s="162"/>
      <c r="BX382" s="162"/>
      <c r="BY382" s="162"/>
      <c r="BZ382" s="162"/>
      <c r="CA382" s="162"/>
      <c r="CB382" s="162"/>
      <c r="CC382" s="162"/>
      <c r="CD382" s="162"/>
      <c r="CE382" s="162"/>
      <c r="CF382" s="162"/>
      <c r="CG382" s="162"/>
      <c r="CH382" s="162"/>
      <c r="CI382" s="162"/>
      <c r="CJ382" s="162"/>
      <c r="CK382" s="162"/>
      <c r="CL382" s="162"/>
      <c r="CM382" s="162"/>
      <c r="CN382" s="162"/>
      <c r="CO382" s="162"/>
      <c r="CP382" s="162"/>
      <c r="CQ382" s="162"/>
      <c r="CR382" s="162"/>
      <c r="CS382" s="162"/>
      <c r="CT382" s="162"/>
      <c r="CU382" s="162"/>
      <c r="CV382" s="162"/>
      <c r="CW382" s="162"/>
      <c r="CX382" s="162"/>
      <c r="CY382" s="162"/>
      <c r="CZ382" s="162"/>
      <c r="DA382" s="162"/>
      <c r="DB382" s="162"/>
      <c r="DC382" s="162"/>
      <c r="DD382" s="162"/>
      <c r="DE382" s="162"/>
      <c r="DF382" s="162"/>
      <c r="DG382" s="162"/>
      <c r="DH382" s="162"/>
      <c r="DI382" s="162"/>
      <c r="DJ382" s="162"/>
      <c r="DK382" s="162"/>
      <c r="DL382" s="162"/>
      <c r="DM382" s="162"/>
      <c r="DN382" s="162"/>
      <c r="DO382" s="162"/>
      <c r="DP382" s="162"/>
      <c r="DQ382" s="162"/>
      <c r="DR382" s="162"/>
      <c r="DS382" s="162"/>
      <c r="DT382" s="162"/>
      <c r="DU382" s="162"/>
      <c r="DV382" s="162"/>
      <c r="DW382" s="161"/>
      <c r="DX382" s="162"/>
      <c r="DY382" s="162"/>
      <c r="DZ382" s="162"/>
      <c r="EA382" s="162"/>
      <c r="EB382" s="162"/>
      <c r="EC382" s="162"/>
      <c r="ED382" s="162"/>
      <c r="EE382" s="161"/>
      <c r="EF382" s="162"/>
      <c r="EG382" s="162"/>
      <c r="EH382" s="162"/>
      <c r="EI382" s="162"/>
      <c r="EJ382" s="162"/>
      <c r="EK382" s="162"/>
      <c r="EL382" s="162"/>
      <c r="EM382" s="162"/>
      <c r="EN382" s="162"/>
      <c r="EO382" s="162"/>
      <c r="EP382" s="162"/>
      <c r="EQ382" s="68"/>
      <c r="ER382" s="68"/>
      <c r="ES382" s="68"/>
      <c r="ET382" s="68"/>
      <c r="EU382" s="68"/>
      <c r="EV382" s="68"/>
      <c r="EW382" s="68"/>
      <c r="EX382" s="68"/>
      <c r="EY382" s="68"/>
      <c r="EZ382" s="68"/>
      <c r="FA382" s="68"/>
      <c r="FB382" s="68"/>
      <c r="FC382" s="68"/>
      <c r="FD382" s="68"/>
      <c r="FE382" s="68"/>
      <c r="FF382" s="68"/>
      <c r="FG382" s="68"/>
      <c r="FH382" s="68"/>
      <c r="FI382" s="68"/>
      <c r="FJ382" s="68"/>
      <c r="FK382" s="68"/>
      <c r="FL382" s="68"/>
      <c r="FM382" s="65"/>
      <c r="FN382" s="65"/>
      <c r="FO382" s="235"/>
    </row>
    <row r="383" spans="1:171" s="73" customFormat="1" x14ac:dyDescent="0.2">
      <c r="A383" s="161"/>
      <c r="B383" s="162"/>
      <c r="C383" s="162"/>
      <c r="D383" s="162"/>
      <c r="E383" s="162"/>
      <c r="F383" s="162"/>
      <c r="G383" s="162"/>
      <c r="H383" s="162"/>
      <c r="I383" s="162"/>
      <c r="J383" s="162"/>
      <c r="K383" s="162"/>
      <c r="L383" s="162"/>
      <c r="M383" s="162"/>
      <c r="N383" s="162"/>
      <c r="O383" s="162"/>
      <c r="P383" s="162"/>
      <c r="Q383" s="162"/>
      <c r="R383" s="162"/>
      <c r="S383" s="162"/>
      <c r="T383" s="162"/>
      <c r="U383" s="162"/>
      <c r="V383" s="162"/>
      <c r="W383" s="162"/>
      <c r="X383" s="162"/>
      <c r="Y383" s="162"/>
      <c r="Z383" s="161"/>
      <c r="AA383" s="161"/>
      <c r="AB383" s="161"/>
      <c r="AC383" s="161"/>
      <c r="AD383" s="161"/>
      <c r="AE383" s="161"/>
      <c r="AF383" s="162"/>
      <c r="AG383" s="162"/>
      <c r="AH383" s="162"/>
      <c r="AI383" s="162"/>
      <c r="AJ383" s="162"/>
      <c r="AK383" s="162"/>
      <c r="AL383" s="162"/>
      <c r="AM383" s="162"/>
      <c r="AN383" s="162"/>
      <c r="AO383" s="162"/>
      <c r="AP383" s="162"/>
      <c r="AQ383" s="162"/>
      <c r="AR383" s="162"/>
      <c r="AS383" s="162"/>
      <c r="AT383" s="162"/>
      <c r="AU383" s="162"/>
      <c r="AV383" s="162"/>
      <c r="AW383" s="162"/>
      <c r="AX383" s="162"/>
      <c r="AY383" s="161"/>
      <c r="AZ383" s="161"/>
      <c r="BA383" s="162"/>
      <c r="BB383" s="162"/>
      <c r="BC383" s="162"/>
      <c r="BD383" s="162"/>
      <c r="BE383" s="162"/>
      <c r="BF383" s="162"/>
      <c r="BG383" s="162"/>
      <c r="BH383" s="162"/>
      <c r="BI383" s="162"/>
      <c r="BJ383" s="161"/>
      <c r="BK383" s="162"/>
      <c r="BL383" s="162"/>
      <c r="BM383" s="162"/>
      <c r="BN383" s="162"/>
      <c r="BO383" s="162"/>
      <c r="BP383" s="162"/>
      <c r="BQ383" s="162"/>
      <c r="BR383" s="162"/>
      <c r="BS383" s="162"/>
      <c r="BT383" s="162"/>
      <c r="BU383" s="162"/>
      <c r="BV383" s="162"/>
      <c r="BW383" s="162"/>
      <c r="BX383" s="162"/>
      <c r="BY383" s="162"/>
      <c r="BZ383" s="162"/>
      <c r="CA383" s="162"/>
      <c r="CB383" s="162"/>
      <c r="CC383" s="162"/>
      <c r="CD383" s="162"/>
      <c r="CE383" s="162"/>
      <c r="CF383" s="162"/>
      <c r="CG383" s="162"/>
      <c r="CH383" s="162"/>
      <c r="CI383" s="162"/>
      <c r="CJ383" s="162"/>
      <c r="CK383" s="162"/>
      <c r="CL383" s="162"/>
      <c r="CM383" s="162"/>
      <c r="CN383" s="162"/>
      <c r="CO383" s="162"/>
      <c r="CP383" s="162"/>
      <c r="CQ383" s="162"/>
      <c r="CR383" s="162"/>
      <c r="CS383" s="162"/>
      <c r="CT383" s="162"/>
      <c r="CU383" s="162"/>
      <c r="CV383" s="162"/>
      <c r="CW383" s="162"/>
      <c r="CX383" s="162"/>
      <c r="CY383" s="162"/>
      <c r="CZ383" s="162"/>
      <c r="DA383" s="162"/>
      <c r="DB383" s="162"/>
      <c r="DC383" s="162"/>
      <c r="DD383" s="162"/>
      <c r="DE383" s="162"/>
      <c r="DF383" s="162"/>
      <c r="DG383" s="162"/>
      <c r="DH383" s="162"/>
      <c r="DI383" s="162"/>
      <c r="DJ383" s="162"/>
      <c r="DK383" s="162"/>
      <c r="DL383" s="162"/>
      <c r="DM383" s="162"/>
      <c r="DN383" s="162"/>
      <c r="DO383" s="162"/>
      <c r="DP383" s="162"/>
      <c r="DQ383" s="162"/>
      <c r="DR383" s="162"/>
      <c r="DS383" s="162"/>
      <c r="DT383" s="162"/>
      <c r="DU383" s="162"/>
      <c r="DV383" s="162"/>
      <c r="DW383" s="161"/>
      <c r="DX383" s="162"/>
      <c r="DY383" s="162"/>
      <c r="DZ383" s="162"/>
      <c r="EA383" s="162"/>
      <c r="EB383" s="162"/>
      <c r="EC383" s="162"/>
      <c r="ED383" s="162"/>
      <c r="EE383" s="161"/>
      <c r="EF383" s="162"/>
      <c r="EG383" s="162"/>
      <c r="EH383" s="162"/>
      <c r="EI383" s="162"/>
      <c r="EJ383" s="162"/>
      <c r="EK383" s="162"/>
      <c r="EL383" s="162"/>
      <c r="EM383" s="162"/>
      <c r="EN383" s="162"/>
      <c r="EO383" s="162"/>
      <c r="EP383" s="162"/>
      <c r="EQ383" s="68"/>
      <c r="ER383" s="68"/>
      <c r="ES383" s="68"/>
      <c r="ET383" s="68"/>
      <c r="EU383" s="68"/>
      <c r="EV383" s="68"/>
      <c r="EW383" s="65"/>
      <c r="EX383" s="65"/>
      <c r="EY383" s="65"/>
      <c r="EZ383" s="65"/>
      <c r="FA383" s="65"/>
      <c r="FB383" s="65"/>
      <c r="FC383" s="65"/>
      <c r="FD383" s="65"/>
      <c r="FE383" s="65"/>
      <c r="FF383" s="65"/>
      <c r="FG383" s="65"/>
      <c r="FH383" s="65"/>
      <c r="FI383" s="65"/>
      <c r="FJ383" s="65"/>
      <c r="FK383" s="65"/>
      <c r="FL383" s="65"/>
      <c r="FM383" s="65"/>
      <c r="FN383" s="65"/>
      <c r="FO383" s="235"/>
    </row>
    <row r="384" spans="1:171" s="73" customFormat="1" x14ac:dyDescent="0.2">
      <c r="A384" s="161"/>
      <c r="B384" s="162"/>
      <c r="C384" s="162"/>
      <c r="D384" s="162"/>
      <c r="E384" s="162"/>
      <c r="F384" s="162"/>
      <c r="G384" s="162"/>
      <c r="H384" s="162"/>
      <c r="I384" s="162"/>
      <c r="J384" s="162"/>
      <c r="K384" s="162"/>
      <c r="L384" s="162"/>
      <c r="M384" s="162"/>
      <c r="N384" s="162"/>
      <c r="O384" s="162"/>
      <c r="P384" s="162"/>
      <c r="Q384" s="162"/>
      <c r="R384" s="162"/>
      <c r="S384" s="162"/>
      <c r="T384" s="162"/>
      <c r="U384" s="162"/>
      <c r="V384" s="162"/>
      <c r="W384" s="162"/>
      <c r="X384" s="162"/>
      <c r="Y384" s="162"/>
      <c r="Z384" s="161"/>
      <c r="AA384" s="161"/>
      <c r="AB384" s="161"/>
      <c r="AC384" s="161"/>
      <c r="AD384" s="161"/>
      <c r="AE384" s="161"/>
      <c r="AF384" s="162"/>
      <c r="AG384" s="162"/>
      <c r="AH384" s="162"/>
      <c r="AI384" s="162"/>
      <c r="AJ384" s="162"/>
      <c r="AK384" s="162"/>
      <c r="AL384" s="162"/>
      <c r="AM384" s="162"/>
      <c r="AN384" s="162"/>
      <c r="AO384" s="162"/>
      <c r="AP384" s="162"/>
      <c r="AQ384" s="162"/>
      <c r="AR384" s="162"/>
      <c r="AS384" s="162"/>
      <c r="AT384" s="162"/>
      <c r="AU384" s="162"/>
      <c r="AV384" s="162"/>
      <c r="AW384" s="162"/>
      <c r="AX384" s="162"/>
      <c r="AY384" s="161"/>
      <c r="AZ384" s="161"/>
      <c r="BA384" s="162"/>
      <c r="BB384" s="162"/>
      <c r="BC384" s="162"/>
      <c r="BD384" s="162"/>
      <c r="BE384" s="162"/>
      <c r="BF384" s="162"/>
      <c r="BG384" s="162"/>
      <c r="BH384" s="162"/>
      <c r="BI384" s="162"/>
      <c r="BJ384" s="161"/>
      <c r="BK384" s="162"/>
      <c r="BL384" s="162"/>
      <c r="BM384" s="162"/>
      <c r="BN384" s="162"/>
      <c r="BO384" s="162"/>
      <c r="BP384" s="162"/>
      <c r="BQ384" s="162"/>
      <c r="BR384" s="162"/>
      <c r="BS384" s="162"/>
      <c r="BT384" s="162"/>
      <c r="BU384" s="162"/>
      <c r="BV384" s="162"/>
      <c r="BW384" s="162"/>
      <c r="BX384" s="162"/>
      <c r="BY384" s="162"/>
      <c r="BZ384" s="162"/>
      <c r="CA384" s="162"/>
      <c r="CB384" s="162"/>
      <c r="CC384" s="162"/>
      <c r="CD384" s="162"/>
      <c r="CE384" s="162"/>
      <c r="CF384" s="162"/>
      <c r="CG384" s="162"/>
      <c r="CH384" s="162"/>
      <c r="CI384" s="162"/>
      <c r="CJ384" s="162"/>
      <c r="CK384" s="162"/>
      <c r="CL384" s="162"/>
      <c r="CM384" s="162"/>
      <c r="CN384" s="162"/>
      <c r="CO384" s="162"/>
      <c r="CP384" s="162"/>
      <c r="CQ384" s="162"/>
      <c r="CR384" s="162"/>
      <c r="CS384" s="162"/>
      <c r="CT384" s="162"/>
      <c r="CU384" s="162"/>
      <c r="CV384" s="162"/>
      <c r="CW384" s="162"/>
      <c r="CX384" s="162"/>
      <c r="CY384" s="162"/>
      <c r="CZ384" s="162"/>
      <c r="DA384" s="162"/>
      <c r="DB384" s="162"/>
      <c r="DC384" s="162"/>
      <c r="DD384" s="162"/>
      <c r="DE384" s="162"/>
      <c r="DF384" s="162"/>
      <c r="DG384" s="162"/>
      <c r="DH384" s="162"/>
      <c r="DI384" s="162"/>
      <c r="DJ384" s="162"/>
      <c r="DK384" s="162"/>
      <c r="DL384" s="162"/>
      <c r="DM384" s="162"/>
      <c r="DN384" s="162"/>
      <c r="DO384" s="162"/>
      <c r="DP384" s="162"/>
      <c r="DQ384" s="162"/>
      <c r="DR384" s="162"/>
      <c r="DS384" s="162"/>
      <c r="DT384" s="162"/>
      <c r="DU384" s="162"/>
      <c r="DV384" s="162"/>
      <c r="DW384" s="161"/>
      <c r="DX384" s="162"/>
      <c r="DY384" s="162"/>
      <c r="DZ384" s="162"/>
      <c r="EA384" s="162"/>
      <c r="EB384" s="162"/>
      <c r="EC384" s="162"/>
      <c r="ED384" s="162"/>
      <c r="EE384" s="161"/>
      <c r="EF384" s="162"/>
      <c r="EG384" s="162"/>
      <c r="EH384" s="162"/>
      <c r="EI384" s="162"/>
      <c r="EJ384" s="162"/>
      <c r="EK384" s="162"/>
      <c r="EL384" s="162"/>
      <c r="EM384" s="162"/>
      <c r="EN384" s="162"/>
      <c r="EO384" s="162"/>
      <c r="EP384" s="162"/>
      <c r="EQ384" s="68"/>
      <c r="ER384" s="68"/>
      <c r="ES384" s="68"/>
      <c r="ET384" s="68"/>
      <c r="EU384" s="68"/>
      <c r="EV384" s="68"/>
      <c r="EW384" s="68"/>
      <c r="EX384" s="68"/>
      <c r="EY384" s="68"/>
      <c r="EZ384" s="68"/>
      <c r="FA384" s="68"/>
      <c r="FB384" s="68"/>
      <c r="FC384" s="68"/>
      <c r="FD384" s="68"/>
      <c r="FE384" s="68"/>
      <c r="FF384" s="68"/>
      <c r="FG384" s="68"/>
      <c r="FH384" s="68"/>
      <c r="FI384" s="68"/>
      <c r="FJ384" s="68"/>
      <c r="FK384" s="68"/>
      <c r="FL384" s="68"/>
      <c r="FM384" s="65"/>
      <c r="FN384" s="65"/>
      <c r="FO384" s="235"/>
    </row>
    <row r="385" spans="1:171" s="73" customFormat="1" x14ac:dyDescent="0.2">
      <c r="A385" s="161"/>
      <c r="B385" s="162"/>
      <c r="C385" s="162"/>
      <c r="D385" s="162"/>
      <c r="E385" s="162"/>
      <c r="F385" s="162"/>
      <c r="G385" s="162"/>
      <c r="H385" s="162"/>
      <c r="I385" s="162"/>
      <c r="J385" s="162"/>
      <c r="K385" s="162"/>
      <c r="L385" s="162"/>
      <c r="M385" s="162"/>
      <c r="N385" s="162"/>
      <c r="O385" s="162"/>
      <c r="P385" s="162"/>
      <c r="Q385" s="162"/>
      <c r="R385" s="162"/>
      <c r="S385" s="162"/>
      <c r="T385" s="162"/>
      <c r="U385" s="162"/>
      <c r="V385" s="162"/>
      <c r="W385" s="162"/>
      <c r="X385" s="162"/>
      <c r="Y385" s="162"/>
      <c r="Z385" s="161"/>
      <c r="AA385" s="161"/>
      <c r="AB385" s="161"/>
      <c r="AC385" s="161"/>
      <c r="AD385" s="161"/>
      <c r="AE385" s="161"/>
      <c r="AF385" s="162"/>
      <c r="AG385" s="162"/>
      <c r="AH385" s="162"/>
      <c r="AI385" s="162"/>
      <c r="AJ385" s="162"/>
      <c r="AK385" s="162"/>
      <c r="AL385" s="162"/>
      <c r="AM385" s="162"/>
      <c r="AN385" s="162"/>
      <c r="AO385" s="162"/>
      <c r="AP385" s="162"/>
      <c r="AQ385" s="162"/>
      <c r="AR385" s="162"/>
      <c r="AS385" s="162"/>
      <c r="AT385" s="162"/>
      <c r="AU385" s="162"/>
      <c r="AV385" s="162"/>
      <c r="AW385" s="162"/>
      <c r="AX385" s="162"/>
      <c r="AY385" s="161"/>
      <c r="AZ385" s="161"/>
      <c r="BA385" s="162"/>
      <c r="BB385" s="162"/>
      <c r="BC385" s="162"/>
      <c r="BD385" s="162"/>
      <c r="BE385" s="162"/>
      <c r="BF385" s="162"/>
      <c r="BG385" s="162"/>
      <c r="BH385" s="162"/>
      <c r="BI385" s="162"/>
      <c r="BJ385" s="161"/>
      <c r="BK385" s="162"/>
      <c r="BL385" s="162"/>
      <c r="BM385" s="162"/>
      <c r="BN385" s="162"/>
      <c r="BO385" s="162"/>
      <c r="BP385" s="162"/>
      <c r="BQ385" s="162"/>
      <c r="BR385" s="162"/>
      <c r="BS385" s="162"/>
      <c r="BT385" s="162"/>
      <c r="BU385" s="162"/>
      <c r="BV385" s="162"/>
      <c r="BW385" s="162"/>
      <c r="BX385" s="162"/>
      <c r="BY385" s="162"/>
      <c r="BZ385" s="162"/>
      <c r="CA385" s="162"/>
      <c r="CB385" s="162"/>
      <c r="CC385" s="162"/>
      <c r="CD385" s="162"/>
      <c r="CE385" s="162"/>
      <c r="CF385" s="162"/>
      <c r="CG385" s="162"/>
      <c r="CH385" s="162"/>
      <c r="CI385" s="162"/>
      <c r="CJ385" s="162"/>
      <c r="CK385" s="162"/>
      <c r="CL385" s="162"/>
      <c r="CM385" s="162"/>
      <c r="CN385" s="162"/>
      <c r="CO385" s="162"/>
      <c r="CP385" s="162"/>
      <c r="CQ385" s="162"/>
      <c r="CR385" s="162"/>
      <c r="CS385" s="162"/>
      <c r="CT385" s="162"/>
      <c r="CU385" s="162"/>
      <c r="CV385" s="162"/>
      <c r="CW385" s="162"/>
      <c r="CX385" s="162"/>
      <c r="CY385" s="162"/>
      <c r="CZ385" s="162"/>
      <c r="DA385" s="162"/>
      <c r="DB385" s="162"/>
      <c r="DC385" s="162"/>
      <c r="DD385" s="162"/>
      <c r="DE385" s="162"/>
      <c r="DF385" s="162"/>
      <c r="DG385" s="162"/>
      <c r="DH385" s="162"/>
      <c r="DI385" s="162"/>
      <c r="DJ385" s="162"/>
      <c r="DK385" s="162"/>
      <c r="DL385" s="162"/>
      <c r="DM385" s="162"/>
      <c r="DN385" s="162"/>
      <c r="DO385" s="162"/>
      <c r="DP385" s="162"/>
      <c r="DQ385" s="162"/>
      <c r="DR385" s="162"/>
      <c r="DS385" s="162"/>
      <c r="DT385" s="162"/>
      <c r="DU385" s="162"/>
      <c r="DV385" s="162"/>
      <c r="DW385" s="161"/>
      <c r="DX385" s="162"/>
      <c r="DY385" s="162"/>
      <c r="DZ385" s="162"/>
      <c r="EA385" s="162"/>
      <c r="EB385" s="162"/>
      <c r="EC385" s="162"/>
      <c r="ED385" s="162"/>
      <c r="EE385" s="161"/>
      <c r="EF385" s="162"/>
      <c r="EG385" s="162"/>
      <c r="EH385" s="162"/>
      <c r="EI385" s="162"/>
      <c r="EJ385" s="162"/>
      <c r="EK385" s="162"/>
      <c r="EL385" s="162"/>
      <c r="EM385" s="162"/>
      <c r="EN385" s="162"/>
      <c r="EO385" s="162"/>
      <c r="EP385" s="162"/>
      <c r="EQ385" s="68"/>
      <c r="ER385" s="68"/>
      <c r="ES385" s="68"/>
      <c r="ET385" s="68"/>
      <c r="EU385" s="68"/>
      <c r="EV385" s="68"/>
      <c r="EW385" s="65"/>
      <c r="EX385" s="65"/>
      <c r="EY385" s="65"/>
      <c r="EZ385" s="65"/>
      <c r="FA385" s="65"/>
      <c r="FB385" s="65"/>
      <c r="FC385" s="65"/>
      <c r="FD385" s="65"/>
      <c r="FE385" s="65"/>
      <c r="FF385" s="65"/>
      <c r="FG385" s="65"/>
      <c r="FH385" s="65"/>
      <c r="FI385" s="65"/>
      <c r="FJ385" s="65"/>
      <c r="FK385" s="65"/>
      <c r="FL385" s="65"/>
      <c r="FM385" s="65"/>
      <c r="FN385" s="65"/>
      <c r="FO385" s="235"/>
    </row>
    <row r="386" spans="1:171" s="73" customFormat="1" x14ac:dyDescent="0.2">
      <c r="A386" s="161"/>
      <c r="B386" s="162"/>
      <c r="C386" s="162"/>
      <c r="D386" s="162"/>
      <c r="E386" s="162"/>
      <c r="F386" s="162"/>
      <c r="G386" s="162"/>
      <c r="H386" s="162"/>
      <c r="I386" s="162"/>
      <c r="J386" s="162"/>
      <c r="K386" s="162"/>
      <c r="L386" s="162"/>
      <c r="M386" s="162"/>
      <c r="N386" s="162"/>
      <c r="O386" s="162"/>
      <c r="P386" s="162"/>
      <c r="Q386" s="162"/>
      <c r="R386" s="162"/>
      <c r="S386" s="162"/>
      <c r="T386" s="162"/>
      <c r="U386" s="162"/>
      <c r="V386" s="162"/>
      <c r="W386" s="162"/>
      <c r="X386" s="162"/>
      <c r="Y386" s="162"/>
      <c r="Z386" s="161"/>
      <c r="AA386" s="161"/>
      <c r="AB386" s="161"/>
      <c r="AC386" s="161"/>
      <c r="AD386" s="161"/>
      <c r="AE386" s="161"/>
      <c r="AF386" s="162"/>
      <c r="AG386" s="162"/>
      <c r="AH386" s="162"/>
      <c r="AI386" s="162"/>
      <c r="AJ386" s="162"/>
      <c r="AK386" s="162"/>
      <c r="AL386" s="162"/>
      <c r="AM386" s="162"/>
      <c r="AN386" s="162"/>
      <c r="AO386" s="162"/>
      <c r="AP386" s="162"/>
      <c r="AQ386" s="162"/>
      <c r="AR386" s="162"/>
      <c r="AS386" s="162"/>
      <c r="AT386" s="162"/>
      <c r="AU386" s="162"/>
      <c r="AV386" s="162"/>
      <c r="AW386" s="162"/>
      <c r="AX386" s="162"/>
      <c r="AY386" s="161"/>
      <c r="AZ386" s="161"/>
      <c r="BA386" s="162"/>
      <c r="BB386" s="162"/>
      <c r="BC386" s="162"/>
      <c r="BD386" s="162"/>
      <c r="BE386" s="162"/>
      <c r="BF386" s="162"/>
      <c r="BG386" s="162"/>
      <c r="BH386" s="162"/>
      <c r="BI386" s="162"/>
      <c r="BJ386" s="161"/>
      <c r="BK386" s="162"/>
      <c r="BL386" s="162"/>
      <c r="BM386" s="162"/>
      <c r="BN386" s="162"/>
      <c r="BO386" s="162"/>
      <c r="BP386" s="162"/>
      <c r="BQ386" s="162"/>
      <c r="BR386" s="162"/>
      <c r="BS386" s="162"/>
      <c r="BT386" s="162"/>
      <c r="BU386" s="162"/>
      <c r="BV386" s="162"/>
      <c r="BW386" s="162"/>
      <c r="BX386" s="162"/>
      <c r="BY386" s="162"/>
      <c r="BZ386" s="162"/>
      <c r="CA386" s="162"/>
      <c r="CB386" s="162"/>
      <c r="CC386" s="162"/>
      <c r="CD386" s="162"/>
      <c r="CE386" s="162"/>
      <c r="CF386" s="162"/>
      <c r="CG386" s="162"/>
      <c r="CH386" s="162"/>
      <c r="CI386" s="162"/>
      <c r="CJ386" s="162"/>
      <c r="CK386" s="162"/>
      <c r="CL386" s="162"/>
      <c r="CM386" s="162"/>
      <c r="CN386" s="162"/>
      <c r="CO386" s="162"/>
      <c r="CP386" s="162"/>
      <c r="CQ386" s="162"/>
      <c r="CR386" s="162"/>
      <c r="CS386" s="162"/>
      <c r="CT386" s="162"/>
      <c r="CU386" s="162"/>
      <c r="CV386" s="162"/>
      <c r="CW386" s="162"/>
      <c r="CX386" s="162"/>
      <c r="CY386" s="162"/>
      <c r="CZ386" s="162"/>
      <c r="DA386" s="162"/>
      <c r="DB386" s="162"/>
      <c r="DC386" s="162"/>
      <c r="DD386" s="162"/>
      <c r="DE386" s="162"/>
      <c r="DF386" s="162"/>
      <c r="DG386" s="162"/>
      <c r="DH386" s="162"/>
      <c r="DI386" s="162"/>
      <c r="DJ386" s="162"/>
      <c r="DK386" s="162"/>
      <c r="DL386" s="162"/>
      <c r="DM386" s="162"/>
      <c r="DN386" s="162"/>
      <c r="DO386" s="162"/>
      <c r="DP386" s="162"/>
      <c r="DQ386" s="162"/>
      <c r="DR386" s="162"/>
      <c r="DS386" s="162"/>
      <c r="DT386" s="162"/>
      <c r="DU386" s="162"/>
      <c r="DV386" s="162"/>
      <c r="DW386" s="161"/>
      <c r="DX386" s="162"/>
      <c r="DY386" s="162"/>
      <c r="DZ386" s="162"/>
      <c r="EA386" s="162"/>
      <c r="EB386" s="162"/>
      <c r="EC386" s="162"/>
      <c r="ED386" s="162"/>
      <c r="EE386" s="161"/>
      <c r="EF386" s="162"/>
      <c r="EG386" s="162"/>
      <c r="EH386" s="162"/>
      <c r="EI386" s="162"/>
      <c r="EJ386" s="162"/>
      <c r="EK386" s="162"/>
      <c r="EL386" s="162"/>
      <c r="EM386" s="162"/>
      <c r="EN386" s="162"/>
      <c r="EO386" s="162"/>
      <c r="EP386" s="162"/>
      <c r="EQ386" s="68"/>
      <c r="ER386" s="68"/>
      <c r="ES386" s="68"/>
      <c r="ET386" s="68"/>
      <c r="EU386" s="68"/>
      <c r="EV386" s="68"/>
      <c r="EW386" s="68"/>
      <c r="EX386" s="68"/>
      <c r="EY386" s="68"/>
      <c r="EZ386" s="68"/>
      <c r="FA386" s="68"/>
      <c r="FB386" s="68"/>
      <c r="FC386" s="68"/>
      <c r="FD386" s="68"/>
      <c r="FE386" s="68"/>
      <c r="FF386" s="68"/>
      <c r="FG386" s="68"/>
      <c r="FH386" s="68"/>
      <c r="FI386" s="68"/>
      <c r="FJ386" s="68"/>
      <c r="FK386" s="68"/>
      <c r="FL386" s="68"/>
      <c r="FM386" s="65"/>
      <c r="FN386" s="65"/>
      <c r="FO386" s="235"/>
    </row>
    <row r="387" spans="1:171" s="73" customFormat="1" x14ac:dyDescent="0.2">
      <c r="A387" s="161"/>
      <c r="B387" s="162"/>
      <c r="C387" s="162"/>
      <c r="D387" s="162"/>
      <c r="E387" s="162"/>
      <c r="F387" s="162"/>
      <c r="G387" s="162"/>
      <c r="H387" s="162"/>
      <c r="I387" s="162"/>
      <c r="J387" s="162"/>
      <c r="K387" s="162"/>
      <c r="L387" s="162"/>
      <c r="M387" s="162"/>
      <c r="N387" s="162"/>
      <c r="O387" s="162"/>
      <c r="P387" s="162"/>
      <c r="Q387" s="162"/>
      <c r="R387" s="162"/>
      <c r="S387" s="162"/>
      <c r="T387" s="162"/>
      <c r="U387" s="162"/>
      <c r="V387" s="162"/>
      <c r="W387" s="162"/>
      <c r="X387" s="162"/>
      <c r="Y387" s="162"/>
      <c r="Z387" s="161"/>
      <c r="AA387" s="161"/>
      <c r="AB387" s="161"/>
      <c r="AC387" s="161"/>
      <c r="AD387" s="161"/>
      <c r="AE387" s="161"/>
      <c r="AF387" s="162"/>
      <c r="AG387" s="162"/>
      <c r="AH387" s="162"/>
      <c r="AI387" s="162"/>
      <c r="AJ387" s="162"/>
      <c r="AK387" s="162"/>
      <c r="AL387" s="162"/>
      <c r="AM387" s="162"/>
      <c r="AN387" s="162"/>
      <c r="AO387" s="162"/>
      <c r="AP387" s="162"/>
      <c r="AQ387" s="162"/>
      <c r="AR387" s="162"/>
      <c r="AS387" s="162"/>
      <c r="AT387" s="162"/>
      <c r="AU387" s="162"/>
      <c r="AV387" s="162"/>
      <c r="AW387" s="162"/>
      <c r="AX387" s="162"/>
      <c r="AY387" s="161"/>
      <c r="AZ387" s="161"/>
      <c r="BA387" s="162"/>
      <c r="BB387" s="162"/>
      <c r="BC387" s="162"/>
      <c r="BD387" s="162"/>
      <c r="BE387" s="162"/>
      <c r="BF387" s="162"/>
      <c r="BG387" s="162"/>
      <c r="BH387" s="162"/>
      <c r="BI387" s="162"/>
      <c r="BJ387" s="161"/>
      <c r="BK387" s="162"/>
      <c r="BL387" s="162"/>
      <c r="BM387" s="162"/>
      <c r="BN387" s="162"/>
      <c r="BO387" s="162"/>
      <c r="BP387" s="162"/>
      <c r="BQ387" s="162"/>
      <c r="BR387" s="162"/>
      <c r="BS387" s="162"/>
      <c r="BT387" s="162"/>
      <c r="BU387" s="162"/>
      <c r="BV387" s="162"/>
      <c r="BW387" s="162"/>
      <c r="BX387" s="162"/>
      <c r="BY387" s="162"/>
      <c r="BZ387" s="162"/>
      <c r="CA387" s="162"/>
      <c r="CB387" s="162"/>
      <c r="CC387" s="162"/>
      <c r="CD387" s="162"/>
      <c r="CE387" s="162"/>
      <c r="CF387" s="162"/>
      <c r="CG387" s="162"/>
      <c r="CH387" s="162"/>
      <c r="CI387" s="162"/>
      <c r="CJ387" s="162"/>
      <c r="CK387" s="162"/>
      <c r="CL387" s="162"/>
      <c r="CM387" s="162"/>
      <c r="CN387" s="162"/>
      <c r="CO387" s="162"/>
      <c r="CP387" s="162"/>
      <c r="CQ387" s="162"/>
      <c r="CR387" s="162"/>
      <c r="CS387" s="162"/>
      <c r="CT387" s="162"/>
      <c r="CU387" s="162"/>
      <c r="CV387" s="162"/>
      <c r="CW387" s="162"/>
      <c r="CX387" s="162"/>
      <c r="CY387" s="162"/>
      <c r="CZ387" s="162"/>
      <c r="DA387" s="162"/>
      <c r="DB387" s="162"/>
      <c r="DC387" s="162"/>
      <c r="DD387" s="162"/>
      <c r="DE387" s="162"/>
      <c r="DF387" s="162"/>
      <c r="DG387" s="162"/>
      <c r="DH387" s="162"/>
      <c r="DI387" s="162"/>
      <c r="DJ387" s="162"/>
      <c r="DK387" s="162"/>
      <c r="DL387" s="162"/>
      <c r="DM387" s="162"/>
      <c r="DN387" s="162"/>
      <c r="DO387" s="162"/>
      <c r="DP387" s="162"/>
      <c r="DQ387" s="162"/>
      <c r="DR387" s="162"/>
      <c r="DS387" s="162"/>
      <c r="DT387" s="162"/>
      <c r="DU387" s="162"/>
      <c r="DV387" s="162"/>
      <c r="DW387" s="161"/>
      <c r="DX387" s="162"/>
      <c r="DY387" s="162"/>
      <c r="DZ387" s="162"/>
      <c r="EA387" s="162"/>
      <c r="EB387" s="162"/>
      <c r="EC387" s="162"/>
      <c r="ED387" s="162"/>
      <c r="EE387" s="161"/>
      <c r="EF387" s="162"/>
      <c r="EG387" s="162"/>
      <c r="EH387" s="162"/>
      <c r="EI387" s="162"/>
      <c r="EJ387" s="162"/>
      <c r="EK387" s="162"/>
      <c r="EL387" s="162"/>
      <c r="EM387" s="162"/>
      <c r="EN387" s="162"/>
      <c r="EO387" s="162"/>
      <c r="EP387" s="162"/>
      <c r="EQ387" s="68"/>
      <c r="ER387" s="68"/>
      <c r="ES387" s="68"/>
      <c r="ET387" s="68"/>
      <c r="EU387" s="68"/>
      <c r="EV387" s="68"/>
      <c r="EW387" s="65"/>
      <c r="EX387" s="65"/>
      <c r="EY387" s="65"/>
      <c r="EZ387" s="65"/>
      <c r="FA387" s="65"/>
      <c r="FB387" s="65"/>
      <c r="FC387" s="65"/>
      <c r="FD387" s="65"/>
      <c r="FE387" s="65"/>
      <c r="FF387" s="65"/>
      <c r="FG387" s="65"/>
      <c r="FH387" s="65"/>
      <c r="FI387" s="65"/>
      <c r="FJ387" s="65"/>
      <c r="FK387" s="65"/>
      <c r="FL387" s="65"/>
      <c r="FM387" s="65"/>
      <c r="FN387" s="65"/>
      <c r="FO387" s="235"/>
    </row>
    <row r="388" spans="1:171" s="73" customFormat="1" x14ac:dyDescent="0.2">
      <c r="A388" s="161"/>
      <c r="B388" s="162"/>
      <c r="C388" s="162"/>
      <c r="D388" s="162"/>
      <c r="E388" s="162"/>
      <c r="F388" s="162"/>
      <c r="G388" s="162"/>
      <c r="H388" s="162"/>
      <c r="I388" s="162"/>
      <c r="J388" s="162"/>
      <c r="K388" s="162"/>
      <c r="L388" s="162"/>
      <c r="M388" s="162"/>
      <c r="N388" s="162"/>
      <c r="O388" s="162"/>
      <c r="P388" s="162"/>
      <c r="Q388" s="162"/>
      <c r="R388" s="162"/>
      <c r="S388" s="162"/>
      <c r="T388" s="162"/>
      <c r="U388" s="162"/>
      <c r="V388" s="162"/>
      <c r="W388" s="162"/>
      <c r="X388" s="162"/>
      <c r="Y388" s="162"/>
      <c r="Z388" s="161"/>
      <c r="AA388" s="161"/>
      <c r="AB388" s="161"/>
      <c r="AC388" s="161"/>
      <c r="AD388" s="161"/>
      <c r="AE388" s="161"/>
      <c r="AF388" s="162"/>
      <c r="AG388" s="162"/>
      <c r="AH388" s="162"/>
      <c r="AI388" s="162"/>
      <c r="AJ388" s="162"/>
      <c r="AK388" s="162"/>
      <c r="AL388" s="162"/>
      <c r="AM388" s="162"/>
      <c r="AN388" s="162"/>
      <c r="AO388" s="162"/>
      <c r="AP388" s="162"/>
      <c r="AQ388" s="162"/>
      <c r="AR388" s="162"/>
      <c r="AS388" s="162"/>
      <c r="AT388" s="162"/>
      <c r="AU388" s="162"/>
      <c r="AV388" s="162"/>
      <c r="AW388" s="162"/>
      <c r="AX388" s="162"/>
      <c r="AY388" s="161"/>
      <c r="AZ388" s="161"/>
      <c r="BA388" s="162"/>
      <c r="BB388" s="162"/>
      <c r="BC388" s="162"/>
      <c r="BD388" s="162"/>
      <c r="BE388" s="162"/>
      <c r="BF388" s="162"/>
      <c r="BG388" s="162"/>
      <c r="BH388" s="162"/>
      <c r="BI388" s="162"/>
      <c r="BJ388" s="161"/>
      <c r="BK388" s="162"/>
      <c r="BL388" s="162"/>
      <c r="BM388" s="162"/>
      <c r="BN388" s="162"/>
      <c r="BO388" s="162"/>
      <c r="BP388" s="162"/>
      <c r="BQ388" s="162"/>
      <c r="BR388" s="162"/>
      <c r="BS388" s="162"/>
      <c r="BT388" s="162"/>
      <c r="BU388" s="162"/>
      <c r="BV388" s="162"/>
      <c r="BW388" s="162"/>
      <c r="BX388" s="162"/>
      <c r="BY388" s="162"/>
      <c r="BZ388" s="162"/>
      <c r="CA388" s="162"/>
      <c r="CB388" s="162"/>
      <c r="CC388" s="162"/>
      <c r="CD388" s="162"/>
      <c r="CE388" s="162"/>
      <c r="CF388" s="162"/>
      <c r="CG388" s="162"/>
      <c r="CH388" s="162"/>
      <c r="CI388" s="162"/>
      <c r="CJ388" s="162"/>
      <c r="CK388" s="162"/>
      <c r="CL388" s="162"/>
      <c r="CM388" s="162"/>
      <c r="CN388" s="162"/>
      <c r="CO388" s="162"/>
      <c r="CP388" s="162"/>
      <c r="CQ388" s="162"/>
      <c r="CR388" s="162"/>
      <c r="CS388" s="162"/>
      <c r="CT388" s="162"/>
      <c r="CU388" s="162"/>
      <c r="CV388" s="162"/>
      <c r="CW388" s="162"/>
      <c r="CX388" s="162"/>
      <c r="CY388" s="162"/>
      <c r="CZ388" s="162"/>
      <c r="DA388" s="162"/>
      <c r="DB388" s="162"/>
      <c r="DC388" s="162"/>
      <c r="DD388" s="162"/>
      <c r="DE388" s="162"/>
      <c r="DF388" s="162"/>
      <c r="DG388" s="162"/>
      <c r="DH388" s="162"/>
      <c r="DI388" s="162"/>
      <c r="DJ388" s="162"/>
      <c r="DK388" s="162"/>
      <c r="DL388" s="162"/>
      <c r="DM388" s="162"/>
      <c r="DN388" s="162"/>
      <c r="DO388" s="162"/>
      <c r="DP388" s="162"/>
      <c r="DQ388" s="162"/>
      <c r="DR388" s="162"/>
      <c r="DS388" s="162"/>
      <c r="DT388" s="162"/>
      <c r="DU388" s="162"/>
      <c r="DV388" s="162"/>
      <c r="DW388" s="161"/>
      <c r="DX388" s="162"/>
      <c r="DY388" s="162"/>
      <c r="DZ388" s="162"/>
      <c r="EA388" s="162"/>
      <c r="EB388" s="162"/>
      <c r="EC388" s="162"/>
      <c r="ED388" s="162"/>
      <c r="EE388" s="161"/>
      <c r="EF388" s="162"/>
      <c r="EG388" s="162"/>
      <c r="EH388" s="162"/>
      <c r="EI388" s="162"/>
      <c r="EJ388" s="162"/>
      <c r="EK388" s="162"/>
      <c r="EL388" s="162"/>
      <c r="EM388" s="162"/>
      <c r="EN388" s="162"/>
      <c r="EO388" s="162"/>
      <c r="EP388" s="162"/>
      <c r="EQ388" s="68"/>
      <c r="ER388" s="68"/>
      <c r="ES388" s="68"/>
      <c r="ET388" s="68"/>
      <c r="EU388" s="68"/>
      <c r="EV388" s="68"/>
      <c r="EW388" s="68"/>
      <c r="EX388" s="68"/>
      <c r="EY388" s="68"/>
      <c r="EZ388" s="68"/>
      <c r="FA388" s="68"/>
      <c r="FB388" s="68"/>
      <c r="FC388" s="68"/>
      <c r="FD388" s="68"/>
      <c r="FE388" s="68"/>
      <c r="FF388" s="68"/>
      <c r="FG388" s="68"/>
      <c r="FH388" s="68"/>
      <c r="FI388" s="68"/>
      <c r="FJ388" s="68"/>
      <c r="FK388" s="68"/>
      <c r="FL388" s="68"/>
      <c r="FM388" s="65"/>
      <c r="FN388" s="65"/>
      <c r="FO388" s="235"/>
    </row>
    <row r="389" spans="1:171" s="73" customFormat="1" x14ac:dyDescent="0.2">
      <c r="A389" s="161"/>
      <c r="B389" s="162"/>
      <c r="C389" s="162"/>
      <c r="D389" s="162"/>
      <c r="E389" s="162"/>
      <c r="F389" s="162"/>
      <c r="G389" s="162"/>
      <c r="H389" s="162"/>
      <c r="I389" s="162"/>
      <c r="J389" s="162"/>
      <c r="K389" s="162"/>
      <c r="L389" s="162"/>
      <c r="M389" s="162"/>
      <c r="N389" s="162"/>
      <c r="O389" s="162"/>
      <c r="P389" s="162"/>
      <c r="Q389" s="162"/>
      <c r="R389" s="162"/>
      <c r="S389" s="162"/>
      <c r="T389" s="162"/>
      <c r="U389" s="162"/>
      <c r="V389" s="162"/>
      <c r="W389" s="162"/>
      <c r="X389" s="162"/>
      <c r="Y389" s="162"/>
      <c r="Z389" s="161"/>
      <c r="AA389" s="161"/>
      <c r="AB389" s="161"/>
      <c r="AC389" s="161"/>
      <c r="AD389" s="161"/>
      <c r="AE389" s="161"/>
      <c r="AF389" s="162"/>
      <c r="AG389" s="162"/>
      <c r="AH389" s="162"/>
      <c r="AI389" s="162"/>
      <c r="AJ389" s="162"/>
      <c r="AK389" s="162"/>
      <c r="AL389" s="162"/>
      <c r="AM389" s="162"/>
      <c r="AN389" s="162"/>
      <c r="AO389" s="162"/>
      <c r="AP389" s="162"/>
      <c r="AQ389" s="162"/>
      <c r="AR389" s="162"/>
      <c r="AS389" s="162"/>
      <c r="AT389" s="162"/>
      <c r="AU389" s="162"/>
      <c r="AV389" s="162"/>
      <c r="AW389" s="162"/>
      <c r="AX389" s="162"/>
      <c r="AY389" s="161"/>
      <c r="AZ389" s="161"/>
      <c r="BA389" s="162"/>
      <c r="BB389" s="162"/>
      <c r="BC389" s="162"/>
      <c r="BD389" s="162"/>
      <c r="BE389" s="162"/>
      <c r="BF389" s="162"/>
      <c r="BG389" s="162"/>
      <c r="BH389" s="162"/>
      <c r="BI389" s="162"/>
      <c r="BJ389" s="161"/>
      <c r="BK389" s="162"/>
      <c r="BL389" s="162"/>
      <c r="BM389" s="162"/>
      <c r="BN389" s="162"/>
      <c r="BO389" s="162"/>
      <c r="BP389" s="162"/>
      <c r="BQ389" s="162"/>
      <c r="BR389" s="162"/>
      <c r="BS389" s="162"/>
      <c r="BT389" s="162"/>
      <c r="BU389" s="162"/>
      <c r="BV389" s="162"/>
      <c r="BW389" s="162"/>
      <c r="BX389" s="162"/>
      <c r="BY389" s="162"/>
      <c r="BZ389" s="162"/>
      <c r="CA389" s="162"/>
      <c r="CB389" s="162"/>
      <c r="CC389" s="162"/>
      <c r="CD389" s="162"/>
      <c r="CE389" s="162"/>
      <c r="CF389" s="162"/>
      <c r="CG389" s="162"/>
      <c r="CH389" s="162"/>
      <c r="CI389" s="162"/>
      <c r="CJ389" s="162"/>
      <c r="CK389" s="162"/>
      <c r="CL389" s="162"/>
      <c r="CM389" s="162"/>
      <c r="CN389" s="162"/>
      <c r="CO389" s="162"/>
      <c r="CP389" s="162"/>
      <c r="CQ389" s="162"/>
      <c r="CR389" s="162"/>
      <c r="CS389" s="162"/>
      <c r="CT389" s="162"/>
      <c r="CU389" s="162"/>
      <c r="CV389" s="162"/>
      <c r="CW389" s="162"/>
      <c r="CX389" s="162"/>
      <c r="CY389" s="162"/>
      <c r="CZ389" s="162"/>
      <c r="DA389" s="162"/>
      <c r="DB389" s="162"/>
      <c r="DC389" s="162"/>
      <c r="DD389" s="162"/>
      <c r="DE389" s="162"/>
      <c r="DF389" s="162"/>
      <c r="DG389" s="162"/>
      <c r="DH389" s="162"/>
      <c r="DI389" s="162"/>
      <c r="DJ389" s="162"/>
      <c r="DK389" s="162"/>
      <c r="DL389" s="162"/>
      <c r="DM389" s="162"/>
      <c r="DN389" s="162"/>
      <c r="DO389" s="162"/>
      <c r="DP389" s="162"/>
      <c r="DQ389" s="162"/>
      <c r="DR389" s="162"/>
      <c r="DS389" s="162"/>
      <c r="DT389" s="162"/>
      <c r="DU389" s="162"/>
      <c r="DV389" s="162"/>
      <c r="DW389" s="161"/>
      <c r="DX389" s="162"/>
      <c r="DY389" s="162"/>
      <c r="DZ389" s="162"/>
      <c r="EA389" s="162"/>
      <c r="EB389" s="162"/>
      <c r="EC389" s="162"/>
      <c r="ED389" s="162"/>
      <c r="EE389" s="161"/>
      <c r="EF389" s="162"/>
      <c r="EG389" s="162"/>
      <c r="EH389" s="162"/>
      <c r="EI389" s="162"/>
      <c r="EJ389" s="162"/>
      <c r="EK389" s="162"/>
      <c r="EL389" s="162"/>
      <c r="EM389" s="162"/>
      <c r="EN389" s="162"/>
      <c r="EO389" s="162"/>
      <c r="EP389" s="162"/>
      <c r="EQ389" s="68"/>
      <c r="ER389" s="68"/>
      <c r="ES389" s="68"/>
      <c r="ET389" s="68"/>
      <c r="EU389" s="68"/>
      <c r="EV389" s="68"/>
      <c r="EW389" s="65"/>
      <c r="EX389" s="65"/>
      <c r="EY389" s="65"/>
      <c r="EZ389" s="65"/>
      <c r="FA389" s="65"/>
      <c r="FB389" s="65"/>
      <c r="FC389" s="65"/>
      <c r="FD389" s="65"/>
      <c r="FE389" s="65"/>
      <c r="FF389" s="65"/>
      <c r="FG389" s="65"/>
      <c r="FH389" s="65"/>
      <c r="FI389" s="65"/>
      <c r="FJ389" s="65"/>
      <c r="FK389" s="65"/>
      <c r="FL389" s="65"/>
      <c r="FM389" s="65"/>
      <c r="FN389" s="65"/>
      <c r="FO389" s="235"/>
    </row>
    <row r="390" spans="1:171" s="73" customFormat="1" x14ac:dyDescent="0.2">
      <c r="A390" s="161"/>
      <c r="B390" s="162"/>
      <c r="C390" s="162"/>
      <c r="D390" s="162"/>
      <c r="E390" s="162"/>
      <c r="F390" s="162"/>
      <c r="G390" s="162"/>
      <c r="H390" s="162"/>
      <c r="I390" s="162"/>
      <c r="J390" s="162"/>
      <c r="K390" s="162"/>
      <c r="L390" s="162"/>
      <c r="M390" s="162"/>
      <c r="N390" s="162"/>
      <c r="O390" s="162"/>
      <c r="P390" s="162"/>
      <c r="Q390" s="162"/>
      <c r="R390" s="162"/>
      <c r="S390" s="162"/>
      <c r="T390" s="162"/>
      <c r="U390" s="162"/>
      <c r="V390" s="162"/>
      <c r="W390" s="162"/>
      <c r="X390" s="162"/>
      <c r="Y390" s="162"/>
      <c r="Z390" s="161"/>
      <c r="AA390" s="161"/>
      <c r="AB390" s="161"/>
      <c r="AC390" s="161"/>
      <c r="AD390" s="161"/>
      <c r="AE390" s="161"/>
      <c r="AF390" s="162"/>
      <c r="AG390" s="162"/>
      <c r="AH390" s="162"/>
      <c r="AI390" s="162"/>
      <c r="AJ390" s="162"/>
      <c r="AK390" s="162"/>
      <c r="AL390" s="162"/>
      <c r="AM390" s="162"/>
      <c r="AN390" s="162"/>
      <c r="AO390" s="162"/>
      <c r="AP390" s="162"/>
      <c r="AQ390" s="162"/>
      <c r="AR390" s="162"/>
      <c r="AS390" s="162"/>
      <c r="AT390" s="162"/>
      <c r="AU390" s="162"/>
      <c r="AV390" s="162"/>
      <c r="AW390" s="162"/>
      <c r="AX390" s="162"/>
      <c r="AY390" s="161"/>
      <c r="AZ390" s="161"/>
      <c r="BA390" s="162"/>
      <c r="BB390" s="162"/>
      <c r="BC390" s="162"/>
      <c r="BD390" s="162"/>
      <c r="BE390" s="162"/>
      <c r="BF390" s="162"/>
      <c r="BG390" s="162"/>
      <c r="BH390" s="162"/>
      <c r="BI390" s="162"/>
      <c r="BJ390" s="161"/>
      <c r="BK390" s="162"/>
      <c r="BL390" s="162"/>
      <c r="BM390" s="162"/>
      <c r="BN390" s="162"/>
      <c r="BO390" s="162"/>
      <c r="BP390" s="162"/>
      <c r="BQ390" s="162"/>
      <c r="BR390" s="162"/>
      <c r="BS390" s="162"/>
      <c r="BT390" s="162"/>
      <c r="BU390" s="162"/>
      <c r="BV390" s="162"/>
      <c r="BW390" s="162"/>
      <c r="BX390" s="162"/>
      <c r="BY390" s="162"/>
      <c r="BZ390" s="162"/>
      <c r="CA390" s="162"/>
      <c r="CB390" s="162"/>
      <c r="CC390" s="162"/>
      <c r="CD390" s="162"/>
      <c r="CE390" s="162"/>
      <c r="CF390" s="162"/>
      <c r="CG390" s="162"/>
      <c r="CH390" s="162"/>
      <c r="CI390" s="162"/>
      <c r="CJ390" s="162"/>
      <c r="CK390" s="162"/>
      <c r="CL390" s="162"/>
      <c r="CM390" s="162"/>
      <c r="CN390" s="162"/>
      <c r="CO390" s="162"/>
      <c r="CP390" s="162"/>
      <c r="CQ390" s="162"/>
      <c r="CR390" s="162"/>
      <c r="CS390" s="162"/>
      <c r="CT390" s="162"/>
      <c r="CU390" s="162"/>
      <c r="CV390" s="162"/>
      <c r="CW390" s="162"/>
      <c r="CX390" s="162"/>
      <c r="CY390" s="162"/>
      <c r="CZ390" s="162"/>
      <c r="DA390" s="162"/>
      <c r="DB390" s="162"/>
      <c r="DC390" s="162"/>
      <c r="DD390" s="162"/>
      <c r="DE390" s="162"/>
      <c r="DF390" s="162"/>
      <c r="DG390" s="162"/>
      <c r="DH390" s="162"/>
      <c r="DI390" s="162"/>
      <c r="DJ390" s="162"/>
      <c r="DK390" s="162"/>
      <c r="DL390" s="162"/>
      <c r="DM390" s="162"/>
      <c r="DN390" s="162"/>
      <c r="DO390" s="162"/>
      <c r="DP390" s="162"/>
      <c r="DQ390" s="162"/>
      <c r="DR390" s="162"/>
      <c r="DS390" s="162"/>
      <c r="DT390" s="162"/>
      <c r="DU390" s="162"/>
      <c r="DV390" s="162"/>
      <c r="DW390" s="161"/>
      <c r="DX390" s="162"/>
      <c r="DY390" s="162"/>
      <c r="DZ390" s="162"/>
      <c r="EA390" s="162"/>
      <c r="EB390" s="162"/>
      <c r="EC390" s="162"/>
      <c r="ED390" s="162"/>
      <c r="EE390" s="161"/>
      <c r="EF390" s="162"/>
      <c r="EG390" s="162"/>
      <c r="EH390" s="162"/>
      <c r="EI390" s="162"/>
      <c r="EJ390" s="162"/>
      <c r="EK390" s="162"/>
      <c r="EL390" s="162"/>
      <c r="EM390" s="162"/>
      <c r="EN390" s="162"/>
      <c r="EO390" s="162"/>
      <c r="EP390" s="162"/>
      <c r="EQ390" s="68"/>
      <c r="ER390" s="68"/>
      <c r="ES390" s="68"/>
      <c r="ET390" s="68"/>
      <c r="EU390" s="68"/>
      <c r="EV390" s="68"/>
      <c r="EW390" s="68"/>
      <c r="EX390" s="68"/>
      <c r="EY390" s="68"/>
      <c r="EZ390" s="68"/>
      <c r="FA390" s="68"/>
      <c r="FB390" s="68"/>
      <c r="FC390" s="68"/>
      <c r="FD390" s="68"/>
      <c r="FE390" s="68"/>
      <c r="FF390" s="68"/>
      <c r="FG390" s="68"/>
      <c r="FH390" s="68"/>
      <c r="FI390" s="68"/>
      <c r="FJ390" s="68"/>
      <c r="FK390" s="68"/>
      <c r="FL390" s="68"/>
      <c r="FM390" s="65"/>
      <c r="FN390" s="65"/>
      <c r="FO390" s="235"/>
    </row>
    <row r="391" spans="1:171" s="73" customFormat="1" x14ac:dyDescent="0.2">
      <c r="A391" s="161"/>
      <c r="B391" s="162"/>
      <c r="C391" s="162"/>
      <c r="D391" s="162"/>
      <c r="E391" s="162"/>
      <c r="F391" s="162"/>
      <c r="G391" s="162"/>
      <c r="H391" s="162"/>
      <c r="I391" s="162"/>
      <c r="J391" s="162"/>
      <c r="K391" s="162"/>
      <c r="L391" s="162"/>
      <c r="M391" s="162"/>
      <c r="N391" s="162"/>
      <c r="O391" s="162"/>
      <c r="P391" s="162"/>
      <c r="Q391" s="162"/>
      <c r="R391" s="162"/>
      <c r="S391" s="162"/>
      <c r="T391" s="162"/>
      <c r="U391" s="162"/>
      <c r="V391" s="162"/>
      <c r="W391" s="162"/>
      <c r="X391" s="162"/>
      <c r="Y391" s="162"/>
      <c r="Z391" s="161"/>
      <c r="AA391" s="161"/>
      <c r="AB391" s="161"/>
      <c r="AC391" s="161"/>
      <c r="AD391" s="161"/>
      <c r="AE391" s="161"/>
      <c r="AF391" s="162"/>
      <c r="AG391" s="162"/>
      <c r="AH391" s="162"/>
      <c r="AI391" s="162"/>
      <c r="AJ391" s="162"/>
      <c r="AK391" s="162"/>
      <c r="AL391" s="162"/>
      <c r="AM391" s="162"/>
      <c r="AN391" s="162"/>
      <c r="AO391" s="162"/>
      <c r="AP391" s="162"/>
      <c r="AQ391" s="162"/>
      <c r="AR391" s="162"/>
      <c r="AS391" s="162"/>
      <c r="AT391" s="162"/>
      <c r="AU391" s="162"/>
      <c r="AV391" s="162"/>
      <c r="AW391" s="162"/>
      <c r="AX391" s="162"/>
      <c r="AY391" s="161"/>
      <c r="AZ391" s="161"/>
      <c r="BA391" s="162"/>
      <c r="BB391" s="162"/>
      <c r="BC391" s="162"/>
      <c r="BD391" s="162"/>
      <c r="BE391" s="162"/>
      <c r="BF391" s="162"/>
      <c r="BG391" s="162"/>
      <c r="BH391" s="162"/>
      <c r="BI391" s="162"/>
      <c r="BJ391" s="161"/>
      <c r="BK391" s="162"/>
      <c r="BL391" s="162"/>
      <c r="BM391" s="162"/>
      <c r="BN391" s="162"/>
      <c r="BO391" s="162"/>
      <c r="BP391" s="162"/>
      <c r="BQ391" s="162"/>
      <c r="BR391" s="162"/>
      <c r="BS391" s="162"/>
      <c r="BT391" s="162"/>
      <c r="BU391" s="162"/>
      <c r="BV391" s="162"/>
      <c r="BW391" s="162"/>
      <c r="BX391" s="162"/>
      <c r="BY391" s="162"/>
      <c r="BZ391" s="162"/>
      <c r="CA391" s="162"/>
      <c r="CB391" s="162"/>
      <c r="CC391" s="162"/>
      <c r="CD391" s="162"/>
      <c r="CE391" s="162"/>
      <c r="CF391" s="162"/>
      <c r="CG391" s="162"/>
      <c r="CH391" s="162"/>
      <c r="CI391" s="162"/>
      <c r="CJ391" s="162"/>
      <c r="CK391" s="162"/>
      <c r="CL391" s="162"/>
      <c r="CM391" s="162"/>
      <c r="CN391" s="162"/>
      <c r="CO391" s="162"/>
      <c r="CP391" s="162"/>
      <c r="CQ391" s="162"/>
      <c r="CR391" s="162"/>
      <c r="CS391" s="162"/>
      <c r="CT391" s="162"/>
      <c r="CU391" s="162"/>
      <c r="CV391" s="162"/>
      <c r="CW391" s="162"/>
      <c r="CX391" s="162"/>
      <c r="CY391" s="162"/>
      <c r="CZ391" s="162"/>
      <c r="DA391" s="162"/>
      <c r="DB391" s="162"/>
      <c r="DC391" s="162"/>
      <c r="DD391" s="162"/>
      <c r="DE391" s="162"/>
      <c r="DF391" s="162"/>
      <c r="DG391" s="162"/>
      <c r="DH391" s="162"/>
      <c r="DI391" s="162"/>
      <c r="DJ391" s="162"/>
      <c r="DK391" s="162"/>
      <c r="DL391" s="162"/>
      <c r="DM391" s="162"/>
      <c r="DN391" s="162"/>
      <c r="DO391" s="162"/>
      <c r="DP391" s="162"/>
      <c r="DQ391" s="162"/>
      <c r="DR391" s="162"/>
      <c r="DS391" s="162"/>
      <c r="DT391" s="162"/>
      <c r="DU391" s="162"/>
      <c r="DV391" s="162"/>
      <c r="DW391" s="161"/>
      <c r="DX391" s="162"/>
      <c r="DY391" s="162"/>
      <c r="DZ391" s="162"/>
      <c r="EA391" s="162"/>
      <c r="EB391" s="162"/>
      <c r="EC391" s="162"/>
      <c r="ED391" s="162"/>
      <c r="EE391" s="161"/>
      <c r="EF391" s="162"/>
      <c r="EG391" s="162"/>
      <c r="EH391" s="162"/>
      <c r="EI391" s="162"/>
      <c r="EJ391" s="162"/>
      <c r="EK391" s="162"/>
      <c r="EL391" s="162"/>
      <c r="EM391" s="162"/>
      <c r="EN391" s="162"/>
      <c r="EO391" s="162"/>
      <c r="EP391" s="162"/>
      <c r="EQ391" s="68"/>
      <c r="ER391" s="68"/>
      <c r="ES391" s="68"/>
      <c r="ET391" s="68"/>
      <c r="EU391" s="68"/>
      <c r="EV391" s="68"/>
      <c r="EW391" s="65"/>
      <c r="EX391" s="65"/>
      <c r="EY391" s="65"/>
      <c r="EZ391" s="65"/>
      <c r="FA391" s="65"/>
      <c r="FB391" s="65"/>
      <c r="FC391" s="65"/>
      <c r="FD391" s="65"/>
      <c r="FE391" s="65"/>
      <c r="FF391" s="65"/>
      <c r="FG391" s="65"/>
      <c r="FH391" s="65"/>
      <c r="FI391" s="65"/>
      <c r="FJ391" s="65"/>
      <c r="FK391" s="65"/>
      <c r="FL391" s="65"/>
      <c r="FM391" s="65"/>
      <c r="FN391" s="65"/>
      <c r="FO391" s="235"/>
    </row>
    <row r="392" spans="1:171" s="73" customFormat="1" x14ac:dyDescent="0.2">
      <c r="A392" s="161"/>
      <c r="B392" s="162"/>
      <c r="C392" s="162"/>
      <c r="D392" s="162"/>
      <c r="E392" s="162"/>
      <c r="F392" s="162"/>
      <c r="G392" s="162"/>
      <c r="H392" s="162"/>
      <c r="I392" s="162"/>
      <c r="J392" s="162"/>
      <c r="K392" s="162"/>
      <c r="L392" s="162"/>
      <c r="M392" s="162"/>
      <c r="N392" s="162"/>
      <c r="O392" s="162"/>
      <c r="P392" s="162"/>
      <c r="Q392" s="162"/>
      <c r="R392" s="162"/>
      <c r="S392" s="162"/>
      <c r="T392" s="162"/>
      <c r="U392" s="162"/>
      <c r="V392" s="162"/>
      <c r="W392" s="162"/>
      <c r="X392" s="162"/>
      <c r="Y392" s="162"/>
      <c r="Z392" s="161"/>
      <c r="AA392" s="161"/>
      <c r="AB392" s="161"/>
      <c r="AC392" s="161"/>
      <c r="AD392" s="161"/>
      <c r="AE392" s="161"/>
      <c r="AF392" s="162"/>
      <c r="AG392" s="162"/>
      <c r="AH392" s="162"/>
      <c r="AI392" s="162"/>
      <c r="AJ392" s="162"/>
      <c r="AK392" s="162"/>
      <c r="AL392" s="162"/>
      <c r="AM392" s="162"/>
      <c r="AN392" s="162"/>
      <c r="AO392" s="162"/>
      <c r="AP392" s="162"/>
      <c r="AQ392" s="162"/>
      <c r="AR392" s="162"/>
      <c r="AS392" s="162"/>
      <c r="AT392" s="162"/>
      <c r="AU392" s="162"/>
      <c r="AV392" s="162"/>
      <c r="AW392" s="162"/>
      <c r="AX392" s="162"/>
      <c r="AY392" s="161"/>
      <c r="AZ392" s="161"/>
      <c r="BA392" s="162"/>
      <c r="BB392" s="162"/>
      <c r="BC392" s="162"/>
      <c r="BD392" s="162"/>
      <c r="BE392" s="162"/>
      <c r="BF392" s="162"/>
      <c r="BG392" s="162"/>
      <c r="BH392" s="162"/>
      <c r="BI392" s="162"/>
      <c r="BJ392" s="161"/>
      <c r="BK392" s="162"/>
      <c r="BL392" s="162"/>
      <c r="BM392" s="162"/>
      <c r="BN392" s="162"/>
      <c r="BO392" s="162"/>
      <c r="BP392" s="162"/>
      <c r="BQ392" s="162"/>
      <c r="BR392" s="162"/>
      <c r="BS392" s="162"/>
      <c r="BT392" s="162"/>
      <c r="BU392" s="162"/>
      <c r="BV392" s="162"/>
      <c r="BW392" s="162"/>
      <c r="BX392" s="162"/>
      <c r="BY392" s="162"/>
      <c r="BZ392" s="162"/>
      <c r="CA392" s="162"/>
      <c r="CB392" s="162"/>
      <c r="CC392" s="162"/>
      <c r="CD392" s="162"/>
      <c r="CE392" s="162"/>
      <c r="CF392" s="162"/>
      <c r="CG392" s="162"/>
      <c r="CH392" s="162"/>
      <c r="CI392" s="162"/>
      <c r="CJ392" s="162"/>
      <c r="CK392" s="162"/>
      <c r="CL392" s="162"/>
      <c r="CM392" s="162"/>
      <c r="CN392" s="162"/>
      <c r="CO392" s="162"/>
      <c r="CP392" s="162"/>
      <c r="CQ392" s="162"/>
      <c r="CR392" s="162"/>
      <c r="CS392" s="162"/>
      <c r="CT392" s="162"/>
      <c r="CU392" s="162"/>
      <c r="CV392" s="162"/>
      <c r="CW392" s="162"/>
      <c r="CX392" s="162"/>
      <c r="CY392" s="162"/>
      <c r="CZ392" s="162"/>
      <c r="DA392" s="162"/>
      <c r="DB392" s="162"/>
      <c r="DC392" s="162"/>
      <c r="DD392" s="162"/>
      <c r="DE392" s="162"/>
      <c r="DF392" s="162"/>
      <c r="DG392" s="162"/>
      <c r="DH392" s="162"/>
      <c r="DI392" s="162"/>
      <c r="DJ392" s="162"/>
      <c r="DK392" s="162"/>
      <c r="DL392" s="162"/>
      <c r="DM392" s="162"/>
      <c r="DN392" s="162"/>
      <c r="DO392" s="162"/>
      <c r="DP392" s="162"/>
      <c r="DQ392" s="162"/>
      <c r="DR392" s="162"/>
      <c r="DS392" s="162"/>
      <c r="DT392" s="162"/>
      <c r="DU392" s="162"/>
      <c r="DV392" s="162"/>
      <c r="DW392" s="161"/>
      <c r="DX392" s="162"/>
      <c r="DY392" s="162"/>
      <c r="DZ392" s="162"/>
      <c r="EA392" s="162"/>
      <c r="EB392" s="162"/>
      <c r="EC392" s="162"/>
      <c r="ED392" s="162"/>
      <c r="EE392" s="161"/>
      <c r="EF392" s="162"/>
      <c r="EG392" s="162"/>
      <c r="EH392" s="162"/>
      <c r="EI392" s="162"/>
      <c r="EJ392" s="162"/>
      <c r="EK392" s="162"/>
      <c r="EL392" s="162"/>
      <c r="EM392" s="162"/>
      <c r="EN392" s="162"/>
      <c r="EO392" s="162"/>
      <c r="EP392" s="162"/>
      <c r="EQ392" s="68"/>
      <c r="ER392" s="68"/>
      <c r="ES392" s="68"/>
      <c r="ET392" s="68"/>
      <c r="EU392" s="68"/>
      <c r="EV392" s="68"/>
      <c r="EW392" s="68"/>
      <c r="EX392" s="68"/>
      <c r="EY392" s="68"/>
      <c r="EZ392" s="68"/>
      <c r="FA392" s="68"/>
      <c r="FB392" s="68"/>
      <c r="FC392" s="68"/>
      <c r="FD392" s="68"/>
      <c r="FE392" s="68"/>
      <c r="FF392" s="68"/>
      <c r="FG392" s="68"/>
      <c r="FH392" s="68"/>
      <c r="FI392" s="68"/>
      <c r="FJ392" s="68"/>
      <c r="FK392" s="68"/>
      <c r="FL392" s="68"/>
      <c r="FM392" s="65"/>
      <c r="FN392" s="65"/>
      <c r="FO392" s="235"/>
    </row>
    <row r="393" spans="1:171" s="73" customFormat="1" x14ac:dyDescent="0.2">
      <c r="A393" s="161"/>
      <c r="B393" s="162"/>
      <c r="C393" s="162"/>
      <c r="D393" s="162"/>
      <c r="E393" s="162"/>
      <c r="F393" s="162"/>
      <c r="G393" s="162"/>
      <c r="H393" s="162"/>
      <c r="I393" s="162"/>
      <c r="J393" s="162"/>
      <c r="K393" s="162"/>
      <c r="L393" s="162"/>
      <c r="M393" s="162"/>
      <c r="N393" s="162"/>
      <c r="O393" s="162"/>
      <c r="P393" s="162"/>
      <c r="Q393" s="162"/>
      <c r="R393" s="162"/>
      <c r="S393" s="162"/>
      <c r="T393" s="162"/>
      <c r="U393" s="162"/>
      <c r="V393" s="162"/>
      <c r="W393" s="162"/>
      <c r="X393" s="162"/>
      <c r="Y393" s="162"/>
      <c r="Z393" s="161"/>
      <c r="AA393" s="161"/>
      <c r="AB393" s="161"/>
      <c r="AC393" s="161"/>
      <c r="AD393" s="161"/>
      <c r="AE393" s="161"/>
      <c r="AF393" s="162"/>
      <c r="AG393" s="162"/>
      <c r="AH393" s="162"/>
      <c r="AI393" s="162"/>
      <c r="AJ393" s="162"/>
      <c r="AK393" s="162"/>
      <c r="AL393" s="162"/>
      <c r="AM393" s="162"/>
      <c r="AN393" s="162"/>
      <c r="AO393" s="162"/>
      <c r="AP393" s="162"/>
      <c r="AQ393" s="162"/>
      <c r="AR393" s="162"/>
      <c r="AS393" s="162"/>
      <c r="AT393" s="162"/>
      <c r="AU393" s="162"/>
      <c r="AV393" s="162"/>
      <c r="AW393" s="162"/>
      <c r="AX393" s="162"/>
      <c r="AY393" s="161"/>
      <c r="AZ393" s="161"/>
      <c r="BA393" s="162"/>
      <c r="BB393" s="162"/>
      <c r="BC393" s="162"/>
      <c r="BD393" s="162"/>
      <c r="BE393" s="162"/>
      <c r="BF393" s="162"/>
      <c r="BG393" s="162"/>
      <c r="BH393" s="162"/>
      <c r="BI393" s="162"/>
      <c r="BJ393" s="161"/>
      <c r="BK393" s="162"/>
      <c r="BL393" s="162"/>
      <c r="BM393" s="162"/>
      <c r="BN393" s="162"/>
      <c r="BO393" s="162"/>
      <c r="BP393" s="162"/>
      <c r="BQ393" s="162"/>
      <c r="BR393" s="162"/>
      <c r="BS393" s="162"/>
      <c r="BT393" s="162"/>
      <c r="BU393" s="162"/>
      <c r="BV393" s="162"/>
      <c r="BW393" s="162"/>
      <c r="BX393" s="162"/>
      <c r="BY393" s="162"/>
      <c r="BZ393" s="162"/>
      <c r="CA393" s="162"/>
      <c r="CB393" s="162"/>
      <c r="CC393" s="162"/>
      <c r="CD393" s="162"/>
      <c r="CE393" s="162"/>
      <c r="CF393" s="162"/>
      <c r="CG393" s="162"/>
      <c r="CH393" s="162"/>
      <c r="CI393" s="162"/>
      <c r="CJ393" s="162"/>
      <c r="CK393" s="162"/>
      <c r="CL393" s="162"/>
      <c r="CM393" s="162"/>
      <c r="CN393" s="162"/>
      <c r="CO393" s="162"/>
      <c r="CP393" s="162"/>
      <c r="CQ393" s="162"/>
      <c r="CR393" s="162"/>
      <c r="CS393" s="162"/>
      <c r="CT393" s="162"/>
      <c r="CU393" s="162"/>
      <c r="CV393" s="162"/>
      <c r="CW393" s="162"/>
      <c r="CX393" s="162"/>
      <c r="CY393" s="162"/>
      <c r="CZ393" s="162"/>
      <c r="DA393" s="162"/>
      <c r="DB393" s="162"/>
      <c r="DC393" s="162"/>
      <c r="DD393" s="162"/>
      <c r="DE393" s="162"/>
      <c r="DF393" s="162"/>
      <c r="DG393" s="162"/>
      <c r="DH393" s="162"/>
      <c r="DI393" s="162"/>
      <c r="DJ393" s="162"/>
      <c r="DK393" s="162"/>
      <c r="DL393" s="162"/>
      <c r="DM393" s="162"/>
      <c r="DN393" s="162"/>
      <c r="DO393" s="162"/>
      <c r="DP393" s="162"/>
      <c r="DQ393" s="162"/>
      <c r="DR393" s="162"/>
      <c r="DS393" s="162"/>
      <c r="DT393" s="162"/>
      <c r="DU393" s="162"/>
      <c r="DV393" s="162"/>
      <c r="DW393" s="161"/>
      <c r="DX393" s="162"/>
      <c r="DY393" s="162"/>
      <c r="DZ393" s="162"/>
      <c r="EA393" s="162"/>
      <c r="EB393" s="162"/>
      <c r="EC393" s="162"/>
      <c r="ED393" s="162"/>
      <c r="EE393" s="161"/>
      <c r="EF393" s="162"/>
      <c r="EG393" s="162"/>
      <c r="EH393" s="162"/>
      <c r="EI393" s="162"/>
      <c r="EJ393" s="162"/>
      <c r="EK393" s="162"/>
      <c r="EL393" s="162"/>
      <c r="EM393" s="162"/>
      <c r="EN393" s="162"/>
      <c r="EO393" s="162"/>
      <c r="EP393" s="162"/>
      <c r="EQ393" s="68"/>
      <c r="ER393" s="68"/>
      <c r="ES393" s="68"/>
      <c r="ET393" s="68"/>
      <c r="EU393" s="68"/>
      <c r="EV393" s="68"/>
      <c r="EW393" s="65"/>
      <c r="EX393" s="65"/>
      <c r="EY393" s="65"/>
      <c r="EZ393" s="65"/>
      <c r="FA393" s="65"/>
      <c r="FB393" s="65"/>
      <c r="FC393" s="65"/>
      <c r="FD393" s="65"/>
      <c r="FE393" s="65"/>
      <c r="FF393" s="65"/>
      <c r="FG393" s="65"/>
      <c r="FH393" s="65"/>
      <c r="FI393" s="65"/>
      <c r="FJ393" s="65"/>
      <c r="FK393" s="65"/>
      <c r="FL393" s="65"/>
      <c r="FM393" s="65"/>
      <c r="FN393" s="65"/>
      <c r="FO393" s="235"/>
    </row>
    <row r="394" spans="1:171" s="73" customFormat="1" x14ac:dyDescent="0.2">
      <c r="A394" s="161"/>
      <c r="B394" s="162"/>
      <c r="C394" s="162"/>
      <c r="D394" s="162"/>
      <c r="E394" s="162"/>
      <c r="F394" s="162"/>
      <c r="G394" s="162"/>
      <c r="H394" s="162"/>
      <c r="I394" s="162"/>
      <c r="J394" s="162"/>
      <c r="K394" s="162"/>
      <c r="L394" s="162"/>
      <c r="M394" s="162"/>
      <c r="N394" s="162"/>
      <c r="O394" s="162"/>
      <c r="P394" s="162"/>
      <c r="Q394" s="162"/>
      <c r="R394" s="162"/>
      <c r="S394" s="162"/>
      <c r="T394" s="162"/>
      <c r="U394" s="162"/>
      <c r="V394" s="162"/>
      <c r="W394" s="162"/>
      <c r="X394" s="162"/>
      <c r="Y394" s="162"/>
      <c r="Z394" s="161"/>
      <c r="AA394" s="161"/>
      <c r="AB394" s="161"/>
      <c r="AC394" s="161"/>
      <c r="AD394" s="161"/>
      <c r="AE394" s="161"/>
      <c r="AF394" s="162"/>
      <c r="AG394" s="162"/>
      <c r="AH394" s="162"/>
      <c r="AI394" s="162"/>
      <c r="AJ394" s="162"/>
      <c r="AK394" s="162"/>
      <c r="AL394" s="162"/>
      <c r="AM394" s="162"/>
      <c r="AN394" s="162"/>
      <c r="AO394" s="162"/>
      <c r="AP394" s="162"/>
      <c r="AQ394" s="162"/>
      <c r="AR394" s="162"/>
      <c r="AS394" s="162"/>
      <c r="AT394" s="162"/>
      <c r="AU394" s="162"/>
      <c r="AV394" s="162"/>
      <c r="AW394" s="162"/>
      <c r="AX394" s="162"/>
      <c r="AY394" s="161"/>
      <c r="AZ394" s="161"/>
      <c r="BA394" s="162"/>
      <c r="BB394" s="162"/>
      <c r="BC394" s="162"/>
      <c r="BD394" s="162"/>
      <c r="BE394" s="162"/>
      <c r="BF394" s="162"/>
      <c r="BG394" s="162"/>
      <c r="BH394" s="162"/>
      <c r="BI394" s="162"/>
      <c r="BJ394" s="161"/>
      <c r="BK394" s="162"/>
      <c r="BL394" s="162"/>
      <c r="BM394" s="162"/>
      <c r="BN394" s="162"/>
      <c r="BO394" s="162"/>
      <c r="BP394" s="162"/>
      <c r="BQ394" s="162"/>
      <c r="BR394" s="162"/>
      <c r="BS394" s="162"/>
      <c r="BT394" s="162"/>
      <c r="BU394" s="162"/>
      <c r="BV394" s="162"/>
      <c r="BW394" s="162"/>
      <c r="BX394" s="162"/>
      <c r="BY394" s="162"/>
      <c r="BZ394" s="162"/>
      <c r="CA394" s="162"/>
      <c r="CB394" s="162"/>
      <c r="CC394" s="162"/>
      <c r="CD394" s="162"/>
      <c r="CE394" s="162"/>
      <c r="CF394" s="162"/>
      <c r="CG394" s="162"/>
      <c r="CH394" s="162"/>
      <c r="CI394" s="162"/>
      <c r="CJ394" s="162"/>
      <c r="CK394" s="162"/>
      <c r="CL394" s="162"/>
      <c r="CM394" s="162"/>
      <c r="CN394" s="162"/>
      <c r="CO394" s="162"/>
      <c r="CP394" s="162"/>
      <c r="CQ394" s="162"/>
      <c r="CR394" s="162"/>
      <c r="CS394" s="162"/>
      <c r="CT394" s="162"/>
      <c r="CU394" s="162"/>
      <c r="CV394" s="162"/>
      <c r="CW394" s="162"/>
      <c r="CX394" s="162"/>
      <c r="CY394" s="162"/>
      <c r="CZ394" s="162"/>
      <c r="DA394" s="162"/>
      <c r="DB394" s="162"/>
      <c r="DC394" s="162"/>
      <c r="DD394" s="162"/>
      <c r="DE394" s="162"/>
      <c r="DF394" s="162"/>
      <c r="DG394" s="162"/>
      <c r="DH394" s="162"/>
      <c r="DI394" s="162"/>
      <c r="DJ394" s="162"/>
      <c r="DK394" s="162"/>
      <c r="DL394" s="162"/>
      <c r="DM394" s="162"/>
      <c r="DN394" s="162"/>
      <c r="DO394" s="162"/>
      <c r="DP394" s="162"/>
      <c r="DQ394" s="162"/>
      <c r="DR394" s="162"/>
      <c r="DS394" s="162"/>
      <c r="DT394" s="162"/>
      <c r="DU394" s="162"/>
      <c r="DV394" s="162"/>
      <c r="DW394" s="161"/>
      <c r="DX394" s="162"/>
      <c r="DY394" s="162"/>
      <c r="DZ394" s="162"/>
      <c r="EA394" s="162"/>
      <c r="EB394" s="162"/>
      <c r="EC394" s="162"/>
      <c r="ED394" s="162"/>
      <c r="EE394" s="161"/>
      <c r="EF394" s="162"/>
      <c r="EG394" s="162"/>
      <c r="EH394" s="162"/>
      <c r="EI394" s="162"/>
      <c r="EJ394" s="162"/>
      <c r="EK394" s="162"/>
      <c r="EL394" s="162"/>
      <c r="EM394" s="162"/>
      <c r="EN394" s="162"/>
      <c r="EO394" s="162"/>
      <c r="EP394" s="162"/>
      <c r="EQ394" s="68"/>
      <c r="ER394" s="68"/>
      <c r="ES394" s="68"/>
      <c r="ET394" s="68"/>
      <c r="EU394" s="68"/>
      <c r="EV394" s="68"/>
      <c r="EW394" s="68"/>
      <c r="EX394" s="68"/>
      <c r="EY394" s="68"/>
      <c r="EZ394" s="68"/>
      <c r="FA394" s="68"/>
      <c r="FB394" s="68"/>
      <c r="FC394" s="68"/>
      <c r="FD394" s="68"/>
      <c r="FE394" s="68"/>
      <c r="FF394" s="68"/>
      <c r="FG394" s="68"/>
      <c r="FH394" s="68"/>
      <c r="FI394" s="68"/>
      <c r="FJ394" s="68"/>
      <c r="FK394" s="68"/>
      <c r="FL394" s="68"/>
      <c r="FM394" s="65"/>
      <c r="FN394" s="65"/>
      <c r="FO394" s="235"/>
    </row>
    <row r="395" spans="1:171" s="73" customFormat="1" x14ac:dyDescent="0.2">
      <c r="A395" s="161"/>
      <c r="B395" s="162"/>
      <c r="C395" s="162"/>
      <c r="D395" s="162"/>
      <c r="E395" s="162"/>
      <c r="F395" s="162"/>
      <c r="G395" s="162"/>
      <c r="H395" s="162"/>
      <c r="I395" s="162"/>
      <c r="J395" s="162"/>
      <c r="K395" s="162"/>
      <c r="L395" s="162"/>
      <c r="M395" s="162"/>
      <c r="N395" s="162"/>
      <c r="O395" s="162"/>
      <c r="P395" s="162"/>
      <c r="Q395" s="162"/>
      <c r="R395" s="162"/>
      <c r="S395" s="162"/>
      <c r="T395" s="162"/>
      <c r="U395" s="162"/>
      <c r="V395" s="162"/>
      <c r="W395" s="162"/>
      <c r="X395" s="162"/>
      <c r="Y395" s="162"/>
      <c r="Z395" s="161"/>
      <c r="AA395" s="161"/>
      <c r="AB395" s="161"/>
      <c r="AC395" s="161"/>
      <c r="AD395" s="161"/>
      <c r="AE395" s="161"/>
      <c r="AF395" s="162"/>
      <c r="AG395" s="162"/>
      <c r="AH395" s="162"/>
      <c r="AI395" s="162"/>
      <c r="AJ395" s="162"/>
      <c r="AK395" s="162"/>
      <c r="AL395" s="162"/>
      <c r="AM395" s="162"/>
      <c r="AN395" s="162"/>
      <c r="AO395" s="162"/>
      <c r="AP395" s="162"/>
      <c r="AQ395" s="162"/>
      <c r="AR395" s="162"/>
      <c r="AS395" s="162"/>
      <c r="AT395" s="162"/>
      <c r="AU395" s="162"/>
      <c r="AV395" s="162"/>
      <c r="AW395" s="162"/>
      <c r="AX395" s="162"/>
      <c r="AY395" s="161"/>
      <c r="AZ395" s="161"/>
      <c r="BA395" s="162"/>
      <c r="BB395" s="162"/>
      <c r="BC395" s="162"/>
      <c r="BD395" s="162"/>
      <c r="BE395" s="162"/>
      <c r="BF395" s="162"/>
      <c r="BG395" s="162"/>
      <c r="BH395" s="162"/>
      <c r="BI395" s="162"/>
      <c r="BJ395" s="161"/>
      <c r="BK395" s="162"/>
      <c r="BL395" s="162"/>
      <c r="BM395" s="162"/>
      <c r="BN395" s="162"/>
      <c r="BO395" s="162"/>
      <c r="BP395" s="162"/>
      <c r="BQ395" s="162"/>
      <c r="BR395" s="162"/>
      <c r="BS395" s="162"/>
      <c r="BT395" s="162"/>
      <c r="BU395" s="162"/>
      <c r="BV395" s="162"/>
      <c r="BW395" s="162"/>
      <c r="BX395" s="162"/>
      <c r="BY395" s="162"/>
      <c r="BZ395" s="162"/>
      <c r="CA395" s="162"/>
      <c r="CB395" s="162"/>
      <c r="CC395" s="162"/>
      <c r="CD395" s="162"/>
      <c r="CE395" s="162"/>
      <c r="CF395" s="162"/>
      <c r="CG395" s="162"/>
      <c r="CH395" s="162"/>
      <c r="CI395" s="162"/>
      <c r="CJ395" s="162"/>
      <c r="CK395" s="162"/>
      <c r="CL395" s="162"/>
      <c r="CM395" s="162"/>
      <c r="CN395" s="162"/>
      <c r="CO395" s="162"/>
      <c r="CP395" s="162"/>
      <c r="CQ395" s="162"/>
      <c r="CR395" s="162"/>
      <c r="CS395" s="162"/>
      <c r="CT395" s="162"/>
      <c r="CU395" s="162"/>
      <c r="CV395" s="162"/>
      <c r="CW395" s="162"/>
      <c r="CX395" s="162"/>
      <c r="CY395" s="162"/>
      <c r="CZ395" s="162"/>
      <c r="DA395" s="162"/>
      <c r="DB395" s="162"/>
      <c r="DC395" s="162"/>
      <c r="DD395" s="162"/>
      <c r="DE395" s="162"/>
      <c r="DF395" s="162"/>
      <c r="DG395" s="162"/>
      <c r="DH395" s="162"/>
      <c r="DI395" s="162"/>
      <c r="DJ395" s="162"/>
      <c r="DK395" s="162"/>
      <c r="DL395" s="162"/>
      <c r="DM395" s="162"/>
      <c r="DN395" s="162"/>
      <c r="DO395" s="162"/>
      <c r="DP395" s="162"/>
      <c r="DQ395" s="162"/>
      <c r="DR395" s="162"/>
      <c r="DS395" s="162"/>
      <c r="DT395" s="162"/>
      <c r="DU395" s="162"/>
      <c r="DV395" s="162"/>
      <c r="DW395" s="161"/>
      <c r="DX395" s="162"/>
      <c r="DY395" s="162"/>
      <c r="DZ395" s="162"/>
      <c r="EA395" s="162"/>
      <c r="EB395" s="162"/>
      <c r="EC395" s="162"/>
      <c r="ED395" s="162"/>
      <c r="EE395" s="161"/>
      <c r="EF395" s="162"/>
      <c r="EG395" s="162"/>
      <c r="EH395" s="162"/>
      <c r="EI395" s="162"/>
      <c r="EJ395" s="162"/>
      <c r="EK395" s="162"/>
      <c r="EL395" s="162"/>
      <c r="EM395" s="162"/>
      <c r="EN395" s="162"/>
      <c r="EO395" s="162"/>
      <c r="EP395" s="162"/>
      <c r="EQ395" s="68"/>
      <c r="ER395" s="68"/>
      <c r="ES395" s="68"/>
      <c r="ET395" s="68"/>
      <c r="EU395" s="68"/>
      <c r="EV395" s="68"/>
      <c r="EW395" s="65"/>
      <c r="EX395" s="65"/>
      <c r="EY395" s="65"/>
      <c r="EZ395" s="65"/>
      <c r="FA395" s="65"/>
      <c r="FB395" s="65"/>
      <c r="FC395" s="65"/>
      <c r="FD395" s="65"/>
      <c r="FE395" s="65"/>
      <c r="FF395" s="65"/>
      <c r="FG395" s="65"/>
      <c r="FH395" s="65"/>
      <c r="FI395" s="65"/>
      <c r="FJ395" s="65"/>
      <c r="FK395" s="65"/>
      <c r="FL395" s="65"/>
      <c r="FM395" s="65"/>
      <c r="FN395" s="65"/>
      <c r="FO395" s="235"/>
    </row>
    <row r="396" spans="1:171" s="73" customFormat="1" x14ac:dyDescent="0.2">
      <c r="A396" s="161"/>
      <c r="B396" s="162"/>
      <c r="C396" s="162"/>
      <c r="D396" s="162"/>
      <c r="E396" s="162"/>
      <c r="F396" s="162"/>
      <c r="G396" s="162"/>
      <c r="H396" s="162"/>
      <c r="I396" s="162"/>
      <c r="J396" s="162"/>
      <c r="K396" s="162"/>
      <c r="L396" s="162"/>
      <c r="M396" s="162"/>
      <c r="N396" s="162"/>
      <c r="O396" s="162"/>
      <c r="P396" s="162"/>
      <c r="Q396" s="162"/>
      <c r="R396" s="162"/>
      <c r="S396" s="162"/>
      <c r="T396" s="162"/>
      <c r="U396" s="162"/>
      <c r="V396" s="162"/>
      <c r="W396" s="162"/>
      <c r="X396" s="162"/>
      <c r="Y396" s="162"/>
      <c r="Z396" s="161"/>
      <c r="AA396" s="161"/>
      <c r="AB396" s="161"/>
      <c r="AC396" s="161"/>
      <c r="AD396" s="161"/>
      <c r="AE396" s="161"/>
      <c r="AF396" s="162"/>
      <c r="AG396" s="162"/>
      <c r="AH396" s="162"/>
      <c r="AI396" s="162"/>
      <c r="AJ396" s="162"/>
      <c r="AK396" s="162"/>
      <c r="AL396" s="162"/>
      <c r="AM396" s="162"/>
      <c r="AN396" s="162"/>
      <c r="AO396" s="162"/>
      <c r="AP396" s="162"/>
      <c r="AQ396" s="162"/>
      <c r="AR396" s="162"/>
      <c r="AS396" s="162"/>
      <c r="AT396" s="162"/>
      <c r="AU396" s="162"/>
      <c r="AV396" s="162"/>
      <c r="AW396" s="162"/>
      <c r="AX396" s="162"/>
      <c r="AY396" s="161"/>
      <c r="AZ396" s="161"/>
      <c r="BA396" s="162"/>
      <c r="BB396" s="162"/>
      <c r="BC396" s="162"/>
      <c r="BD396" s="162"/>
      <c r="BE396" s="162"/>
      <c r="BF396" s="162"/>
      <c r="BG396" s="162"/>
      <c r="BH396" s="162"/>
      <c r="BI396" s="162"/>
      <c r="BJ396" s="161"/>
      <c r="BK396" s="162"/>
      <c r="BL396" s="162"/>
      <c r="BM396" s="162"/>
      <c r="BN396" s="162"/>
      <c r="BO396" s="162"/>
      <c r="BP396" s="162"/>
      <c r="BQ396" s="162"/>
      <c r="BR396" s="162"/>
      <c r="BS396" s="162"/>
      <c r="BT396" s="162"/>
      <c r="BU396" s="162"/>
      <c r="BV396" s="162"/>
      <c r="BW396" s="162"/>
      <c r="BX396" s="162"/>
      <c r="BY396" s="162"/>
      <c r="BZ396" s="162"/>
      <c r="CA396" s="162"/>
      <c r="CB396" s="162"/>
      <c r="CC396" s="162"/>
      <c r="CD396" s="162"/>
      <c r="CE396" s="162"/>
      <c r="CF396" s="162"/>
      <c r="CG396" s="162"/>
      <c r="CH396" s="162"/>
      <c r="CI396" s="162"/>
      <c r="CJ396" s="162"/>
      <c r="CK396" s="162"/>
      <c r="CL396" s="162"/>
      <c r="CM396" s="162"/>
      <c r="CN396" s="162"/>
      <c r="CO396" s="162"/>
      <c r="CP396" s="162"/>
      <c r="CQ396" s="162"/>
      <c r="CR396" s="162"/>
      <c r="CS396" s="162"/>
      <c r="CT396" s="162"/>
      <c r="CU396" s="162"/>
      <c r="CV396" s="162"/>
      <c r="CW396" s="162"/>
      <c r="CX396" s="162"/>
      <c r="CY396" s="162"/>
      <c r="CZ396" s="162"/>
      <c r="DA396" s="162"/>
      <c r="DB396" s="162"/>
      <c r="DC396" s="162"/>
      <c r="DD396" s="162"/>
      <c r="DE396" s="162"/>
      <c r="DF396" s="162"/>
      <c r="DG396" s="162"/>
      <c r="DH396" s="162"/>
      <c r="DI396" s="162"/>
      <c r="DJ396" s="162"/>
      <c r="DK396" s="162"/>
      <c r="DL396" s="162"/>
      <c r="DM396" s="162"/>
      <c r="DN396" s="162"/>
      <c r="DO396" s="162"/>
      <c r="DP396" s="162"/>
      <c r="DQ396" s="162"/>
      <c r="DR396" s="162"/>
      <c r="DS396" s="162"/>
      <c r="DT396" s="162"/>
      <c r="DU396" s="162"/>
      <c r="DV396" s="162"/>
      <c r="DW396" s="161"/>
      <c r="DX396" s="162"/>
      <c r="DY396" s="162"/>
      <c r="DZ396" s="162"/>
      <c r="EA396" s="162"/>
      <c r="EB396" s="162"/>
      <c r="EC396" s="162"/>
      <c r="ED396" s="162"/>
      <c r="EE396" s="161"/>
      <c r="EF396" s="162"/>
      <c r="EG396" s="162"/>
      <c r="EH396" s="162"/>
      <c r="EI396" s="162"/>
      <c r="EJ396" s="162"/>
      <c r="EK396" s="162"/>
      <c r="EL396" s="162"/>
      <c r="EM396" s="162"/>
      <c r="EN396" s="162"/>
      <c r="EO396" s="162"/>
      <c r="EP396" s="162"/>
      <c r="EQ396" s="68"/>
      <c r="ER396" s="68"/>
      <c r="ES396" s="68"/>
      <c r="ET396" s="68"/>
      <c r="EU396" s="68"/>
      <c r="EV396" s="68"/>
      <c r="EW396" s="68"/>
      <c r="EX396" s="68"/>
      <c r="EY396" s="68"/>
      <c r="EZ396" s="68"/>
      <c r="FA396" s="68"/>
      <c r="FB396" s="68"/>
      <c r="FC396" s="68"/>
      <c r="FD396" s="68"/>
      <c r="FE396" s="68"/>
      <c r="FF396" s="68"/>
      <c r="FG396" s="68"/>
      <c r="FH396" s="68"/>
      <c r="FI396" s="68"/>
      <c r="FJ396" s="68"/>
      <c r="FK396" s="68"/>
      <c r="FL396" s="68"/>
      <c r="FM396" s="65"/>
      <c r="FN396" s="65"/>
      <c r="FO396" s="235"/>
    </row>
    <row r="397" spans="1:171" s="73" customFormat="1" x14ac:dyDescent="0.2">
      <c r="A397" s="161"/>
      <c r="B397" s="162"/>
      <c r="C397" s="162"/>
      <c r="D397" s="162"/>
      <c r="E397" s="162"/>
      <c r="F397" s="162"/>
      <c r="G397" s="162"/>
      <c r="H397" s="162"/>
      <c r="I397" s="162"/>
      <c r="J397" s="162"/>
      <c r="K397" s="162"/>
      <c r="L397" s="162"/>
      <c r="M397" s="162"/>
      <c r="N397" s="162"/>
      <c r="O397" s="162"/>
      <c r="P397" s="162"/>
      <c r="Q397" s="162"/>
      <c r="R397" s="162"/>
      <c r="S397" s="162"/>
      <c r="T397" s="162"/>
      <c r="U397" s="162"/>
      <c r="V397" s="162"/>
      <c r="W397" s="162"/>
      <c r="X397" s="162"/>
      <c r="Y397" s="162"/>
      <c r="Z397" s="161"/>
      <c r="AA397" s="161"/>
      <c r="AB397" s="161"/>
      <c r="AC397" s="161"/>
      <c r="AD397" s="161"/>
      <c r="AE397" s="161"/>
      <c r="AF397" s="162"/>
      <c r="AG397" s="162"/>
      <c r="AH397" s="162"/>
      <c r="AI397" s="162"/>
      <c r="AJ397" s="162"/>
      <c r="AK397" s="162"/>
      <c r="AL397" s="162"/>
      <c r="AM397" s="162"/>
      <c r="AN397" s="162"/>
      <c r="AO397" s="162"/>
      <c r="AP397" s="162"/>
      <c r="AQ397" s="162"/>
      <c r="AR397" s="162"/>
      <c r="AS397" s="162"/>
      <c r="AT397" s="162"/>
      <c r="AU397" s="162"/>
      <c r="AV397" s="162"/>
      <c r="AW397" s="162"/>
      <c r="AX397" s="162"/>
      <c r="AY397" s="161"/>
      <c r="AZ397" s="161"/>
      <c r="BA397" s="162"/>
      <c r="BB397" s="162"/>
      <c r="BC397" s="162"/>
      <c r="BD397" s="162"/>
      <c r="BE397" s="162"/>
      <c r="BF397" s="162"/>
      <c r="BG397" s="162"/>
      <c r="BH397" s="162"/>
      <c r="BI397" s="162"/>
      <c r="BJ397" s="161"/>
      <c r="BK397" s="162"/>
      <c r="BL397" s="162"/>
      <c r="BM397" s="162"/>
      <c r="BN397" s="162"/>
      <c r="BO397" s="162"/>
      <c r="BP397" s="162"/>
      <c r="BQ397" s="162"/>
      <c r="BR397" s="162"/>
      <c r="BS397" s="162"/>
      <c r="BT397" s="162"/>
      <c r="BU397" s="162"/>
      <c r="BV397" s="162"/>
      <c r="BW397" s="162"/>
      <c r="BX397" s="162"/>
      <c r="BY397" s="162"/>
      <c r="BZ397" s="162"/>
      <c r="CA397" s="162"/>
      <c r="CB397" s="162"/>
      <c r="CC397" s="162"/>
      <c r="CD397" s="162"/>
      <c r="CE397" s="162"/>
      <c r="CF397" s="162"/>
      <c r="CG397" s="162"/>
      <c r="CH397" s="162"/>
      <c r="CI397" s="162"/>
      <c r="CJ397" s="162"/>
      <c r="CK397" s="162"/>
      <c r="CL397" s="162"/>
      <c r="CM397" s="162"/>
      <c r="CN397" s="162"/>
      <c r="CO397" s="162"/>
      <c r="CP397" s="162"/>
      <c r="CQ397" s="162"/>
      <c r="CR397" s="162"/>
      <c r="CS397" s="162"/>
      <c r="CT397" s="162"/>
      <c r="CU397" s="162"/>
      <c r="CV397" s="162"/>
      <c r="CW397" s="162"/>
      <c r="CX397" s="162"/>
      <c r="CY397" s="162"/>
      <c r="CZ397" s="162"/>
      <c r="DA397" s="162"/>
      <c r="DB397" s="162"/>
      <c r="DC397" s="162"/>
      <c r="DD397" s="162"/>
      <c r="DE397" s="162"/>
      <c r="DF397" s="162"/>
      <c r="DG397" s="162"/>
      <c r="DH397" s="162"/>
      <c r="DI397" s="162"/>
      <c r="DJ397" s="162"/>
      <c r="DK397" s="162"/>
      <c r="DL397" s="162"/>
      <c r="DM397" s="162"/>
      <c r="DN397" s="162"/>
      <c r="DO397" s="162"/>
      <c r="DP397" s="162"/>
      <c r="DQ397" s="162"/>
      <c r="DR397" s="162"/>
      <c r="DS397" s="162"/>
      <c r="DT397" s="162"/>
      <c r="DU397" s="162"/>
      <c r="DV397" s="162"/>
      <c r="DW397" s="161"/>
      <c r="DX397" s="162"/>
      <c r="DY397" s="162"/>
      <c r="DZ397" s="162"/>
      <c r="EA397" s="162"/>
      <c r="EB397" s="162"/>
      <c r="EC397" s="162"/>
      <c r="ED397" s="162"/>
      <c r="EE397" s="161"/>
      <c r="EF397" s="162"/>
      <c r="EG397" s="162"/>
      <c r="EH397" s="162"/>
      <c r="EI397" s="162"/>
      <c r="EJ397" s="162"/>
      <c r="EK397" s="162"/>
      <c r="EL397" s="162"/>
      <c r="EM397" s="162"/>
      <c r="EN397" s="162"/>
      <c r="EO397" s="162"/>
      <c r="EP397" s="162"/>
      <c r="EQ397" s="68"/>
      <c r="ER397" s="68"/>
      <c r="ES397" s="68"/>
      <c r="ET397" s="68"/>
      <c r="EU397" s="68"/>
      <c r="EV397" s="68"/>
      <c r="EW397" s="65"/>
      <c r="EX397" s="65"/>
      <c r="EY397" s="65"/>
      <c r="EZ397" s="65"/>
      <c r="FA397" s="65"/>
      <c r="FB397" s="65"/>
      <c r="FC397" s="65"/>
      <c r="FD397" s="65"/>
      <c r="FE397" s="65"/>
      <c r="FF397" s="65"/>
      <c r="FG397" s="65"/>
      <c r="FH397" s="65"/>
      <c r="FI397" s="65"/>
      <c r="FJ397" s="65"/>
      <c r="FK397" s="65"/>
      <c r="FL397" s="65"/>
      <c r="FM397" s="65"/>
      <c r="FN397" s="65"/>
      <c r="FO397" s="235"/>
    </row>
    <row r="398" spans="1:171" s="73" customFormat="1" x14ac:dyDescent="0.2">
      <c r="A398" s="161"/>
      <c r="B398" s="162"/>
      <c r="C398" s="162"/>
      <c r="D398" s="162"/>
      <c r="E398" s="162"/>
      <c r="F398" s="162"/>
      <c r="G398" s="162"/>
      <c r="H398" s="162"/>
      <c r="I398" s="162"/>
      <c r="J398" s="162"/>
      <c r="K398" s="162"/>
      <c r="L398" s="162"/>
      <c r="M398" s="162"/>
      <c r="N398" s="162"/>
      <c r="O398" s="162"/>
      <c r="P398" s="162"/>
      <c r="Q398" s="162"/>
      <c r="R398" s="162"/>
      <c r="S398" s="162"/>
      <c r="T398" s="162"/>
      <c r="U398" s="162"/>
      <c r="V398" s="162"/>
      <c r="W398" s="162"/>
      <c r="X398" s="162"/>
      <c r="Y398" s="162"/>
      <c r="Z398" s="161"/>
      <c r="AA398" s="161"/>
      <c r="AB398" s="161"/>
      <c r="AC398" s="161"/>
      <c r="AD398" s="161"/>
      <c r="AE398" s="161"/>
      <c r="AF398" s="162"/>
      <c r="AG398" s="162"/>
      <c r="AH398" s="162"/>
      <c r="AI398" s="162"/>
      <c r="AJ398" s="162"/>
      <c r="AK398" s="162"/>
      <c r="AL398" s="162"/>
      <c r="AM398" s="162"/>
      <c r="AN398" s="162"/>
      <c r="AO398" s="162"/>
      <c r="AP398" s="162"/>
      <c r="AQ398" s="162"/>
      <c r="AR398" s="162"/>
      <c r="AS398" s="162"/>
      <c r="AT398" s="162"/>
      <c r="AU398" s="162"/>
      <c r="AV398" s="162"/>
      <c r="AW398" s="162"/>
      <c r="AX398" s="162"/>
      <c r="AY398" s="161"/>
      <c r="AZ398" s="161"/>
      <c r="BA398" s="162"/>
      <c r="BB398" s="162"/>
      <c r="BC398" s="162"/>
      <c r="BD398" s="162"/>
      <c r="BE398" s="162"/>
      <c r="BF398" s="162"/>
      <c r="BG398" s="162"/>
      <c r="BH398" s="162"/>
      <c r="BI398" s="162"/>
      <c r="BJ398" s="161"/>
      <c r="BK398" s="162"/>
      <c r="BL398" s="162"/>
      <c r="BM398" s="162"/>
      <c r="BN398" s="162"/>
      <c r="BO398" s="162"/>
      <c r="BP398" s="162"/>
      <c r="BQ398" s="162"/>
      <c r="BR398" s="162"/>
      <c r="BS398" s="162"/>
      <c r="BT398" s="162"/>
      <c r="BU398" s="162"/>
      <c r="BV398" s="162"/>
      <c r="BW398" s="162"/>
      <c r="BX398" s="162"/>
      <c r="BY398" s="162"/>
      <c r="BZ398" s="162"/>
      <c r="CA398" s="162"/>
      <c r="CB398" s="162"/>
      <c r="CC398" s="162"/>
      <c r="CD398" s="162"/>
      <c r="CE398" s="162"/>
      <c r="CF398" s="162"/>
      <c r="CG398" s="162"/>
      <c r="CH398" s="162"/>
      <c r="CI398" s="162"/>
      <c r="CJ398" s="162"/>
      <c r="CK398" s="162"/>
      <c r="CL398" s="162"/>
      <c r="CM398" s="162"/>
      <c r="CN398" s="162"/>
      <c r="CO398" s="162"/>
      <c r="CP398" s="162"/>
      <c r="CQ398" s="162"/>
      <c r="CR398" s="162"/>
      <c r="CS398" s="162"/>
      <c r="CT398" s="162"/>
      <c r="CU398" s="162"/>
      <c r="CV398" s="162"/>
      <c r="CW398" s="162"/>
      <c r="CX398" s="162"/>
      <c r="CY398" s="162"/>
      <c r="CZ398" s="162"/>
      <c r="DA398" s="162"/>
      <c r="DB398" s="162"/>
      <c r="DC398" s="162"/>
      <c r="DD398" s="162"/>
      <c r="DE398" s="162"/>
      <c r="DF398" s="162"/>
      <c r="DG398" s="162"/>
      <c r="DH398" s="162"/>
      <c r="DI398" s="162"/>
      <c r="DJ398" s="162"/>
      <c r="DK398" s="162"/>
      <c r="DL398" s="162"/>
      <c r="DM398" s="162"/>
      <c r="DN398" s="162"/>
      <c r="DO398" s="162"/>
      <c r="DP398" s="162"/>
      <c r="DQ398" s="162"/>
      <c r="DR398" s="162"/>
      <c r="DS398" s="162"/>
      <c r="DT398" s="162"/>
      <c r="DU398" s="162"/>
      <c r="DV398" s="162"/>
      <c r="DW398" s="161"/>
      <c r="DX398" s="162"/>
      <c r="DY398" s="162"/>
      <c r="DZ398" s="162"/>
      <c r="EA398" s="162"/>
      <c r="EB398" s="162"/>
      <c r="EC398" s="162"/>
      <c r="ED398" s="162"/>
      <c r="EE398" s="161"/>
      <c r="EF398" s="162"/>
      <c r="EG398" s="162"/>
      <c r="EH398" s="162"/>
      <c r="EI398" s="162"/>
      <c r="EJ398" s="162"/>
      <c r="EK398" s="162"/>
      <c r="EL398" s="162"/>
      <c r="EM398" s="162"/>
      <c r="EN398" s="162"/>
      <c r="EO398" s="162"/>
      <c r="EP398" s="162"/>
      <c r="EQ398" s="68"/>
      <c r="ER398" s="68"/>
      <c r="ES398" s="68"/>
      <c r="ET398" s="68"/>
      <c r="EU398" s="68"/>
      <c r="EV398" s="68"/>
      <c r="EW398" s="68"/>
      <c r="EX398" s="68"/>
      <c r="EY398" s="68"/>
      <c r="EZ398" s="68"/>
      <c r="FA398" s="68"/>
      <c r="FB398" s="68"/>
      <c r="FC398" s="68"/>
      <c r="FD398" s="68"/>
      <c r="FE398" s="68"/>
      <c r="FF398" s="68"/>
      <c r="FG398" s="68"/>
      <c r="FH398" s="68"/>
      <c r="FI398" s="68"/>
      <c r="FJ398" s="68"/>
      <c r="FK398" s="68"/>
      <c r="FL398" s="68"/>
      <c r="FM398" s="65"/>
      <c r="FN398" s="65"/>
      <c r="FO398" s="235"/>
    </row>
    <row r="399" spans="1:171" s="73" customFormat="1" x14ac:dyDescent="0.2">
      <c r="A399" s="161"/>
      <c r="B399" s="162"/>
      <c r="C399" s="162"/>
      <c r="D399" s="162"/>
      <c r="E399" s="162"/>
      <c r="F399" s="162"/>
      <c r="G399" s="162"/>
      <c r="H399" s="162"/>
      <c r="I399" s="162"/>
      <c r="J399" s="162"/>
      <c r="K399" s="162"/>
      <c r="L399" s="162"/>
      <c r="M399" s="162"/>
      <c r="N399" s="162"/>
      <c r="O399" s="162"/>
      <c r="P399" s="162"/>
      <c r="Q399" s="162"/>
      <c r="R399" s="162"/>
      <c r="S399" s="162"/>
      <c r="T399" s="162"/>
      <c r="U399" s="162"/>
      <c r="V399" s="162"/>
      <c r="W399" s="162"/>
      <c r="X399" s="162"/>
      <c r="Y399" s="162"/>
      <c r="Z399" s="161"/>
      <c r="AA399" s="161"/>
      <c r="AB399" s="161"/>
      <c r="AC399" s="161"/>
      <c r="AD399" s="161"/>
      <c r="AE399" s="161"/>
      <c r="AF399" s="162"/>
      <c r="AG399" s="162"/>
      <c r="AH399" s="162"/>
      <c r="AI399" s="162"/>
      <c r="AJ399" s="162"/>
      <c r="AK399" s="162"/>
      <c r="AL399" s="162"/>
      <c r="AM399" s="162"/>
      <c r="AN399" s="162"/>
      <c r="AO399" s="162"/>
      <c r="AP399" s="162"/>
      <c r="AQ399" s="162"/>
      <c r="AR399" s="162"/>
      <c r="AS399" s="162"/>
      <c r="AT399" s="162"/>
      <c r="AU399" s="162"/>
      <c r="AV399" s="162"/>
      <c r="AW399" s="162"/>
      <c r="AX399" s="162"/>
      <c r="AY399" s="161"/>
      <c r="AZ399" s="161"/>
      <c r="BA399" s="162"/>
      <c r="BB399" s="162"/>
      <c r="BC399" s="162"/>
      <c r="BD399" s="162"/>
      <c r="BE399" s="162"/>
      <c r="BF399" s="162"/>
      <c r="BG399" s="162"/>
      <c r="BH399" s="162"/>
      <c r="BI399" s="162"/>
      <c r="BJ399" s="161"/>
      <c r="BK399" s="162"/>
      <c r="BL399" s="162"/>
      <c r="BM399" s="162"/>
      <c r="BN399" s="162"/>
      <c r="BO399" s="162"/>
      <c r="BP399" s="162"/>
      <c r="BQ399" s="162"/>
      <c r="BR399" s="162"/>
      <c r="BS399" s="162"/>
      <c r="BT399" s="162"/>
      <c r="BU399" s="162"/>
      <c r="BV399" s="162"/>
      <c r="BW399" s="162"/>
      <c r="BX399" s="162"/>
      <c r="BY399" s="162"/>
      <c r="BZ399" s="162"/>
      <c r="CA399" s="162"/>
      <c r="CB399" s="162"/>
      <c r="CC399" s="162"/>
      <c r="CD399" s="162"/>
      <c r="CE399" s="162"/>
      <c r="CF399" s="162"/>
      <c r="CG399" s="162"/>
      <c r="CH399" s="162"/>
      <c r="CI399" s="162"/>
      <c r="CJ399" s="162"/>
      <c r="CK399" s="162"/>
      <c r="CL399" s="162"/>
      <c r="CM399" s="162"/>
      <c r="CN399" s="162"/>
      <c r="CO399" s="162"/>
      <c r="CP399" s="162"/>
      <c r="CQ399" s="162"/>
      <c r="CR399" s="162"/>
      <c r="CS399" s="162"/>
      <c r="CT399" s="162"/>
      <c r="CU399" s="162"/>
      <c r="CV399" s="162"/>
      <c r="CW399" s="162"/>
      <c r="CX399" s="162"/>
      <c r="CY399" s="162"/>
      <c r="CZ399" s="162"/>
      <c r="DA399" s="162"/>
      <c r="DB399" s="162"/>
      <c r="DC399" s="162"/>
      <c r="DD399" s="162"/>
      <c r="DE399" s="162"/>
      <c r="DF399" s="162"/>
      <c r="DG399" s="162"/>
      <c r="DH399" s="162"/>
      <c r="DI399" s="162"/>
      <c r="DJ399" s="162"/>
      <c r="DK399" s="162"/>
      <c r="DL399" s="162"/>
      <c r="DM399" s="162"/>
      <c r="DN399" s="162"/>
      <c r="DO399" s="162"/>
      <c r="DP399" s="162"/>
      <c r="DQ399" s="162"/>
      <c r="DR399" s="162"/>
      <c r="DS399" s="162"/>
      <c r="DT399" s="162"/>
      <c r="DU399" s="162"/>
      <c r="DV399" s="162"/>
      <c r="DW399" s="161"/>
      <c r="DX399" s="162"/>
      <c r="DY399" s="162"/>
      <c r="DZ399" s="162"/>
      <c r="EA399" s="162"/>
      <c r="EB399" s="162"/>
      <c r="EC399" s="162"/>
      <c r="ED399" s="162"/>
      <c r="EE399" s="161"/>
      <c r="EF399" s="162"/>
      <c r="EG399" s="162"/>
      <c r="EH399" s="162"/>
      <c r="EI399" s="162"/>
      <c r="EJ399" s="162"/>
      <c r="EK399" s="162"/>
      <c r="EL399" s="162"/>
      <c r="EM399" s="162"/>
      <c r="EN399" s="162"/>
      <c r="EO399" s="162"/>
      <c r="EP399" s="162"/>
      <c r="EQ399" s="68"/>
      <c r="ER399" s="68"/>
      <c r="ES399" s="68"/>
      <c r="ET399" s="68"/>
      <c r="EU399" s="68"/>
      <c r="EV399" s="68"/>
      <c r="EW399" s="65"/>
      <c r="EX399" s="65"/>
      <c r="EY399" s="65"/>
      <c r="EZ399" s="65"/>
      <c r="FA399" s="65"/>
      <c r="FB399" s="65"/>
      <c r="FC399" s="65"/>
      <c r="FD399" s="65"/>
      <c r="FE399" s="65"/>
      <c r="FF399" s="65"/>
      <c r="FG399" s="65"/>
      <c r="FH399" s="65"/>
      <c r="FI399" s="65"/>
      <c r="FJ399" s="65"/>
      <c r="FK399" s="65"/>
      <c r="FL399" s="65"/>
      <c r="FM399" s="65"/>
      <c r="FN399" s="65"/>
      <c r="FO399" s="235"/>
    </row>
    <row r="400" spans="1:171" s="73" customFormat="1" x14ac:dyDescent="0.2">
      <c r="A400" s="161"/>
      <c r="B400" s="162"/>
      <c r="C400" s="162"/>
      <c r="D400" s="162"/>
      <c r="E400" s="162"/>
      <c r="F400" s="162"/>
      <c r="G400" s="162"/>
      <c r="H400" s="162"/>
      <c r="I400" s="162"/>
      <c r="J400" s="162"/>
      <c r="K400" s="162"/>
      <c r="L400" s="162"/>
      <c r="M400" s="162"/>
      <c r="N400" s="162"/>
      <c r="O400" s="162"/>
      <c r="P400" s="162"/>
      <c r="Q400" s="162"/>
      <c r="R400" s="162"/>
      <c r="S400" s="162"/>
      <c r="T400" s="162"/>
      <c r="U400" s="162"/>
      <c r="V400" s="162"/>
      <c r="W400" s="162"/>
      <c r="X400" s="162"/>
      <c r="Y400" s="162"/>
      <c r="Z400" s="161"/>
      <c r="AA400" s="161"/>
      <c r="AB400" s="161"/>
      <c r="AC400" s="161"/>
      <c r="AD400" s="161"/>
      <c r="AE400" s="161"/>
      <c r="AF400" s="162"/>
      <c r="AG400" s="162"/>
      <c r="AH400" s="162"/>
      <c r="AI400" s="162"/>
      <c r="AJ400" s="162"/>
      <c r="AK400" s="162"/>
      <c r="AL400" s="162"/>
      <c r="AM400" s="162"/>
      <c r="AN400" s="162"/>
      <c r="AO400" s="162"/>
      <c r="AP400" s="162"/>
      <c r="AQ400" s="162"/>
      <c r="AR400" s="162"/>
      <c r="AS400" s="162"/>
      <c r="AT400" s="162"/>
      <c r="AU400" s="162"/>
      <c r="AV400" s="162"/>
      <c r="AW400" s="162"/>
      <c r="AX400" s="162"/>
      <c r="AY400" s="161"/>
      <c r="AZ400" s="161"/>
      <c r="BA400" s="162"/>
      <c r="BB400" s="162"/>
      <c r="BC400" s="162"/>
      <c r="BD400" s="162"/>
      <c r="BE400" s="162"/>
      <c r="BF400" s="162"/>
      <c r="BG400" s="162"/>
      <c r="BH400" s="162"/>
      <c r="BI400" s="162"/>
      <c r="BJ400" s="161"/>
      <c r="BK400" s="162"/>
      <c r="BL400" s="162"/>
      <c r="BM400" s="162"/>
      <c r="BN400" s="162"/>
      <c r="BO400" s="162"/>
      <c r="BP400" s="162"/>
      <c r="BQ400" s="162"/>
      <c r="BR400" s="162"/>
      <c r="BS400" s="162"/>
      <c r="BT400" s="162"/>
      <c r="BU400" s="162"/>
      <c r="BV400" s="162"/>
      <c r="BW400" s="162"/>
      <c r="BX400" s="162"/>
      <c r="BY400" s="162"/>
      <c r="BZ400" s="162"/>
      <c r="CA400" s="162"/>
      <c r="CB400" s="162"/>
      <c r="CC400" s="162"/>
      <c r="CD400" s="162"/>
      <c r="CE400" s="162"/>
      <c r="CF400" s="162"/>
      <c r="CG400" s="162"/>
      <c r="CH400" s="162"/>
      <c r="CI400" s="162"/>
      <c r="CJ400" s="162"/>
      <c r="CK400" s="162"/>
      <c r="CL400" s="162"/>
      <c r="CM400" s="162"/>
      <c r="CN400" s="162"/>
      <c r="CO400" s="162"/>
      <c r="CP400" s="162"/>
      <c r="CQ400" s="162"/>
      <c r="CR400" s="162"/>
      <c r="CS400" s="162"/>
      <c r="CT400" s="162"/>
      <c r="CU400" s="162"/>
      <c r="CV400" s="162"/>
      <c r="CW400" s="162"/>
      <c r="CX400" s="162"/>
      <c r="CY400" s="162"/>
      <c r="CZ400" s="162"/>
      <c r="DA400" s="162"/>
      <c r="DB400" s="162"/>
      <c r="DC400" s="162"/>
      <c r="DD400" s="162"/>
      <c r="DE400" s="162"/>
      <c r="DF400" s="162"/>
      <c r="DG400" s="162"/>
      <c r="DH400" s="162"/>
      <c r="DI400" s="162"/>
      <c r="DJ400" s="162"/>
      <c r="DK400" s="162"/>
      <c r="DL400" s="162"/>
      <c r="DM400" s="162"/>
      <c r="DN400" s="162"/>
      <c r="DO400" s="162"/>
      <c r="DP400" s="162"/>
      <c r="DQ400" s="162"/>
      <c r="DR400" s="162"/>
      <c r="DS400" s="162"/>
      <c r="DT400" s="162"/>
      <c r="DU400" s="162"/>
      <c r="DV400" s="162"/>
      <c r="DW400" s="161"/>
      <c r="DX400" s="162"/>
      <c r="DY400" s="162"/>
      <c r="DZ400" s="162"/>
      <c r="EA400" s="162"/>
      <c r="EB400" s="162"/>
      <c r="EC400" s="162"/>
      <c r="ED400" s="162"/>
      <c r="EE400" s="161"/>
      <c r="EF400" s="162"/>
      <c r="EG400" s="162"/>
      <c r="EH400" s="162"/>
      <c r="EI400" s="162"/>
      <c r="EJ400" s="162"/>
      <c r="EK400" s="162"/>
      <c r="EL400" s="162"/>
      <c r="EM400" s="162"/>
      <c r="EN400" s="162"/>
      <c r="EO400" s="162"/>
      <c r="EP400" s="162"/>
      <c r="EQ400" s="68"/>
      <c r="ER400" s="68"/>
      <c r="ES400" s="68"/>
      <c r="ET400" s="68"/>
      <c r="EU400" s="68"/>
      <c r="EV400" s="68"/>
      <c r="EW400" s="68"/>
      <c r="EX400" s="68"/>
      <c r="EY400" s="68"/>
      <c r="EZ400" s="68"/>
      <c r="FA400" s="68"/>
      <c r="FB400" s="68"/>
      <c r="FC400" s="68"/>
      <c r="FD400" s="68"/>
      <c r="FE400" s="68"/>
      <c r="FF400" s="68"/>
      <c r="FG400" s="68"/>
      <c r="FH400" s="68"/>
      <c r="FI400" s="68"/>
      <c r="FJ400" s="68"/>
      <c r="FK400" s="68"/>
      <c r="FL400" s="68"/>
      <c r="FM400" s="65"/>
      <c r="FN400" s="65"/>
      <c r="FO400" s="235"/>
    </row>
    <row r="401" spans="1:171" s="73" customFormat="1" x14ac:dyDescent="0.2">
      <c r="A401" s="161"/>
      <c r="B401" s="162"/>
      <c r="C401" s="162"/>
      <c r="D401" s="162"/>
      <c r="E401" s="162"/>
      <c r="F401" s="162"/>
      <c r="G401" s="162"/>
      <c r="H401" s="162"/>
      <c r="I401" s="162"/>
      <c r="J401" s="162"/>
      <c r="K401" s="162"/>
      <c r="L401" s="162"/>
      <c r="M401" s="162"/>
      <c r="N401" s="162"/>
      <c r="O401" s="162"/>
      <c r="P401" s="162"/>
      <c r="Q401" s="162"/>
      <c r="R401" s="162"/>
      <c r="S401" s="162"/>
      <c r="T401" s="162"/>
      <c r="U401" s="162"/>
      <c r="V401" s="162"/>
      <c r="W401" s="162"/>
      <c r="X401" s="162"/>
      <c r="Y401" s="162"/>
      <c r="Z401" s="161"/>
      <c r="AA401" s="161"/>
      <c r="AB401" s="161"/>
      <c r="AC401" s="161"/>
      <c r="AD401" s="161"/>
      <c r="AE401" s="161"/>
      <c r="AF401" s="162"/>
      <c r="AG401" s="162"/>
      <c r="AH401" s="162"/>
      <c r="AI401" s="162"/>
      <c r="AJ401" s="162"/>
      <c r="AK401" s="162"/>
      <c r="AL401" s="162"/>
      <c r="AM401" s="162"/>
      <c r="AN401" s="162"/>
      <c r="AO401" s="162"/>
      <c r="AP401" s="162"/>
      <c r="AQ401" s="162"/>
      <c r="AR401" s="162"/>
      <c r="AS401" s="162"/>
      <c r="AT401" s="162"/>
      <c r="AU401" s="162"/>
      <c r="AV401" s="162"/>
      <c r="AW401" s="162"/>
      <c r="AX401" s="162"/>
      <c r="AY401" s="161"/>
      <c r="AZ401" s="161"/>
      <c r="BA401" s="162"/>
      <c r="BB401" s="162"/>
      <c r="BC401" s="162"/>
      <c r="BD401" s="162"/>
      <c r="BE401" s="162"/>
      <c r="BF401" s="162"/>
      <c r="BG401" s="162"/>
      <c r="BH401" s="162"/>
      <c r="BI401" s="162"/>
      <c r="BJ401" s="161"/>
      <c r="BK401" s="162"/>
      <c r="BL401" s="162"/>
      <c r="BM401" s="162"/>
      <c r="BN401" s="162"/>
      <c r="BO401" s="162"/>
      <c r="BP401" s="162"/>
      <c r="BQ401" s="162"/>
      <c r="BR401" s="162"/>
      <c r="BS401" s="162"/>
      <c r="BT401" s="162"/>
      <c r="BU401" s="162"/>
      <c r="BV401" s="162"/>
      <c r="BW401" s="162"/>
      <c r="BX401" s="162"/>
      <c r="BY401" s="162"/>
      <c r="BZ401" s="162"/>
      <c r="CA401" s="162"/>
      <c r="CB401" s="162"/>
      <c r="CC401" s="162"/>
      <c r="CD401" s="162"/>
      <c r="CE401" s="162"/>
      <c r="CF401" s="162"/>
      <c r="CG401" s="162"/>
      <c r="CH401" s="162"/>
      <c r="CI401" s="162"/>
      <c r="CJ401" s="162"/>
      <c r="CK401" s="162"/>
      <c r="CL401" s="162"/>
      <c r="CM401" s="162"/>
      <c r="CN401" s="162"/>
      <c r="CO401" s="162"/>
      <c r="CP401" s="162"/>
      <c r="CQ401" s="162"/>
      <c r="CR401" s="162"/>
      <c r="CS401" s="162"/>
      <c r="CT401" s="162"/>
      <c r="CU401" s="162"/>
      <c r="CV401" s="162"/>
      <c r="CW401" s="162"/>
      <c r="CX401" s="162"/>
      <c r="CY401" s="162"/>
      <c r="CZ401" s="162"/>
      <c r="DA401" s="162"/>
      <c r="DB401" s="162"/>
      <c r="DC401" s="162"/>
      <c r="DD401" s="162"/>
      <c r="DE401" s="162"/>
      <c r="DF401" s="162"/>
      <c r="DG401" s="162"/>
      <c r="DH401" s="162"/>
      <c r="DI401" s="162"/>
      <c r="DJ401" s="162"/>
      <c r="DK401" s="162"/>
      <c r="DL401" s="162"/>
      <c r="DM401" s="162"/>
      <c r="DN401" s="162"/>
      <c r="DO401" s="162"/>
      <c r="DP401" s="162"/>
      <c r="DQ401" s="162"/>
      <c r="DR401" s="162"/>
      <c r="DS401" s="162"/>
      <c r="DT401" s="162"/>
      <c r="DU401" s="162"/>
      <c r="DV401" s="162"/>
      <c r="DW401" s="161"/>
      <c r="DX401" s="162"/>
      <c r="DY401" s="162"/>
      <c r="DZ401" s="162"/>
      <c r="EA401" s="162"/>
      <c r="EB401" s="162"/>
      <c r="EC401" s="162"/>
      <c r="ED401" s="162"/>
      <c r="EE401" s="161"/>
      <c r="EF401" s="162"/>
      <c r="EG401" s="162"/>
      <c r="EH401" s="162"/>
      <c r="EI401" s="162"/>
      <c r="EJ401" s="162"/>
      <c r="EK401" s="162"/>
      <c r="EL401" s="162"/>
      <c r="EM401" s="162"/>
      <c r="EN401" s="162"/>
      <c r="EO401" s="162"/>
      <c r="EP401" s="162"/>
      <c r="EQ401" s="68"/>
      <c r="ER401" s="68"/>
      <c r="ES401" s="68"/>
      <c r="ET401" s="68"/>
      <c r="EU401" s="68"/>
      <c r="EV401" s="68"/>
      <c r="EW401" s="65"/>
      <c r="EX401" s="65"/>
      <c r="EY401" s="65"/>
      <c r="EZ401" s="65"/>
      <c r="FA401" s="65"/>
      <c r="FB401" s="65"/>
      <c r="FC401" s="65"/>
      <c r="FD401" s="65"/>
      <c r="FE401" s="65"/>
      <c r="FF401" s="65"/>
      <c r="FG401" s="65"/>
      <c r="FH401" s="65"/>
      <c r="FI401" s="65"/>
      <c r="FJ401" s="65"/>
      <c r="FK401" s="65"/>
      <c r="FL401" s="65"/>
      <c r="FM401" s="65"/>
      <c r="FN401" s="65"/>
      <c r="FO401" s="235"/>
    </row>
    <row r="402" spans="1:171" s="73" customFormat="1" x14ac:dyDescent="0.2">
      <c r="A402" s="161"/>
      <c r="B402" s="162"/>
      <c r="C402" s="162"/>
      <c r="D402" s="162"/>
      <c r="E402" s="162"/>
      <c r="F402" s="162"/>
      <c r="G402" s="162"/>
      <c r="H402" s="162"/>
      <c r="I402" s="162"/>
      <c r="J402" s="162"/>
      <c r="K402" s="162"/>
      <c r="L402" s="162"/>
      <c r="M402" s="162"/>
      <c r="N402" s="162"/>
      <c r="O402" s="162"/>
      <c r="P402" s="162"/>
      <c r="Q402" s="162"/>
      <c r="R402" s="162"/>
      <c r="S402" s="162"/>
      <c r="T402" s="162"/>
      <c r="U402" s="162"/>
      <c r="V402" s="162"/>
      <c r="W402" s="162"/>
      <c r="X402" s="162"/>
      <c r="Y402" s="162"/>
      <c r="Z402" s="161"/>
      <c r="AA402" s="161"/>
      <c r="AB402" s="161"/>
      <c r="AC402" s="161"/>
      <c r="AD402" s="161"/>
      <c r="AE402" s="161"/>
      <c r="AF402" s="162"/>
      <c r="AG402" s="162"/>
      <c r="AH402" s="162"/>
      <c r="AI402" s="162"/>
      <c r="AJ402" s="162"/>
      <c r="AK402" s="162"/>
      <c r="AL402" s="162"/>
      <c r="AM402" s="162"/>
      <c r="AN402" s="162"/>
      <c r="AO402" s="162"/>
      <c r="AP402" s="162"/>
      <c r="AQ402" s="162"/>
      <c r="AR402" s="162"/>
      <c r="AS402" s="162"/>
      <c r="AT402" s="162"/>
      <c r="AU402" s="162"/>
      <c r="AV402" s="162"/>
      <c r="AW402" s="162"/>
      <c r="AX402" s="162"/>
      <c r="AY402" s="161"/>
      <c r="AZ402" s="161"/>
      <c r="BA402" s="162"/>
      <c r="BB402" s="162"/>
      <c r="BC402" s="162"/>
      <c r="BD402" s="162"/>
      <c r="BE402" s="162"/>
      <c r="BF402" s="162"/>
      <c r="BG402" s="162"/>
      <c r="BH402" s="162"/>
      <c r="BI402" s="162"/>
      <c r="BJ402" s="161"/>
      <c r="BK402" s="162"/>
      <c r="BL402" s="162"/>
      <c r="BM402" s="162"/>
      <c r="BN402" s="162"/>
      <c r="BO402" s="162"/>
      <c r="BP402" s="162"/>
      <c r="BQ402" s="162"/>
      <c r="BR402" s="162"/>
      <c r="BS402" s="162"/>
      <c r="BT402" s="162"/>
      <c r="BU402" s="162"/>
      <c r="BV402" s="162"/>
      <c r="BW402" s="162"/>
      <c r="BX402" s="162"/>
      <c r="BY402" s="162"/>
      <c r="BZ402" s="162"/>
      <c r="CA402" s="162"/>
      <c r="CB402" s="162"/>
      <c r="CC402" s="162"/>
      <c r="CD402" s="162"/>
      <c r="CE402" s="162"/>
      <c r="CF402" s="162"/>
      <c r="CG402" s="162"/>
      <c r="CH402" s="162"/>
      <c r="CI402" s="162"/>
      <c r="CJ402" s="162"/>
      <c r="CK402" s="162"/>
      <c r="CL402" s="162"/>
      <c r="CM402" s="162"/>
      <c r="CN402" s="162"/>
      <c r="CO402" s="162"/>
      <c r="CP402" s="162"/>
      <c r="CQ402" s="162"/>
      <c r="CR402" s="162"/>
      <c r="CS402" s="162"/>
      <c r="CT402" s="162"/>
      <c r="CU402" s="162"/>
      <c r="CV402" s="162"/>
      <c r="CW402" s="162"/>
      <c r="CX402" s="162"/>
      <c r="CY402" s="162"/>
      <c r="CZ402" s="162"/>
      <c r="DA402" s="162"/>
      <c r="DB402" s="162"/>
      <c r="DC402" s="162"/>
      <c r="DD402" s="162"/>
      <c r="DE402" s="162"/>
      <c r="DF402" s="162"/>
      <c r="DG402" s="162"/>
      <c r="DH402" s="162"/>
      <c r="DI402" s="162"/>
      <c r="DJ402" s="162"/>
      <c r="DK402" s="162"/>
      <c r="DL402" s="162"/>
      <c r="DM402" s="162"/>
      <c r="DN402" s="162"/>
      <c r="DO402" s="162"/>
      <c r="DP402" s="162"/>
      <c r="DQ402" s="162"/>
      <c r="DR402" s="162"/>
      <c r="DS402" s="162"/>
      <c r="DT402" s="162"/>
      <c r="DU402" s="162"/>
      <c r="DV402" s="162"/>
      <c r="DW402" s="161"/>
      <c r="DX402" s="162"/>
      <c r="DY402" s="162"/>
      <c r="DZ402" s="162"/>
      <c r="EA402" s="162"/>
      <c r="EB402" s="162"/>
      <c r="EC402" s="162"/>
      <c r="ED402" s="162"/>
      <c r="EE402" s="161"/>
      <c r="EF402" s="162"/>
      <c r="EG402" s="162"/>
      <c r="EH402" s="162"/>
      <c r="EI402" s="162"/>
      <c r="EJ402" s="162"/>
      <c r="EK402" s="162"/>
      <c r="EL402" s="162"/>
      <c r="EM402" s="162"/>
      <c r="EN402" s="162"/>
      <c r="EO402" s="162"/>
      <c r="EP402" s="162"/>
      <c r="EQ402" s="68"/>
      <c r="ER402" s="68"/>
      <c r="ES402" s="68"/>
      <c r="ET402" s="68"/>
      <c r="EU402" s="68"/>
      <c r="EV402" s="68"/>
      <c r="EW402" s="68"/>
      <c r="EX402" s="68"/>
      <c r="EY402" s="68"/>
      <c r="EZ402" s="68"/>
      <c r="FA402" s="68"/>
      <c r="FB402" s="68"/>
      <c r="FC402" s="68"/>
      <c r="FD402" s="68"/>
      <c r="FE402" s="68"/>
      <c r="FF402" s="68"/>
      <c r="FG402" s="68"/>
      <c r="FH402" s="68"/>
      <c r="FI402" s="68"/>
      <c r="FJ402" s="68"/>
      <c r="FK402" s="68"/>
      <c r="FL402" s="68"/>
      <c r="FM402" s="65"/>
      <c r="FN402" s="65"/>
      <c r="FO402" s="235"/>
    </row>
    <row r="403" spans="1:171" s="73" customFormat="1" x14ac:dyDescent="0.2">
      <c r="A403" s="161"/>
      <c r="B403" s="162"/>
      <c r="C403" s="162"/>
      <c r="D403" s="162"/>
      <c r="E403" s="162"/>
      <c r="F403" s="162"/>
      <c r="G403" s="162"/>
      <c r="H403" s="162"/>
      <c r="I403" s="162"/>
      <c r="J403" s="162"/>
      <c r="K403" s="162"/>
      <c r="L403" s="162"/>
      <c r="M403" s="162"/>
      <c r="N403" s="162"/>
      <c r="O403" s="162"/>
      <c r="P403" s="162"/>
      <c r="Q403" s="162"/>
      <c r="R403" s="162"/>
      <c r="S403" s="162"/>
      <c r="T403" s="162"/>
      <c r="U403" s="162"/>
      <c r="V403" s="162"/>
      <c r="W403" s="162"/>
      <c r="X403" s="162"/>
      <c r="Y403" s="162"/>
      <c r="Z403" s="161"/>
      <c r="AA403" s="161"/>
      <c r="AB403" s="161"/>
      <c r="AC403" s="161"/>
      <c r="AD403" s="161"/>
      <c r="AE403" s="161"/>
      <c r="AF403" s="162"/>
      <c r="AG403" s="162"/>
      <c r="AH403" s="162"/>
      <c r="AI403" s="162"/>
      <c r="AJ403" s="162"/>
      <c r="AK403" s="162"/>
      <c r="AL403" s="162"/>
      <c r="AM403" s="162"/>
      <c r="AN403" s="162"/>
      <c r="AO403" s="162"/>
      <c r="AP403" s="162"/>
      <c r="AQ403" s="162"/>
      <c r="AR403" s="162"/>
      <c r="AS403" s="162"/>
      <c r="AT403" s="162"/>
      <c r="AU403" s="162"/>
      <c r="AV403" s="162"/>
      <c r="AW403" s="162"/>
      <c r="AX403" s="162"/>
      <c r="AY403" s="161"/>
      <c r="AZ403" s="161"/>
      <c r="BA403" s="162"/>
      <c r="BB403" s="162"/>
      <c r="BC403" s="162"/>
      <c r="BD403" s="162"/>
      <c r="BE403" s="162"/>
      <c r="BF403" s="162"/>
      <c r="BG403" s="162"/>
      <c r="BH403" s="162"/>
      <c r="BI403" s="162"/>
      <c r="BJ403" s="161"/>
      <c r="BK403" s="162"/>
      <c r="BL403" s="162"/>
      <c r="BM403" s="162"/>
      <c r="BN403" s="162"/>
      <c r="BO403" s="162"/>
      <c r="BP403" s="162"/>
      <c r="BQ403" s="162"/>
      <c r="BR403" s="162"/>
      <c r="BS403" s="162"/>
      <c r="BT403" s="162"/>
      <c r="BU403" s="162"/>
      <c r="BV403" s="162"/>
      <c r="BW403" s="162"/>
      <c r="BX403" s="162"/>
      <c r="BY403" s="162"/>
      <c r="BZ403" s="162"/>
      <c r="CA403" s="162"/>
      <c r="CB403" s="162"/>
      <c r="CC403" s="162"/>
      <c r="CD403" s="162"/>
      <c r="CE403" s="162"/>
      <c r="CF403" s="162"/>
      <c r="CG403" s="162"/>
      <c r="CH403" s="162"/>
      <c r="CI403" s="162"/>
      <c r="CJ403" s="162"/>
      <c r="CK403" s="162"/>
      <c r="CL403" s="162"/>
      <c r="CM403" s="162"/>
      <c r="CN403" s="162"/>
      <c r="CO403" s="162"/>
      <c r="CP403" s="162"/>
      <c r="CQ403" s="162"/>
      <c r="CR403" s="162"/>
      <c r="CS403" s="162"/>
      <c r="CT403" s="162"/>
      <c r="CU403" s="162"/>
      <c r="CV403" s="162"/>
      <c r="CW403" s="162"/>
      <c r="CX403" s="162"/>
      <c r="CY403" s="162"/>
      <c r="CZ403" s="162"/>
      <c r="DA403" s="162"/>
      <c r="DB403" s="162"/>
      <c r="DC403" s="162"/>
      <c r="DD403" s="162"/>
      <c r="DE403" s="162"/>
      <c r="DF403" s="162"/>
      <c r="DG403" s="162"/>
      <c r="DH403" s="162"/>
      <c r="DI403" s="162"/>
      <c r="DJ403" s="162"/>
      <c r="DK403" s="162"/>
      <c r="DL403" s="162"/>
      <c r="DM403" s="162"/>
      <c r="DN403" s="162"/>
      <c r="DO403" s="162"/>
      <c r="DP403" s="162"/>
      <c r="DQ403" s="162"/>
      <c r="DR403" s="162"/>
      <c r="DS403" s="162"/>
      <c r="DT403" s="162"/>
      <c r="DU403" s="162"/>
      <c r="DV403" s="162"/>
      <c r="DW403" s="161"/>
      <c r="DX403" s="162"/>
      <c r="DY403" s="162"/>
      <c r="DZ403" s="162"/>
      <c r="EA403" s="162"/>
      <c r="EB403" s="162"/>
      <c r="EC403" s="162"/>
      <c r="ED403" s="162"/>
      <c r="EE403" s="161"/>
      <c r="EF403" s="162"/>
      <c r="EG403" s="162"/>
      <c r="EH403" s="162"/>
      <c r="EI403" s="162"/>
      <c r="EJ403" s="162"/>
      <c r="EK403" s="162"/>
      <c r="EL403" s="162"/>
      <c r="EM403" s="162"/>
      <c r="EN403" s="162"/>
      <c r="EO403" s="162"/>
      <c r="EP403" s="162"/>
      <c r="EQ403" s="68"/>
      <c r="ER403" s="68"/>
      <c r="ES403" s="68"/>
      <c r="ET403" s="68"/>
      <c r="EU403" s="68"/>
      <c r="EV403" s="68"/>
      <c r="EW403" s="65"/>
      <c r="EX403" s="65"/>
      <c r="EY403" s="65"/>
      <c r="EZ403" s="65"/>
      <c r="FA403" s="65"/>
      <c r="FB403" s="65"/>
      <c r="FC403" s="65"/>
      <c r="FD403" s="65"/>
      <c r="FE403" s="65"/>
      <c r="FF403" s="65"/>
      <c r="FG403" s="65"/>
      <c r="FH403" s="65"/>
      <c r="FI403" s="65"/>
      <c r="FJ403" s="65"/>
      <c r="FK403" s="65"/>
      <c r="FL403" s="65"/>
      <c r="FM403" s="65"/>
      <c r="FN403" s="65"/>
      <c r="FO403" s="235"/>
    </row>
    <row r="404" spans="1:171" s="73" customFormat="1" x14ac:dyDescent="0.2">
      <c r="A404" s="161"/>
      <c r="B404" s="162"/>
      <c r="C404" s="162"/>
      <c r="D404" s="162"/>
      <c r="E404" s="162"/>
      <c r="F404" s="162"/>
      <c r="G404" s="162"/>
      <c r="H404" s="162"/>
      <c r="I404" s="162"/>
      <c r="J404" s="162"/>
      <c r="K404" s="162"/>
      <c r="L404" s="162"/>
      <c r="M404" s="162"/>
      <c r="N404" s="162"/>
      <c r="O404" s="162"/>
      <c r="P404" s="162"/>
      <c r="Q404" s="162"/>
      <c r="R404" s="162"/>
      <c r="S404" s="162"/>
      <c r="T404" s="162"/>
      <c r="U404" s="162"/>
      <c r="V404" s="162"/>
      <c r="W404" s="162"/>
      <c r="X404" s="162"/>
      <c r="Y404" s="162"/>
      <c r="Z404" s="161"/>
      <c r="AA404" s="161"/>
      <c r="AB404" s="161"/>
      <c r="AC404" s="161"/>
      <c r="AD404" s="161"/>
      <c r="AE404" s="161"/>
      <c r="AF404" s="162"/>
      <c r="AG404" s="162"/>
      <c r="AH404" s="162"/>
      <c r="AI404" s="162"/>
      <c r="AJ404" s="162"/>
      <c r="AK404" s="162"/>
      <c r="AL404" s="162"/>
      <c r="AM404" s="162"/>
      <c r="AN404" s="162"/>
      <c r="AO404" s="162"/>
      <c r="AP404" s="162"/>
      <c r="AQ404" s="162"/>
      <c r="AR404" s="162"/>
      <c r="AS404" s="162"/>
      <c r="AT404" s="162"/>
      <c r="AU404" s="162"/>
      <c r="AV404" s="162"/>
      <c r="AW404" s="162"/>
      <c r="AX404" s="162"/>
      <c r="AY404" s="161"/>
      <c r="AZ404" s="161"/>
      <c r="BA404" s="162"/>
      <c r="BB404" s="162"/>
      <c r="BC404" s="162"/>
      <c r="BD404" s="162"/>
      <c r="BE404" s="162"/>
      <c r="BF404" s="162"/>
      <c r="BG404" s="162"/>
      <c r="BH404" s="162"/>
      <c r="BI404" s="162"/>
      <c r="BJ404" s="161"/>
      <c r="BK404" s="162"/>
      <c r="BL404" s="162"/>
      <c r="BM404" s="162"/>
      <c r="BN404" s="162"/>
      <c r="BO404" s="162"/>
      <c r="BP404" s="162"/>
      <c r="BQ404" s="162"/>
      <c r="BR404" s="162"/>
      <c r="BS404" s="162"/>
      <c r="BT404" s="162"/>
      <c r="BU404" s="162"/>
      <c r="BV404" s="162"/>
      <c r="BW404" s="162"/>
      <c r="BX404" s="162"/>
      <c r="BY404" s="162"/>
      <c r="BZ404" s="162"/>
      <c r="CA404" s="162"/>
      <c r="CB404" s="162"/>
      <c r="CC404" s="162"/>
      <c r="CD404" s="162"/>
      <c r="CE404" s="162"/>
      <c r="CF404" s="162"/>
      <c r="CG404" s="162"/>
      <c r="CH404" s="162"/>
      <c r="CI404" s="162"/>
      <c r="CJ404" s="162"/>
      <c r="CK404" s="162"/>
      <c r="CL404" s="162"/>
      <c r="CM404" s="162"/>
      <c r="CN404" s="162"/>
      <c r="CO404" s="162"/>
      <c r="CP404" s="162"/>
      <c r="CQ404" s="162"/>
      <c r="CR404" s="162"/>
      <c r="CS404" s="162"/>
      <c r="CT404" s="162"/>
      <c r="CU404" s="162"/>
      <c r="CV404" s="162"/>
      <c r="CW404" s="162"/>
      <c r="CX404" s="162"/>
      <c r="CY404" s="162"/>
      <c r="CZ404" s="162"/>
      <c r="DA404" s="162"/>
      <c r="DB404" s="162"/>
      <c r="DC404" s="162"/>
      <c r="DD404" s="162"/>
      <c r="DE404" s="162"/>
      <c r="DF404" s="162"/>
      <c r="DG404" s="162"/>
      <c r="DH404" s="162"/>
      <c r="DI404" s="162"/>
      <c r="DJ404" s="162"/>
      <c r="DK404" s="162"/>
      <c r="DL404" s="162"/>
      <c r="DM404" s="162"/>
      <c r="DN404" s="162"/>
      <c r="DO404" s="162"/>
      <c r="DP404" s="162"/>
      <c r="DQ404" s="162"/>
      <c r="DR404" s="162"/>
      <c r="DS404" s="162"/>
      <c r="DT404" s="162"/>
      <c r="DU404" s="162"/>
      <c r="DV404" s="162"/>
      <c r="DW404" s="161"/>
      <c r="DX404" s="162"/>
      <c r="DY404" s="162"/>
      <c r="DZ404" s="162"/>
      <c r="EA404" s="162"/>
      <c r="EB404" s="162"/>
      <c r="EC404" s="162"/>
      <c r="ED404" s="162"/>
      <c r="EE404" s="161"/>
      <c r="EF404" s="162"/>
      <c r="EG404" s="162"/>
      <c r="EH404" s="162"/>
      <c r="EI404" s="162"/>
      <c r="EJ404" s="162"/>
      <c r="EK404" s="162"/>
      <c r="EL404" s="162"/>
      <c r="EM404" s="162"/>
      <c r="EN404" s="162"/>
      <c r="EO404" s="162"/>
      <c r="EP404" s="162"/>
      <c r="EQ404" s="68"/>
      <c r="ER404" s="68"/>
      <c r="ES404" s="68"/>
      <c r="ET404" s="68"/>
      <c r="EU404" s="68"/>
      <c r="EV404" s="68"/>
      <c r="EW404" s="68"/>
      <c r="EX404" s="68"/>
      <c r="EY404" s="68"/>
      <c r="EZ404" s="68"/>
      <c r="FA404" s="68"/>
      <c r="FB404" s="68"/>
      <c r="FC404" s="68"/>
      <c r="FD404" s="68"/>
      <c r="FE404" s="68"/>
      <c r="FF404" s="68"/>
      <c r="FG404" s="68"/>
      <c r="FH404" s="68"/>
      <c r="FI404" s="68"/>
      <c r="FJ404" s="68"/>
      <c r="FK404" s="68"/>
      <c r="FL404" s="68"/>
      <c r="FM404" s="65"/>
      <c r="FN404" s="65"/>
      <c r="FO404" s="235"/>
    </row>
    <row r="405" spans="1:171" s="73" customFormat="1" x14ac:dyDescent="0.2">
      <c r="A405" s="161"/>
      <c r="B405" s="162"/>
      <c r="C405" s="162"/>
      <c r="D405" s="162"/>
      <c r="E405" s="162"/>
      <c r="F405" s="162"/>
      <c r="G405" s="162"/>
      <c r="H405" s="162"/>
      <c r="I405" s="162"/>
      <c r="J405" s="162"/>
      <c r="K405" s="162"/>
      <c r="L405" s="162"/>
      <c r="M405" s="162"/>
      <c r="N405" s="162"/>
      <c r="O405" s="162"/>
      <c r="P405" s="162"/>
      <c r="Q405" s="162"/>
      <c r="R405" s="162"/>
      <c r="S405" s="162"/>
      <c r="T405" s="162"/>
      <c r="U405" s="162"/>
      <c r="V405" s="162"/>
      <c r="W405" s="162"/>
      <c r="X405" s="162"/>
      <c r="Y405" s="162"/>
      <c r="Z405" s="161"/>
      <c r="AA405" s="161"/>
      <c r="AB405" s="161"/>
      <c r="AC405" s="161"/>
      <c r="AD405" s="161"/>
      <c r="AE405" s="161"/>
      <c r="AF405" s="162"/>
      <c r="AG405" s="162"/>
      <c r="AH405" s="162"/>
      <c r="AI405" s="162"/>
      <c r="AJ405" s="162"/>
      <c r="AK405" s="162"/>
      <c r="AL405" s="162"/>
      <c r="AM405" s="162"/>
      <c r="AN405" s="162"/>
      <c r="AO405" s="162"/>
      <c r="AP405" s="162"/>
      <c r="AQ405" s="162"/>
      <c r="AR405" s="162"/>
      <c r="AS405" s="162"/>
      <c r="AT405" s="162"/>
      <c r="AU405" s="162"/>
      <c r="AV405" s="162"/>
      <c r="AW405" s="162"/>
      <c r="AX405" s="162"/>
      <c r="AY405" s="161"/>
      <c r="AZ405" s="161"/>
      <c r="BA405" s="162"/>
      <c r="BB405" s="162"/>
      <c r="BC405" s="162"/>
      <c r="BD405" s="162"/>
      <c r="BE405" s="162"/>
      <c r="BF405" s="162"/>
      <c r="BG405" s="162"/>
      <c r="BH405" s="162"/>
      <c r="BI405" s="162"/>
      <c r="BJ405" s="161"/>
      <c r="BK405" s="162"/>
      <c r="BL405" s="162"/>
      <c r="BM405" s="162"/>
      <c r="BN405" s="162"/>
      <c r="BO405" s="162"/>
      <c r="BP405" s="162"/>
      <c r="BQ405" s="162"/>
      <c r="BR405" s="162"/>
      <c r="BS405" s="162"/>
      <c r="BT405" s="162"/>
      <c r="BU405" s="162"/>
      <c r="BV405" s="162"/>
      <c r="BW405" s="162"/>
      <c r="BX405" s="162"/>
      <c r="BY405" s="162"/>
      <c r="BZ405" s="162"/>
      <c r="CA405" s="162"/>
      <c r="CB405" s="162"/>
      <c r="CC405" s="162"/>
      <c r="CD405" s="162"/>
      <c r="CE405" s="162"/>
      <c r="CF405" s="162"/>
      <c r="CG405" s="162"/>
      <c r="CH405" s="162"/>
      <c r="CI405" s="162"/>
      <c r="CJ405" s="162"/>
      <c r="CK405" s="162"/>
      <c r="CL405" s="162"/>
      <c r="CM405" s="162"/>
      <c r="CN405" s="162"/>
      <c r="CO405" s="162"/>
      <c r="CP405" s="162"/>
      <c r="CQ405" s="162"/>
      <c r="CR405" s="162"/>
      <c r="CS405" s="162"/>
      <c r="CT405" s="162"/>
      <c r="CU405" s="162"/>
      <c r="CV405" s="162"/>
      <c r="CW405" s="162"/>
      <c r="CX405" s="162"/>
      <c r="CY405" s="162"/>
      <c r="CZ405" s="162"/>
      <c r="DA405" s="162"/>
      <c r="DB405" s="162"/>
      <c r="DC405" s="162"/>
      <c r="DD405" s="162"/>
      <c r="DE405" s="162"/>
      <c r="DF405" s="162"/>
      <c r="DG405" s="162"/>
      <c r="DH405" s="162"/>
      <c r="DI405" s="162"/>
      <c r="DJ405" s="162"/>
      <c r="DK405" s="162"/>
      <c r="DL405" s="162"/>
      <c r="DM405" s="162"/>
      <c r="DN405" s="162"/>
      <c r="DO405" s="162"/>
      <c r="DP405" s="162"/>
      <c r="DQ405" s="162"/>
      <c r="DR405" s="162"/>
      <c r="DS405" s="162"/>
      <c r="DT405" s="162"/>
      <c r="DU405" s="162"/>
      <c r="DV405" s="162"/>
      <c r="DW405" s="161"/>
      <c r="DX405" s="162"/>
      <c r="DY405" s="162"/>
      <c r="DZ405" s="162"/>
      <c r="EA405" s="162"/>
      <c r="EB405" s="162"/>
      <c r="EC405" s="162"/>
      <c r="ED405" s="162"/>
      <c r="EE405" s="161"/>
      <c r="EF405" s="162"/>
      <c r="EG405" s="162"/>
      <c r="EH405" s="162"/>
      <c r="EI405" s="162"/>
      <c r="EJ405" s="162"/>
      <c r="EK405" s="162"/>
      <c r="EL405" s="162"/>
      <c r="EM405" s="162"/>
      <c r="EN405" s="162"/>
      <c r="EO405" s="162"/>
      <c r="EP405" s="162"/>
      <c r="EQ405" s="68"/>
      <c r="ER405" s="68"/>
      <c r="ES405" s="68"/>
      <c r="ET405" s="68"/>
      <c r="EU405" s="68"/>
      <c r="EV405" s="68"/>
      <c r="EW405" s="65"/>
      <c r="EX405" s="65"/>
      <c r="EY405" s="65"/>
      <c r="EZ405" s="65"/>
      <c r="FA405" s="65"/>
      <c r="FB405" s="65"/>
      <c r="FC405" s="65"/>
      <c r="FD405" s="65"/>
      <c r="FE405" s="65"/>
      <c r="FF405" s="65"/>
      <c r="FG405" s="65"/>
      <c r="FH405" s="65"/>
      <c r="FI405" s="65"/>
      <c r="FJ405" s="65"/>
      <c r="FK405" s="65"/>
      <c r="FL405" s="65"/>
      <c r="FM405" s="65"/>
      <c r="FN405" s="65"/>
      <c r="FO405" s="235"/>
    </row>
    <row r="406" spans="1:171" s="73" customFormat="1" x14ac:dyDescent="0.2">
      <c r="A406" s="161"/>
      <c r="B406" s="162"/>
      <c r="C406" s="162"/>
      <c r="D406" s="162"/>
      <c r="E406" s="162"/>
      <c r="F406" s="162"/>
      <c r="G406" s="162"/>
      <c r="H406" s="162"/>
      <c r="I406" s="162"/>
      <c r="J406" s="162"/>
      <c r="K406" s="162"/>
      <c r="L406" s="162"/>
      <c r="M406" s="162"/>
      <c r="N406" s="162"/>
      <c r="O406" s="162"/>
      <c r="P406" s="162"/>
      <c r="Q406" s="162"/>
      <c r="R406" s="162"/>
      <c r="S406" s="162"/>
      <c r="T406" s="162"/>
      <c r="U406" s="162"/>
      <c r="V406" s="162"/>
      <c r="W406" s="162"/>
      <c r="X406" s="162"/>
      <c r="Y406" s="162"/>
      <c r="Z406" s="161"/>
      <c r="AA406" s="161"/>
      <c r="AB406" s="161"/>
      <c r="AC406" s="161"/>
      <c r="AD406" s="161"/>
      <c r="AE406" s="161"/>
      <c r="AF406" s="162"/>
      <c r="AG406" s="162"/>
      <c r="AH406" s="162"/>
      <c r="AI406" s="162"/>
      <c r="AJ406" s="162"/>
      <c r="AK406" s="162"/>
      <c r="AL406" s="162"/>
      <c r="AM406" s="162"/>
      <c r="AN406" s="162"/>
      <c r="AO406" s="162"/>
      <c r="AP406" s="162"/>
      <c r="AQ406" s="162"/>
      <c r="AR406" s="162"/>
      <c r="AS406" s="162"/>
      <c r="AT406" s="162"/>
      <c r="AU406" s="162"/>
      <c r="AV406" s="162"/>
      <c r="AW406" s="162"/>
      <c r="AX406" s="162"/>
      <c r="AY406" s="161"/>
      <c r="AZ406" s="161"/>
      <c r="BA406" s="162"/>
      <c r="BB406" s="162"/>
      <c r="BC406" s="162"/>
      <c r="BD406" s="162"/>
      <c r="BE406" s="162"/>
      <c r="BF406" s="162"/>
      <c r="BG406" s="162"/>
      <c r="BH406" s="162"/>
      <c r="BI406" s="162"/>
      <c r="BJ406" s="161"/>
      <c r="BK406" s="162"/>
      <c r="BL406" s="162"/>
      <c r="BM406" s="162"/>
      <c r="BN406" s="162"/>
      <c r="BO406" s="162"/>
      <c r="BP406" s="162"/>
      <c r="BQ406" s="162"/>
      <c r="BR406" s="162"/>
      <c r="BS406" s="162"/>
      <c r="BT406" s="162"/>
      <c r="BU406" s="162"/>
      <c r="BV406" s="162"/>
      <c r="BW406" s="162"/>
      <c r="BX406" s="162"/>
      <c r="BY406" s="162"/>
      <c r="BZ406" s="162"/>
      <c r="CA406" s="162"/>
      <c r="CB406" s="162"/>
      <c r="CC406" s="162"/>
      <c r="CD406" s="162"/>
      <c r="CE406" s="162"/>
      <c r="CF406" s="162"/>
      <c r="CG406" s="162"/>
      <c r="CH406" s="162"/>
      <c r="CI406" s="162"/>
      <c r="CJ406" s="162"/>
      <c r="CK406" s="162"/>
      <c r="CL406" s="162"/>
      <c r="CM406" s="162"/>
      <c r="CN406" s="162"/>
      <c r="CO406" s="162"/>
      <c r="CP406" s="162"/>
      <c r="CQ406" s="162"/>
      <c r="CR406" s="162"/>
      <c r="CS406" s="162"/>
      <c r="CT406" s="162"/>
      <c r="CU406" s="162"/>
      <c r="CV406" s="162"/>
      <c r="CW406" s="162"/>
      <c r="CX406" s="162"/>
      <c r="CY406" s="162"/>
      <c r="CZ406" s="162"/>
      <c r="DA406" s="162"/>
      <c r="DB406" s="162"/>
      <c r="DC406" s="162"/>
      <c r="DD406" s="162"/>
      <c r="DE406" s="162"/>
      <c r="DF406" s="162"/>
      <c r="DG406" s="162"/>
      <c r="DH406" s="162"/>
      <c r="DI406" s="162"/>
      <c r="DJ406" s="162"/>
      <c r="DK406" s="162"/>
      <c r="DL406" s="162"/>
      <c r="DM406" s="162"/>
      <c r="DN406" s="162"/>
      <c r="DO406" s="162"/>
      <c r="DP406" s="162"/>
      <c r="DQ406" s="162"/>
      <c r="DR406" s="162"/>
      <c r="DS406" s="162"/>
      <c r="DT406" s="162"/>
      <c r="DU406" s="162"/>
      <c r="DV406" s="162"/>
      <c r="DW406" s="161"/>
      <c r="DX406" s="162"/>
      <c r="DY406" s="162"/>
      <c r="DZ406" s="162"/>
      <c r="EA406" s="162"/>
      <c r="EB406" s="162"/>
      <c r="EC406" s="162"/>
      <c r="ED406" s="162"/>
      <c r="EE406" s="161"/>
      <c r="EF406" s="162"/>
      <c r="EG406" s="162"/>
      <c r="EH406" s="162"/>
      <c r="EI406" s="162"/>
      <c r="EJ406" s="162"/>
      <c r="EK406" s="162"/>
      <c r="EL406" s="162"/>
      <c r="EM406" s="162"/>
      <c r="EN406" s="162"/>
      <c r="EO406" s="162"/>
      <c r="EP406" s="162"/>
      <c r="EQ406" s="68"/>
      <c r="ER406" s="68"/>
      <c r="ES406" s="68"/>
      <c r="ET406" s="68"/>
      <c r="EU406" s="68"/>
      <c r="EV406" s="68"/>
      <c r="EW406" s="68"/>
      <c r="EX406" s="68"/>
      <c r="EY406" s="68"/>
      <c r="EZ406" s="68"/>
      <c r="FA406" s="68"/>
      <c r="FB406" s="68"/>
      <c r="FC406" s="68"/>
      <c r="FD406" s="68"/>
      <c r="FE406" s="68"/>
      <c r="FF406" s="68"/>
      <c r="FG406" s="68"/>
      <c r="FH406" s="68"/>
      <c r="FI406" s="68"/>
      <c r="FJ406" s="68"/>
      <c r="FK406" s="68"/>
      <c r="FL406" s="68"/>
      <c r="FM406" s="65"/>
      <c r="FN406" s="65"/>
      <c r="FO406" s="235"/>
    </row>
    <row r="407" spans="1:171" s="73" customFormat="1" x14ac:dyDescent="0.2">
      <c r="A407" s="161"/>
      <c r="B407" s="162"/>
      <c r="C407" s="162"/>
      <c r="D407" s="162"/>
      <c r="E407" s="162"/>
      <c r="F407" s="162"/>
      <c r="G407" s="162"/>
      <c r="H407" s="162"/>
      <c r="I407" s="162"/>
      <c r="J407" s="162"/>
      <c r="K407" s="162"/>
      <c r="L407" s="162"/>
      <c r="M407" s="162"/>
      <c r="N407" s="162"/>
      <c r="O407" s="162"/>
      <c r="P407" s="162"/>
      <c r="Q407" s="162"/>
      <c r="R407" s="162"/>
      <c r="S407" s="162"/>
      <c r="T407" s="162"/>
      <c r="U407" s="162"/>
      <c r="V407" s="162"/>
      <c r="W407" s="162"/>
      <c r="X407" s="162"/>
      <c r="Y407" s="162"/>
      <c r="Z407" s="161"/>
      <c r="AA407" s="161"/>
      <c r="AB407" s="161"/>
      <c r="AC407" s="161"/>
      <c r="AD407" s="161"/>
      <c r="AE407" s="161"/>
      <c r="AF407" s="162"/>
      <c r="AG407" s="162"/>
      <c r="AH407" s="162"/>
      <c r="AI407" s="162"/>
      <c r="AJ407" s="162"/>
      <c r="AK407" s="162"/>
      <c r="AL407" s="162"/>
      <c r="AM407" s="162"/>
      <c r="AN407" s="162"/>
      <c r="AO407" s="162"/>
      <c r="AP407" s="162"/>
      <c r="AQ407" s="162"/>
      <c r="AR407" s="162"/>
      <c r="AS407" s="162"/>
      <c r="AT407" s="162"/>
      <c r="AU407" s="162"/>
      <c r="AV407" s="162"/>
      <c r="AW407" s="162"/>
      <c r="AX407" s="162"/>
      <c r="AY407" s="161"/>
      <c r="AZ407" s="161"/>
      <c r="BA407" s="162"/>
      <c r="BB407" s="162"/>
      <c r="BC407" s="162"/>
      <c r="BD407" s="162"/>
      <c r="BE407" s="162"/>
      <c r="BF407" s="162"/>
      <c r="BG407" s="162"/>
      <c r="BH407" s="162"/>
      <c r="BI407" s="162"/>
      <c r="BJ407" s="161"/>
      <c r="BK407" s="162"/>
      <c r="BL407" s="162"/>
      <c r="BM407" s="162"/>
      <c r="BN407" s="162"/>
      <c r="BO407" s="162"/>
      <c r="BP407" s="162"/>
      <c r="BQ407" s="162"/>
      <c r="BR407" s="162"/>
      <c r="BS407" s="162"/>
      <c r="BT407" s="162"/>
      <c r="BU407" s="162"/>
      <c r="BV407" s="162"/>
      <c r="BW407" s="162"/>
      <c r="BX407" s="162"/>
      <c r="BY407" s="162"/>
      <c r="BZ407" s="162"/>
      <c r="CA407" s="162"/>
      <c r="CB407" s="162"/>
      <c r="CC407" s="162"/>
      <c r="CD407" s="162"/>
      <c r="CE407" s="162"/>
      <c r="CF407" s="162"/>
      <c r="CG407" s="162"/>
      <c r="CH407" s="162"/>
      <c r="CI407" s="162"/>
      <c r="CJ407" s="162"/>
      <c r="CK407" s="162"/>
      <c r="CL407" s="162"/>
      <c r="CM407" s="162"/>
      <c r="CN407" s="162"/>
      <c r="CO407" s="162"/>
      <c r="CP407" s="162"/>
      <c r="CQ407" s="162"/>
      <c r="CR407" s="162"/>
      <c r="CS407" s="162"/>
      <c r="CT407" s="162"/>
      <c r="CU407" s="162"/>
      <c r="CV407" s="162"/>
      <c r="CW407" s="162"/>
      <c r="CX407" s="162"/>
      <c r="CY407" s="162"/>
      <c r="CZ407" s="162"/>
      <c r="DA407" s="162"/>
      <c r="DB407" s="162"/>
      <c r="DC407" s="162"/>
      <c r="DD407" s="162"/>
      <c r="DE407" s="162"/>
      <c r="DF407" s="162"/>
      <c r="DG407" s="162"/>
      <c r="DH407" s="162"/>
      <c r="DI407" s="162"/>
      <c r="DJ407" s="162"/>
      <c r="DK407" s="162"/>
      <c r="DL407" s="162"/>
      <c r="DM407" s="162"/>
      <c r="DN407" s="162"/>
      <c r="DO407" s="162"/>
      <c r="DP407" s="162"/>
      <c r="DQ407" s="162"/>
      <c r="DR407" s="162"/>
      <c r="DS407" s="162"/>
      <c r="DT407" s="162"/>
      <c r="DU407" s="162"/>
      <c r="DV407" s="162"/>
      <c r="DW407" s="161"/>
      <c r="DX407" s="162"/>
      <c r="DY407" s="162"/>
      <c r="DZ407" s="162"/>
      <c r="EA407" s="162"/>
      <c r="EB407" s="162"/>
      <c r="EC407" s="162"/>
      <c r="ED407" s="162"/>
      <c r="EE407" s="161"/>
      <c r="EF407" s="162"/>
      <c r="EG407" s="162"/>
      <c r="EH407" s="162"/>
      <c r="EI407" s="162"/>
      <c r="EJ407" s="162"/>
      <c r="EK407" s="162"/>
      <c r="EL407" s="162"/>
      <c r="EM407" s="162"/>
      <c r="EN407" s="162"/>
      <c r="EO407" s="162"/>
      <c r="EP407" s="162"/>
      <c r="EQ407" s="68"/>
      <c r="ER407" s="68"/>
      <c r="ES407" s="68"/>
      <c r="ET407" s="68"/>
      <c r="EU407" s="68"/>
      <c r="EV407" s="68"/>
      <c r="EW407" s="65"/>
      <c r="EX407" s="65"/>
      <c r="EY407" s="65"/>
      <c r="EZ407" s="65"/>
      <c r="FA407" s="65"/>
      <c r="FB407" s="65"/>
      <c r="FC407" s="65"/>
      <c r="FD407" s="65"/>
      <c r="FE407" s="65"/>
      <c r="FF407" s="65"/>
      <c r="FG407" s="65"/>
      <c r="FH407" s="65"/>
      <c r="FI407" s="65"/>
      <c r="FJ407" s="65"/>
      <c r="FK407" s="65"/>
      <c r="FL407" s="65"/>
      <c r="FM407" s="65"/>
      <c r="FN407" s="65"/>
      <c r="FO407" s="235"/>
    </row>
    <row r="408" spans="1:171" s="73" customFormat="1" x14ac:dyDescent="0.2">
      <c r="A408" s="161"/>
      <c r="B408" s="162"/>
      <c r="C408" s="162"/>
      <c r="D408" s="162"/>
      <c r="E408" s="162"/>
      <c r="F408" s="162"/>
      <c r="G408" s="162"/>
      <c r="H408" s="162"/>
      <c r="I408" s="162"/>
      <c r="J408" s="162"/>
      <c r="K408" s="162"/>
      <c r="L408" s="162"/>
      <c r="M408" s="162"/>
      <c r="N408" s="162"/>
      <c r="O408" s="162"/>
      <c r="P408" s="162"/>
      <c r="Q408" s="162"/>
      <c r="R408" s="162"/>
      <c r="S408" s="162"/>
      <c r="T408" s="162"/>
      <c r="U408" s="162"/>
      <c r="V408" s="162"/>
      <c r="W408" s="162"/>
      <c r="X408" s="162"/>
      <c r="Y408" s="162"/>
      <c r="Z408" s="161"/>
      <c r="AA408" s="161"/>
      <c r="AB408" s="161"/>
      <c r="AC408" s="161"/>
      <c r="AD408" s="161"/>
      <c r="AE408" s="161"/>
      <c r="AF408" s="162"/>
      <c r="AG408" s="162"/>
      <c r="AH408" s="162"/>
      <c r="AI408" s="162"/>
      <c r="AJ408" s="162"/>
      <c r="AK408" s="162"/>
      <c r="AL408" s="162"/>
      <c r="AM408" s="162"/>
      <c r="AN408" s="162"/>
      <c r="AO408" s="162"/>
      <c r="AP408" s="162"/>
      <c r="AQ408" s="162"/>
      <c r="AR408" s="162"/>
      <c r="AS408" s="162"/>
      <c r="AT408" s="162"/>
      <c r="AU408" s="162"/>
      <c r="AV408" s="162"/>
      <c r="AW408" s="162"/>
      <c r="AX408" s="162"/>
      <c r="AY408" s="161"/>
      <c r="AZ408" s="161"/>
      <c r="BA408" s="162"/>
      <c r="BB408" s="162"/>
      <c r="BC408" s="162"/>
      <c r="BD408" s="162"/>
      <c r="BE408" s="162"/>
      <c r="BF408" s="162"/>
      <c r="BG408" s="162"/>
      <c r="BH408" s="162"/>
      <c r="BI408" s="162"/>
      <c r="BJ408" s="161"/>
      <c r="BK408" s="162"/>
      <c r="BL408" s="162"/>
      <c r="BM408" s="162"/>
      <c r="BN408" s="162"/>
      <c r="BO408" s="162"/>
      <c r="BP408" s="162"/>
      <c r="BQ408" s="162"/>
      <c r="BR408" s="162"/>
      <c r="BS408" s="162"/>
      <c r="BT408" s="162"/>
      <c r="BU408" s="162"/>
      <c r="BV408" s="162"/>
      <c r="BW408" s="162"/>
      <c r="BX408" s="162"/>
      <c r="BY408" s="162"/>
      <c r="BZ408" s="162"/>
      <c r="CA408" s="162"/>
      <c r="CB408" s="162"/>
      <c r="CC408" s="162"/>
      <c r="CD408" s="162"/>
      <c r="CE408" s="162"/>
      <c r="CF408" s="162"/>
      <c r="CG408" s="162"/>
      <c r="CH408" s="162"/>
      <c r="CI408" s="162"/>
      <c r="CJ408" s="162"/>
      <c r="CK408" s="162"/>
      <c r="CL408" s="162"/>
      <c r="CM408" s="162"/>
      <c r="CN408" s="162"/>
      <c r="CO408" s="162"/>
      <c r="CP408" s="162"/>
      <c r="CQ408" s="162"/>
      <c r="CR408" s="162"/>
      <c r="CS408" s="162"/>
      <c r="CT408" s="162"/>
      <c r="CU408" s="162"/>
      <c r="CV408" s="162"/>
      <c r="CW408" s="162"/>
      <c r="CX408" s="162"/>
      <c r="CY408" s="162"/>
      <c r="CZ408" s="162"/>
      <c r="DA408" s="162"/>
      <c r="DB408" s="162"/>
      <c r="DC408" s="162"/>
      <c r="DD408" s="162"/>
      <c r="DE408" s="162"/>
      <c r="DF408" s="162"/>
      <c r="DG408" s="162"/>
      <c r="DH408" s="162"/>
      <c r="DI408" s="162"/>
      <c r="DJ408" s="162"/>
      <c r="DK408" s="162"/>
      <c r="DL408" s="162"/>
      <c r="DM408" s="162"/>
      <c r="DN408" s="162"/>
      <c r="DO408" s="162"/>
      <c r="DP408" s="162"/>
      <c r="DQ408" s="162"/>
      <c r="DR408" s="162"/>
      <c r="DS408" s="162"/>
      <c r="DT408" s="162"/>
      <c r="DU408" s="162"/>
      <c r="DV408" s="162"/>
      <c r="DW408" s="161"/>
      <c r="DX408" s="162"/>
      <c r="DY408" s="162"/>
      <c r="DZ408" s="162"/>
      <c r="EA408" s="162"/>
      <c r="EB408" s="162"/>
      <c r="EC408" s="162"/>
      <c r="ED408" s="162"/>
      <c r="EE408" s="161"/>
      <c r="EF408" s="162"/>
      <c r="EG408" s="162"/>
      <c r="EH408" s="162"/>
      <c r="EI408" s="162"/>
      <c r="EJ408" s="162"/>
      <c r="EK408" s="162"/>
      <c r="EL408" s="162"/>
      <c r="EM408" s="162"/>
      <c r="EN408" s="162"/>
      <c r="EO408" s="162"/>
      <c r="EP408" s="162"/>
      <c r="EQ408" s="68"/>
      <c r="ER408" s="68"/>
      <c r="ES408" s="68"/>
      <c r="ET408" s="68"/>
      <c r="EU408" s="68"/>
      <c r="EV408" s="68"/>
      <c r="EW408" s="68"/>
      <c r="EX408" s="68"/>
      <c r="EY408" s="68"/>
      <c r="EZ408" s="68"/>
      <c r="FA408" s="68"/>
      <c r="FB408" s="68"/>
      <c r="FC408" s="68"/>
      <c r="FD408" s="68"/>
      <c r="FE408" s="68"/>
      <c r="FF408" s="68"/>
      <c r="FG408" s="68"/>
      <c r="FH408" s="68"/>
      <c r="FI408" s="68"/>
      <c r="FJ408" s="68"/>
      <c r="FK408" s="68"/>
      <c r="FL408" s="68"/>
      <c r="FM408" s="65"/>
      <c r="FN408" s="65"/>
      <c r="FO408" s="235"/>
    </row>
    <row r="409" spans="1:171" s="73" customFormat="1" x14ac:dyDescent="0.2">
      <c r="A409" s="161"/>
      <c r="B409" s="162"/>
      <c r="C409" s="162"/>
      <c r="D409" s="162"/>
      <c r="E409" s="162"/>
      <c r="F409" s="162"/>
      <c r="G409" s="162"/>
      <c r="H409" s="162"/>
      <c r="I409" s="162"/>
      <c r="J409" s="162"/>
      <c r="K409" s="162"/>
      <c r="L409" s="162"/>
      <c r="M409" s="162"/>
      <c r="N409" s="162"/>
      <c r="O409" s="162"/>
      <c r="P409" s="162"/>
      <c r="Q409" s="162"/>
      <c r="R409" s="162"/>
      <c r="S409" s="162"/>
      <c r="T409" s="162"/>
      <c r="U409" s="162"/>
      <c r="V409" s="162"/>
      <c r="W409" s="162"/>
      <c r="X409" s="162"/>
      <c r="Y409" s="162"/>
      <c r="Z409" s="161"/>
      <c r="AA409" s="161"/>
      <c r="AB409" s="161"/>
      <c r="AC409" s="161"/>
      <c r="AD409" s="161"/>
      <c r="AE409" s="161"/>
      <c r="AF409" s="162"/>
      <c r="AG409" s="162"/>
      <c r="AH409" s="162"/>
      <c r="AI409" s="162"/>
      <c r="AJ409" s="162"/>
      <c r="AK409" s="162"/>
      <c r="AL409" s="162"/>
      <c r="AM409" s="162"/>
      <c r="AN409" s="162"/>
      <c r="AO409" s="162"/>
      <c r="AP409" s="162"/>
      <c r="AQ409" s="162"/>
      <c r="AR409" s="162"/>
      <c r="AS409" s="162"/>
      <c r="AT409" s="162"/>
      <c r="AU409" s="162"/>
      <c r="AV409" s="162"/>
      <c r="AW409" s="162"/>
      <c r="AX409" s="162"/>
      <c r="AY409" s="161"/>
      <c r="AZ409" s="161"/>
      <c r="BA409" s="162"/>
      <c r="BB409" s="162"/>
      <c r="BC409" s="162"/>
      <c r="BD409" s="162"/>
      <c r="BE409" s="162"/>
      <c r="BF409" s="162"/>
      <c r="BG409" s="162"/>
      <c r="BH409" s="162"/>
      <c r="BI409" s="162"/>
      <c r="BJ409" s="161"/>
      <c r="BK409" s="162"/>
      <c r="BL409" s="162"/>
      <c r="BM409" s="162"/>
      <c r="BN409" s="162"/>
      <c r="BO409" s="162"/>
      <c r="BP409" s="162"/>
      <c r="BQ409" s="162"/>
      <c r="BR409" s="162"/>
      <c r="BS409" s="162"/>
      <c r="BT409" s="162"/>
      <c r="BU409" s="162"/>
      <c r="BV409" s="162"/>
      <c r="BW409" s="162"/>
      <c r="BX409" s="162"/>
      <c r="BY409" s="162"/>
      <c r="BZ409" s="162"/>
      <c r="CA409" s="162"/>
      <c r="CB409" s="162"/>
      <c r="CC409" s="162"/>
      <c r="CD409" s="162"/>
      <c r="CE409" s="162"/>
      <c r="CF409" s="162"/>
      <c r="CG409" s="162"/>
      <c r="CH409" s="162"/>
      <c r="CI409" s="162"/>
      <c r="CJ409" s="162"/>
      <c r="CK409" s="162"/>
      <c r="CL409" s="162"/>
      <c r="CM409" s="162"/>
      <c r="CN409" s="162"/>
      <c r="CO409" s="162"/>
      <c r="CP409" s="162"/>
      <c r="CQ409" s="162"/>
      <c r="CR409" s="162"/>
      <c r="CS409" s="162"/>
      <c r="CT409" s="162"/>
      <c r="CU409" s="162"/>
      <c r="CV409" s="162"/>
      <c r="CW409" s="162"/>
      <c r="CX409" s="162"/>
      <c r="CY409" s="162"/>
      <c r="CZ409" s="162"/>
      <c r="DA409" s="162"/>
      <c r="DB409" s="162"/>
      <c r="DC409" s="162"/>
      <c r="DD409" s="162"/>
      <c r="DE409" s="162"/>
      <c r="DF409" s="162"/>
      <c r="DG409" s="162"/>
      <c r="DH409" s="162"/>
      <c r="DI409" s="162"/>
      <c r="DJ409" s="162"/>
      <c r="DK409" s="162"/>
      <c r="DL409" s="162"/>
      <c r="DM409" s="162"/>
      <c r="DN409" s="162"/>
      <c r="DO409" s="162"/>
      <c r="DP409" s="162"/>
      <c r="DQ409" s="162"/>
      <c r="DR409" s="162"/>
      <c r="DS409" s="162"/>
      <c r="DT409" s="162"/>
      <c r="DU409" s="162"/>
      <c r="DV409" s="162"/>
      <c r="DW409" s="161"/>
      <c r="DX409" s="162"/>
      <c r="DY409" s="162"/>
      <c r="DZ409" s="162"/>
      <c r="EA409" s="162"/>
      <c r="EB409" s="162"/>
      <c r="EC409" s="162"/>
      <c r="ED409" s="162"/>
      <c r="EE409" s="161"/>
      <c r="EF409" s="162"/>
      <c r="EG409" s="162"/>
      <c r="EH409" s="162"/>
      <c r="EI409" s="162"/>
      <c r="EJ409" s="162"/>
      <c r="EK409" s="162"/>
      <c r="EL409" s="162"/>
      <c r="EM409" s="162"/>
      <c r="EN409" s="162"/>
      <c r="EO409" s="162"/>
      <c r="EP409" s="162"/>
      <c r="EQ409" s="68"/>
      <c r="ER409" s="68"/>
      <c r="ES409" s="68"/>
      <c r="ET409" s="68"/>
      <c r="EU409" s="68"/>
      <c r="EV409" s="68"/>
      <c r="EW409" s="65"/>
      <c r="EX409" s="65"/>
      <c r="EY409" s="65"/>
      <c r="EZ409" s="65"/>
      <c r="FA409" s="65"/>
      <c r="FB409" s="65"/>
      <c r="FC409" s="65"/>
      <c r="FD409" s="65"/>
      <c r="FE409" s="65"/>
      <c r="FF409" s="65"/>
      <c r="FG409" s="65"/>
      <c r="FH409" s="65"/>
      <c r="FI409" s="65"/>
      <c r="FJ409" s="65"/>
      <c r="FK409" s="65"/>
      <c r="FL409" s="65"/>
      <c r="FM409" s="65"/>
      <c r="FN409" s="65"/>
      <c r="FO409" s="235"/>
    </row>
    <row r="410" spans="1:171" s="73" customFormat="1" x14ac:dyDescent="0.2">
      <c r="A410" s="161"/>
      <c r="B410" s="162"/>
      <c r="C410" s="162"/>
      <c r="D410" s="162"/>
      <c r="E410" s="162"/>
      <c r="F410" s="162"/>
      <c r="G410" s="162"/>
      <c r="H410" s="162"/>
      <c r="I410" s="162"/>
      <c r="J410" s="162"/>
      <c r="K410" s="162"/>
      <c r="L410" s="162"/>
      <c r="M410" s="162"/>
      <c r="N410" s="162"/>
      <c r="O410" s="162"/>
      <c r="P410" s="162"/>
      <c r="Q410" s="162"/>
      <c r="R410" s="162"/>
      <c r="S410" s="162"/>
      <c r="T410" s="162"/>
      <c r="U410" s="162"/>
      <c r="V410" s="162"/>
      <c r="W410" s="162"/>
      <c r="X410" s="162"/>
      <c r="Y410" s="162"/>
      <c r="Z410" s="161"/>
      <c r="AA410" s="161"/>
      <c r="AB410" s="161"/>
      <c r="AC410" s="161"/>
      <c r="AD410" s="161"/>
      <c r="AE410" s="161"/>
      <c r="AF410" s="162"/>
      <c r="AG410" s="162"/>
      <c r="AH410" s="162"/>
      <c r="AI410" s="162"/>
      <c r="AJ410" s="162"/>
      <c r="AK410" s="162"/>
      <c r="AL410" s="162"/>
      <c r="AM410" s="162"/>
      <c r="AN410" s="162"/>
      <c r="AO410" s="162"/>
      <c r="AP410" s="162"/>
      <c r="AQ410" s="162"/>
      <c r="AR410" s="162"/>
      <c r="AS410" s="162"/>
      <c r="AT410" s="162"/>
      <c r="AU410" s="162"/>
      <c r="AV410" s="162"/>
      <c r="AW410" s="162"/>
      <c r="AX410" s="162"/>
      <c r="AY410" s="161"/>
      <c r="AZ410" s="161"/>
      <c r="BA410" s="162"/>
      <c r="BB410" s="162"/>
      <c r="BC410" s="162"/>
      <c r="BD410" s="162"/>
      <c r="BE410" s="162"/>
      <c r="BF410" s="162"/>
      <c r="BG410" s="162"/>
      <c r="BH410" s="162"/>
      <c r="BI410" s="162"/>
      <c r="BJ410" s="161"/>
      <c r="BK410" s="162"/>
      <c r="BL410" s="162"/>
      <c r="BM410" s="162"/>
      <c r="BN410" s="162"/>
      <c r="BO410" s="162"/>
      <c r="BP410" s="162"/>
      <c r="BQ410" s="162"/>
      <c r="BR410" s="162"/>
      <c r="BS410" s="162"/>
      <c r="BT410" s="162"/>
      <c r="BU410" s="162"/>
      <c r="BV410" s="162"/>
      <c r="BW410" s="162"/>
      <c r="BX410" s="162"/>
      <c r="BY410" s="162"/>
      <c r="BZ410" s="162"/>
      <c r="CA410" s="162"/>
      <c r="CB410" s="162"/>
      <c r="CC410" s="162"/>
      <c r="CD410" s="162"/>
      <c r="CE410" s="162"/>
      <c r="CF410" s="162"/>
      <c r="CG410" s="162"/>
      <c r="CH410" s="162"/>
      <c r="CI410" s="162"/>
      <c r="CJ410" s="162"/>
      <c r="CK410" s="162"/>
      <c r="CL410" s="162"/>
      <c r="CM410" s="162"/>
      <c r="CN410" s="162"/>
      <c r="CO410" s="162"/>
      <c r="CP410" s="162"/>
      <c r="CQ410" s="162"/>
      <c r="CR410" s="162"/>
      <c r="CS410" s="162"/>
      <c r="CT410" s="162"/>
      <c r="CU410" s="162"/>
      <c r="CV410" s="162"/>
      <c r="CW410" s="162"/>
      <c r="CX410" s="162"/>
      <c r="CY410" s="162"/>
      <c r="CZ410" s="162"/>
      <c r="DA410" s="162"/>
      <c r="DB410" s="162"/>
      <c r="DC410" s="162"/>
      <c r="DD410" s="162"/>
      <c r="DE410" s="162"/>
      <c r="DF410" s="162"/>
      <c r="DG410" s="162"/>
      <c r="DH410" s="162"/>
      <c r="DI410" s="162"/>
      <c r="DJ410" s="162"/>
      <c r="DK410" s="162"/>
      <c r="DL410" s="162"/>
      <c r="DM410" s="162"/>
      <c r="DN410" s="162"/>
      <c r="DO410" s="162"/>
      <c r="DP410" s="162"/>
      <c r="DQ410" s="162"/>
      <c r="DR410" s="162"/>
      <c r="DS410" s="162"/>
      <c r="DT410" s="162"/>
      <c r="DU410" s="162"/>
      <c r="DV410" s="162"/>
      <c r="DW410" s="161"/>
      <c r="DX410" s="162"/>
      <c r="DY410" s="162"/>
      <c r="DZ410" s="162"/>
      <c r="EA410" s="162"/>
      <c r="EB410" s="162"/>
      <c r="EC410" s="162"/>
      <c r="ED410" s="162"/>
      <c r="EE410" s="161"/>
      <c r="EF410" s="162"/>
      <c r="EG410" s="162"/>
      <c r="EH410" s="162"/>
      <c r="EI410" s="162"/>
      <c r="EJ410" s="162"/>
      <c r="EK410" s="162"/>
      <c r="EL410" s="162"/>
      <c r="EM410" s="162"/>
      <c r="EN410" s="162"/>
      <c r="EO410" s="162"/>
      <c r="EP410" s="162"/>
      <c r="EQ410" s="68"/>
      <c r="ER410" s="68"/>
      <c r="ES410" s="68"/>
      <c r="ET410" s="68"/>
      <c r="EU410" s="68"/>
      <c r="EV410" s="68"/>
      <c r="EW410" s="68"/>
      <c r="EX410" s="68"/>
      <c r="EY410" s="68"/>
      <c r="EZ410" s="68"/>
      <c r="FA410" s="68"/>
      <c r="FB410" s="68"/>
      <c r="FC410" s="68"/>
      <c r="FD410" s="68"/>
      <c r="FE410" s="68"/>
      <c r="FF410" s="68"/>
      <c r="FG410" s="68"/>
      <c r="FH410" s="68"/>
      <c r="FI410" s="68"/>
      <c r="FJ410" s="68"/>
      <c r="FK410" s="68"/>
      <c r="FL410" s="68"/>
      <c r="FM410" s="65"/>
      <c r="FN410" s="65"/>
      <c r="FO410" s="235"/>
    </row>
    <row r="411" spans="1:171" s="73" customFormat="1" x14ac:dyDescent="0.2">
      <c r="A411" s="161"/>
      <c r="B411" s="162"/>
      <c r="C411" s="162"/>
      <c r="D411" s="162"/>
      <c r="E411" s="162"/>
      <c r="F411" s="162"/>
      <c r="G411" s="162"/>
      <c r="H411" s="162"/>
      <c r="I411" s="162"/>
      <c r="J411" s="162"/>
      <c r="K411" s="162"/>
      <c r="L411" s="162"/>
      <c r="M411" s="162"/>
      <c r="N411" s="162"/>
      <c r="O411" s="162"/>
      <c r="P411" s="162"/>
      <c r="Q411" s="162"/>
      <c r="R411" s="162"/>
      <c r="S411" s="162"/>
      <c r="T411" s="162"/>
      <c r="U411" s="162"/>
      <c r="V411" s="162"/>
      <c r="W411" s="162"/>
      <c r="X411" s="162"/>
      <c r="Y411" s="162"/>
      <c r="Z411" s="161"/>
      <c r="AA411" s="161"/>
      <c r="AB411" s="161"/>
      <c r="AC411" s="161"/>
      <c r="AD411" s="161"/>
      <c r="AE411" s="161"/>
      <c r="AF411" s="162"/>
      <c r="AG411" s="162"/>
      <c r="AH411" s="162"/>
      <c r="AI411" s="162"/>
      <c r="AJ411" s="162"/>
      <c r="AK411" s="162"/>
      <c r="AL411" s="162"/>
      <c r="AM411" s="162"/>
      <c r="AN411" s="162"/>
      <c r="AO411" s="162"/>
      <c r="AP411" s="162"/>
      <c r="AQ411" s="162"/>
      <c r="AR411" s="162"/>
      <c r="AS411" s="162"/>
      <c r="AT411" s="162"/>
      <c r="AU411" s="162"/>
      <c r="AV411" s="162"/>
      <c r="AW411" s="162"/>
      <c r="AX411" s="162"/>
      <c r="AY411" s="161"/>
      <c r="AZ411" s="161"/>
      <c r="BA411" s="162"/>
      <c r="BB411" s="162"/>
      <c r="BC411" s="162"/>
      <c r="BD411" s="162"/>
      <c r="BE411" s="162"/>
      <c r="BF411" s="162"/>
      <c r="BG411" s="162"/>
      <c r="BH411" s="162"/>
      <c r="BI411" s="162"/>
      <c r="BJ411" s="161"/>
      <c r="BK411" s="162"/>
      <c r="BL411" s="162"/>
      <c r="BM411" s="162"/>
      <c r="BN411" s="162"/>
      <c r="BO411" s="162"/>
      <c r="BP411" s="162"/>
      <c r="BQ411" s="162"/>
      <c r="BR411" s="162"/>
      <c r="BS411" s="162"/>
      <c r="BT411" s="162"/>
      <c r="BU411" s="162"/>
      <c r="BV411" s="162"/>
      <c r="BW411" s="162"/>
      <c r="BX411" s="162"/>
      <c r="BY411" s="162"/>
      <c r="BZ411" s="162"/>
      <c r="CA411" s="162"/>
      <c r="CB411" s="162"/>
      <c r="CC411" s="162"/>
      <c r="CD411" s="162"/>
      <c r="CE411" s="162"/>
      <c r="CF411" s="162"/>
      <c r="CG411" s="162"/>
      <c r="CH411" s="162"/>
      <c r="CI411" s="162"/>
      <c r="CJ411" s="162"/>
      <c r="CK411" s="162"/>
      <c r="CL411" s="162"/>
      <c r="CM411" s="162"/>
      <c r="CN411" s="162"/>
      <c r="CO411" s="162"/>
      <c r="CP411" s="162"/>
      <c r="CQ411" s="162"/>
      <c r="CR411" s="162"/>
      <c r="CS411" s="162"/>
      <c r="CT411" s="162"/>
      <c r="CU411" s="162"/>
      <c r="CV411" s="162"/>
      <c r="CW411" s="162"/>
      <c r="CX411" s="162"/>
      <c r="CY411" s="162"/>
      <c r="CZ411" s="162"/>
      <c r="DA411" s="162"/>
      <c r="DB411" s="162"/>
      <c r="DC411" s="162"/>
      <c r="DD411" s="162"/>
      <c r="DE411" s="162"/>
      <c r="DF411" s="162"/>
      <c r="DG411" s="162"/>
      <c r="DH411" s="162"/>
      <c r="DI411" s="162"/>
      <c r="DJ411" s="162"/>
      <c r="DK411" s="162"/>
      <c r="DL411" s="162"/>
      <c r="DM411" s="162"/>
      <c r="DN411" s="162"/>
      <c r="DO411" s="162"/>
      <c r="DP411" s="162"/>
      <c r="DQ411" s="162"/>
      <c r="DR411" s="162"/>
      <c r="DS411" s="162"/>
      <c r="DT411" s="162"/>
      <c r="DU411" s="162"/>
      <c r="DV411" s="162"/>
      <c r="DW411" s="161"/>
      <c r="DX411" s="162"/>
      <c r="DY411" s="162"/>
      <c r="DZ411" s="162"/>
      <c r="EA411" s="162"/>
      <c r="EB411" s="162"/>
      <c r="EC411" s="162"/>
      <c r="ED411" s="162"/>
      <c r="EE411" s="161"/>
      <c r="EF411" s="162"/>
      <c r="EG411" s="162"/>
      <c r="EH411" s="162"/>
      <c r="EI411" s="162"/>
      <c r="EJ411" s="162"/>
      <c r="EK411" s="162"/>
      <c r="EL411" s="162"/>
      <c r="EM411" s="162"/>
      <c r="EN411" s="162"/>
      <c r="EO411" s="162"/>
      <c r="EP411" s="162"/>
      <c r="EQ411" s="68"/>
      <c r="ER411" s="68"/>
      <c r="ES411" s="68"/>
      <c r="ET411" s="68"/>
      <c r="EU411" s="68"/>
      <c r="EV411" s="68"/>
      <c r="EW411" s="65"/>
      <c r="EX411" s="65"/>
      <c r="EY411" s="65"/>
      <c r="EZ411" s="65"/>
      <c r="FA411" s="65"/>
      <c r="FB411" s="65"/>
      <c r="FC411" s="65"/>
      <c r="FD411" s="65"/>
      <c r="FE411" s="65"/>
      <c r="FF411" s="65"/>
      <c r="FG411" s="65"/>
      <c r="FH411" s="65"/>
      <c r="FI411" s="65"/>
      <c r="FJ411" s="65"/>
      <c r="FK411" s="65"/>
      <c r="FL411" s="65"/>
      <c r="FM411" s="65"/>
      <c r="FN411" s="65"/>
      <c r="FO411" s="235"/>
    </row>
    <row r="412" spans="1:171" s="73" customFormat="1" x14ac:dyDescent="0.2">
      <c r="A412" s="161"/>
      <c r="B412" s="162"/>
      <c r="C412" s="162"/>
      <c r="D412" s="162"/>
      <c r="E412" s="162"/>
      <c r="F412" s="162"/>
      <c r="G412" s="162"/>
      <c r="H412" s="162"/>
      <c r="I412" s="162"/>
      <c r="J412" s="162"/>
      <c r="K412" s="162"/>
      <c r="L412" s="162"/>
      <c r="M412" s="162"/>
      <c r="N412" s="162"/>
      <c r="O412" s="162"/>
      <c r="P412" s="162"/>
      <c r="Q412" s="162"/>
      <c r="R412" s="162"/>
      <c r="S412" s="162"/>
      <c r="T412" s="162"/>
      <c r="U412" s="162"/>
      <c r="V412" s="162"/>
      <c r="W412" s="162"/>
      <c r="X412" s="162"/>
      <c r="Y412" s="162"/>
      <c r="Z412" s="161"/>
      <c r="AA412" s="161"/>
      <c r="AB412" s="161"/>
      <c r="AC412" s="161"/>
      <c r="AD412" s="161"/>
      <c r="AE412" s="161"/>
      <c r="AF412" s="162"/>
      <c r="AG412" s="162"/>
      <c r="AH412" s="162"/>
      <c r="AI412" s="162"/>
      <c r="AJ412" s="162"/>
      <c r="AK412" s="162"/>
      <c r="AL412" s="162"/>
      <c r="AM412" s="162"/>
      <c r="AN412" s="162"/>
      <c r="AO412" s="162"/>
      <c r="AP412" s="162"/>
      <c r="AQ412" s="162"/>
      <c r="AR412" s="162"/>
      <c r="AS412" s="162"/>
      <c r="AT412" s="162"/>
      <c r="AU412" s="162"/>
      <c r="AV412" s="162"/>
      <c r="AW412" s="162"/>
      <c r="AX412" s="162"/>
      <c r="AY412" s="161"/>
      <c r="AZ412" s="161"/>
      <c r="BA412" s="162"/>
      <c r="BB412" s="162"/>
      <c r="BC412" s="162"/>
      <c r="BD412" s="162"/>
      <c r="BE412" s="162"/>
      <c r="BF412" s="162"/>
      <c r="BG412" s="162"/>
      <c r="BH412" s="162"/>
      <c r="BI412" s="162"/>
      <c r="BJ412" s="161"/>
      <c r="BK412" s="162"/>
      <c r="BL412" s="162"/>
      <c r="BM412" s="162"/>
      <c r="BN412" s="162"/>
      <c r="BO412" s="162"/>
      <c r="BP412" s="162"/>
      <c r="BQ412" s="162"/>
      <c r="BR412" s="162"/>
      <c r="BS412" s="162"/>
      <c r="BT412" s="162"/>
      <c r="BU412" s="162"/>
      <c r="BV412" s="162"/>
      <c r="BW412" s="162"/>
      <c r="BX412" s="162"/>
      <c r="BY412" s="162"/>
      <c r="BZ412" s="162"/>
      <c r="CA412" s="162"/>
      <c r="CB412" s="162"/>
      <c r="CC412" s="162"/>
      <c r="CD412" s="162"/>
      <c r="CE412" s="162"/>
      <c r="CF412" s="162"/>
      <c r="CG412" s="162"/>
      <c r="CH412" s="162"/>
      <c r="CI412" s="162"/>
      <c r="CJ412" s="162"/>
      <c r="CK412" s="162"/>
      <c r="CL412" s="162"/>
      <c r="CM412" s="162"/>
      <c r="CN412" s="162"/>
      <c r="CO412" s="162"/>
      <c r="CP412" s="162"/>
      <c r="CQ412" s="162"/>
      <c r="CR412" s="162"/>
      <c r="CS412" s="162"/>
      <c r="CT412" s="162"/>
      <c r="CU412" s="162"/>
      <c r="CV412" s="162"/>
      <c r="CW412" s="162"/>
      <c r="CX412" s="162"/>
      <c r="CY412" s="162"/>
      <c r="CZ412" s="162"/>
      <c r="DA412" s="162"/>
      <c r="DB412" s="162"/>
      <c r="DC412" s="162"/>
      <c r="DD412" s="162"/>
      <c r="DE412" s="162"/>
      <c r="DF412" s="162"/>
      <c r="DG412" s="162"/>
      <c r="DH412" s="162"/>
      <c r="DI412" s="162"/>
      <c r="DJ412" s="162"/>
      <c r="DK412" s="162"/>
      <c r="DL412" s="162"/>
      <c r="DM412" s="162"/>
      <c r="DN412" s="162"/>
      <c r="DO412" s="162"/>
      <c r="DP412" s="162"/>
      <c r="DQ412" s="162"/>
      <c r="DR412" s="162"/>
      <c r="DS412" s="162"/>
      <c r="DT412" s="162"/>
      <c r="DU412" s="162"/>
      <c r="DV412" s="162"/>
      <c r="DW412" s="161"/>
      <c r="DX412" s="162"/>
      <c r="DY412" s="162"/>
      <c r="DZ412" s="162"/>
      <c r="EA412" s="162"/>
      <c r="EB412" s="162"/>
      <c r="EC412" s="162"/>
      <c r="ED412" s="162"/>
      <c r="EE412" s="161"/>
      <c r="EF412" s="162"/>
      <c r="EG412" s="162"/>
      <c r="EH412" s="162"/>
      <c r="EI412" s="162"/>
      <c r="EJ412" s="162"/>
      <c r="EK412" s="162"/>
      <c r="EL412" s="162"/>
      <c r="EM412" s="162"/>
      <c r="EN412" s="162"/>
      <c r="EO412" s="162"/>
      <c r="EP412" s="162"/>
      <c r="EQ412" s="68"/>
      <c r="ER412" s="68"/>
      <c r="ES412" s="68"/>
      <c r="ET412" s="68"/>
      <c r="EU412" s="68"/>
      <c r="EV412" s="68"/>
      <c r="EW412" s="68"/>
      <c r="EX412" s="68"/>
      <c r="EY412" s="68"/>
      <c r="EZ412" s="68"/>
      <c r="FA412" s="68"/>
      <c r="FB412" s="68"/>
      <c r="FC412" s="68"/>
      <c r="FD412" s="68"/>
      <c r="FE412" s="68"/>
      <c r="FF412" s="68"/>
      <c r="FG412" s="68"/>
      <c r="FH412" s="68"/>
      <c r="FI412" s="68"/>
      <c r="FJ412" s="68"/>
      <c r="FK412" s="68"/>
      <c r="FL412" s="68"/>
      <c r="FM412" s="65"/>
      <c r="FN412" s="65"/>
      <c r="FO412" s="235"/>
    </row>
    <row r="413" spans="1:171" s="73" customFormat="1" x14ac:dyDescent="0.2">
      <c r="A413" s="161"/>
      <c r="B413" s="162"/>
      <c r="C413" s="162"/>
      <c r="D413" s="162"/>
      <c r="E413" s="162"/>
      <c r="F413" s="162"/>
      <c r="G413" s="162"/>
      <c r="H413" s="162"/>
      <c r="I413" s="162"/>
      <c r="J413" s="162"/>
      <c r="K413" s="162"/>
      <c r="L413" s="162"/>
      <c r="M413" s="162"/>
      <c r="N413" s="162"/>
      <c r="O413" s="162"/>
      <c r="P413" s="162"/>
      <c r="Q413" s="162"/>
      <c r="R413" s="162"/>
      <c r="S413" s="162"/>
      <c r="T413" s="162"/>
      <c r="U413" s="162"/>
      <c r="V413" s="162"/>
      <c r="W413" s="162"/>
      <c r="X413" s="162"/>
      <c r="Y413" s="162"/>
      <c r="Z413" s="161"/>
      <c r="AA413" s="161"/>
      <c r="AB413" s="161"/>
      <c r="AC413" s="161"/>
      <c r="AD413" s="161"/>
      <c r="AE413" s="161"/>
      <c r="AF413" s="162"/>
      <c r="AG413" s="162"/>
      <c r="AH413" s="162"/>
      <c r="AI413" s="162"/>
      <c r="AJ413" s="162"/>
      <c r="AK413" s="162"/>
      <c r="AL413" s="162"/>
      <c r="AM413" s="162"/>
      <c r="AN413" s="162"/>
      <c r="AO413" s="162"/>
      <c r="AP413" s="162"/>
      <c r="AQ413" s="162"/>
      <c r="AR413" s="162"/>
      <c r="AS413" s="162"/>
      <c r="AT413" s="162"/>
      <c r="AU413" s="162"/>
      <c r="AV413" s="162"/>
      <c r="AW413" s="162"/>
      <c r="AX413" s="162"/>
      <c r="AY413" s="161"/>
      <c r="AZ413" s="161"/>
      <c r="BA413" s="162"/>
      <c r="BB413" s="162"/>
      <c r="BC413" s="162"/>
      <c r="BD413" s="162"/>
      <c r="BE413" s="162"/>
      <c r="BF413" s="162"/>
      <c r="BG413" s="162"/>
      <c r="BH413" s="162"/>
      <c r="BI413" s="162"/>
      <c r="BJ413" s="161"/>
      <c r="BK413" s="162"/>
      <c r="BL413" s="162"/>
      <c r="BM413" s="162"/>
      <c r="BN413" s="162"/>
      <c r="BO413" s="162"/>
      <c r="BP413" s="162"/>
      <c r="BQ413" s="162"/>
      <c r="BR413" s="162"/>
      <c r="BS413" s="162"/>
      <c r="BT413" s="162"/>
      <c r="BU413" s="162"/>
      <c r="BV413" s="162"/>
      <c r="BW413" s="162"/>
      <c r="BX413" s="162"/>
      <c r="BY413" s="162"/>
      <c r="BZ413" s="162"/>
      <c r="CA413" s="162"/>
      <c r="CB413" s="162"/>
      <c r="CC413" s="162"/>
      <c r="CD413" s="162"/>
      <c r="CE413" s="162"/>
      <c r="CF413" s="162"/>
      <c r="CG413" s="162"/>
      <c r="CH413" s="162"/>
      <c r="CI413" s="162"/>
      <c r="CJ413" s="162"/>
      <c r="CK413" s="162"/>
      <c r="CL413" s="162"/>
      <c r="CM413" s="162"/>
      <c r="CN413" s="162"/>
      <c r="CO413" s="162"/>
      <c r="CP413" s="162"/>
      <c r="CQ413" s="162"/>
      <c r="CR413" s="162"/>
      <c r="CS413" s="162"/>
      <c r="CT413" s="162"/>
      <c r="CU413" s="162"/>
      <c r="CV413" s="162"/>
      <c r="CW413" s="162"/>
      <c r="CX413" s="162"/>
      <c r="CY413" s="162"/>
      <c r="CZ413" s="162"/>
      <c r="DA413" s="162"/>
      <c r="DB413" s="162"/>
      <c r="DC413" s="162"/>
      <c r="DD413" s="162"/>
      <c r="DE413" s="162"/>
      <c r="DF413" s="162"/>
      <c r="DG413" s="162"/>
      <c r="DH413" s="162"/>
      <c r="DI413" s="162"/>
      <c r="DJ413" s="162"/>
      <c r="DK413" s="162"/>
      <c r="DL413" s="162"/>
      <c r="DM413" s="162"/>
      <c r="DN413" s="162"/>
      <c r="DO413" s="162"/>
      <c r="DP413" s="162"/>
      <c r="DQ413" s="162"/>
      <c r="DR413" s="162"/>
      <c r="DS413" s="162"/>
      <c r="DT413" s="162"/>
      <c r="DU413" s="162"/>
      <c r="DV413" s="162"/>
      <c r="DW413" s="161"/>
      <c r="DX413" s="162"/>
      <c r="DY413" s="162"/>
      <c r="DZ413" s="162"/>
      <c r="EA413" s="162"/>
      <c r="EB413" s="162"/>
      <c r="EC413" s="162"/>
      <c r="ED413" s="162"/>
      <c r="EE413" s="161"/>
      <c r="EF413" s="162"/>
      <c r="EG413" s="162"/>
      <c r="EH413" s="162"/>
      <c r="EI413" s="162"/>
      <c r="EJ413" s="162"/>
      <c r="EK413" s="162"/>
      <c r="EL413" s="162"/>
      <c r="EM413" s="162"/>
      <c r="EN413" s="162"/>
      <c r="EO413" s="162"/>
      <c r="EP413" s="162"/>
      <c r="EQ413" s="68"/>
      <c r="ER413" s="68"/>
      <c r="ES413" s="68"/>
      <c r="ET413" s="68"/>
      <c r="EU413" s="68"/>
      <c r="EV413" s="68"/>
      <c r="EW413" s="65"/>
      <c r="EX413" s="65"/>
      <c r="EY413" s="65"/>
      <c r="EZ413" s="65"/>
      <c r="FA413" s="65"/>
      <c r="FB413" s="65"/>
      <c r="FC413" s="65"/>
      <c r="FD413" s="65"/>
      <c r="FE413" s="65"/>
      <c r="FF413" s="65"/>
      <c r="FG413" s="65"/>
      <c r="FH413" s="65"/>
      <c r="FI413" s="65"/>
      <c r="FJ413" s="65"/>
      <c r="FK413" s="65"/>
      <c r="FL413" s="65"/>
      <c r="FM413" s="65"/>
      <c r="FN413" s="65"/>
      <c r="FO413" s="235"/>
    </row>
    <row r="414" spans="1:171" s="73" customFormat="1" x14ac:dyDescent="0.2">
      <c r="A414" s="161"/>
      <c r="B414" s="162"/>
      <c r="C414" s="162"/>
      <c r="D414" s="162"/>
      <c r="E414" s="162"/>
      <c r="F414" s="162"/>
      <c r="G414" s="162"/>
      <c r="H414" s="162"/>
      <c r="I414" s="162"/>
      <c r="J414" s="162"/>
      <c r="K414" s="162"/>
      <c r="L414" s="162"/>
      <c r="M414" s="162"/>
      <c r="N414" s="162"/>
      <c r="O414" s="162"/>
      <c r="P414" s="162"/>
      <c r="Q414" s="162"/>
      <c r="R414" s="162"/>
      <c r="S414" s="162"/>
      <c r="T414" s="162"/>
      <c r="U414" s="162"/>
      <c r="V414" s="162"/>
      <c r="W414" s="162"/>
      <c r="X414" s="162"/>
      <c r="Y414" s="162"/>
      <c r="Z414" s="161"/>
      <c r="AA414" s="161"/>
      <c r="AB414" s="161"/>
      <c r="AC414" s="161"/>
      <c r="AD414" s="161"/>
      <c r="AE414" s="161"/>
      <c r="AF414" s="162"/>
      <c r="AG414" s="162"/>
      <c r="AH414" s="162"/>
      <c r="AI414" s="162"/>
      <c r="AJ414" s="162"/>
      <c r="AK414" s="162"/>
      <c r="AL414" s="162"/>
      <c r="AM414" s="162"/>
      <c r="AN414" s="162"/>
      <c r="AO414" s="162"/>
      <c r="AP414" s="162"/>
      <c r="AQ414" s="162"/>
      <c r="AR414" s="162"/>
      <c r="AS414" s="162"/>
      <c r="AT414" s="162"/>
      <c r="AU414" s="162"/>
      <c r="AV414" s="162"/>
      <c r="AW414" s="162"/>
      <c r="AX414" s="162"/>
      <c r="AY414" s="161"/>
      <c r="AZ414" s="161"/>
      <c r="BA414" s="162"/>
      <c r="BB414" s="162"/>
      <c r="BC414" s="162"/>
      <c r="BD414" s="162"/>
      <c r="BE414" s="162"/>
      <c r="BF414" s="162"/>
      <c r="BG414" s="162"/>
      <c r="BH414" s="162"/>
      <c r="BI414" s="162"/>
      <c r="BJ414" s="161"/>
      <c r="BK414" s="162"/>
      <c r="BL414" s="162"/>
      <c r="BM414" s="162"/>
      <c r="BN414" s="162"/>
      <c r="BO414" s="162"/>
      <c r="BP414" s="162"/>
      <c r="BQ414" s="162"/>
      <c r="BR414" s="162"/>
      <c r="BS414" s="162"/>
      <c r="BT414" s="162"/>
      <c r="BU414" s="162"/>
      <c r="BV414" s="162"/>
      <c r="BW414" s="162"/>
      <c r="BX414" s="162"/>
      <c r="BY414" s="162"/>
      <c r="BZ414" s="162"/>
      <c r="CA414" s="162"/>
      <c r="CB414" s="162"/>
      <c r="CC414" s="162"/>
      <c r="CD414" s="162"/>
      <c r="CE414" s="162"/>
      <c r="CF414" s="162"/>
      <c r="CG414" s="162"/>
      <c r="CH414" s="162"/>
      <c r="CI414" s="162"/>
      <c r="CJ414" s="162"/>
      <c r="CK414" s="162"/>
      <c r="CL414" s="162"/>
      <c r="CM414" s="162"/>
      <c r="CN414" s="162"/>
      <c r="CO414" s="162"/>
      <c r="CP414" s="162"/>
      <c r="CQ414" s="162"/>
      <c r="CR414" s="162"/>
      <c r="CS414" s="162"/>
      <c r="CT414" s="162"/>
      <c r="CU414" s="162"/>
      <c r="CV414" s="162"/>
      <c r="CW414" s="162"/>
      <c r="CX414" s="162"/>
      <c r="CY414" s="162"/>
      <c r="CZ414" s="162"/>
      <c r="DA414" s="162"/>
      <c r="DB414" s="162"/>
      <c r="DC414" s="162"/>
      <c r="DD414" s="162"/>
      <c r="DE414" s="162"/>
      <c r="DF414" s="162"/>
      <c r="DG414" s="162"/>
      <c r="DH414" s="162"/>
      <c r="DI414" s="162"/>
      <c r="DJ414" s="162"/>
      <c r="DK414" s="162"/>
      <c r="DL414" s="162"/>
      <c r="DM414" s="162"/>
      <c r="DN414" s="162"/>
      <c r="DO414" s="162"/>
      <c r="DP414" s="162"/>
      <c r="DQ414" s="162"/>
      <c r="DR414" s="162"/>
      <c r="DS414" s="162"/>
      <c r="DT414" s="162"/>
      <c r="DU414" s="162"/>
      <c r="DV414" s="162"/>
      <c r="DW414" s="161"/>
      <c r="DX414" s="162"/>
      <c r="DY414" s="162"/>
      <c r="DZ414" s="162"/>
      <c r="EA414" s="162"/>
      <c r="EB414" s="162"/>
      <c r="EC414" s="162"/>
      <c r="ED414" s="162"/>
      <c r="EE414" s="161"/>
      <c r="EF414" s="162"/>
      <c r="EG414" s="162"/>
      <c r="EH414" s="162"/>
      <c r="EI414" s="162"/>
      <c r="EJ414" s="162"/>
      <c r="EK414" s="162"/>
      <c r="EL414" s="162"/>
      <c r="EM414" s="162"/>
      <c r="EN414" s="162"/>
      <c r="EO414" s="162"/>
      <c r="EP414" s="162"/>
      <c r="EQ414" s="68"/>
      <c r="ER414" s="68"/>
      <c r="ES414" s="68"/>
      <c r="ET414" s="68"/>
      <c r="EU414" s="68"/>
      <c r="EV414" s="68"/>
      <c r="EW414" s="68"/>
      <c r="EX414" s="68"/>
      <c r="EY414" s="68"/>
      <c r="EZ414" s="68"/>
      <c r="FA414" s="68"/>
      <c r="FB414" s="68"/>
      <c r="FC414" s="68"/>
      <c r="FD414" s="68"/>
      <c r="FE414" s="68"/>
      <c r="FF414" s="68"/>
      <c r="FG414" s="68"/>
      <c r="FH414" s="68"/>
      <c r="FI414" s="68"/>
      <c r="FJ414" s="68"/>
      <c r="FK414" s="68"/>
      <c r="FL414" s="68"/>
      <c r="FM414" s="65"/>
      <c r="FN414" s="65"/>
      <c r="FO414" s="235"/>
    </row>
    <row r="415" spans="1:171" s="73" customFormat="1" x14ac:dyDescent="0.2">
      <c r="A415" s="161"/>
      <c r="B415" s="162"/>
      <c r="C415" s="162"/>
      <c r="D415" s="162"/>
      <c r="E415" s="162"/>
      <c r="F415" s="162"/>
      <c r="G415" s="162"/>
      <c r="H415" s="162"/>
      <c r="I415" s="162"/>
      <c r="J415" s="162"/>
      <c r="K415" s="162"/>
      <c r="L415" s="162"/>
      <c r="M415" s="162"/>
      <c r="N415" s="162"/>
      <c r="O415" s="162"/>
      <c r="P415" s="162"/>
      <c r="Q415" s="162"/>
      <c r="R415" s="162"/>
      <c r="S415" s="162"/>
      <c r="T415" s="162"/>
      <c r="U415" s="162"/>
      <c r="V415" s="162"/>
      <c r="W415" s="162"/>
      <c r="X415" s="162"/>
      <c r="Y415" s="162"/>
      <c r="Z415" s="161"/>
      <c r="AA415" s="161"/>
      <c r="AB415" s="161"/>
      <c r="AC415" s="161"/>
      <c r="AD415" s="161"/>
      <c r="AE415" s="161"/>
      <c r="AF415" s="162"/>
      <c r="AG415" s="162"/>
      <c r="AH415" s="162"/>
      <c r="AI415" s="162"/>
      <c r="AJ415" s="162"/>
      <c r="AK415" s="162"/>
      <c r="AL415" s="162"/>
      <c r="AM415" s="162"/>
      <c r="AN415" s="162"/>
      <c r="AO415" s="162"/>
      <c r="AP415" s="162"/>
      <c r="AQ415" s="162"/>
      <c r="AR415" s="162"/>
      <c r="AS415" s="162"/>
      <c r="AT415" s="162"/>
      <c r="AU415" s="162"/>
      <c r="AV415" s="162"/>
      <c r="AW415" s="162"/>
      <c r="AX415" s="162"/>
      <c r="AY415" s="161"/>
      <c r="AZ415" s="161"/>
      <c r="BA415" s="162"/>
      <c r="BB415" s="162"/>
      <c r="BC415" s="162"/>
      <c r="BD415" s="162"/>
      <c r="BE415" s="162"/>
      <c r="BF415" s="162"/>
      <c r="BG415" s="162"/>
      <c r="BH415" s="162"/>
      <c r="BI415" s="162"/>
      <c r="BJ415" s="161"/>
      <c r="BK415" s="162"/>
      <c r="BL415" s="162"/>
      <c r="BM415" s="162"/>
      <c r="BN415" s="162"/>
      <c r="BO415" s="162"/>
      <c r="BP415" s="162"/>
      <c r="BQ415" s="162"/>
      <c r="BR415" s="162"/>
      <c r="BS415" s="162"/>
      <c r="BT415" s="162"/>
      <c r="BU415" s="162"/>
      <c r="BV415" s="162"/>
      <c r="BW415" s="162"/>
      <c r="BX415" s="162"/>
      <c r="BY415" s="162"/>
      <c r="BZ415" s="162"/>
      <c r="CA415" s="162"/>
      <c r="CB415" s="162"/>
      <c r="CC415" s="162"/>
      <c r="CD415" s="162"/>
      <c r="CE415" s="162"/>
      <c r="CF415" s="162"/>
      <c r="CG415" s="162"/>
      <c r="CH415" s="162"/>
      <c r="CI415" s="162"/>
      <c r="CJ415" s="162"/>
      <c r="CK415" s="162"/>
      <c r="CL415" s="162"/>
      <c r="CM415" s="162"/>
      <c r="CN415" s="162"/>
      <c r="CO415" s="162"/>
      <c r="CP415" s="162"/>
      <c r="CQ415" s="162"/>
      <c r="CR415" s="162"/>
      <c r="CS415" s="162"/>
      <c r="CT415" s="162"/>
      <c r="CU415" s="162"/>
      <c r="CV415" s="162"/>
      <c r="CW415" s="162"/>
      <c r="CX415" s="162"/>
      <c r="CY415" s="162"/>
      <c r="CZ415" s="162"/>
      <c r="DA415" s="162"/>
      <c r="DB415" s="162"/>
      <c r="DC415" s="162"/>
      <c r="DD415" s="162"/>
      <c r="DE415" s="162"/>
      <c r="DF415" s="162"/>
      <c r="DG415" s="162"/>
      <c r="DH415" s="162"/>
      <c r="DI415" s="162"/>
      <c r="DJ415" s="162"/>
      <c r="DK415" s="162"/>
      <c r="DL415" s="162"/>
      <c r="DM415" s="162"/>
      <c r="DN415" s="162"/>
      <c r="DO415" s="162"/>
      <c r="DP415" s="162"/>
      <c r="DQ415" s="162"/>
      <c r="DR415" s="162"/>
      <c r="DS415" s="162"/>
      <c r="DT415" s="162"/>
      <c r="DU415" s="162"/>
      <c r="DV415" s="162"/>
      <c r="DW415" s="161"/>
      <c r="DX415" s="162"/>
      <c r="DY415" s="162"/>
      <c r="DZ415" s="162"/>
      <c r="EA415" s="162"/>
      <c r="EB415" s="162"/>
      <c r="EC415" s="162"/>
      <c r="ED415" s="162"/>
      <c r="EE415" s="161"/>
      <c r="EF415" s="162"/>
      <c r="EG415" s="162"/>
      <c r="EH415" s="162"/>
      <c r="EI415" s="162"/>
      <c r="EJ415" s="162"/>
      <c r="EK415" s="162"/>
      <c r="EL415" s="162"/>
      <c r="EM415" s="162"/>
      <c r="EN415" s="162"/>
      <c r="EO415" s="162"/>
      <c r="EP415" s="162"/>
      <c r="EQ415" s="68"/>
      <c r="ER415" s="68"/>
      <c r="ES415" s="68"/>
      <c r="ET415" s="68"/>
      <c r="EU415" s="68"/>
      <c r="EV415" s="68"/>
      <c r="EW415" s="65"/>
      <c r="EX415" s="65"/>
      <c r="EY415" s="65"/>
      <c r="EZ415" s="65"/>
      <c r="FA415" s="65"/>
      <c r="FB415" s="65"/>
      <c r="FC415" s="65"/>
      <c r="FD415" s="65"/>
      <c r="FE415" s="65"/>
      <c r="FF415" s="65"/>
      <c r="FG415" s="65"/>
      <c r="FH415" s="65"/>
      <c r="FI415" s="65"/>
      <c r="FJ415" s="65"/>
      <c r="FK415" s="65"/>
      <c r="FL415" s="65"/>
      <c r="FM415" s="65"/>
      <c r="FN415" s="65"/>
      <c r="FO415" s="235"/>
    </row>
    <row r="416" spans="1:171" s="73" customFormat="1" x14ac:dyDescent="0.2">
      <c r="A416" s="161"/>
      <c r="B416" s="162"/>
      <c r="C416" s="162"/>
      <c r="D416" s="162"/>
      <c r="E416" s="162"/>
      <c r="F416" s="162"/>
      <c r="G416" s="162"/>
      <c r="H416" s="162"/>
      <c r="I416" s="162"/>
      <c r="J416" s="162"/>
      <c r="K416" s="162"/>
      <c r="L416" s="162"/>
      <c r="M416" s="162"/>
      <c r="N416" s="162"/>
      <c r="O416" s="162"/>
      <c r="P416" s="162"/>
      <c r="Q416" s="162"/>
      <c r="R416" s="162"/>
      <c r="S416" s="162"/>
      <c r="T416" s="162"/>
      <c r="U416" s="162"/>
      <c r="V416" s="162"/>
      <c r="W416" s="162"/>
      <c r="X416" s="162"/>
      <c r="Y416" s="162"/>
      <c r="Z416" s="161"/>
      <c r="AA416" s="161"/>
      <c r="AB416" s="161"/>
      <c r="AC416" s="161"/>
      <c r="AD416" s="161"/>
      <c r="AE416" s="161"/>
      <c r="AF416" s="162"/>
      <c r="AG416" s="162"/>
      <c r="AH416" s="162"/>
      <c r="AI416" s="162"/>
      <c r="AJ416" s="162"/>
      <c r="AK416" s="162"/>
      <c r="AL416" s="162"/>
      <c r="AM416" s="162"/>
      <c r="AN416" s="162"/>
      <c r="AO416" s="162"/>
      <c r="AP416" s="162"/>
      <c r="AQ416" s="162"/>
      <c r="AR416" s="162"/>
      <c r="AS416" s="162"/>
      <c r="AT416" s="162"/>
      <c r="AU416" s="162"/>
      <c r="AV416" s="162"/>
      <c r="AW416" s="162"/>
      <c r="AX416" s="162"/>
      <c r="AY416" s="161"/>
      <c r="AZ416" s="161"/>
      <c r="BA416" s="162"/>
      <c r="BB416" s="162"/>
      <c r="BC416" s="162"/>
      <c r="BD416" s="162"/>
      <c r="BE416" s="162"/>
      <c r="BF416" s="162"/>
      <c r="BG416" s="162"/>
      <c r="BH416" s="162"/>
      <c r="BI416" s="162"/>
      <c r="BJ416" s="161"/>
      <c r="BK416" s="162"/>
      <c r="BL416" s="162"/>
      <c r="BM416" s="162"/>
      <c r="BN416" s="162"/>
      <c r="BO416" s="162"/>
      <c r="BP416" s="162"/>
      <c r="BQ416" s="162"/>
      <c r="BR416" s="162"/>
      <c r="BS416" s="162"/>
      <c r="BT416" s="162"/>
      <c r="BU416" s="162"/>
      <c r="BV416" s="162"/>
      <c r="BW416" s="162"/>
      <c r="BX416" s="162"/>
      <c r="BY416" s="162"/>
      <c r="BZ416" s="162"/>
      <c r="CA416" s="162"/>
      <c r="CB416" s="162"/>
      <c r="CC416" s="162"/>
      <c r="CD416" s="162"/>
      <c r="CE416" s="162"/>
      <c r="CF416" s="162"/>
      <c r="CG416" s="162"/>
      <c r="CH416" s="162"/>
      <c r="CI416" s="162"/>
      <c r="CJ416" s="162"/>
      <c r="CK416" s="162"/>
      <c r="CL416" s="162"/>
      <c r="CM416" s="162"/>
      <c r="CN416" s="162"/>
      <c r="CO416" s="162"/>
      <c r="CP416" s="162"/>
      <c r="CQ416" s="162"/>
      <c r="CR416" s="162"/>
      <c r="CS416" s="162"/>
      <c r="CT416" s="162"/>
      <c r="CU416" s="162"/>
      <c r="CV416" s="162"/>
      <c r="CW416" s="162"/>
      <c r="CX416" s="162"/>
      <c r="CY416" s="162"/>
      <c r="CZ416" s="162"/>
      <c r="DA416" s="162"/>
      <c r="DB416" s="162"/>
      <c r="DC416" s="162"/>
      <c r="DD416" s="162"/>
      <c r="DE416" s="162"/>
      <c r="DF416" s="162"/>
      <c r="DG416" s="162"/>
      <c r="DH416" s="162"/>
      <c r="DI416" s="162"/>
      <c r="DJ416" s="162"/>
      <c r="DK416" s="162"/>
      <c r="DL416" s="162"/>
      <c r="DM416" s="162"/>
      <c r="DN416" s="162"/>
      <c r="DO416" s="162"/>
      <c r="DP416" s="162"/>
      <c r="DQ416" s="162"/>
      <c r="DR416" s="162"/>
      <c r="DS416" s="162"/>
      <c r="DT416" s="162"/>
      <c r="DU416" s="162"/>
      <c r="DV416" s="162"/>
      <c r="DW416" s="161"/>
      <c r="DX416" s="162"/>
      <c r="DY416" s="162"/>
      <c r="DZ416" s="162"/>
      <c r="EA416" s="162"/>
      <c r="EB416" s="162"/>
      <c r="EC416" s="162"/>
      <c r="ED416" s="162"/>
      <c r="EE416" s="161"/>
      <c r="EF416" s="162"/>
      <c r="EG416" s="162"/>
      <c r="EH416" s="162"/>
      <c r="EI416" s="162"/>
      <c r="EJ416" s="162"/>
      <c r="EK416" s="162"/>
      <c r="EL416" s="162"/>
      <c r="EM416" s="162"/>
      <c r="EN416" s="162"/>
      <c r="EO416" s="162"/>
      <c r="EP416" s="162"/>
      <c r="EQ416" s="68"/>
      <c r="ER416" s="68"/>
      <c r="ES416" s="68"/>
      <c r="ET416" s="68"/>
      <c r="EU416" s="68"/>
      <c r="EV416" s="68"/>
      <c r="EW416" s="68"/>
      <c r="EX416" s="68"/>
      <c r="EY416" s="68"/>
      <c r="EZ416" s="68"/>
      <c r="FA416" s="68"/>
      <c r="FB416" s="68"/>
      <c r="FC416" s="68"/>
      <c r="FD416" s="68"/>
      <c r="FE416" s="68"/>
      <c r="FF416" s="68"/>
      <c r="FG416" s="68"/>
      <c r="FH416" s="68"/>
      <c r="FI416" s="68"/>
      <c r="FJ416" s="68"/>
      <c r="FK416" s="68"/>
      <c r="FL416" s="68"/>
      <c r="FM416" s="65"/>
      <c r="FN416" s="65"/>
      <c r="FO416" s="235"/>
    </row>
    <row r="417" spans="1:171" s="73" customFormat="1" x14ac:dyDescent="0.2">
      <c r="A417" s="161"/>
      <c r="B417" s="162"/>
      <c r="C417" s="162"/>
      <c r="D417" s="162"/>
      <c r="E417" s="162"/>
      <c r="F417" s="162"/>
      <c r="G417" s="162"/>
      <c r="H417" s="162"/>
      <c r="I417" s="162"/>
      <c r="J417" s="162"/>
      <c r="K417" s="162"/>
      <c r="L417" s="162"/>
      <c r="M417" s="162"/>
      <c r="N417" s="162"/>
      <c r="O417" s="162"/>
      <c r="P417" s="162"/>
      <c r="Q417" s="162"/>
      <c r="R417" s="162"/>
      <c r="S417" s="162"/>
      <c r="T417" s="162"/>
      <c r="U417" s="162"/>
      <c r="V417" s="162"/>
      <c r="W417" s="162"/>
      <c r="X417" s="162"/>
      <c r="Y417" s="162"/>
      <c r="Z417" s="161"/>
      <c r="AA417" s="161"/>
      <c r="AB417" s="161"/>
      <c r="AC417" s="161"/>
      <c r="AD417" s="161"/>
      <c r="AE417" s="161"/>
      <c r="AF417" s="162"/>
      <c r="AG417" s="162"/>
      <c r="AH417" s="162"/>
      <c r="AI417" s="162"/>
      <c r="AJ417" s="162"/>
      <c r="AK417" s="162"/>
      <c r="AL417" s="162"/>
      <c r="AM417" s="162"/>
      <c r="AN417" s="162"/>
      <c r="AO417" s="162"/>
      <c r="AP417" s="162"/>
      <c r="AQ417" s="162"/>
      <c r="AR417" s="162"/>
      <c r="AS417" s="162"/>
      <c r="AT417" s="162"/>
      <c r="AU417" s="162"/>
      <c r="AV417" s="162"/>
      <c r="AW417" s="162"/>
      <c r="AX417" s="162"/>
      <c r="AY417" s="161"/>
      <c r="AZ417" s="161"/>
      <c r="BA417" s="162"/>
      <c r="BB417" s="162"/>
      <c r="BC417" s="162"/>
      <c r="BD417" s="162"/>
      <c r="BE417" s="162"/>
      <c r="BF417" s="162"/>
      <c r="BG417" s="162"/>
      <c r="BH417" s="162"/>
      <c r="BI417" s="162"/>
      <c r="BJ417" s="161"/>
      <c r="BK417" s="162"/>
      <c r="BL417" s="162"/>
      <c r="BM417" s="162"/>
      <c r="BN417" s="162"/>
      <c r="BO417" s="162"/>
      <c r="BP417" s="162"/>
      <c r="BQ417" s="162"/>
      <c r="BR417" s="162"/>
      <c r="BS417" s="162"/>
      <c r="BT417" s="162"/>
      <c r="BU417" s="162"/>
      <c r="BV417" s="162"/>
      <c r="BW417" s="162"/>
      <c r="BX417" s="162"/>
      <c r="BY417" s="162"/>
      <c r="BZ417" s="162"/>
      <c r="CA417" s="162"/>
      <c r="CB417" s="162"/>
      <c r="CC417" s="162"/>
      <c r="CD417" s="162"/>
      <c r="CE417" s="162"/>
      <c r="CF417" s="162"/>
      <c r="CG417" s="162"/>
      <c r="CH417" s="162"/>
      <c r="CI417" s="162"/>
      <c r="CJ417" s="162"/>
      <c r="CK417" s="162"/>
      <c r="CL417" s="162"/>
      <c r="CM417" s="162"/>
      <c r="CN417" s="162"/>
      <c r="CO417" s="162"/>
      <c r="CP417" s="162"/>
      <c r="CQ417" s="162"/>
      <c r="CR417" s="162"/>
      <c r="CS417" s="162"/>
      <c r="CT417" s="162"/>
      <c r="CU417" s="162"/>
      <c r="CV417" s="162"/>
      <c r="CW417" s="162"/>
      <c r="CX417" s="162"/>
      <c r="CY417" s="162"/>
      <c r="CZ417" s="162"/>
      <c r="DA417" s="162"/>
      <c r="DB417" s="162"/>
      <c r="DC417" s="162"/>
      <c r="DD417" s="162"/>
      <c r="DE417" s="162"/>
      <c r="DF417" s="162"/>
      <c r="DG417" s="162"/>
      <c r="DH417" s="162"/>
      <c r="DI417" s="162"/>
      <c r="DJ417" s="162"/>
      <c r="DK417" s="162"/>
      <c r="DL417" s="162"/>
      <c r="DM417" s="162"/>
      <c r="DN417" s="162"/>
      <c r="DO417" s="162"/>
      <c r="DP417" s="162"/>
      <c r="DQ417" s="162"/>
      <c r="DR417" s="162"/>
      <c r="DS417" s="162"/>
      <c r="DT417" s="162"/>
      <c r="DU417" s="162"/>
      <c r="DV417" s="162"/>
      <c r="DW417" s="161"/>
      <c r="DX417" s="162"/>
      <c r="DY417" s="162"/>
      <c r="DZ417" s="162"/>
      <c r="EA417" s="162"/>
      <c r="EB417" s="162"/>
      <c r="EC417" s="162"/>
      <c r="ED417" s="162"/>
      <c r="EE417" s="161"/>
      <c r="EF417" s="162"/>
      <c r="EG417" s="162"/>
      <c r="EH417" s="162"/>
      <c r="EI417" s="162"/>
      <c r="EJ417" s="162"/>
      <c r="EK417" s="162"/>
      <c r="EL417" s="162"/>
      <c r="EM417" s="162"/>
      <c r="EN417" s="162"/>
      <c r="EO417" s="162"/>
      <c r="EP417" s="162"/>
      <c r="EQ417" s="68"/>
      <c r="ER417" s="68"/>
      <c r="ES417" s="68"/>
      <c r="ET417" s="68"/>
      <c r="EU417" s="68"/>
      <c r="EV417" s="68"/>
      <c r="EW417" s="65"/>
      <c r="EX417" s="65"/>
      <c r="EY417" s="65"/>
      <c r="EZ417" s="65"/>
      <c r="FA417" s="65"/>
      <c r="FB417" s="65"/>
      <c r="FC417" s="65"/>
      <c r="FD417" s="65"/>
      <c r="FE417" s="65"/>
      <c r="FF417" s="65"/>
      <c r="FG417" s="65"/>
      <c r="FH417" s="65"/>
      <c r="FI417" s="65"/>
      <c r="FJ417" s="65"/>
      <c r="FK417" s="65"/>
      <c r="FL417" s="65"/>
      <c r="FM417" s="65"/>
      <c r="FN417" s="65"/>
      <c r="FO417" s="235"/>
    </row>
    <row r="418" spans="1:171" s="73" customFormat="1" x14ac:dyDescent="0.2">
      <c r="A418" s="161"/>
      <c r="B418" s="162"/>
      <c r="C418" s="162"/>
      <c r="D418" s="162"/>
      <c r="E418" s="162"/>
      <c r="F418" s="162"/>
      <c r="G418" s="162"/>
      <c r="H418" s="162"/>
      <c r="I418" s="162"/>
      <c r="J418" s="162"/>
      <c r="K418" s="162"/>
      <c r="L418" s="162"/>
      <c r="M418" s="162"/>
      <c r="N418" s="162"/>
      <c r="O418" s="162"/>
      <c r="P418" s="162"/>
      <c r="Q418" s="162"/>
      <c r="R418" s="162"/>
      <c r="S418" s="162"/>
      <c r="T418" s="162"/>
      <c r="U418" s="162"/>
      <c r="V418" s="162"/>
      <c r="W418" s="162"/>
      <c r="X418" s="162"/>
      <c r="Y418" s="162"/>
      <c r="Z418" s="161"/>
      <c r="AA418" s="161"/>
      <c r="AB418" s="161"/>
      <c r="AC418" s="161"/>
      <c r="AD418" s="161"/>
      <c r="AE418" s="161"/>
      <c r="AF418" s="162"/>
      <c r="AG418" s="162"/>
      <c r="AH418" s="162"/>
      <c r="AI418" s="162"/>
      <c r="AJ418" s="162"/>
      <c r="AK418" s="162"/>
      <c r="AL418" s="162"/>
      <c r="AM418" s="162"/>
      <c r="AN418" s="162"/>
      <c r="AO418" s="162"/>
      <c r="AP418" s="162"/>
      <c r="AQ418" s="162"/>
      <c r="AR418" s="162"/>
      <c r="AS418" s="162"/>
      <c r="AT418" s="162"/>
      <c r="AU418" s="162"/>
      <c r="AV418" s="162"/>
      <c r="AW418" s="162"/>
      <c r="AX418" s="162"/>
      <c r="AY418" s="161"/>
      <c r="AZ418" s="161"/>
      <c r="BA418" s="162"/>
      <c r="BB418" s="162"/>
      <c r="BC418" s="162"/>
      <c r="BD418" s="162"/>
      <c r="BE418" s="162"/>
      <c r="BF418" s="162"/>
      <c r="BG418" s="162"/>
      <c r="BH418" s="162"/>
      <c r="BI418" s="162"/>
      <c r="BJ418" s="161"/>
      <c r="BK418" s="162"/>
      <c r="BL418" s="162"/>
      <c r="BM418" s="162"/>
      <c r="BN418" s="162"/>
      <c r="BO418" s="162"/>
      <c r="BP418" s="162"/>
      <c r="BQ418" s="162"/>
      <c r="BR418" s="162"/>
      <c r="BS418" s="162"/>
      <c r="BT418" s="162"/>
      <c r="BU418" s="162"/>
      <c r="BV418" s="162"/>
      <c r="BW418" s="162"/>
      <c r="BX418" s="162"/>
      <c r="BY418" s="162"/>
      <c r="BZ418" s="162"/>
      <c r="CA418" s="162"/>
      <c r="CB418" s="162"/>
      <c r="CC418" s="162"/>
      <c r="CD418" s="162"/>
      <c r="CE418" s="162"/>
      <c r="CF418" s="162"/>
      <c r="CG418" s="162"/>
      <c r="CH418" s="162"/>
      <c r="CI418" s="162"/>
      <c r="CJ418" s="162"/>
      <c r="CK418" s="162"/>
      <c r="CL418" s="162"/>
      <c r="CM418" s="162"/>
      <c r="CN418" s="162"/>
      <c r="CO418" s="162"/>
      <c r="CP418" s="162"/>
      <c r="CQ418" s="162"/>
      <c r="CR418" s="162"/>
      <c r="CS418" s="162"/>
      <c r="CT418" s="162"/>
      <c r="CU418" s="162"/>
      <c r="CV418" s="162"/>
      <c r="CW418" s="162"/>
      <c r="CX418" s="162"/>
      <c r="CY418" s="162"/>
      <c r="CZ418" s="162"/>
      <c r="DA418" s="162"/>
      <c r="DB418" s="162"/>
      <c r="DC418" s="162"/>
      <c r="DD418" s="162"/>
      <c r="DE418" s="162"/>
      <c r="DF418" s="162"/>
      <c r="DG418" s="162"/>
      <c r="DH418" s="162"/>
      <c r="DI418" s="162"/>
      <c r="DJ418" s="162"/>
      <c r="DK418" s="162"/>
      <c r="DL418" s="162"/>
      <c r="DM418" s="162"/>
      <c r="DN418" s="162"/>
      <c r="DO418" s="162"/>
      <c r="DP418" s="162"/>
      <c r="DQ418" s="162"/>
      <c r="DR418" s="162"/>
      <c r="DS418" s="162"/>
      <c r="DT418" s="162"/>
      <c r="DU418" s="162"/>
      <c r="DV418" s="162"/>
      <c r="DW418" s="161"/>
      <c r="DX418" s="162"/>
      <c r="DY418" s="162"/>
      <c r="DZ418" s="162"/>
      <c r="EA418" s="162"/>
      <c r="EB418" s="162"/>
      <c r="EC418" s="162"/>
      <c r="ED418" s="162"/>
      <c r="EE418" s="161"/>
      <c r="EF418" s="162"/>
      <c r="EG418" s="162"/>
      <c r="EH418" s="162"/>
      <c r="EI418" s="162"/>
      <c r="EJ418" s="162"/>
      <c r="EK418" s="162"/>
      <c r="EL418" s="162"/>
      <c r="EM418" s="162"/>
      <c r="EN418" s="162"/>
      <c r="EO418" s="162"/>
      <c r="EP418" s="162"/>
      <c r="EQ418" s="68"/>
      <c r="ER418" s="68"/>
      <c r="ES418" s="68"/>
      <c r="ET418" s="68"/>
      <c r="EU418" s="68"/>
      <c r="EV418" s="68"/>
      <c r="EW418" s="68"/>
      <c r="EX418" s="68"/>
      <c r="EY418" s="68"/>
      <c r="EZ418" s="68"/>
      <c r="FA418" s="68"/>
      <c r="FB418" s="68"/>
      <c r="FC418" s="68"/>
      <c r="FD418" s="68"/>
      <c r="FE418" s="68"/>
      <c r="FF418" s="68"/>
      <c r="FG418" s="68"/>
      <c r="FH418" s="68"/>
      <c r="FI418" s="68"/>
      <c r="FJ418" s="68"/>
      <c r="FK418" s="68"/>
      <c r="FL418" s="68"/>
      <c r="FM418" s="65"/>
      <c r="FN418" s="65"/>
      <c r="FO418" s="235"/>
    </row>
    <row r="419" spans="1:171" s="73" customFormat="1" x14ac:dyDescent="0.2">
      <c r="A419" s="161"/>
      <c r="B419" s="162"/>
      <c r="C419" s="162"/>
      <c r="D419" s="162"/>
      <c r="E419" s="162"/>
      <c r="F419" s="162"/>
      <c r="G419" s="162"/>
      <c r="H419" s="162"/>
      <c r="I419" s="162"/>
      <c r="J419" s="162"/>
      <c r="K419" s="162"/>
      <c r="L419" s="162"/>
      <c r="M419" s="162"/>
      <c r="N419" s="162"/>
      <c r="O419" s="162"/>
      <c r="P419" s="162"/>
      <c r="Q419" s="162"/>
      <c r="R419" s="162"/>
      <c r="S419" s="162"/>
      <c r="T419" s="162"/>
      <c r="U419" s="162"/>
      <c r="V419" s="162"/>
      <c r="W419" s="162"/>
      <c r="X419" s="162"/>
      <c r="Y419" s="162"/>
      <c r="Z419" s="161"/>
      <c r="AA419" s="161"/>
      <c r="AB419" s="161"/>
      <c r="AC419" s="161"/>
      <c r="AD419" s="161"/>
      <c r="AE419" s="161"/>
      <c r="AF419" s="162"/>
      <c r="AG419" s="162"/>
      <c r="AH419" s="162"/>
      <c r="AI419" s="162"/>
      <c r="AJ419" s="162"/>
      <c r="AK419" s="162"/>
      <c r="AL419" s="162"/>
      <c r="AM419" s="162"/>
      <c r="AN419" s="162"/>
      <c r="AO419" s="162"/>
      <c r="AP419" s="162"/>
      <c r="AQ419" s="162"/>
      <c r="AR419" s="162"/>
      <c r="AS419" s="162"/>
      <c r="AT419" s="162"/>
      <c r="AU419" s="162"/>
      <c r="AV419" s="162"/>
      <c r="AW419" s="162"/>
      <c r="AX419" s="162"/>
      <c r="AY419" s="161"/>
      <c r="AZ419" s="161"/>
      <c r="BA419" s="162"/>
      <c r="BB419" s="162"/>
      <c r="BC419" s="162"/>
      <c r="BD419" s="162"/>
      <c r="BE419" s="162"/>
      <c r="BF419" s="162"/>
      <c r="BG419" s="162"/>
      <c r="BH419" s="162"/>
      <c r="BI419" s="162"/>
      <c r="BJ419" s="161"/>
      <c r="BK419" s="162"/>
      <c r="BL419" s="162"/>
      <c r="BM419" s="162"/>
      <c r="BN419" s="162"/>
      <c r="BO419" s="162"/>
      <c r="BP419" s="162"/>
      <c r="BQ419" s="162"/>
      <c r="BR419" s="162"/>
      <c r="BS419" s="162"/>
      <c r="BT419" s="162"/>
      <c r="BU419" s="162"/>
      <c r="BV419" s="162"/>
      <c r="BW419" s="162"/>
      <c r="BX419" s="162"/>
      <c r="BY419" s="162"/>
      <c r="BZ419" s="162"/>
      <c r="CA419" s="162"/>
      <c r="CB419" s="162"/>
      <c r="CC419" s="162"/>
      <c r="CD419" s="162"/>
      <c r="CE419" s="162"/>
      <c r="CF419" s="162"/>
      <c r="CG419" s="162"/>
      <c r="CH419" s="162"/>
      <c r="CI419" s="162"/>
      <c r="CJ419" s="162"/>
      <c r="CK419" s="162"/>
      <c r="CL419" s="162"/>
      <c r="CM419" s="162"/>
      <c r="CN419" s="162"/>
      <c r="CO419" s="162"/>
      <c r="CP419" s="162"/>
      <c r="CQ419" s="162"/>
      <c r="CR419" s="162"/>
      <c r="CS419" s="162"/>
      <c r="CT419" s="162"/>
      <c r="CU419" s="162"/>
      <c r="CV419" s="162"/>
      <c r="CW419" s="162"/>
      <c r="CX419" s="162"/>
      <c r="CY419" s="162"/>
      <c r="CZ419" s="162"/>
      <c r="DA419" s="162"/>
      <c r="DB419" s="162"/>
      <c r="DC419" s="162"/>
      <c r="DD419" s="162"/>
      <c r="DE419" s="162"/>
      <c r="DF419" s="162"/>
      <c r="DG419" s="162"/>
      <c r="DH419" s="162"/>
      <c r="DI419" s="162"/>
      <c r="DJ419" s="162"/>
      <c r="DK419" s="162"/>
      <c r="DL419" s="162"/>
      <c r="DM419" s="162"/>
      <c r="DN419" s="162"/>
      <c r="DO419" s="162"/>
      <c r="DP419" s="162"/>
      <c r="DQ419" s="162"/>
      <c r="DR419" s="162"/>
      <c r="DS419" s="162"/>
      <c r="DT419" s="162"/>
      <c r="DU419" s="162"/>
      <c r="DV419" s="162"/>
      <c r="DW419" s="161"/>
      <c r="DX419" s="162"/>
      <c r="DY419" s="162"/>
      <c r="DZ419" s="162"/>
      <c r="EA419" s="162"/>
      <c r="EB419" s="162"/>
      <c r="EC419" s="162"/>
      <c r="ED419" s="162"/>
      <c r="EE419" s="161"/>
      <c r="EF419" s="162"/>
      <c r="EG419" s="162"/>
      <c r="EH419" s="162"/>
      <c r="EI419" s="162"/>
      <c r="EJ419" s="162"/>
      <c r="EK419" s="162"/>
      <c r="EL419" s="162"/>
      <c r="EM419" s="162"/>
      <c r="EN419" s="162"/>
      <c r="EO419" s="162"/>
      <c r="EP419" s="162"/>
      <c r="EQ419" s="68"/>
      <c r="ER419" s="68"/>
      <c r="ES419" s="68"/>
      <c r="ET419" s="68"/>
      <c r="EU419" s="68"/>
      <c r="EV419" s="68"/>
      <c r="EW419" s="65"/>
      <c r="EX419" s="65"/>
      <c r="EY419" s="65"/>
      <c r="EZ419" s="65"/>
      <c r="FA419" s="65"/>
      <c r="FB419" s="65"/>
      <c r="FC419" s="65"/>
      <c r="FD419" s="65"/>
      <c r="FE419" s="65"/>
      <c r="FF419" s="65"/>
      <c r="FG419" s="65"/>
      <c r="FH419" s="65"/>
      <c r="FI419" s="65"/>
      <c r="FJ419" s="65"/>
      <c r="FK419" s="65"/>
      <c r="FL419" s="65"/>
      <c r="FM419" s="65"/>
      <c r="FN419" s="65"/>
      <c r="FO419" s="235"/>
    </row>
    <row r="420" spans="1:171" s="73" customFormat="1" x14ac:dyDescent="0.2">
      <c r="A420" s="161"/>
      <c r="B420" s="162"/>
      <c r="C420" s="162"/>
      <c r="D420" s="162"/>
      <c r="E420" s="162"/>
      <c r="F420" s="162"/>
      <c r="G420" s="162"/>
      <c r="H420" s="162"/>
      <c r="I420" s="162"/>
      <c r="J420" s="162"/>
      <c r="K420" s="162"/>
      <c r="L420" s="162"/>
      <c r="M420" s="162"/>
      <c r="N420" s="162"/>
      <c r="O420" s="162"/>
      <c r="P420" s="162"/>
      <c r="Q420" s="162"/>
      <c r="R420" s="162"/>
      <c r="S420" s="162"/>
      <c r="T420" s="162"/>
      <c r="U420" s="162"/>
      <c r="V420" s="162"/>
      <c r="W420" s="162"/>
      <c r="X420" s="162"/>
      <c r="Y420" s="162"/>
      <c r="Z420" s="161"/>
      <c r="AA420" s="161"/>
      <c r="AB420" s="161"/>
      <c r="AC420" s="161"/>
      <c r="AD420" s="161"/>
      <c r="AE420" s="161"/>
      <c r="AF420" s="162"/>
      <c r="AG420" s="162"/>
      <c r="AH420" s="162"/>
      <c r="AI420" s="162"/>
      <c r="AJ420" s="162"/>
      <c r="AK420" s="162"/>
      <c r="AL420" s="162"/>
      <c r="AM420" s="162"/>
      <c r="AN420" s="162"/>
      <c r="AO420" s="162"/>
      <c r="AP420" s="162"/>
      <c r="AQ420" s="162"/>
      <c r="AR420" s="162"/>
      <c r="AS420" s="162"/>
      <c r="AT420" s="162"/>
      <c r="AU420" s="162"/>
      <c r="AV420" s="162"/>
      <c r="AW420" s="162"/>
      <c r="AX420" s="162"/>
      <c r="AY420" s="161"/>
      <c r="AZ420" s="161"/>
      <c r="BA420" s="162"/>
      <c r="BB420" s="162"/>
      <c r="BC420" s="162"/>
      <c r="BD420" s="162"/>
      <c r="BE420" s="162"/>
      <c r="BF420" s="162"/>
      <c r="BG420" s="162"/>
      <c r="BH420" s="162"/>
      <c r="BI420" s="162"/>
      <c r="BJ420" s="161"/>
      <c r="BK420" s="162"/>
      <c r="BL420" s="162"/>
      <c r="BM420" s="162"/>
      <c r="BN420" s="162"/>
      <c r="BO420" s="162"/>
      <c r="BP420" s="162"/>
      <c r="BQ420" s="162"/>
      <c r="BR420" s="162"/>
      <c r="BS420" s="162"/>
      <c r="BT420" s="162"/>
      <c r="BU420" s="162"/>
      <c r="BV420" s="162"/>
      <c r="BW420" s="162"/>
      <c r="BX420" s="162"/>
      <c r="BY420" s="162"/>
      <c r="BZ420" s="162"/>
      <c r="CA420" s="162"/>
      <c r="CB420" s="162"/>
      <c r="CC420" s="162"/>
      <c r="CD420" s="162"/>
      <c r="CE420" s="162"/>
      <c r="CF420" s="162"/>
      <c r="CG420" s="162"/>
      <c r="CH420" s="162"/>
      <c r="CI420" s="162"/>
      <c r="CJ420" s="162"/>
      <c r="CK420" s="162"/>
      <c r="CL420" s="162"/>
      <c r="CM420" s="162"/>
      <c r="CN420" s="162"/>
      <c r="CO420" s="162"/>
      <c r="CP420" s="162"/>
      <c r="CQ420" s="162"/>
      <c r="CR420" s="162"/>
      <c r="CS420" s="162"/>
      <c r="CT420" s="162"/>
      <c r="CU420" s="162"/>
      <c r="CV420" s="162"/>
      <c r="CW420" s="162"/>
      <c r="CX420" s="162"/>
      <c r="CY420" s="162"/>
      <c r="CZ420" s="162"/>
      <c r="DA420" s="162"/>
      <c r="DB420" s="162"/>
      <c r="DC420" s="162"/>
      <c r="DD420" s="162"/>
      <c r="DE420" s="162"/>
      <c r="DF420" s="162"/>
      <c r="DG420" s="162"/>
      <c r="DH420" s="162"/>
      <c r="DI420" s="162"/>
      <c r="DJ420" s="162"/>
      <c r="DK420" s="162"/>
      <c r="DL420" s="162"/>
      <c r="DM420" s="162"/>
      <c r="DN420" s="162"/>
      <c r="DO420" s="162"/>
      <c r="DP420" s="162"/>
      <c r="DQ420" s="162"/>
      <c r="DR420" s="162"/>
      <c r="DS420" s="162"/>
      <c r="DT420" s="162"/>
      <c r="DU420" s="162"/>
      <c r="DV420" s="162"/>
      <c r="DW420" s="161"/>
      <c r="DX420" s="162"/>
      <c r="DY420" s="162"/>
      <c r="DZ420" s="162"/>
      <c r="EA420" s="162"/>
      <c r="EB420" s="162"/>
      <c r="EC420" s="162"/>
      <c r="ED420" s="162"/>
      <c r="EE420" s="161"/>
      <c r="EF420" s="162"/>
      <c r="EG420" s="162"/>
      <c r="EH420" s="162"/>
      <c r="EI420" s="162"/>
      <c r="EJ420" s="162"/>
      <c r="EK420" s="162"/>
      <c r="EL420" s="162"/>
      <c r="EM420" s="162"/>
      <c r="EN420" s="162"/>
      <c r="EO420" s="162"/>
      <c r="EP420" s="162"/>
      <c r="EQ420" s="68"/>
      <c r="ER420" s="68"/>
      <c r="ES420" s="68"/>
      <c r="ET420" s="68"/>
      <c r="EU420" s="68"/>
      <c r="EV420" s="68"/>
      <c r="EW420" s="68"/>
      <c r="EX420" s="68"/>
      <c r="EY420" s="68"/>
      <c r="EZ420" s="68"/>
      <c r="FA420" s="68"/>
      <c r="FB420" s="68"/>
      <c r="FC420" s="68"/>
      <c r="FD420" s="68"/>
      <c r="FE420" s="68"/>
      <c r="FF420" s="68"/>
      <c r="FG420" s="68"/>
      <c r="FH420" s="68"/>
      <c r="FI420" s="68"/>
      <c r="FJ420" s="68"/>
      <c r="FK420" s="68"/>
      <c r="FL420" s="68"/>
      <c r="FM420" s="65"/>
      <c r="FN420" s="65"/>
      <c r="FO420" s="235"/>
    </row>
    <row r="421" spans="1:171" s="73" customFormat="1" x14ac:dyDescent="0.2">
      <c r="A421" s="161"/>
      <c r="B421" s="162"/>
      <c r="C421" s="162"/>
      <c r="D421" s="162"/>
      <c r="E421" s="162"/>
      <c r="F421" s="162"/>
      <c r="G421" s="162"/>
      <c r="H421" s="162"/>
      <c r="I421" s="162"/>
      <c r="J421" s="162"/>
      <c r="K421" s="162"/>
      <c r="L421" s="162"/>
      <c r="M421" s="162"/>
      <c r="N421" s="162"/>
      <c r="O421" s="162"/>
      <c r="P421" s="162"/>
      <c r="Q421" s="162"/>
      <c r="R421" s="162"/>
      <c r="S421" s="162"/>
      <c r="T421" s="162"/>
      <c r="U421" s="162"/>
      <c r="V421" s="162"/>
      <c r="W421" s="162"/>
      <c r="X421" s="162"/>
      <c r="Y421" s="162"/>
      <c r="Z421" s="161"/>
      <c r="AA421" s="161"/>
      <c r="AB421" s="161"/>
      <c r="AC421" s="161"/>
      <c r="AD421" s="161"/>
      <c r="AE421" s="161"/>
      <c r="AF421" s="162"/>
      <c r="AG421" s="162"/>
      <c r="AH421" s="162"/>
      <c r="AI421" s="162"/>
      <c r="AJ421" s="162"/>
      <c r="AK421" s="162"/>
      <c r="AL421" s="162"/>
      <c r="AM421" s="162"/>
      <c r="AN421" s="162"/>
      <c r="AO421" s="162"/>
      <c r="AP421" s="162"/>
      <c r="AQ421" s="162"/>
      <c r="AR421" s="162"/>
      <c r="AS421" s="162"/>
      <c r="AT421" s="162"/>
      <c r="AU421" s="162"/>
      <c r="AV421" s="162"/>
      <c r="AW421" s="162"/>
      <c r="AX421" s="162"/>
      <c r="AY421" s="161"/>
      <c r="AZ421" s="161"/>
      <c r="BA421" s="162"/>
      <c r="BB421" s="162"/>
      <c r="BC421" s="162"/>
      <c r="BD421" s="162"/>
      <c r="BE421" s="162"/>
      <c r="BF421" s="162"/>
      <c r="BG421" s="162"/>
      <c r="BH421" s="162"/>
      <c r="BI421" s="162"/>
      <c r="BJ421" s="161"/>
      <c r="BK421" s="162"/>
      <c r="BL421" s="162"/>
      <c r="BM421" s="162"/>
      <c r="BN421" s="162"/>
      <c r="BO421" s="162"/>
      <c r="BP421" s="162"/>
      <c r="BQ421" s="162"/>
      <c r="BR421" s="162"/>
      <c r="BS421" s="162"/>
      <c r="BT421" s="162"/>
      <c r="BU421" s="162"/>
      <c r="BV421" s="162"/>
      <c r="BW421" s="162"/>
      <c r="BX421" s="162"/>
      <c r="BY421" s="162"/>
      <c r="BZ421" s="162"/>
      <c r="CA421" s="162"/>
      <c r="CB421" s="162"/>
      <c r="CC421" s="162"/>
      <c r="CD421" s="162"/>
      <c r="CE421" s="162"/>
      <c r="CF421" s="162"/>
      <c r="CG421" s="162"/>
      <c r="CH421" s="162"/>
      <c r="CI421" s="162"/>
      <c r="CJ421" s="162"/>
      <c r="CK421" s="162"/>
      <c r="CL421" s="162"/>
      <c r="CM421" s="162"/>
      <c r="CN421" s="162"/>
      <c r="CO421" s="162"/>
      <c r="CP421" s="162"/>
      <c r="CQ421" s="162"/>
      <c r="CR421" s="162"/>
      <c r="CS421" s="162"/>
      <c r="CT421" s="162"/>
      <c r="CU421" s="162"/>
      <c r="CV421" s="162"/>
      <c r="CW421" s="162"/>
      <c r="CX421" s="162"/>
      <c r="CY421" s="162"/>
      <c r="CZ421" s="162"/>
      <c r="DA421" s="162"/>
      <c r="DB421" s="162"/>
      <c r="DC421" s="162"/>
      <c r="DD421" s="162"/>
      <c r="DE421" s="162"/>
      <c r="DF421" s="162"/>
      <c r="DG421" s="162"/>
      <c r="DH421" s="162"/>
      <c r="DI421" s="162"/>
      <c r="DJ421" s="162"/>
      <c r="DK421" s="162"/>
      <c r="DL421" s="162"/>
      <c r="DM421" s="162"/>
      <c r="DN421" s="162"/>
      <c r="DO421" s="162"/>
      <c r="DP421" s="162"/>
      <c r="DQ421" s="162"/>
      <c r="DR421" s="162"/>
      <c r="DS421" s="162"/>
      <c r="DT421" s="162"/>
      <c r="DU421" s="162"/>
      <c r="DV421" s="162"/>
      <c r="DW421" s="161"/>
      <c r="DX421" s="162"/>
      <c r="DY421" s="162"/>
      <c r="DZ421" s="162"/>
      <c r="EA421" s="162"/>
      <c r="EB421" s="162"/>
      <c r="EC421" s="162"/>
      <c r="ED421" s="162"/>
      <c r="EE421" s="161"/>
      <c r="EF421" s="162"/>
      <c r="EG421" s="162"/>
      <c r="EH421" s="162"/>
      <c r="EI421" s="162"/>
      <c r="EJ421" s="162"/>
      <c r="EK421" s="162"/>
      <c r="EL421" s="162"/>
      <c r="EM421" s="162"/>
      <c r="EN421" s="162"/>
      <c r="EO421" s="162"/>
      <c r="EP421" s="162"/>
      <c r="EQ421" s="68"/>
      <c r="ER421" s="68"/>
      <c r="ES421" s="68"/>
      <c r="ET421" s="68"/>
      <c r="EU421" s="68"/>
      <c r="EV421" s="68"/>
      <c r="EW421" s="65"/>
      <c r="EX421" s="65"/>
      <c r="EY421" s="65"/>
      <c r="EZ421" s="65"/>
      <c r="FA421" s="65"/>
      <c r="FB421" s="65"/>
      <c r="FC421" s="65"/>
      <c r="FD421" s="65"/>
      <c r="FE421" s="65"/>
      <c r="FF421" s="65"/>
      <c r="FG421" s="65"/>
      <c r="FH421" s="65"/>
      <c r="FI421" s="65"/>
      <c r="FJ421" s="65"/>
      <c r="FK421" s="65"/>
      <c r="FL421" s="65"/>
      <c r="FM421" s="65"/>
      <c r="FN421" s="65"/>
      <c r="FO421" s="235"/>
    </row>
    <row r="422" spans="1:171" s="73" customFormat="1" x14ac:dyDescent="0.2">
      <c r="A422" s="161"/>
      <c r="B422" s="162"/>
      <c r="C422" s="162"/>
      <c r="D422" s="162"/>
      <c r="E422" s="162"/>
      <c r="F422" s="162"/>
      <c r="G422" s="162"/>
      <c r="H422" s="162"/>
      <c r="I422" s="162"/>
      <c r="J422" s="162"/>
      <c r="K422" s="162"/>
      <c r="L422" s="162"/>
      <c r="M422" s="162"/>
      <c r="N422" s="162"/>
      <c r="O422" s="162"/>
      <c r="P422" s="162"/>
      <c r="Q422" s="162"/>
      <c r="R422" s="162"/>
      <c r="S422" s="162"/>
      <c r="T422" s="162"/>
      <c r="U422" s="162"/>
      <c r="V422" s="162"/>
      <c r="W422" s="162"/>
      <c r="X422" s="162"/>
      <c r="Y422" s="162"/>
      <c r="Z422" s="161"/>
      <c r="AA422" s="161"/>
      <c r="AB422" s="161"/>
      <c r="AC422" s="161"/>
      <c r="AD422" s="161"/>
      <c r="AE422" s="161"/>
      <c r="AF422" s="162"/>
      <c r="AG422" s="162"/>
      <c r="AH422" s="162"/>
      <c r="AI422" s="162"/>
      <c r="AJ422" s="162"/>
      <c r="AK422" s="162"/>
      <c r="AL422" s="162"/>
      <c r="AM422" s="162"/>
      <c r="AN422" s="162"/>
      <c r="AO422" s="162"/>
      <c r="AP422" s="162"/>
      <c r="AQ422" s="162"/>
      <c r="AR422" s="162"/>
      <c r="AS422" s="162"/>
      <c r="AT422" s="162"/>
      <c r="AU422" s="162"/>
      <c r="AV422" s="162"/>
      <c r="AW422" s="162"/>
      <c r="AX422" s="162"/>
      <c r="AY422" s="161"/>
      <c r="AZ422" s="161"/>
      <c r="BA422" s="162"/>
      <c r="BB422" s="162"/>
      <c r="BC422" s="162"/>
      <c r="BD422" s="162"/>
      <c r="BE422" s="162"/>
      <c r="BF422" s="162"/>
      <c r="BG422" s="162"/>
      <c r="BH422" s="162"/>
      <c r="BI422" s="162"/>
      <c r="BJ422" s="161"/>
      <c r="BK422" s="162"/>
      <c r="BL422" s="162"/>
      <c r="BM422" s="162"/>
      <c r="BN422" s="162"/>
      <c r="BO422" s="162"/>
      <c r="BP422" s="162"/>
      <c r="BQ422" s="162"/>
      <c r="BR422" s="162"/>
      <c r="BS422" s="162"/>
      <c r="BT422" s="162"/>
      <c r="BU422" s="162"/>
      <c r="BV422" s="162"/>
      <c r="BW422" s="162"/>
      <c r="BX422" s="162"/>
      <c r="BY422" s="162"/>
      <c r="BZ422" s="162"/>
      <c r="CA422" s="162"/>
      <c r="CB422" s="162"/>
      <c r="CC422" s="162"/>
      <c r="CD422" s="162"/>
      <c r="CE422" s="162"/>
      <c r="CF422" s="162"/>
      <c r="CG422" s="162"/>
      <c r="CH422" s="162"/>
      <c r="CI422" s="162"/>
      <c r="CJ422" s="162"/>
      <c r="CK422" s="162"/>
      <c r="CL422" s="162"/>
      <c r="CM422" s="162"/>
      <c r="CN422" s="162"/>
      <c r="CO422" s="162"/>
      <c r="CP422" s="162"/>
      <c r="CQ422" s="162"/>
      <c r="CR422" s="162"/>
      <c r="CS422" s="162"/>
      <c r="CT422" s="162"/>
      <c r="CU422" s="162"/>
      <c r="CV422" s="162"/>
      <c r="CW422" s="162"/>
      <c r="CX422" s="162"/>
      <c r="CY422" s="162"/>
      <c r="CZ422" s="162"/>
      <c r="DA422" s="162"/>
      <c r="DB422" s="162"/>
      <c r="DC422" s="162"/>
      <c r="DD422" s="162"/>
      <c r="DE422" s="162"/>
      <c r="DF422" s="162"/>
      <c r="DG422" s="162"/>
      <c r="DH422" s="162"/>
      <c r="DI422" s="162"/>
      <c r="DJ422" s="162"/>
      <c r="DK422" s="162"/>
      <c r="DL422" s="162"/>
      <c r="DM422" s="162"/>
      <c r="DN422" s="162"/>
      <c r="DO422" s="162"/>
      <c r="DP422" s="162"/>
      <c r="DQ422" s="162"/>
      <c r="DR422" s="162"/>
      <c r="DS422" s="162"/>
      <c r="DT422" s="162"/>
      <c r="DU422" s="162"/>
      <c r="DV422" s="162"/>
      <c r="DW422" s="161"/>
      <c r="DX422" s="162"/>
      <c r="DY422" s="162"/>
      <c r="DZ422" s="162"/>
      <c r="EA422" s="162"/>
      <c r="EB422" s="162"/>
      <c r="EC422" s="162"/>
      <c r="ED422" s="162"/>
      <c r="EE422" s="161"/>
      <c r="EF422" s="162"/>
      <c r="EG422" s="162"/>
      <c r="EH422" s="162"/>
      <c r="EI422" s="162"/>
      <c r="EJ422" s="162"/>
      <c r="EK422" s="162"/>
      <c r="EL422" s="162"/>
      <c r="EM422" s="162"/>
      <c r="EN422" s="162"/>
      <c r="EO422" s="162"/>
      <c r="EP422" s="162"/>
      <c r="EQ422" s="68"/>
      <c r="ER422" s="68"/>
      <c r="ES422" s="68"/>
      <c r="ET422" s="68"/>
      <c r="EU422" s="68"/>
      <c r="EV422" s="68"/>
      <c r="EW422" s="68"/>
      <c r="EX422" s="68"/>
      <c r="EY422" s="68"/>
      <c r="EZ422" s="68"/>
      <c r="FA422" s="68"/>
      <c r="FB422" s="68"/>
      <c r="FC422" s="68"/>
      <c r="FD422" s="68"/>
      <c r="FE422" s="68"/>
      <c r="FF422" s="68"/>
      <c r="FG422" s="68"/>
      <c r="FH422" s="68"/>
      <c r="FI422" s="68"/>
      <c r="FJ422" s="68"/>
      <c r="FK422" s="68"/>
      <c r="FL422" s="68"/>
      <c r="FM422" s="65"/>
      <c r="FN422" s="65"/>
      <c r="FO422" s="235"/>
    </row>
    <row r="423" spans="1:171" s="73" customFormat="1" x14ac:dyDescent="0.2">
      <c r="A423" s="161"/>
      <c r="B423" s="162"/>
      <c r="C423" s="162"/>
      <c r="D423" s="162"/>
      <c r="E423" s="162"/>
      <c r="F423" s="162"/>
      <c r="G423" s="162"/>
      <c r="H423" s="162"/>
      <c r="I423" s="162"/>
      <c r="J423" s="162"/>
      <c r="K423" s="162"/>
      <c r="L423" s="162"/>
      <c r="M423" s="162"/>
      <c r="N423" s="162"/>
      <c r="O423" s="162"/>
      <c r="P423" s="162"/>
      <c r="Q423" s="162"/>
      <c r="R423" s="162"/>
      <c r="S423" s="162"/>
      <c r="T423" s="162"/>
      <c r="U423" s="162"/>
      <c r="V423" s="162"/>
      <c r="W423" s="162"/>
      <c r="X423" s="162"/>
      <c r="Y423" s="162"/>
      <c r="Z423" s="161"/>
      <c r="AA423" s="161"/>
      <c r="AB423" s="161"/>
      <c r="AC423" s="161"/>
      <c r="AD423" s="161"/>
      <c r="AE423" s="161"/>
      <c r="AF423" s="162"/>
      <c r="AG423" s="162"/>
      <c r="AH423" s="162"/>
      <c r="AI423" s="162"/>
      <c r="AJ423" s="162"/>
      <c r="AK423" s="162"/>
      <c r="AL423" s="162"/>
      <c r="AM423" s="162"/>
      <c r="AN423" s="162"/>
      <c r="AO423" s="162"/>
      <c r="AP423" s="162"/>
      <c r="AQ423" s="162"/>
      <c r="AR423" s="162"/>
      <c r="AS423" s="162"/>
      <c r="AT423" s="162"/>
      <c r="AU423" s="162"/>
      <c r="AV423" s="162"/>
      <c r="AW423" s="162"/>
      <c r="AX423" s="162"/>
      <c r="AY423" s="161"/>
      <c r="AZ423" s="161"/>
      <c r="BA423" s="162"/>
      <c r="BB423" s="162"/>
      <c r="BC423" s="162"/>
      <c r="BD423" s="162"/>
      <c r="BE423" s="162"/>
      <c r="BF423" s="162"/>
      <c r="BG423" s="162"/>
      <c r="BH423" s="162"/>
      <c r="BI423" s="162"/>
      <c r="BJ423" s="161"/>
      <c r="BK423" s="162"/>
      <c r="BL423" s="162"/>
      <c r="BM423" s="162"/>
      <c r="BN423" s="162"/>
      <c r="BO423" s="162"/>
      <c r="BP423" s="162"/>
      <c r="BQ423" s="162"/>
      <c r="BR423" s="162"/>
      <c r="BS423" s="162"/>
      <c r="BT423" s="162"/>
      <c r="BU423" s="162"/>
      <c r="BV423" s="162"/>
      <c r="BW423" s="162"/>
      <c r="BX423" s="162"/>
      <c r="BY423" s="162"/>
      <c r="BZ423" s="162"/>
      <c r="CA423" s="162"/>
      <c r="CB423" s="162"/>
      <c r="CC423" s="162"/>
      <c r="CD423" s="162"/>
      <c r="CE423" s="162"/>
      <c r="CF423" s="162"/>
      <c r="CG423" s="162"/>
      <c r="CH423" s="162"/>
      <c r="CI423" s="162"/>
      <c r="CJ423" s="162"/>
      <c r="CK423" s="162"/>
      <c r="CL423" s="162"/>
      <c r="CM423" s="162"/>
      <c r="CN423" s="162"/>
      <c r="CO423" s="162"/>
      <c r="CP423" s="162"/>
      <c r="CQ423" s="162"/>
      <c r="CR423" s="162"/>
      <c r="CS423" s="162"/>
      <c r="CT423" s="162"/>
      <c r="CU423" s="162"/>
      <c r="CV423" s="162"/>
      <c r="CW423" s="162"/>
      <c r="CX423" s="162"/>
      <c r="CY423" s="162"/>
      <c r="CZ423" s="162"/>
      <c r="DA423" s="162"/>
      <c r="DB423" s="162"/>
      <c r="DC423" s="162"/>
      <c r="DD423" s="162"/>
      <c r="DE423" s="162"/>
      <c r="DF423" s="162"/>
      <c r="DG423" s="162"/>
      <c r="DH423" s="162"/>
      <c r="DI423" s="162"/>
      <c r="DJ423" s="162"/>
      <c r="DK423" s="162"/>
      <c r="DL423" s="162"/>
      <c r="DM423" s="162"/>
      <c r="DN423" s="162"/>
      <c r="DO423" s="162"/>
      <c r="DP423" s="162"/>
      <c r="DQ423" s="162"/>
      <c r="DR423" s="162"/>
      <c r="DS423" s="162"/>
      <c r="DT423" s="162"/>
      <c r="DU423" s="162"/>
      <c r="DV423" s="162"/>
      <c r="DW423" s="161"/>
      <c r="DX423" s="162"/>
      <c r="DY423" s="162"/>
      <c r="DZ423" s="162"/>
      <c r="EA423" s="162"/>
      <c r="EB423" s="162"/>
      <c r="EC423" s="162"/>
      <c r="ED423" s="162"/>
      <c r="EE423" s="161"/>
      <c r="EF423" s="162"/>
      <c r="EG423" s="162"/>
      <c r="EH423" s="162"/>
      <c r="EI423" s="162"/>
      <c r="EJ423" s="162"/>
      <c r="EK423" s="162"/>
      <c r="EL423" s="162"/>
      <c r="EM423" s="162"/>
      <c r="EN423" s="162"/>
      <c r="EO423" s="162"/>
      <c r="EP423" s="162"/>
      <c r="EQ423" s="68"/>
      <c r="ER423" s="68"/>
      <c r="ES423" s="68"/>
      <c r="ET423" s="68"/>
      <c r="EU423" s="68"/>
      <c r="EV423" s="68"/>
      <c r="EW423" s="65"/>
      <c r="EX423" s="65"/>
      <c r="EY423" s="65"/>
      <c r="EZ423" s="65"/>
      <c r="FA423" s="65"/>
      <c r="FB423" s="65"/>
      <c r="FC423" s="65"/>
      <c r="FD423" s="65"/>
      <c r="FE423" s="65"/>
      <c r="FF423" s="65"/>
      <c r="FG423" s="65"/>
      <c r="FH423" s="65"/>
      <c r="FI423" s="65"/>
      <c r="FJ423" s="65"/>
      <c r="FK423" s="65"/>
      <c r="FL423" s="65"/>
      <c r="FM423" s="65"/>
      <c r="FN423" s="65"/>
      <c r="FO423" s="235"/>
    </row>
    <row r="424" spans="1:171" s="73" customFormat="1" x14ac:dyDescent="0.2">
      <c r="A424" s="161"/>
      <c r="B424" s="162"/>
      <c r="C424" s="162"/>
      <c r="D424" s="162"/>
      <c r="E424" s="162"/>
      <c r="F424" s="162"/>
      <c r="G424" s="162"/>
      <c r="H424" s="162"/>
      <c r="I424" s="162"/>
      <c r="J424" s="162"/>
      <c r="K424" s="162"/>
      <c r="L424" s="162"/>
      <c r="M424" s="162"/>
      <c r="N424" s="162"/>
      <c r="O424" s="162"/>
      <c r="P424" s="162"/>
      <c r="Q424" s="162"/>
      <c r="R424" s="162"/>
      <c r="S424" s="162"/>
      <c r="T424" s="162"/>
      <c r="U424" s="162"/>
      <c r="V424" s="162"/>
      <c r="W424" s="162"/>
      <c r="X424" s="162"/>
      <c r="Y424" s="162"/>
      <c r="Z424" s="161"/>
      <c r="AA424" s="161"/>
      <c r="AB424" s="161"/>
      <c r="AC424" s="161"/>
      <c r="AD424" s="161"/>
      <c r="AE424" s="161"/>
      <c r="AF424" s="162"/>
      <c r="AG424" s="162"/>
      <c r="AH424" s="162"/>
      <c r="AI424" s="162"/>
      <c r="AJ424" s="162"/>
      <c r="AK424" s="162"/>
      <c r="AL424" s="162"/>
      <c r="AM424" s="162"/>
      <c r="AN424" s="162"/>
      <c r="AO424" s="162"/>
      <c r="AP424" s="162"/>
      <c r="AQ424" s="162"/>
      <c r="AR424" s="162"/>
      <c r="AS424" s="162"/>
      <c r="AT424" s="162"/>
      <c r="AU424" s="162"/>
      <c r="AV424" s="162"/>
      <c r="AW424" s="162"/>
      <c r="AX424" s="162"/>
      <c r="AY424" s="161"/>
      <c r="AZ424" s="161"/>
      <c r="BA424" s="162"/>
      <c r="BB424" s="162"/>
      <c r="BC424" s="162"/>
      <c r="BD424" s="162"/>
      <c r="BE424" s="162"/>
      <c r="BF424" s="162"/>
      <c r="BG424" s="162"/>
      <c r="BH424" s="162"/>
      <c r="BI424" s="162"/>
      <c r="BJ424" s="161"/>
      <c r="BK424" s="162"/>
      <c r="BL424" s="162"/>
      <c r="BM424" s="162"/>
      <c r="BN424" s="162"/>
      <c r="BO424" s="162"/>
      <c r="BP424" s="162"/>
      <c r="BQ424" s="162"/>
      <c r="BR424" s="162"/>
      <c r="BS424" s="162"/>
      <c r="BT424" s="162"/>
      <c r="BU424" s="162"/>
      <c r="BV424" s="162"/>
      <c r="BW424" s="162"/>
      <c r="BX424" s="162"/>
      <c r="BY424" s="162"/>
      <c r="BZ424" s="162"/>
      <c r="CA424" s="162"/>
      <c r="CB424" s="162"/>
      <c r="CC424" s="162"/>
      <c r="CD424" s="162"/>
      <c r="CE424" s="162"/>
      <c r="CF424" s="162"/>
      <c r="CG424" s="162"/>
      <c r="CH424" s="162"/>
      <c r="CI424" s="162"/>
      <c r="CJ424" s="162"/>
      <c r="CK424" s="162"/>
      <c r="CL424" s="162"/>
      <c r="CM424" s="162"/>
      <c r="CN424" s="162"/>
      <c r="CO424" s="162"/>
      <c r="CP424" s="162"/>
      <c r="CQ424" s="162"/>
      <c r="CR424" s="162"/>
      <c r="CS424" s="162"/>
      <c r="CT424" s="162"/>
      <c r="CU424" s="162"/>
      <c r="CV424" s="162"/>
      <c r="CW424" s="162"/>
      <c r="CX424" s="162"/>
      <c r="CY424" s="162"/>
      <c r="CZ424" s="162"/>
      <c r="DA424" s="162"/>
      <c r="DB424" s="162"/>
      <c r="DC424" s="162"/>
      <c r="DD424" s="162"/>
      <c r="DE424" s="162"/>
      <c r="DF424" s="162"/>
      <c r="DG424" s="162"/>
      <c r="DH424" s="162"/>
      <c r="DI424" s="162"/>
      <c r="DJ424" s="162"/>
      <c r="DK424" s="162"/>
      <c r="DL424" s="162"/>
      <c r="DM424" s="162"/>
      <c r="DN424" s="162"/>
      <c r="DO424" s="162"/>
      <c r="DP424" s="162"/>
      <c r="DQ424" s="162"/>
      <c r="DR424" s="162"/>
      <c r="DS424" s="162"/>
      <c r="DT424" s="162"/>
      <c r="DU424" s="162"/>
      <c r="DV424" s="162"/>
      <c r="DW424" s="161"/>
      <c r="DX424" s="162"/>
      <c r="DY424" s="162"/>
      <c r="DZ424" s="162"/>
      <c r="EA424" s="162"/>
      <c r="EB424" s="162"/>
      <c r="EC424" s="162"/>
      <c r="ED424" s="162"/>
      <c r="EE424" s="161"/>
      <c r="EF424" s="162"/>
      <c r="EG424" s="162"/>
      <c r="EH424" s="162"/>
      <c r="EI424" s="162"/>
      <c r="EJ424" s="162"/>
      <c r="EK424" s="162"/>
      <c r="EL424" s="162"/>
      <c r="EM424" s="162"/>
      <c r="EN424" s="162"/>
      <c r="EO424" s="162"/>
      <c r="EP424" s="162"/>
      <c r="EQ424" s="68"/>
      <c r="ER424" s="68"/>
      <c r="ES424" s="68"/>
      <c r="ET424" s="68"/>
      <c r="EU424" s="68"/>
      <c r="EV424" s="68"/>
      <c r="EW424" s="68"/>
      <c r="EX424" s="68"/>
      <c r="EY424" s="68"/>
      <c r="EZ424" s="68"/>
      <c r="FA424" s="68"/>
      <c r="FB424" s="68"/>
      <c r="FC424" s="68"/>
      <c r="FD424" s="68"/>
      <c r="FE424" s="68"/>
      <c r="FF424" s="68"/>
      <c r="FG424" s="68"/>
      <c r="FH424" s="68"/>
      <c r="FI424" s="68"/>
      <c r="FJ424" s="68"/>
      <c r="FK424" s="68"/>
      <c r="FL424" s="68"/>
      <c r="FM424" s="65"/>
      <c r="FN424" s="65"/>
      <c r="FO424" s="235"/>
    </row>
    <row r="425" spans="1:171" s="73" customFormat="1" x14ac:dyDescent="0.2">
      <c r="A425" s="161"/>
      <c r="B425" s="162"/>
      <c r="C425" s="162"/>
      <c r="D425" s="162"/>
      <c r="E425" s="162"/>
      <c r="F425" s="162"/>
      <c r="G425" s="162"/>
      <c r="H425" s="162"/>
      <c r="I425" s="162"/>
      <c r="J425" s="162"/>
      <c r="K425" s="162"/>
      <c r="L425" s="162"/>
      <c r="M425" s="162"/>
      <c r="N425" s="162"/>
      <c r="O425" s="162"/>
      <c r="P425" s="162"/>
      <c r="Q425" s="162"/>
      <c r="R425" s="162"/>
      <c r="S425" s="162"/>
      <c r="T425" s="162"/>
      <c r="U425" s="162"/>
      <c r="V425" s="162"/>
      <c r="W425" s="162"/>
      <c r="X425" s="162"/>
      <c r="Y425" s="162"/>
      <c r="Z425" s="161"/>
      <c r="AA425" s="161"/>
      <c r="AB425" s="161"/>
      <c r="AC425" s="161"/>
      <c r="AD425" s="161"/>
      <c r="AE425" s="161"/>
      <c r="AF425" s="162"/>
      <c r="AG425" s="162"/>
      <c r="AH425" s="162"/>
      <c r="AI425" s="162"/>
      <c r="AJ425" s="162"/>
      <c r="AK425" s="162"/>
      <c r="AL425" s="162"/>
      <c r="AM425" s="162"/>
      <c r="AN425" s="162"/>
      <c r="AO425" s="162"/>
      <c r="AP425" s="162"/>
      <c r="AQ425" s="162"/>
      <c r="AR425" s="162"/>
      <c r="AS425" s="162"/>
      <c r="AT425" s="162"/>
      <c r="AU425" s="162"/>
      <c r="AV425" s="162"/>
      <c r="AW425" s="162"/>
      <c r="AX425" s="162"/>
      <c r="AY425" s="161"/>
      <c r="AZ425" s="161"/>
      <c r="BA425" s="162"/>
      <c r="BB425" s="162"/>
      <c r="BC425" s="162"/>
      <c r="BD425" s="162"/>
      <c r="BE425" s="162"/>
      <c r="BF425" s="162"/>
      <c r="BG425" s="162"/>
      <c r="BH425" s="162"/>
      <c r="BI425" s="162"/>
      <c r="BJ425" s="161"/>
      <c r="BK425" s="162"/>
      <c r="BL425" s="162"/>
      <c r="BM425" s="162"/>
      <c r="BN425" s="162"/>
      <c r="BO425" s="162"/>
      <c r="BP425" s="162"/>
      <c r="BQ425" s="162"/>
      <c r="BR425" s="162"/>
      <c r="BS425" s="162"/>
      <c r="BT425" s="162"/>
      <c r="BU425" s="162"/>
      <c r="BV425" s="162"/>
      <c r="BW425" s="162"/>
      <c r="BX425" s="162"/>
      <c r="BY425" s="162"/>
      <c r="BZ425" s="162"/>
      <c r="CA425" s="162"/>
      <c r="CB425" s="162"/>
      <c r="CC425" s="162"/>
      <c r="CD425" s="162"/>
      <c r="CE425" s="162"/>
      <c r="CF425" s="162"/>
      <c r="CG425" s="162"/>
      <c r="CH425" s="162"/>
      <c r="CI425" s="162"/>
      <c r="CJ425" s="162"/>
      <c r="CK425" s="162"/>
      <c r="CL425" s="162"/>
      <c r="CM425" s="162"/>
      <c r="CN425" s="162"/>
      <c r="CO425" s="162"/>
      <c r="CP425" s="162"/>
      <c r="CQ425" s="162"/>
      <c r="CR425" s="162"/>
      <c r="CS425" s="162"/>
      <c r="CT425" s="162"/>
      <c r="CU425" s="162"/>
      <c r="CV425" s="162"/>
      <c r="CW425" s="162"/>
      <c r="CX425" s="162"/>
      <c r="CY425" s="162"/>
      <c r="CZ425" s="162"/>
      <c r="DA425" s="162"/>
      <c r="DB425" s="162"/>
      <c r="DC425" s="162"/>
      <c r="DD425" s="162"/>
      <c r="DE425" s="162"/>
      <c r="DF425" s="162"/>
      <c r="DG425" s="162"/>
      <c r="DH425" s="162"/>
      <c r="DI425" s="162"/>
      <c r="DJ425" s="162"/>
      <c r="DK425" s="162"/>
      <c r="DL425" s="162"/>
      <c r="DM425" s="162"/>
      <c r="DN425" s="162"/>
      <c r="DO425" s="162"/>
      <c r="DP425" s="162"/>
      <c r="DQ425" s="162"/>
      <c r="DR425" s="162"/>
      <c r="DS425" s="162"/>
      <c r="DT425" s="162"/>
      <c r="DU425" s="162"/>
      <c r="DV425" s="162"/>
      <c r="DW425" s="161"/>
      <c r="DX425" s="162"/>
      <c r="DY425" s="162"/>
      <c r="DZ425" s="162"/>
      <c r="EA425" s="162"/>
      <c r="EB425" s="162"/>
      <c r="EC425" s="162"/>
      <c r="ED425" s="162"/>
      <c r="EE425" s="161"/>
      <c r="EF425" s="162"/>
      <c r="EG425" s="162"/>
      <c r="EH425" s="162"/>
      <c r="EI425" s="162"/>
      <c r="EJ425" s="162"/>
      <c r="EK425" s="162"/>
      <c r="EL425" s="162"/>
      <c r="EM425" s="162"/>
      <c r="EN425" s="162"/>
      <c r="EO425" s="162"/>
      <c r="EP425" s="162"/>
      <c r="EQ425" s="68"/>
      <c r="ER425" s="68"/>
      <c r="ES425" s="68"/>
      <c r="ET425" s="68"/>
      <c r="EU425" s="68"/>
      <c r="EV425" s="68"/>
      <c r="EW425" s="65"/>
      <c r="EX425" s="65"/>
      <c r="EY425" s="65"/>
      <c r="EZ425" s="65"/>
      <c r="FA425" s="65"/>
      <c r="FB425" s="65"/>
      <c r="FC425" s="65"/>
      <c r="FD425" s="65"/>
      <c r="FE425" s="65"/>
      <c r="FF425" s="65"/>
      <c r="FG425" s="65"/>
      <c r="FH425" s="65"/>
      <c r="FI425" s="65"/>
      <c r="FJ425" s="65"/>
      <c r="FK425" s="65"/>
      <c r="FL425" s="65"/>
      <c r="FM425" s="65"/>
      <c r="FN425" s="65"/>
      <c r="FO425" s="235"/>
    </row>
    <row r="426" spans="1:171" s="73" customFormat="1" x14ac:dyDescent="0.2">
      <c r="A426" s="161"/>
      <c r="B426" s="162"/>
      <c r="C426" s="162"/>
      <c r="D426" s="162"/>
      <c r="E426" s="162"/>
      <c r="F426" s="162"/>
      <c r="G426" s="162"/>
      <c r="H426" s="162"/>
      <c r="I426" s="162"/>
      <c r="J426" s="162"/>
      <c r="K426" s="162"/>
      <c r="L426" s="162"/>
      <c r="M426" s="162"/>
      <c r="N426" s="162"/>
      <c r="O426" s="162"/>
      <c r="P426" s="162"/>
      <c r="Q426" s="162"/>
      <c r="R426" s="162"/>
      <c r="S426" s="162"/>
      <c r="T426" s="162"/>
      <c r="U426" s="162"/>
      <c r="V426" s="162"/>
      <c r="W426" s="162"/>
      <c r="X426" s="162"/>
      <c r="Y426" s="162"/>
      <c r="Z426" s="161"/>
      <c r="AA426" s="161"/>
      <c r="AB426" s="161"/>
      <c r="AC426" s="161"/>
      <c r="AD426" s="161"/>
      <c r="AE426" s="161"/>
      <c r="AF426" s="162"/>
      <c r="AG426" s="162"/>
      <c r="AH426" s="162"/>
      <c r="AI426" s="162"/>
      <c r="AJ426" s="162"/>
      <c r="AK426" s="162"/>
      <c r="AL426" s="162"/>
      <c r="AM426" s="162"/>
      <c r="AN426" s="162"/>
      <c r="AO426" s="162"/>
      <c r="AP426" s="162"/>
      <c r="AQ426" s="162"/>
      <c r="AR426" s="162"/>
      <c r="AS426" s="162"/>
      <c r="AT426" s="162"/>
      <c r="AU426" s="162"/>
      <c r="AV426" s="162"/>
      <c r="AW426" s="162"/>
      <c r="AX426" s="162"/>
      <c r="AY426" s="161"/>
      <c r="AZ426" s="161"/>
      <c r="BA426" s="162"/>
      <c r="BB426" s="162"/>
      <c r="BC426" s="162"/>
      <c r="BD426" s="162"/>
      <c r="BE426" s="162"/>
      <c r="BF426" s="162"/>
      <c r="BG426" s="162"/>
      <c r="BH426" s="162"/>
      <c r="BI426" s="162"/>
      <c r="BJ426" s="161"/>
      <c r="BK426" s="162"/>
      <c r="BL426" s="162"/>
      <c r="BM426" s="162"/>
      <c r="BN426" s="162"/>
      <c r="BO426" s="162"/>
      <c r="BP426" s="162"/>
      <c r="BQ426" s="162"/>
      <c r="BR426" s="162"/>
      <c r="BS426" s="162"/>
      <c r="BT426" s="162"/>
      <c r="BU426" s="162"/>
      <c r="BV426" s="162"/>
      <c r="BW426" s="162"/>
      <c r="BX426" s="162"/>
      <c r="BY426" s="162"/>
      <c r="BZ426" s="162"/>
      <c r="CA426" s="162"/>
      <c r="CB426" s="162"/>
      <c r="CC426" s="162"/>
      <c r="CD426" s="162"/>
      <c r="CE426" s="162"/>
      <c r="CF426" s="162"/>
      <c r="CG426" s="162"/>
      <c r="CH426" s="162"/>
      <c r="CI426" s="162"/>
      <c r="CJ426" s="162"/>
      <c r="CK426" s="162"/>
      <c r="CL426" s="162"/>
      <c r="CM426" s="162"/>
      <c r="CN426" s="162"/>
      <c r="CO426" s="162"/>
      <c r="CP426" s="162"/>
      <c r="CQ426" s="162"/>
      <c r="CR426" s="162"/>
      <c r="CS426" s="162"/>
      <c r="CT426" s="162"/>
      <c r="CU426" s="162"/>
      <c r="CV426" s="162"/>
      <c r="CW426" s="162"/>
      <c r="CX426" s="162"/>
      <c r="CY426" s="162"/>
      <c r="CZ426" s="162"/>
      <c r="DA426" s="162"/>
      <c r="DB426" s="162"/>
      <c r="DC426" s="162"/>
      <c r="DD426" s="162"/>
      <c r="DE426" s="162"/>
      <c r="DF426" s="162"/>
      <c r="DG426" s="162"/>
      <c r="DH426" s="162"/>
      <c r="DI426" s="162"/>
      <c r="DJ426" s="162"/>
      <c r="DK426" s="162"/>
      <c r="DL426" s="162"/>
      <c r="DM426" s="162"/>
      <c r="DN426" s="162"/>
      <c r="DO426" s="162"/>
      <c r="DP426" s="162"/>
      <c r="DQ426" s="162"/>
      <c r="DR426" s="162"/>
      <c r="DS426" s="162"/>
      <c r="DT426" s="162"/>
      <c r="DU426" s="162"/>
      <c r="DV426" s="162"/>
      <c r="DW426" s="161"/>
      <c r="DX426" s="162"/>
      <c r="DY426" s="162"/>
      <c r="DZ426" s="162"/>
      <c r="EA426" s="162"/>
      <c r="EB426" s="162"/>
      <c r="EC426" s="162"/>
      <c r="ED426" s="162"/>
      <c r="EE426" s="161"/>
      <c r="EF426" s="162"/>
      <c r="EG426" s="162"/>
      <c r="EH426" s="162"/>
      <c r="EI426" s="162"/>
      <c r="EJ426" s="162"/>
      <c r="EK426" s="162"/>
      <c r="EL426" s="162"/>
      <c r="EM426" s="162"/>
      <c r="EN426" s="162"/>
      <c r="EO426" s="162"/>
      <c r="EP426" s="162"/>
      <c r="EQ426" s="68"/>
      <c r="ER426" s="68"/>
      <c r="ES426" s="68"/>
      <c r="ET426" s="68"/>
      <c r="EU426" s="68"/>
      <c r="EV426" s="68"/>
      <c r="EW426" s="68"/>
      <c r="EX426" s="68"/>
      <c r="EY426" s="68"/>
      <c r="EZ426" s="68"/>
      <c r="FA426" s="68"/>
      <c r="FB426" s="68"/>
      <c r="FC426" s="68"/>
      <c r="FD426" s="68"/>
      <c r="FE426" s="68"/>
      <c r="FF426" s="68"/>
      <c r="FG426" s="68"/>
      <c r="FH426" s="68"/>
      <c r="FI426" s="68"/>
      <c r="FJ426" s="68"/>
      <c r="FK426" s="68"/>
      <c r="FL426" s="68"/>
      <c r="FM426" s="65"/>
      <c r="FN426" s="65"/>
      <c r="FO426" s="235"/>
    </row>
    <row r="427" spans="1:171" s="73" customFormat="1" x14ac:dyDescent="0.2">
      <c r="A427" s="161"/>
      <c r="B427" s="162"/>
      <c r="C427" s="162"/>
      <c r="D427" s="162"/>
      <c r="E427" s="162"/>
      <c r="F427" s="162"/>
      <c r="G427" s="162"/>
      <c r="H427" s="162"/>
      <c r="I427" s="162"/>
      <c r="J427" s="162"/>
      <c r="K427" s="162"/>
      <c r="L427" s="162"/>
      <c r="M427" s="162"/>
      <c r="N427" s="162"/>
      <c r="O427" s="162"/>
      <c r="P427" s="162"/>
      <c r="Q427" s="162"/>
      <c r="R427" s="162"/>
      <c r="S427" s="162"/>
      <c r="T427" s="162"/>
      <c r="U427" s="162"/>
      <c r="V427" s="162"/>
      <c r="W427" s="162"/>
      <c r="X427" s="162"/>
      <c r="Y427" s="162"/>
      <c r="Z427" s="161"/>
      <c r="AA427" s="161"/>
      <c r="AB427" s="161"/>
      <c r="AC427" s="161"/>
      <c r="AD427" s="161"/>
      <c r="AE427" s="161"/>
      <c r="AF427" s="162"/>
      <c r="AG427" s="162"/>
      <c r="AH427" s="162"/>
      <c r="AI427" s="162"/>
      <c r="AJ427" s="162"/>
      <c r="AK427" s="162"/>
      <c r="AL427" s="162"/>
      <c r="AM427" s="162"/>
      <c r="AN427" s="162"/>
      <c r="AO427" s="162"/>
      <c r="AP427" s="162"/>
      <c r="AQ427" s="162"/>
      <c r="AR427" s="162"/>
      <c r="AS427" s="162"/>
      <c r="AT427" s="162"/>
      <c r="AU427" s="162"/>
      <c r="AV427" s="162"/>
      <c r="AW427" s="162"/>
      <c r="AX427" s="162"/>
      <c r="AY427" s="161"/>
      <c r="AZ427" s="161"/>
      <c r="BA427" s="162"/>
      <c r="BB427" s="162"/>
      <c r="BC427" s="162"/>
      <c r="BD427" s="162"/>
      <c r="BE427" s="162"/>
      <c r="BF427" s="162"/>
      <c r="BG427" s="162"/>
      <c r="BH427" s="162"/>
      <c r="BI427" s="162"/>
      <c r="BJ427" s="161"/>
      <c r="BK427" s="162"/>
      <c r="BL427" s="162"/>
      <c r="BM427" s="162"/>
      <c r="BN427" s="162"/>
      <c r="BO427" s="162"/>
      <c r="BP427" s="162"/>
      <c r="BQ427" s="162"/>
      <c r="BR427" s="162"/>
      <c r="BS427" s="162"/>
      <c r="BT427" s="162"/>
      <c r="BU427" s="162"/>
      <c r="BV427" s="162"/>
      <c r="BW427" s="162"/>
      <c r="BX427" s="162"/>
      <c r="BY427" s="162"/>
      <c r="BZ427" s="162"/>
      <c r="CA427" s="162"/>
      <c r="CB427" s="162"/>
      <c r="CC427" s="162"/>
      <c r="CD427" s="162"/>
      <c r="CE427" s="162"/>
      <c r="CF427" s="162"/>
      <c r="CG427" s="162"/>
      <c r="CH427" s="162"/>
      <c r="CI427" s="162"/>
      <c r="CJ427" s="162"/>
      <c r="CK427" s="162"/>
      <c r="CL427" s="162"/>
      <c r="CM427" s="162"/>
      <c r="CN427" s="162"/>
      <c r="CO427" s="162"/>
      <c r="CP427" s="162"/>
      <c r="CQ427" s="162"/>
      <c r="CR427" s="162"/>
      <c r="CS427" s="162"/>
      <c r="CT427" s="162"/>
      <c r="CU427" s="162"/>
      <c r="CV427" s="162"/>
      <c r="CW427" s="162"/>
      <c r="CX427" s="162"/>
      <c r="CY427" s="162"/>
      <c r="CZ427" s="162"/>
      <c r="DA427" s="162"/>
      <c r="DB427" s="162"/>
      <c r="DC427" s="162"/>
      <c r="DD427" s="162"/>
      <c r="DE427" s="162"/>
      <c r="DF427" s="162"/>
      <c r="DG427" s="162"/>
      <c r="DH427" s="162"/>
      <c r="DI427" s="162"/>
      <c r="DJ427" s="162"/>
      <c r="DK427" s="162"/>
      <c r="DL427" s="162"/>
      <c r="DM427" s="162"/>
      <c r="DN427" s="162"/>
      <c r="DO427" s="162"/>
      <c r="DP427" s="162"/>
      <c r="DQ427" s="162"/>
      <c r="DR427" s="162"/>
      <c r="DS427" s="162"/>
      <c r="DT427" s="162"/>
      <c r="DU427" s="162"/>
      <c r="DV427" s="162"/>
      <c r="DW427" s="161"/>
      <c r="DX427" s="162"/>
      <c r="DY427" s="162"/>
      <c r="DZ427" s="162"/>
      <c r="EA427" s="162"/>
      <c r="EB427" s="162"/>
      <c r="EC427" s="162"/>
      <c r="ED427" s="162"/>
      <c r="EE427" s="161"/>
      <c r="EF427" s="162"/>
      <c r="EG427" s="162"/>
      <c r="EH427" s="162"/>
      <c r="EI427" s="162"/>
      <c r="EJ427" s="162"/>
      <c r="EK427" s="162"/>
      <c r="EL427" s="162"/>
      <c r="EM427" s="162"/>
      <c r="EN427" s="162"/>
      <c r="EO427" s="162"/>
      <c r="EP427" s="162"/>
      <c r="EQ427" s="68"/>
      <c r="ER427" s="68"/>
      <c r="ES427" s="68"/>
      <c r="ET427" s="68"/>
      <c r="EU427" s="68"/>
      <c r="EV427" s="68"/>
      <c r="EW427" s="65"/>
      <c r="EX427" s="65"/>
      <c r="EY427" s="65"/>
      <c r="EZ427" s="65"/>
      <c r="FA427" s="65"/>
      <c r="FB427" s="65"/>
      <c r="FC427" s="65"/>
      <c r="FD427" s="65"/>
      <c r="FE427" s="65"/>
      <c r="FF427" s="65"/>
      <c r="FG427" s="65"/>
      <c r="FH427" s="65"/>
      <c r="FI427" s="65"/>
      <c r="FJ427" s="65"/>
      <c r="FK427" s="65"/>
      <c r="FL427" s="65"/>
      <c r="FM427" s="65"/>
      <c r="FN427" s="65"/>
      <c r="FO427" s="235"/>
    </row>
    <row r="428" spans="1:171" s="73" customFormat="1" x14ac:dyDescent="0.2">
      <c r="A428" s="161"/>
      <c r="B428" s="162"/>
      <c r="C428" s="162"/>
      <c r="D428" s="162"/>
      <c r="E428" s="162"/>
      <c r="F428" s="162"/>
      <c r="G428" s="162"/>
      <c r="H428" s="162"/>
      <c r="I428" s="162"/>
      <c r="J428" s="162"/>
      <c r="K428" s="162"/>
      <c r="L428" s="162"/>
      <c r="M428" s="162"/>
      <c r="N428" s="162"/>
      <c r="O428" s="162"/>
      <c r="P428" s="162"/>
      <c r="Q428" s="162"/>
      <c r="R428" s="162"/>
      <c r="S428" s="162"/>
      <c r="T428" s="162"/>
      <c r="U428" s="162"/>
      <c r="V428" s="162"/>
      <c r="W428" s="162"/>
      <c r="X428" s="162"/>
      <c r="Y428" s="162"/>
      <c r="Z428" s="161"/>
      <c r="AA428" s="161"/>
      <c r="AB428" s="161"/>
      <c r="AC428" s="161"/>
      <c r="AD428" s="161"/>
      <c r="AE428" s="161"/>
      <c r="AF428" s="162"/>
      <c r="AG428" s="162"/>
      <c r="AH428" s="162"/>
      <c r="AI428" s="162"/>
      <c r="AJ428" s="162"/>
      <c r="AK428" s="162"/>
      <c r="AL428" s="162"/>
      <c r="AM428" s="162"/>
      <c r="AN428" s="162"/>
      <c r="AO428" s="162"/>
      <c r="AP428" s="162"/>
      <c r="AQ428" s="162"/>
      <c r="AR428" s="162"/>
      <c r="AS428" s="162"/>
      <c r="AT428" s="162"/>
      <c r="AU428" s="162"/>
      <c r="AV428" s="162"/>
      <c r="AW428" s="162"/>
      <c r="AX428" s="162"/>
      <c r="AY428" s="161"/>
      <c r="AZ428" s="161"/>
      <c r="BA428" s="162"/>
      <c r="BB428" s="162"/>
      <c r="BC428" s="162"/>
      <c r="BD428" s="162"/>
      <c r="BE428" s="162"/>
      <c r="BF428" s="162"/>
      <c r="BG428" s="162"/>
      <c r="BH428" s="162"/>
      <c r="BI428" s="162"/>
      <c r="BJ428" s="161"/>
      <c r="BK428" s="162"/>
      <c r="BL428" s="162"/>
      <c r="BM428" s="162"/>
      <c r="BN428" s="162"/>
      <c r="BO428" s="162"/>
      <c r="BP428" s="162"/>
      <c r="BQ428" s="162"/>
      <c r="BR428" s="162"/>
      <c r="BS428" s="162"/>
      <c r="BT428" s="162"/>
      <c r="BU428" s="162"/>
      <c r="BV428" s="162"/>
      <c r="BW428" s="162"/>
      <c r="BX428" s="162"/>
      <c r="BY428" s="162"/>
      <c r="BZ428" s="162"/>
      <c r="CA428" s="162"/>
      <c r="CB428" s="162"/>
      <c r="CC428" s="162"/>
      <c r="CD428" s="162"/>
      <c r="CE428" s="162"/>
      <c r="CF428" s="162"/>
      <c r="CG428" s="162"/>
      <c r="CH428" s="162"/>
      <c r="CI428" s="162"/>
      <c r="CJ428" s="162"/>
      <c r="CK428" s="162"/>
      <c r="CL428" s="162"/>
      <c r="CM428" s="162"/>
      <c r="CN428" s="162"/>
      <c r="CO428" s="162"/>
      <c r="CP428" s="162"/>
      <c r="CQ428" s="162"/>
      <c r="CR428" s="162"/>
      <c r="CS428" s="162"/>
      <c r="CT428" s="162"/>
      <c r="CU428" s="162"/>
      <c r="CV428" s="162"/>
      <c r="CW428" s="162"/>
      <c r="CX428" s="162"/>
      <c r="CY428" s="162"/>
      <c r="CZ428" s="162"/>
      <c r="DA428" s="162"/>
      <c r="DB428" s="162"/>
      <c r="DC428" s="162"/>
      <c r="DD428" s="162"/>
      <c r="DE428" s="162"/>
      <c r="DF428" s="162"/>
      <c r="DG428" s="162"/>
      <c r="DH428" s="162"/>
      <c r="DI428" s="162"/>
      <c r="DJ428" s="162"/>
      <c r="DK428" s="162"/>
      <c r="DL428" s="162"/>
      <c r="DM428" s="162"/>
      <c r="DN428" s="162"/>
      <c r="DO428" s="162"/>
      <c r="DP428" s="162"/>
      <c r="DQ428" s="162"/>
      <c r="DR428" s="162"/>
      <c r="DS428" s="162"/>
      <c r="DT428" s="162"/>
      <c r="DU428" s="162"/>
      <c r="DV428" s="162"/>
      <c r="DW428" s="161"/>
      <c r="DX428" s="162"/>
      <c r="DY428" s="162"/>
      <c r="DZ428" s="162"/>
      <c r="EA428" s="162"/>
      <c r="EB428" s="162"/>
      <c r="EC428" s="162"/>
      <c r="ED428" s="162"/>
      <c r="EE428" s="161"/>
      <c r="EF428" s="162"/>
      <c r="EG428" s="162"/>
      <c r="EH428" s="162"/>
      <c r="EI428" s="162"/>
      <c r="EJ428" s="162"/>
      <c r="EK428" s="162"/>
      <c r="EL428" s="162"/>
      <c r="EM428" s="162"/>
      <c r="EN428" s="162"/>
      <c r="EO428" s="162"/>
      <c r="EP428" s="162"/>
      <c r="EQ428" s="68"/>
      <c r="ER428" s="68"/>
      <c r="ES428" s="68"/>
      <c r="ET428" s="68"/>
      <c r="EU428" s="68"/>
      <c r="EV428" s="68"/>
      <c r="EW428" s="68"/>
      <c r="EX428" s="68"/>
      <c r="EY428" s="68"/>
      <c r="EZ428" s="68"/>
      <c r="FA428" s="68"/>
      <c r="FB428" s="68"/>
      <c r="FC428" s="68"/>
      <c r="FD428" s="68"/>
      <c r="FE428" s="68"/>
      <c r="FF428" s="68"/>
      <c r="FG428" s="68"/>
      <c r="FH428" s="68"/>
      <c r="FI428" s="68"/>
      <c r="FJ428" s="68"/>
      <c r="FK428" s="68"/>
      <c r="FL428" s="68"/>
      <c r="FM428" s="65"/>
      <c r="FN428" s="65"/>
      <c r="FO428" s="235"/>
    </row>
    <row r="429" spans="1:171" s="73" customFormat="1" x14ac:dyDescent="0.2">
      <c r="A429" s="161"/>
      <c r="B429" s="162"/>
      <c r="C429" s="162"/>
      <c r="D429" s="162"/>
      <c r="E429" s="162"/>
      <c r="F429" s="162"/>
      <c r="G429" s="162"/>
      <c r="H429" s="162"/>
      <c r="I429" s="162"/>
      <c r="J429" s="162"/>
      <c r="K429" s="162"/>
      <c r="L429" s="162"/>
      <c r="M429" s="162"/>
      <c r="N429" s="162"/>
      <c r="O429" s="162"/>
      <c r="P429" s="162"/>
      <c r="Q429" s="162"/>
      <c r="R429" s="162"/>
      <c r="S429" s="162"/>
      <c r="T429" s="162"/>
      <c r="U429" s="162"/>
      <c r="V429" s="162"/>
      <c r="W429" s="162"/>
      <c r="X429" s="162"/>
      <c r="Y429" s="162"/>
      <c r="Z429" s="161"/>
      <c r="AA429" s="161"/>
      <c r="AB429" s="161"/>
      <c r="AC429" s="161"/>
      <c r="AD429" s="161"/>
      <c r="AE429" s="161"/>
      <c r="AF429" s="162"/>
      <c r="AG429" s="162"/>
      <c r="AH429" s="162"/>
      <c r="AI429" s="162"/>
      <c r="AJ429" s="162"/>
      <c r="AK429" s="162"/>
      <c r="AL429" s="162"/>
      <c r="AM429" s="162"/>
      <c r="AN429" s="162"/>
      <c r="AO429" s="162"/>
      <c r="AP429" s="162"/>
      <c r="AQ429" s="162"/>
      <c r="AR429" s="162"/>
      <c r="AS429" s="162"/>
      <c r="AT429" s="162"/>
      <c r="AU429" s="162"/>
      <c r="AV429" s="162"/>
      <c r="AW429" s="162"/>
      <c r="AX429" s="162"/>
      <c r="AY429" s="161"/>
      <c r="AZ429" s="161"/>
      <c r="BA429" s="162"/>
      <c r="BB429" s="162"/>
      <c r="BC429" s="162"/>
      <c r="BD429" s="162"/>
      <c r="BE429" s="162"/>
      <c r="BF429" s="162"/>
      <c r="BG429" s="162"/>
      <c r="BH429" s="162"/>
      <c r="BI429" s="162"/>
      <c r="BJ429" s="161"/>
      <c r="BK429" s="162"/>
      <c r="BL429" s="162"/>
      <c r="BM429" s="162"/>
      <c r="BN429" s="162"/>
      <c r="BO429" s="162"/>
      <c r="BP429" s="162"/>
      <c r="BQ429" s="162"/>
      <c r="BR429" s="162"/>
      <c r="BS429" s="162"/>
      <c r="BT429" s="162"/>
      <c r="BU429" s="162"/>
      <c r="BV429" s="162"/>
      <c r="BW429" s="162"/>
      <c r="BX429" s="162"/>
      <c r="BY429" s="162"/>
      <c r="BZ429" s="162"/>
      <c r="CA429" s="162"/>
      <c r="CB429" s="162"/>
      <c r="CC429" s="162"/>
      <c r="CD429" s="162"/>
      <c r="CE429" s="162"/>
      <c r="CF429" s="162"/>
      <c r="CG429" s="162"/>
      <c r="CH429" s="162"/>
      <c r="CI429" s="162"/>
      <c r="CJ429" s="162"/>
      <c r="CK429" s="162"/>
      <c r="CL429" s="162"/>
      <c r="CM429" s="162"/>
      <c r="CN429" s="162"/>
      <c r="CO429" s="162"/>
      <c r="CP429" s="162"/>
      <c r="CQ429" s="162"/>
      <c r="CR429" s="162"/>
      <c r="CS429" s="162"/>
      <c r="CT429" s="162"/>
      <c r="CU429" s="162"/>
      <c r="CV429" s="162"/>
      <c r="CW429" s="162"/>
      <c r="CX429" s="162"/>
      <c r="CY429" s="162"/>
      <c r="CZ429" s="162"/>
      <c r="DA429" s="162"/>
      <c r="DB429" s="162"/>
      <c r="DC429" s="162"/>
      <c r="DD429" s="162"/>
      <c r="DE429" s="162"/>
      <c r="DF429" s="162"/>
      <c r="DG429" s="162"/>
      <c r="DH429" s="162"/>
      <c r="DI429" s="162"/>
      <c r="DJ429" s="162"/>
      <c r="DK429" s="162"/>
      <c r="DL429" s="162"/>
      <c r="DM429" s="162"/>
      <c r="DN429" s="162"/>
      <c r="DO429" s="162"/>
      <c r="DP429" s="162"/>
      <c r="DQ429" s="162"/>
      <c r="DR429" s="162"/>
      <c r="DS429" s="162"/>
      <c r="DT429" s="162"/>
      <c r="DU429" s="162"/>
      <c r="DV429" s="162"/>
      <c r="DW429" s="161"/>
      <c r="DX429" s="162"/>
      <c r="DY429" s="162"/>
      <c r="DZ429" s="162"/>
      <c r="EA429" s="162"/>
      <c r="EB429" s="162"/>
      <c r="EC429" s="162"/>
      <c r="ED429" s="162"/>
      <c r="EE429" s="161"/>
      <c r="EF429" s="162"/>
      <c r="EG429" s="162"/>
      <c r="EH429" s="162"/>
      <c r="EI429" s="162"/>
      <c r="EJ429" s="162"/>
      <c r="EK429" s="162"/>
      <c r="EL429" s="162"/>
      <c r="EM429" s="162"/>
      <c r="EN429" s="162"/>
      <c r="EO429" s="162"/>
      <c r="EP429" s="162"/>
      <c r="EQ429" s="68"/>
      <c r="ER429" s="68"/>
      <c r="ES429" s="68"/>
      <c r="ET429" s="68"/>
      <c r="EU429" s="68"/>
      <c r="EV429" s="68"/>
      <c r="EW429" s="65"/>
      <c r="EX429" s="65"/>
      <c r="EY429" s="65"/>
      <c r="EZ429" s="65"/>
      <c r="FA429" s="65"/>
      <c r="FB429" s="65"/>
      <c r="FC429" s="65"/>
      <c r="FD429" s="65"/>
      <c r="FE429" s="65"/>
      <c r="FF429" s="65"/>
      <c r="FG429" s="65"/>
      <c r="FH429" s="65"/>
      <c r="FI429" s="65"/>
      <c r="FJ429" s="65"/>
      <c r="FK429" s="65"/>
      <c r="FL429" s="65"/>
      <c r="FM429" s="65"/>
      <c r="FN429" s="65"/>
      <c r="FO429" s="235"/>
    </row>
    <row r="430" spans="1:171" s="73" customFormat="1" x14ac:dyDescent="0.2">
      <c r="A430" s="161"/>
      <c r="B430" s="162"/>
      <c r="C430" s="162"/>
      <c r="D430" s="162"/>
      <c r="E430" s="162"/>
      <c r="F430" s="162"/>
      <c r="G430" s="162"/>
      <c r="H430" s="162"/>
      <c r="I430" s="162"/>
      <c r="J430" s="162"/>
      <c r="K430" s="162"/>
      <c r="L430" s="162"/>
      <c r="M430" s="162"/>
      <c r="N430" s="162"/>
      <c r="O430" s="162"/>
      <c r="P430" s="162"/>
      <c r="Q430" s="162"/>
      <c r="R430" s="162"/>
      <c r="S430" s="162"/>
      <c r="T430" s="162"/>
      <c r="U430" s="162"/>
      <c r="V430" s="162"/>
      <c r="W430" s="162"/>
      <c r="X430" s="162"/>
      <c r="Y430" s="162"/>
      <c r="Z430" s="161"/>
      <c r="AA430" s="161"/>
      <c r="AB430" s="161"/>
      <c r="AC430" s="161"/>
      <c r="AD430" s="161"/>
      <c r="AE430" s="161"/>
      <c r="AF430" s="162"/>
      <c r="AG430" s="162"/>
      <c r="AH430" s="162"/>
      <c r="AI430" s="162"/>
      <c r="AJ430" s="162"/>
      <c r="AK430" s="162"/>
      <c r="AL430" s="162"/>
      <c r="AM430" s="162"/>
      <c r="AN430" s="162"/>
      <c r="AO430" s="162"/>
      <c r="AP430" s="162"/>
      <c r="AQ430" s="162"/>
      <c r="AR430" s="162"/>
      <c r="AS430" s="162"/>
      <c r="AT430" s="162"/>
      <c r="AU430" s="162"/>
      <c r="AV430" s="162"/>
      <c r="AW430" s="162"/>
      <c r="AX430" s="162"/>
      <c r="AY430" s="161"/>
      <c r="AZ430" s="161"/>
      <c r="BA430" s="162"/>
      <c r="BB430" s="162"/>
      <c r="BC430" s="162"/>
      <c r="BD430" s="162"/>
      <c r="BE430" s="162"/>
      <c r="BF430" s="162"/>
      <c r="BG430" s="162"/>
      <c r="BH430" s="162"/>
      <c r="BI430" s="162"/>
      <c r="BJ430" s="161"/>
      <c r="BK430" s="162"/>
      <c r="BL430" s="162"/>
      <c r="BM430" s="162"/>
      <c r="BN430" s="162"/>
      <c r="BO430" s="162"/>
      <c r="BP430" s="162"/>
      <c r="BQ430" s="162"/>
      <c r="BR430" s="162"/>
      <c r="BS430" s="162"/>
      <c r="BT430" s="162"/>
      <c r="BU430" s="162"/>
      <c r="BV430" s="162"/>
      <c r="BW430" s="162"/>
      <c r="BX430" s="162"/>
      <c r="BY430" s="162"/>
      <c r="BZ430" s="162"/>
      <c r="CA430" s="162"/>
      <c r="CB430" s="162"/>
      <c r="CC430" s="162"/>
      <c r="CD430" s="162"/>
      <c r="CE430" s="162"/>
      <c r="CF430" s="162"/>
      <c r="CG430" s="162"/>
      <c r="CH430" s="162"/>
      <c r="CI430" s="162"/>
      <c r="CJ430" s="162"/>
      <c r="CK430" s="162"/>
      <c r="CL430" s="162"/>
      <c r="CM430" s="162"/>
      <c r="CN430" s="162"/>
      <c r="CO430" s="162"/>
      <c r="CP430" s="162"/>
      <c r="CQ430" s="162"/>
      <c r="CR430" s="162"/>
      <c r="CS430" s="162"/>
      <c r="CT430" s="162"/>
      <c r="CU430" s="162"/>
      <c r="CV430" s="162"/>
      <c r="CW430" s="162"/>
      <c r="CX430" s="162"/>
      <c r="CY430" s="162"/>
      <c r="CZ430" s="162"/>
      <c r="DA430" s="162"/>
      <c r="DB430" s="162"/>
      <c r="DC430" s="162"/>
      <c r="DD430" s="162"/>
      <c r="DE430" s="162"/>
      <c r="DF430" s="162"/>
      <c r="DG430" s="162"/>
      <c r="DH430" s="162"/>
      <c r="DI430" s="162"/>
      <c r="DJ430" s="162"/>
      <c r="DK430" s="162"/>
      <c r="DL430" s="162"/>
      <c r="DM430" s="162"/>
      <c r="DN430" s="162"/>
      <c r="DO430" s="162"/>
      <c r="DP430" s="162"/>
      <c r="DQ430" s="162"/>
      <c r="DR430" s="162"/>
      <c r="DS430" s="162"/>
      <c r="DT430" s="162"/>
      <c r="DU430" s="162"/>
      <c r="DV430" s="162"/>
      <c r="DW430" s="161"/>
      <c r="DX430" s="162"/>
      <c r="DY430" s="162"/>
      <c r="DZ430" s="162"/>
      <c r="EA430" s="162"/>
      <c r="EB430" s="162"/>
      <c r="EC430" s="162"/>
      <c r="ED430" s="162"/>
      <c r="EE430" s="161"/>
      <c r="EF430" s="162"/>
      <c r="EG430" s="162"/>
      <c r="EH430" s="162"/>
      <c r="EI430" s="162"/>
      <c r="EJ430" s="162"/>
      <c r="EK430" s="162"/>
      <c r="EL430" s="162"/>
      <c r="EM430" s="162"/>
      <c r="EN430" s="162"/>
      <c r="EO430" s="162"/>
      <c r="EP430" s="162"/>
      <c r="EQ430" s="68"/>
      <c r="ER430" s="68"/>
      <c r="ES430" s="68"/>
      <c r="ET430" s="68"/>
      <c r="EU430" s="68"/>
      <c r="EV430" s="68"/>
      <c r="EW430" s="68"/>
      <c r="EX430" s="68"/>
      <c r="EY430" s="68"/>
      <c r="EZ430" s="68"/>
      <c r="FA430" s="68"/>
      <c r="FB430" s="68"/>
      <c r="FC430" s="68"/>
      <c r="FD430" s="68"/>
      <c r="FE430" s="68"/>
      <c r="FF430" s="68"/>
      <c r="FG430" s="68"/>
      <c r="FH430" s="68"/>
      <c r="FI430" s="68"/>
      <c r="FJ430" s="68"/>
      <c r="FK430" s="68"/>
      <c r="FL430" s="68"/>
      <c r="FM430" s="65"/>
      <c r="FN430" s="65"/>
      <c r="FO430" s="235"/>
    </row>
    <row r="431" spans="1:171" s="73" customFormat="1" x14ac:dyDescent="0.2">
      <c r="A431" s="161"/>
      <c r="B431" s="162"/>
      <c r="C431" s="162"/>
      <c r="D431" s="162"/>
      <c r="E431" s="162"/>
      <c r="F431" s="162"/>
      <c r="G431" s="162"/>
      <c r="H431" s="162"/>
      <c r="I431" s="162"/>
      <c r="J431" s="162"/>
      <c r="K431" s="162"/>
      <c r="L431" s="162"/>
      <c r="M431" s="162"/>
      <c r="N431" s="162"/>
      <c r="O431" s="162"/>
      <c r="P431" s="162"/>
      <c r="Q431" s="162"/>
      <c r="R431" s="162"/>
      <c r="S431" s="162"/>
      <c r="T431" s="162"/>
      <c r="U431" s="162"/>
      <c r="V431" s="162"/>
      <c r="W431" s="162"/>
      <c r="X431" s="162"/>
      <c r="Y431" s="162"/>
      <c r="Z431" s="161"/>
      <c r="AA431" s="161"/>
      <c r="AB431" s="161"/>
      <c r="AC431" s="161"/>
      <c r="AD431" s="161"/>
      <c r="AE431" s="161"/>
      <c r="AF431" s="162"/>
      <c r="AG431" s="162"/>
      <c r="AH431" s="162"/>
      <c r="AI431" s="162"/>
      <c r="AJ431" s="162"/>
      <c r="AK431" s="162"/>
      <c r="AL431" s="162"/>
      <c r="AM431" s="162"/>
      <c r="AN431" s="162"/>
      <c r="AO431" s="162"/>
      <c r="AP431" s="162"/>
      <c r="AQ431" s="162"/>
      <c r="AR431" s="162"/>
      <c r="AS431" s="162"/>
      <c r="AT431" s="162"/>
      <c r="AU431" s="162"/>
      <c r="AV431" s="162"/>
      <c r="AW431" s="162"/>
      <c r="AX431" s="162"/>
      <c r="AY431" s="161"/>
      <c r="AZ431" s="161"/>
      <c r="BA431" s="162"/>
      <c r="BB431" s="162"/>
      <c r="BC431" s="162"/>
      <c r="BD431" s="162"/>
      <c r="BE431" s="162"/>
      <c r="BF431" s="162"/>
      <c r="BG431" s="162"/>
      <c r="BH431" s="162"/>
      <c r="BI431" s="162"/>
      <c r="BJ431" s="161"/>
      <c r="BK431" s="162"/>
      <c r="BL431" s="162"/>
      <c r="BM431" s="162"/>
      <c r="BN431" s="162"/>
      <c r="BO431" s="162"/>
      <c r="BP431" s="162"/>
      <c r="BQ431" s="162"/>
      <c r="BR431" s="162"/>
      <c r="BS431" s="162"/>
      <c r="BT431" s="162"/>
      <c r="BU431" s="162"/>
      <c r="BV431" s="162"/>
      <c r="BW431" s="162"/>
      <c r="BX431" s="162"/>
      <c r="BY431" s="162"/>
      <c r="BZ431" s="162"/>
      <c r="CA431" s="162"/>
      <c r="CB431" s="162"/>
      <c r="CC431" s="162"/>
      <c r="CD431" s="162"/>
      <c r="CE431" s="162"/>
      <c r="CF431" s="162"/>
      <c r="CG431" s="162"/>
      <c r="CH431" s="162"/>
      <c r="CI431" s="162"/>
      <c r="CJ431" s="162"/>
      <c r="CK431" s="162"/>
      <c r="CL431" s="162"/>
      <c r="CM431" s="162"/>
      <c r="CN431" s="162"/>
      <c r="CO431" s="162"/>
      <c r="CP431" s="162"/>
      <c r="CQ431" s="162"/>
      <c r="CR431" s="162"/>
      <c r="CS431" s="162"/>
      <c r="CT431" s="162"/>
      <c r="CU431" s="162"/>
      <c r="CV431" s="162"/>
      <c r="CW431" s="162"/>
      <c r="CX431" s="162"/>
      <c r="CY431" s="162"/>
      <c r="CZ431" s="162"/>
      <c r="DA431" s="162"/>
      <c r="DB431" s="162"/>
      <c r="DC431" s="162"/>
      <c r="DD431" s="162"/>
      <c r="DE431" s="162"/>
      <c r="DF431" s="162"/>
      <c r="DG431" s="162"/>
      <c r="DH431" s="162"/>
      <c r="DI431" s="162"/>
      <c r="DJ431" s="162"/>
      <c r="DK431" s="162"/>
      <c r="DL431" s="162"/>
      <c r="DM431" s="162"/>
      <c r="DN431" s="162"/>
      <c r="DO431" s="162"/>
      <c r="DP431" s="162"/>
      <c r="DQ431" s="162"/>
      <c r="DR431" s="162"/>
      <c r="DS431" s="162"/>
      <c r="DT431" s="162"/>
      <c r="DU431" s="162"/>
      <c r="DV431" s="162"/>
      <c r="DW431" s="161"/>
      <c r="DX431" s="162"/>
      <c r="DY431" s="162"/>
      <c r="DZ431" s="162"/>
      <c r="EA431" s="162"/>
      <c r="EB431" s="162"/>
      <c r="EC431" s="162"/>
      <c r="ED431" s="162"/>
      <c r="EE431" s="161"/>
      <c r="EF431" s="162"/>
      <c r="EG431" s="162"/>
      <c r="EH431" s="162"/>
      <c r="EI431" s="162"/>
      <c r="EJ431" s="162"/>
      <c r="EK431" s="162"/>
      <c r="EL431" s="162"/>
      <c r="EM431" s="162"/>
      <c r="EN431" s="162"/>
      <c r="EO431" s="162"/>
      <c r="EP431" s="162"/>
      <c r="EQ431" s="68"/>
      <c r="ER431" s="68"/>
      <c r="ES431" s="68"/>
      <c r="ET431" s="68"/>
      <c r="EU431" s="68"/>
      <c r="EV431" s="68"/>
      <c r="EW431" s="65"/>
      <c r="EX431" s="65"/>
      <c r="EY431" s="65"/>
      <c r="EZ431" s="65"/>
      <c r="FA431" s="65"/>
      <c r="FB431" s="65"/>
      <c r="FC431" s="65"/>
      <c r="FD431" s="65"/>
      <c r="FE431" s="65"/>
      <c r="FF431" s="65"/>
      <c r="FG431" s="65"/>
      <c r="FH431" s="65"/>
      <c r="FI431" s="65"/>
      <c r="FJ431" s="65"/>
      <c r="FK431" s="65"/>
      <c r="FL431" s="65"/>
      <c r="FM431" s="65"/>
      <c r="FN431" s="65"/>
      <c r="FO431" s="235"/>
    </row>
    <row r="432" spans="1:171" s="73" customFormat="1" x14ac:dyDescent="0.2">
      <c r="A432" s="161"/>
      <c r="B432" s="162"/>
      <c r="C432" s="162"/>
      <c r="D432" s="162"/>
      <c r="E432" s="162"/>
      <c r="F432" s="162"/>
      <c r="G432" s="162"/>
      <c r="H432" s="162"/>
      <c r="I432" s="162"/>
      <c r="J432" s="162"/>
      <c r="K432" s="162"/>
      <c r="L432" s="162"/>
      <c r="M432" s="162"/>
      <c r="N432" s="162"/>
      <c r="O432" s="162"/>
      <c r="P432" s="162"/>
      <c r="Q432" s="162"/>
      <c r="R432" s="162"/>
      <c r="S432" s="162"/>
      <c r="T432" s="162"/>
      <c r="U432" s="162"/>
      <c r="V432" s="162"/>
      <c r="W432" s="162"/>
      <c r="X432" s="162"/>
      <c r="Y432" s="162"/>
      <c r="Z432" s="161"/>
      <c r="AA432" s="161"/>
      <c r="AB432" s="161"/>
      <c r="AC432" s="161"/>
      <c r="AD432" s="161"/>
      <c r="AE432" s="161"/>
      <c r="AF432" s="162"/>
      <c r="AG432" s="162"/>
      <c r="AH432" s="162"/>
      <c r="AI432" s="162"/>
      <c r="AJ432" s="162"/>
      <c r="AK432" s="162"/>
      <c r="AL432" s="162"/>
      <c r="AM432" s="162"/>
      <c r="AN432" s="162"/>
      <c r="AO432" s="162"/>
      <c r="AP432" s="162"/>
      <c r="AQ432" s="162"/>
      <c r="AR432" s="162"/>
      <c r="AS432" s="162"/>
      <c r="AT432" s="162"/>
      <c r="AU432" s="162"/>
      <c r="AV432" s="162"/>
      <c r="AW432" s="162"/>
      <c r="AX432" s="162"/>
      <c r="AY432" s="161"/>
      <c r="AZ432" s="161"/>
      <c r="BA432" s="162"/>
      <c r="BB432" s="162"/>
      <c r="BC432" s="162"/>
      <c r="BD432" s="162"/>
      <c r="BE432" s="162"/>
      <c r="BF432" s="162"/>
      <c r="BG432" s="162"/>
      <c r="BH432" s="162"/>
      <c r="BI432" s="162"/>
      <c r="BJ432" s="161"/>
      <c r="BK432" s="162"/>
      <c r="BL432" s="162"/>
      <c r="BM432" s="162"/>
      <c r="BN432" s="162"/>
      <c r="BO432" s="162"/>
      <c r="BP432" s="162"/>
      <c r="BQ432" s="162"/>
      <c r="BR432" s="162"/>
      <c r="BS432" s="162"/>
      <c r="BT432" s="162"/>
      <c r="BU432" s="162"/>
      <c r="BV432" s="162"/>
      <c r="BW432" s="162"/>
      <c r="BX432" s="162"/>
      <c r="BY432" s="162"/>
      <c r="BZ432" s="162"/>
      <c r="CA432" s="162"/>
      <c r="CB432" s="162"/>
      <c r="CC432" s="162"/>
      <c r="CD432" s="162"/>
      <c r="CE432" s="162"/>
      <c r="CF432" s="162"/>
      <c r="CG432" s="162"/>
      <c r="CH432" s="162"/>
      <c r="CI432" s="162"/>
      <c r="CJ432" s="162"/>
      <c r="CK432" s="162"/>
      <c r="CL432" s="162"/>
      <c r="CM432" s="162"/>
      <c r="CN432" s="162"/>
      <c r="CO432" s="162"/>
      <c r="CP432" s="162"/>
      <c r="CQ432" s="162"/>
      <c r="CR432" s="162"/>
      <c r="CS432" s="162"/>
      <c r="CT432" s="162"/>
      <c r="CU432" s="162"/>
      <c r="CV432" s="162"/>
      <c r="CW432" s="162"/>
      <c r="CX432" s="162"/>
      <c r="CY432" s="162"/>
      <c r="CZ432" s="162"/>
      <c r="DA432" s="162"/>
      <c r="DB432" s="162"/>
      <c r="DC432" s="162"/>
      <c r="DD432" s="162"/>
      <c r="DE432" s="162"/>
      <c r="DF432" s="162"/>
      <c r="DG432" s="162"/>
      <c r="DH432" s="162"/>
      <c r="DI432" s="162"/>
      <c r="DJ432" s="162"/>
      <c r="DK432" s="162"/>
      <c r="DL432" s="162"/>
      <c r="DM432" s="162"/>
      <c r="DN432" s="162"/>
      <c r="DO432" s="162"/>
      <c r="DP432" s="162"/>
      <c r="DQ432" s="162"/>
      <c r="DR432" s="162"/>
      <c r="DS432" s="162"/>
      <c r="DT432" s="162"/>
      <c r="DU432" s="162"/>
      <c r="DV432" s="162"/>
      <c r="DW432" s="161"/>
      <c r="DX432" s="162"/>
      <c r="DY432" s="162"/>
      <c r="DZ432" s="162"/>
      <c r="EA432" s="162"/>
      <c r="EB432" s="162"/>
      <c r="EC432" s="162"/>
      <c r="ED432" s="162"/>
      <c r="EE432" s="161"/>
      <c r="EF432" s="162"/>
      <c r="EG432" s="162"/>
      <c r="EH432" s="162"/>
      <c r="EI432" s="162"/>
      <c r="EJ432" s="162"/>
      <c r="EK432" s="162"/>
      <c r="EL432" s="162"/>
      <c r="EM432" s="162"/>
      <c r="EN432" s="162"/>
      <c r="EO432" s="162"/>
      <c r="EP432" s="162"/>
      <c r="EQ432" s="68"/>
      <c r="ER432" s="68"/>
      <c r="ES432" s="68"/>
      <c r="ET432" s="68"/>
      <c r="EU432" s="68"/>
      <c r="EV432" s="68"/>
      <c r="EW432" s="68"/>
      <c r="EX432" s="68"/>
      <c r="EY432" s="68"/>
      <c r="EZ432" s="68"/>
      <c r="FA432" s="68"/>
      <c r="FB432" s="68"/>
      <c r="FC432" s="68"/>
      <c r="FD432" s="68"/>
      <c r="FE432" s="68"/>
      <c r="FF432" s="68"/>
      <c r="FG432" s="68"/>
      <c r="FH432" s="68"/>
      <c r="FI432" s="68"/>
      <c r="FJ432" s="68"/>
      <c r="FK432" s="68"/>
      <c r="FL432" s="68"/>
      <c r="FM432" s="65"/>
      <c r="FN432" s="65"/>
      <c r="FO432" s="235"/>
    </row>
    <row r="433" spans="1:171" s="73" customFormat="1" x14ac:dyDescent="0.2">
      <c r="A433" s="161"/>
      <c r="B433" s="162"/>
      <c r="C433" s="162"/>
      <c r="D433" s="162"/>
      <c r="E433" s="162"/>
      <c r="F433" s="162"/>
      <c r="G433" s="162"/>
      <c r="H433" s="162"/>
      <c r="I433" s="162"/>
      <c r="J433" s="162"/>
      <c r="K433" s="162"/>
      <c r="L433" s="162"/>
      <c r="M433" s="162"/>
      <c r="N433" s="162"/>
      <c r="O433" s="162"/>
      <c r="P433" s="162"/>
      <c r="Q433" s="162"/>
      <c r="R433" s="162"/>
      <c r="S433" s="162"/>
      <c r="T433" s="162"/>
      <c r="U433" s="162"/>
      <c r="V433" s="162"/>
      <c r="W433" s="162"/>
      <c r="X433" s="162"/>
      <c r="Y433" s="162"/>
      <c r="Z433" s="161"/>
      <c r="AA433" s="161"/>
      <c r="AB433" s="161"/>
      <c r="AC433" s="161"/>
      <c r="AD433" s="161"/>
      <c r="AE433" s="161"/>
      <c r="AF433" s="162"/>
      <c r="AG433" s="162"/>
      <c r="AH433" s="162"/>
      <c r="AI433" s="162"/>
      <c r="AJ433" s="162"/>
      <c r="AK433" s="162"/>
      <c r="AL433" s="162"/>
      <c r="AM433" s="162"/>
      <c r="AN433" s="162"/>
      <c r="AO433" s="162"/>
      <c r="AP433" s="162"/>
      <c r="AQ433" s="162"/>
      <c r="AR433" s="162"/>
      <c r="AS433" s="162"/>
      <c r="AT433" s="162"/>
      <c r="AU433" s="162"/>
      <c r="AV433" s="162"/>
      <c r="AW433" s="162"/>
      <c r="AX433" s="162"/>
      <c r="AY433" s="161"/>
      <c r="AZ433" s="161"/>
      <c r="BA433" s="162"/>
      <c r="BB433" s="162"/>
      <c r="BC433" s="162"/>
      <c r="BD433" s="162"/>
      <c r="BE433" s="162"/>
      <c r="BF433" s="162"/>
      <c r="BG433" s="162"/>
      <c r="BH433" s="162"/>
      <c r="BI433" s="162"/>
      <c r="BJ433" s="161"/>
      <c r="BK433" s="162"/>
      <c r="BL433" s="162"/>
      <c r="BM433" s="162"/>
      <c r="BN433" s="162"/>
      <c r="BO433" s="162"/>
      <c r="BP433" s="162"/>
      <c r="BQ433" s="162"/>
      <c r="BR433" s="162"/>
      <c r="BS433" s="162"/>
      <c r="BT433" s="162"/>
      <c r="BU433" s="162"/>
      <c r="BV433" s="162"/>
      <c r="BW433" s="162"/>
      <c r="BX433" s="162"/>
      <c r="BY433" s="162"/>
      <c r="BZ433" s="162"/>
      <c r="CA433" s="162"/>
      <c r="CB433" s="162"/>
      <c r="CC433" s="162"/>
      <c r="CD433" s="162"/>
      <c r="CE433" s="162"/>
      <c r="CF433" s="162"/>
      <c r="CG433" s="162"/>
      <c r="CH433" s="162"/>
      <c r="CI433" s="162"/>
      <c r="CJ433" s="162"/>
      <c r="CK433" s="162"/>
      <c r="CL433" s="162"/>
      <c r="CM433" s="162"/>
      <c r="CN433" s="162"/>
      <c r="CO433" s="162"/>
      <c r="CP433" s="162"/>
      <c r="CQ433" s="162"/>
      <c r="CR433" s="162"/>
      <c r="CS433" s="162"/>
      <c r="CT433" s="162"/>
      <c r="CU433" s="162"/>
      <c r="CV433" s="162"/>
      <c r="CW433" s="162"/>
      <c r="CX433" s="162"/>
      <c r="CY433" s="162"/>
      <c r="CZ433" s="162"/>
      <c r="DA433" s="162"/>
      <c r="DB433" s="162"/>
      <c r="DC433" s="162"/>
      <c r="DD433" s="162"/>
      <c r="DE433" s="162"/>
      <c r="DF433" s="162"/>
      <c r="DG433" s="162"/>
      <c r="DH433" s="162"/>
      <c r="DI433" s="162"/>
      <c r="DJ433" s="162"/>
      <c r="DK433" s="162"/>
      <c r="DL433" s="162"/>
      <c r="DM433" s="162"/>
      <c r="DN433" s="162"/>
      <c r="DO433" s="162"/>
      <c r="DP433" s="162"/>
      <c r="DQ433" s="162"/>
      <c r="DR433" s="162"/>
      <c r="DS433" s="162"/>
      <c r="DT433" s="162"/>
      <c r="DU433" s="162"/>
      <c r="DV433" s="162"/>
      <c r="DW433" s="161"/>
      <c r="DX433" s="162"/>
      <c r="DY433" s="162"/>
      <c r="DZ433" s="162"/>
      <c r="EA433" s="162"/>
      <c r="EB433" s="162"/>
      <c r="EC433" s="162"/>
      <c r="ED433" s="162"/>
      <c r="EE433" s="161"/>
      <c r="EF433" s="162"/>
      <c r="EG433" s="162"/>
      <c r="EH433" s="162"/>
      <c r="EI433" s="162"/>
      <c r="EJ433" s="162"/>
      <c r="EK433" s="162"/>
      <c r="EL433" s="162"/>
      <c r="EM433" s="162"/>
      <c r="EN433" s="162"/>
      <c r="EO433" s="162"/>
      <c r="EP433" s="162"/>
      <c r="EQ433" s="68"/>
      <c r="ER433" s="68"/>
      <c r="ES433" s="68"/>
      <c r="ET433" s="68"/>
      <c r="EU433" s="68"/>
      <c r="EV433" s="68"/>
      <c r="EW433" s="65"/>
      <c r="EX433" s="65"/>
      <c r="EY433" s="65"/>
      <c r="EZ433" s="65"/>
      <c r="FA433" s="65"/>
      <c r="FB433" s="65"/>
      <c r="FC433" s="65"/>
      <c r="FD433" s="65"/>
      <c r="FE433" s="65"/>
      <c r="FF433" s="65"/>
      <c r="FG433" s="65"/>
      <c r="FH433" s="65"/>
      <c r="FI433" s="65"/>
      <c r="FJ433" s="65"/>
      <c r="FK433" s="65"/>
      <c r="FL433" s="65"/>
      <c r="FM433" s="65"/>
      <c r="FN433" s="65"/>
      <c r="FO433" s="235"/>
    </row>
    <row r="434" spans="1:171" s="73" customFormat="1" x14ac:dyDescent="0.2">
      <c r="A434" s="161"/>
      <c r="B434" s="162"/>
      <c r="C434" s="162"/>
      <c r="D434" s="162"/>
      <c r="E434" s="162"/>
      <c r="F434" s="162"/>
      <c r="G434" s="162"/>
      <c r="H434" s="162"/>
      <c r="I434" s="162"/>
      <c r="J434" s="162"/>
      <c r="K434" s="162"/>
      <c r="L434" s="162"/>
      <c r="M434" s="162"/>
      <c r="N434" s="162"/>
      <c r="O434" s="162"/>
      <c r="P434" s="162"/>
      <c r="Q434" s="162"/>
      <c r="R434" s="162"/>
      <c r="S434" s="162"/>
      <c r="T434" s="162"/>
      <c r="U434" s="162"/>
      <c r="V434" s="162"/>
      <c r="W434" s="162"/>
      <c r="X434" s="162"/>
      <c r="Y434" s="162"/>
      <c r="Z434" s="161"/>
      <c r="AA434" s="161"/>
      <c r="AB434" s="161"/>
      <c r="AC434" s="161"/>
      <c r="AD434" s="161"/>
      <c r="AE434" s="161"/>
      <c r="AF434" s="162"/>
      <c r="AG434" s="162"/>
      <c r="AH434" s="162"/>
      <c r="AI434" s="162"/>
      <c r="AJ434" s="162"/>
      <c r="AK434" s="162"/>
      <c r="AL434" s="162"/>
      <c r="AM434" s="162"/>
      <c r="AN434" s="162"/>
      <c r="AO434" s="162"/>
      <c r="AP434" s="162"/>
      <c r="AQ434" s="162"/>
      <c r="AR434" s="162"/>
      <c r="AS434" s="162"/>
      <c r="AT434" s="162"/>
      <c r="AU434" s="162"/>
      <c r="AV434" s="162"/>
      <c r="AW434" s="162"/>
      <c r="AX434" s="162"/>
      <c r="AY434" s="161"/>
      <c r="AZ434" s="161"/>
      <c r="BA434" s="162"/>
      <c r="BB434" s="162"/>
      <c r="BC434" s="162"/>
      <c r="BD434" s="162"/>
      <c r="BE434" s="162"/>
      <c r="BF434" s="162"/>
      <c r="BG434" s="162"/>
      <c r="BH434" s="162"/>
      <c r="BI434" s="162"/>
      <c r="BJ434" s="161"/>
      <c r="BK434" s="162"/>
      <c r="BL434" s="162"/>
      <c r="BM434" s="162"/>
      <c r="BN434" s="162"/>
      <c r="BO434" s="162"/>
      <c r="BP434" s="162"/>
      <c r="BQ434" s="162"/>
      <c r="BR434" s="162"/>
      <c r="BS434" s="162"/>
      <c r="BT434" s="162"/>
      <c r="BU434" s="162"/>
      <c r="BV434" s="162"/>
      <c r="BW434" s="162"/>
      <c r="BX434" s="162"/>
      <c r="BY434" s="162"/>
      <c r="BZ434" s="162"/>
      <c r="CA434" s="162"/>
      <c r="CB434" s="162"/>
      <c r="CC434" s="162"/>
      <c r="CD434" s="162"/>
      <c r="CE434" s="162"/>
      <c r="CF434" s="162"/>
      <c r="CG434" s="162"/>
      <c r="CH434" s="162"/>
      <c r="CI434" s="162"/>
      <c r="CJ434" s="162"/>
      <c r="CK434" s="162"/>
      <c r="CL434" s="162"/>
      <c r="CM434" s="162"/>
      <c r="CN434" s="162"/>
      <c r="CO434" s="162"/>
      <c r="CP434" s="162"/>
      <c r="CQ434" s="162"/>
      <c r="CR434" s="162"/>
      <c r="CS434" s="162"/>
      <c r="CT434" s="162"/>
      <c r="CU434" s="162"/>
      <c r="CV434" s="162"/>
      <c r="CW434" s="162"/>
      <c r="CX434" s="162"/>
      <c r="CY434" s="162"/>
      <c r="CZ434" s="162"/>
      <c r="DA434" s="162"/>
      <c r="DB434" s="162"/>
      <c r="DC434" s="162"/>
      <c r="DD434" s="162"/>
      <c r="DE434" s="162"/>
      <c r="DF434" s="162"/>
      <c r="DG434" s="162"/>
      <c r="DH434" s="162"/>
      <c r="DI434" s="162"/>
      <c r="DJ434" s="162"/>
      <c r="DK434" s="162"/>
      <c r="DL434" s="162"/>
      <c r="DM434" s="162"/>
      <c r="DN434" s="162"/>
      <c r="DO434" s="162"/>
      <c r="DP434" s="162"/>
      <c r="DQ434" s="162"/>
      <c r="DR434" s="162"/>
      <c r="DS434" s="162"/>
      <c r="DT434" s="162"/>
      <c r="DU434" s="162"/>
      <c r="DV434" s="162"/>
      <c r="DW434" s="161"/>
      <c r="DX434" s="162"/>
      <c r="DY434" s="162"/>
      <c r="DZ434" s="162"/>
      <c r="EA434" s="162"/>
      <c r="EB434" s="162"/>
      <c r="EC434" s="162"/>
      <c r="ED434" s="162"/>
      <c r="EE434" s="161"/>
      <c r="EF434" s="162"/>
      <c r="EG434" s="162"/>
      <c r="EH434" s="162"/>
      <c r="EI434" s="162"/>
      <c r="EJ434" s="162"/>
      <c r="EK434" s="162"/>
      <c r="EL434" s="162"/>
      <c r="EM434" s="162"/>
      <c r="EN434" s="162"/>
      <c r="EO434" s="162"/>
      <c r="EP434" s="162"/>
      <c r="EQ434" s="68"/>
      <c r="ER434" s="68"/>
      <c r="ES434" s="68"/>
      <c r="ET434" s="68"/>
      <c r="EU434" s="68"/>
      <c r="EV434" s="68"/>
      <c r="EW434" s="68"/>
      <c r="EX434" s="68"/>
      <c r="EY434" s="68"/>
      <c r="EZ434" s="68"/>
      <c r="FA434" s="68"/>
      <c r="FB434" s="68"/>
      <c r="FC434" s="68"/>
      <c r="FD434" s="68"/>
      <c r="FE434" s="68"/>
      <c r="FF434" s="68"/>
      <c r="FG434" s="68"/>
      <c r="FH434" s="68"/>
      <c r="FI434" s="68"/>
      <c r="FJ434" s="68"/>
      <c r="FK434" s="68"/>
      <c r="FL434" s="68"/>
      <c r="FM434" s="65"/>
      <c r="FN434" s="65"/>
      <c r="FO434" s="235"/>
    </row>
    <row r="435" spans="1:171" s="73" customFormat="1" x14ac:dyDescent="0.2">
      <c r="A435" s="161"/>
      <c r="B435" s="162"/>
      <c r="C435" s="162"/>
      <c r="D435" s="162"/>
      <c r="E435" s="162"/>
      <c r="F435" s="162"/>
      <c r="G435" s="162"/>
      <c r="H435" s="162"/>
      <c r="I435" s="162"/>
      <c r="J435" s="162"/>
      <c r="K435" s="162"/>
      <c r="L435" s="162"/>
      <c r="M435" s="162"/>
      <c r="N435" s="162"/>
      <c r="O435" s="162"/>
      <c r="P435" s="162"/>
      <c r="Q435" s="162"/>
      <c r="R435" s="162"/>
      <c r="S435" s="162"/>
      <c r="T435" s="162"/>
      <c r="U435" s="162"/>
      <c r="V435" s="162"/>
      <c r="W435" s="162"/>
      <c r="X435" s="162"/>
      <c r="Y435" s="162"/>
      <c r="Z435" s="161"/>
      <c r="AA435" s="161"/>
      <c r="AB435" s="161"/>
      <c r="AC435" s="161"/>
      <c r="AD435" s="161"/>
      <c r="AE435" s="161"/>
      <c r="AF435" s="162"/>
      <c r="AG435" s="162"/>
      <c r="AH435" s="162"/>
      <c r="AI435" s="162"/>
      <c r="AJ435" s="162"/>
      <c r="AK435" s="162"/>
      <c r="AL435" s="162"/>
      <c r="AM435" s="162"/>
      <c r="AN435" s="162"/>
      <c r="AO435" s="162"/>
      <c r="AP435" s="162"/>
      <c r="AQ435" s="162"/>
      <c r="AR435" s="162"/>
      <c r="AS435" s="162"/>
      <c r="AT435" s="162"/>
      <c r="AU435" s="162"/>
      <c r="AV435" s="162"/>
      <c r="AW435" s="162"/>
      <c r="AX435" s="162"/>
      <c r="AY435" s="161"/>
      <c r="AZ435" s="161"/>
      <c r="BA435" s="162"/>
      <c r="BB435" s="162"/>
      <c r="BC435" s="162"/>
      <c r="BD435" s="162"/>
      <c r="BE435" s="162"/>
      <c r="BF435" s="162"/>
      <c r="BG435" s="162"/>
      <c r="BH435" s="162"/>
      <c r="BI435" s="162"/>
      <c r="BJ435" s="161"/>
      <c r="BK435" s="162"/>
      <c r="BL435" s="162"/>
      <c r="BM435" s="162"/>
      <c r="BN435" s="162"/>
      <c r="BO435" s="162"/>
      <c r="BP435" s="162"/>
      <c r="BQ435" s="162"/>
      <c r="BR435" s="162"/>
      <c r="BS435" s="162"/>
      <c r="BT435" s="162"/>
      <c r="BU435" s="162"/>
      <c r="BV435" s="162"/>
      <c r="BW435" s="162"/>
      <c r="BX435" s="162"/>
      <c r="BY435" s="162"/>
      <c r="BZ435" s="162"/>
      <c r="CA435" s="162"/>
      <c r="CB435" s="162"/>
      <c r="CC435" s="162"/>
      <c r="CD435" s="162"/>
      <c r="CE435" s="162"/>
      <c r="CF435" s="162"/>
      <c r="CG435" s="162"/>
      <c r="CH435" s="162"/>
      <c r="CI435" s="162"/>
      <c r="CJ435" s="162"/>
      <c r="CK435" s="162"/>
      <c r="CL435" s="162"/>
      <c r="CM435" s="162"/>
      <c r="CN435" s="162"/>
      <c r="CO435" s="162"/>
      <c r="CP435" s="162"/>
      <c r="CQ435" s="162"/>
      <c r="CR435" s="162"/>
      <c r="CS435" s="162"/>
      <c r="CT435" s="162"/>
      <c r="CU435" s="162"/>
      <c r="CV435" s="162"/>
      <c r="CW435" s="162"/>
      <c r="CX435" s="162"/>
      <c r="CY435" s="162"/>
      <c r="CZ435" s="162"/>
      <c r="DA435" s="162"/>
      <c r="DB435" s="162"/>
      <c r="DC435" s="162"/>
      <c r="DD435" s="162"/>
      <c r="DE435" s="162"/>
      <c r="DF435" s="162"/>
      <c r="DG435" s="162"/>
      <c r="DH435" s="162"/>
      <c r="DI435" s="162"/>
      <c r="DJ435" s="162"/>
      <c r="DK435" s="162"/>
      <c r="DL435" s="162"/>
      <c r="DM435" s="162"/>
      <c r="DN435" s="162"/>
      <c r="DO435" s="162"/>
      <c r="DP435" s="162"/>
      <c r="DQ435" s="162"/>
      <c r="DR435" s="162"/>
      <c r="DS435" s="162"/>
      <c r="DT435" s="162"/>
      <c r="DU435" s="162"/>
      <c r="DV435" s="162"/>
      <c r="DW435" s="161"/>
      <c r="DX435" s="162"/>
      <c r="DY435" s="162"/>
      <c r="DZ435" s="162"/>
      <c r="EA435" s="162"/>
      <c r="EB435" s="162"/>
      <c r="EC435" s="162"/>
      <c r="ED435" s="162"/>
      <c r="EE435" s="161"/>
      <c r="EF435" s="162"/>
      <c r="EG435" s="162"/>
      <c r="EH435" s="162"/>
      <c r="EI435" s="162"/>
      <c r="EJ435" s="162"/>
      <c r="EK435" s="162"/>
      <c r="EL435" s="162"/>
      <c r="EM435" s="162"/>
      <c r="EN435" s="162"/>
      <c r="EO435" s="162"/>
      <c r="EP435" s="162"/>
      <c r="EQ435" s="68"/>
      <c r="ER435" s="68"/>
      <c r="ES435" s="68"/>
      <c r="ET435" s="68"/>
      <c r="EU435" s="68"/>
      <c r="EV435" s="68"/>
      <c r="EW435" s="65"/>
      <c r="EX435" s="65"/>
      <c r="EY435" s="65"/>
      <c r="EZ435" s="65"/>
      <c r="FA435" s="65"/>
      <c r="FB435" s="65"/>
      <c r="FC435" s="65"/>
      <c r="FD435" s="65"/>
      <c r="FE435" s="65"/>
      <c r="FF435" s="65"/>
      <c r="FG435" s="65"/>
      <c r="FH435" s="65"/>
      <c r="FI435" s="65"/>
      <c r="FJ435" s="65"/>
      <c r="FK435" s="65"/>
      <c r="FL435" s="65"/>
      <c r="FM435" s="65"/>
      <c r="FN435" s="65"/>
      <c r="FO435" s="235"/>
    </row>
    <row r="436" spans="1:171" s="73" customFormat="1" x14ac:dyDescent="0.2">
      <c r="A436" s="161"/>
      <c r="B436" s="162"/>
      <c r="C436" s="162"/>
      <c r="D436" s="162"/>
      <c r="E436" s="162"/>
      <c r="F436" s="162"/>
      <c r="G436" s="162"/>
      <c r="H436" s="162"/>
      <c r="I436" s="162"/>
      <c r="J436" s="162"/>
      <c r="K436" s="162"/>
      <c r="L436" s="162"/>
      <c r="M436" s="162"/>
      <c r="N436" s="162"/>
      <c r="O436" s="162"/>
      <c r="P436" s="162"/>
      <c r="Q436" s="162"/>
      <c r="R436" s="162"/>
      <c r="S436" s="162"/>
      <c r="T436" s="162"/>
      <c r="U436" s="162"/>
      <c r="V436" s="162"/>
      <c r="W436" s="162"/>
      <c r="X436" s="162"/>
      <c r="Y436" s="162"/>
      <c r="Z436" s="161"/>
      <c r="AA436" s="161"/>
      <c r="AB436" s="161"/>
      <c r="AC436" s="161"/>
      <c r="AD436" s="161"/>
      <c r="AE436" s="161"/>
      <c r="AF436" s="162"/>
      <c r="AG436" s="162"/>
      <c r="AH436" s="162"/>
      <c r="AI436" s="162"/>
      <c r="AJ436" s="162"/>
      <c r="AK436" s="162"/>
      <c r="AL436" s="162"/>
      <c r="AM436" s="162"/>
      <c r="AN436" s="162"/>
      <c r="AO436" s="162"/>
      <c r="AP436" s="162"/>
      <c r="AQ436" s="162"/>
      <c r="AR436" s="162"/>
      <c r="AS436" s="162"/>
      <c r="AT436" s="162"/>
      <c r="AU436" s="162"/>
      <c r="AV436" s="162"/>
      <c r="AW436" s="162"/>
      <c r="AX436" s="162"/>
      <c r="AY436" s="161"/>
      <c r="AZ436" s="161"/>
      <c r="BA436" s="162"/>
      <c r="BB436" s="162"/>
      <c r="BC436" s="162"/>
      <c r="BD436" s="162"/>
      <c r="BE436" s="162"/>
      <c r="BF436" s="162"/>
      <c r="BG436" s="162"/>
      <c r="BH436" s="162"/>
      <c r="BI436" s="162"/>
      <c r="BJ436" s="161"/>
      <c r="BK436" s="162"/>
      <c r="BL436" s="162"/>
      <c r="BM436" s="162"/>
      <c r="BN436" s="162"/>
      <c r="BO436" s="162"/>
      <c r="BP436" s="162"/>
      <c r="BQ436" s="162"/>
      <c r="BR436" s="162"/>
      <c r="BS436" s="162"/>
      <c r="BT436" s="162"/>
      <c r="BU436" s="162"/>
      <c r="BV436" s="162"/>
      <c r="BW436" s="162"/>
      <c r="BX436" s="162"/>
      <c r="BY436" s="162"/>
      <c r="BZ436" s="162"/>
      <c r="CA436" s="162"/>
      <c r="CB436" s="162"/>
      <c r="CC436" s="162"/>
      <c r="CD436" s="162"/>
      <c r="CE436" s="162"/>
      <c r="CF436" s="162"/>
      <c r="CG436" s="162"/>
      <c r="CH436" s="162"/>
      <c r="CI436" s="162"/>
      <c r="CJ436" s="162"/>
      <c r="CK436" s="162"/>
      <c r="CL436" s="162"/>
      <c r="CM436" s="162"/>
      <c r="CN436" s="162"/>
      <c r="CO436" s="162"/>
      <c r="CP436" s="162"/>
      <c r="CQ436" s="162"/>
      <c r="CR436" s="162"/>
      <c r="CS436" s="162"/>
      <c r="CT436" s="162"/>
      <c r="CU436" s="162"/>
      <c r="CV436" s="162"/>
      <c r="CW436" s="162"/>
      <c r="CX436" s="162"/>
      <c r="CY436" s="162"/>
      <c r="CZ436" s="162"/>
      <c r="DA436" s="162"/>
      <c r="DB436" s="162"/>
      <c r="DC436" s="162"/>
      <c r="DD436" s="162"/>
      <c r="DE436" s="162"/>
      <c r="DF436" s="162"/>
      <c r="DG436" s="162"/>
      <c r="DH436" s="162"/>
      <c r="DI436" s="162"/>
      <c r="DJ436" s="162"/>
      <c r="DK436" s="162"/>
      <c r="DL436" s="162"/>
      <c r="DM436" s="162"/>
      <c r="DN436" s="162"/>
      <c r="DO436" s="162"/>
      <c r="DP436" s="162"/>
      <c r="DQ436" s="162"/>
      <c r="DR436" s="162"/>
      <c r="DS436" s="162"/>
      <c r="DT436" s="162"/>
      <c r="DU436" s="162"/>
      <c r="DV436" s="162"/>
      <c r="DW436" s="161"/>
      <c r="DX436" s="162"/>
      <c r="DY436" s="162"/>
      <c r="DZ436" s="162"/>
      <c r="EA436" s="162"/>
      <c r="EB436" s="162"/>
      <c r="EC436" s="162"/>
      <c r="ED436" s="162"/>
      <c r="EE436" s="161"/>
      <c r="EF436" s="162"/>
      <c r="EG436" s="162"/>
      <c r="EH436" s="162"/>
      <c r="EI436" s="162"/>
      <c r="EJ436" s="162"/>
      <c r="EK436" s="162"/>
      <c r="EL436" s="162"/>
      <c r="EM436" s="162"/>
      <c r="EN436" s="162"/>
      <c r="EO436" s="162"/>
      <c r="EP436" s="162"/>
      <c r="EQ436" s="68"/>
      <c r="ER436" s="68"/>
      <c r="ES436" s="68"/>
      <c r="ET436" s="68"/>
      <c r="EU436" s="68"/>
      <c r="EV436" s="68"/>
      <c r="EW436" s="68"/>
      <c r="EX436" s="68"/>
      <c r="EY436" s="68"/>
      <c r="EZ436" s="68"/>
      <c r="FA436" s="68"/>
      <c r="FB436" s="68"/>
      <c r="FC436" s="68"/>
      <c r="FD436" s="68"/>
      <c r="FE436" s="68"/>
      <c r="FF436" s="68"/>
      <c r="FG436" s="68"/>
      <c r="FH436" s="68"/>
      <c r="FI436" s="68"/>
      <c r="FJ436" s="68"/>
      <c r="FK436" s="68"/>
      <c r="FL436" s="68"/>
      <c r="FM436" s="65"/>
      <c r="FN436" s="65"/>
      <c r="FO436" s="235"/>
    </row>
    <row r="437" spans="1:171" s="73" customFormat="1" x14ac:dyDescent="0.2">
      <c r="A437" s="161"/>
      <c r="B437" s="162"/>
      <c r="C437" s="162"/>
      <c r="D437" s="162"/>
      <c r="E437" s="162"/>
      <c r="F437" s="162"/>
      <c r="G437" s="162"/>
      <c r="H437" s="162"/>
      <c r="I437" s="162"/>
      <c r="J437" s="162"/>
      <c r="K437" s="162"/>
      <c r="L437" s="162"/>
      <c r="M437" s="162"/>
      <c r="N437" s="162"/>
      <c r="O437" s="162"/>
      <c r="P437" s="162"/>
      <c r="Q437" s="162"/>
      <c r="R437" s="162"/>
      <c r="S437" s="162"/>
      <c r="T437" s="162"/>
      <c r="U437" s="162"/>
      <c r="V437" s="162"/>
      <c r="W437" s="162"/>
      <c r="X437" s="162"/>
      <c r="Y437" s="162"/>
      <c r="Z437" s="161"/>
      <c r="AA437" s="161"/>
      <c r="AB437" s="161"/>
      <c r="AC437" s="161"/>
      <c r="AD437" s="161"/>
      <c r="AE437" s="161"/>
      <c r="AF437" s="162"/>
      <c r="AG437" s="162"/>
      <c r="AH437" s="162"/>
      <c r="AI437" s="162"/>
      <c r="AJ437" s="162"/>
      <c r="AK437" s="162"/>
      <c r="AL437" s="162"/>
      <c r="AM437" s="162"/>
      <c r="AN437" s="162"/>
      <c r="AO437" s="162"/>
      <c r="AP437" s="162"/>
      <c r="AQ437" s="162"/>
      <c r="AR437" s="162"/>
      <c r="AS437" s="162"/>
      <c r="AT437" s="162"/>
      <c r="AU437" s="162"/>
      <c r="AV437" s="162"/>
      <c r="AW437" s="162"/>
      <c r="AX437" s="162"/>
      <c r="AY437" s="161"/>
      <c r="AZ437" s="161"/>
      <c r="BA437" s="162"/>
      <c r="BB437" s="162"/>
      <c r="BC437" s="162"/>
      <c r="BD437" s="162"/>
      <c r="BE437" s="162"/>
      <c r="BF437" s="162"/>
      <c r="BG437" s="162"/>
      <c r="BH437" s="162"/>
      <c r="BI437" s="162"/>
      <c r="BJ437" s="161"/>
      <c r="BK437" s="162"/>
      <c r="BL437" s="162"/>
      <c r="BM437" s="162"/>
      <c r="BN437" s="162"/>
      <c r="BO437" s="162"/>
      <c r="BP437" s="162"/>
      <c r="BQ437" s="162"/>
      <c r="BR437" s="162"/>
      <c r="BS437" s="162"/>
      <c r="BT437" s="162"/>
      <c r="BU437" s="162"/>
      <c r="BV437" s="162"/>
      <c r="BW437" s="162"/>
      <c r="BX437" s="162"/>
      <c r="BY437" s="162"/>
      <c r="BZ437" s="162"/>
      <c r="CA437" s="162"/>
      <c r="CB437" s="162"/>
      <c r="CC437" s="162"/>
      <c r="CD437" s="162"/>
      <c r="CE437" s="162"/>
      <c r="CF437" s="162"/>
      <c r="CG437" s="162"/>
      <c r="CH437" s="162"/>
      <c r="CI437" s="162"/>
      <c r="CJ437" s="162"/>
      <c r="CK437" s="162"/>
      <c r="CL437" s="162"/>
      <c r="CM437" s="162"/>
      <c r="CN437" s="162"/>
      <c r="CO437" s="162"/>
      <c r="CP437" s="162"/>
      <c r="CQ437" s="162"/>
      <c r="CR437" s="162"/>
      <c r="CS437" s="162"/>
      <c r="CT437" s="162"/>
      <c r="CU437" s="162"/>
      <c r="CV437" s="162"/>
      <c r="CW437" s="162"/>
      <c r="CX437" s="162"/>
      <c r="CY437" s="162"/>
      <c r="CZ437" s="162"/>
      <c r="DA437" s="162"/>
      <c r="DB437" s="162"/>
      <c r="DC437" s="162"/>
      <c r="DD437" s="162"/>
      <c r="DE437" s="162"/>
      <c r="DF437" s="162"/>
      <c r="DG437" s="162"/>
      <c r="DH437" s="162"/>
      <c r="DI437" s="162"/>
      <c r="DJ437" s="162"/>
      <c r="DK437" s="162"/>
      <c r="DL437" s="162"/>
      <c r="DM437" s="162"/>
      <c r="DN437" s="162"/>
      <c r="DO437" s="162"/>
      <c r="DP437" s="162"/>
      <c r="DQ437" s="162"/>
      <c r="DR437" s="162"/>
      <c r="DS437" s="162"/>
      <c r="DT437" s="162"/>
      <c r="DU437" s="162"/>
      <c r="DV437" s="162"/>
      <c r="DW437" s="161"/>
      <c r="DX437" s="162"/>
      <c r="DY437" s="162"/>
      <c r="DZ437" s="162"/>
      <c r="EA437" s="162"/>
      <c r="EB437" s="162"/>
      <c r="EC437" s="162"/>
      <c r="ED437" s="162"/>
      <c r="EE437" s="161"/>
      <c r="EF437" s="162"/>
      <c r="EG437" s="162"/>
      <c r="EH437" s="162"/>
      <c r="EI437" s="162"/>
      <c r="EJ437" s="162"/>
      <c r="EK437" s="162"/>
      <c r="EL437" s="162"/>
      <c r="EM437" s="162"/>
      <c r="EN437" s="162"/>
      <c r="EO437" s="162"/>
      <c r="EP437" s="162"/>
      <c r="EQ437" s="68"/>
      <c r="ER437" s="68"/>
      <c r="ES437" s="68"/>
      <c r="ET437" s="68"/>
      <c r="EU437" s="68"/>
      <c r="EV437" s="68"/>
      <c r="EW437" s="65"/>
      <c r="EX437" s="65"/>
      <c r="EY437" s="65"/>
      <c r="EZ437" s="65"/>
      <c r="FA437" s="65"/>
      <c r="FB437" s="65"/>
      <c r="FC437" s="65"/>
      <c r="FD437" s="65"/>
      <c r="FE437" s="65"/>
      <c r="FF437" s="65"/>
      <c r="FG437" s="65"/>
      <c r="FH437" s="65"/>
      <c r="FI437" s="65"/>
      <c r="FJ437" s="65"/>
      <c r="FK437" s="65"/>
      <c r="FL437" s="65"/>
      <c r="FM437" s="65"/>
      <c r="FN437" s="65"/>
      <c r="FO437" s="235"/>
    </row>
    <row r="438" spans="1:171" s="73" customFormat="1" x14ac:dyDescent="0.2">
      <c r="A438" s="161"/>
      <c r="B438" s="162"/>
      <c r="C438" s="162"/>
      <c r="D438" s="162"/>
      <c r="E438" s="162"/>
      <c r="F438" s="162"/>
      <c r="G438" s="162"/>
      <c r="H438" s="162"/>
      <c r="I438" s="162"/>
      <c r="J438" s="162"/>
      <c r="K438" s="162"/>
      <c r="L438" s="162"/>
      <c r="M438" s="162"/>
      <c r="N438" s="162"/>
      <c r="O438" s="162"/>
      <c r="P438" s="162"/>
      <c r="Q438" s="162"/>
      <c r="R438" s="162"/>
      <c r="S438" s="162"/>
      <c r="T438" s="162"/>
      <c r="U438" s="162"/>
      <c r="V438" s="162"/>
      <c r="W438" s="162"/>
      <c r="X438" s="162"/>
      <c r="Y438" s="162"/>
      <c r="Z438" s="161"/>
      <c r="AA438" s="161"/>
      <c r="AB438" s="161"/>
      <c r="AC438" s="161"/>
      <c r="AD438" s="161"/>
      <c r="AE438" s="161"/>
      <c r="AF438" s="162"/>
      <c r="AG438" s="162"/>
      <c r="AH438" s="162"/>
      <c r="AI438" s="162"/>
      <c r="AJ438" s="162"/>
      <c r="AK438" s="162"/>
      <c r="AL438" s="162"/>
      <c r="AM438" s="162"/>
      <c r="AN438" s="162"/>
      <c r="AO438" s="162"/>
      <c r="AP438" s="162"/>
      <c r="AQ438" s="162"/>
      <c r="AR438" s="162"/>
      <c r="AS438" s="162"/>
      <c r="AT438" s="162"/>
      <c r="AU438" s="162"/>
      <c r="AV438" s="162"/>
      <c r="AW438" s="162"/>
      <c r="AX438" s="162"/>
      <c r="AY438" s="161"/>
      <c r="AZ438" s="161"/>
      <c r="BA438" s="162"/>
      <c r="BB438" s="162"/>
      <c r="BC438" s="162"/>
      <c r="BD438" s="162"/>
      <c r="BE438" s="162"/>
      <c r="BF438" s="162"/>
      <c r="BG438" s="162"/>
      <c r="BH438" s="162"/>
      <c r="BI438" s="162"/>
      <c r="BJ438" s="161"/>
      <c r="BK438" s="162"/>
      <c r="BL438" s="162"/>
      <c r="BM438" s="162"/>
      <c r="BN438" s="162"/>
      <c r="BO438" s="162"/>
      <c r="BP438" s="162"/>
      <c r="BQ438" s="162"/>
      <c r="BR438" s="162"/>
      <c r="BS438" s="162"/>
      <c r="BT438" s="162"/>
      <c r="BU438" s="162"/>
      <c r="BV438" s="162"/>
      <c r="BW438" s="162"/>
      <c r="BX438" s="162"/>
      <c r="BY438" s="162"/>
      <c r="BZ438" s="162"/>
      <c r="CA438" s="162"/>
      <c r="CB438" s="162"/>
      <c r="CC438" s="162"/>
      <c r="CD438" s="162"/>
      <c r="CE438" s="162"/>
      <c r="CF438" s="162"/>
      <c r="CG438" s="162"/>
      <c r="CH438" s="162"/>
      <c r="CI438" s="162"/>
      <c r="CJ438" s="162"/>
      <c r="CK438" s="162"/>
      <c r="CL438" s="162"/>
      <c r="CM438" s="162"/>
      <c r="CN438" s="162"/>
      <c r="CO438" s="162"/>
      <c r="CP438" s="162"/>
      <c r="CQ438" s="162"/>
      <c r="CR438" s="162"/>
      <c r="CS438" s="162"/>
      <c r="CT438" s="162"/>
      <c r="CU438" s="162"/>
      <c r="CV438" s="162"/>
      <c r="CW438" s="162"/>
      <c r="CX438" s="162"/>
      <c r="CY438" s="162"/>
      <c r="CZ438" s="162"/>
      <c r="DA438" s="162"/>
      <c r="DB438" s="162"/>
      <c r="DC438" s="162"/>
      <c r="DD438" s="162"/>
      <c r="DE438" s="162"/>
      <c r="DF438" s="162"/>
      <c r="DG438" s="162"/>
      <c r="DH438" s="162"/>
      <c r="DI438" s="162"/>
      <c r="DJ438" s="162"/>
      <c r="DK438" s="162"/>
      <c r="DL438" s="162"/>
      <c r="DM438" s="162"/>
      <c r="DN438" s="162"/>
      <c r="DO438" s="162"/>
      <c r="DP438" s="162"/>
      <c r="DQ438" s="162"/>
      <c r="DR438" s="162"/>
      <c r="DS438" s="162"/>
      <c r="DT438" s="162"/>
      <c r="DU438" s="162"/>
      <c r="DV438" s="162"/>
      <c r="DW438" s="161"/>
      <c r="DX438" s="162"/>
      <c r="DY438" s="162"/>
      <c r="DZ438" s="162"/>
      <c r="EA438" s="162"/>
      <c r="EB438" s="162"/>
      <c r="EC438" s="162"/>
      <c r="ED438" s="162"/>
      <c r="EE438" s="161"/>
      <c r="EF438" s="162"/>
      <c r="EG438" s="162"/>
      <c r="EH438" s="162"/>
      <c r="EI438" s="162"/>
      <c r="EJ438" s="162"/>
      <c r="EK438" s="162"/>
      <c r="EL438" s="162"/>
      <c r="EM438" s="162"/>
      <c r="EN438" s="162"/>
      <c r="EO438" s="162"/>
      <c r="EP438" s="162"/>
      <c r="EQ438" s="68"/>
      <c r="ER438" s="68"/>
      <c r="ES438" s="68"/>
      <c r="ET438" s="68"/>
      <c r="EU438" s="68"/>
      <c r="EV438" s="68"/>
      <c r="EW438" s="68"/>
      <c r="EX438" s="68"/>
      <c r="EY438" s="68"/>
      <c r="EZ438" s="68"/>
      <c r="FA438" s="68"/>
      <c r="FB438" s="68"/>
      <c r="FC438" s="68"/>
      <c r="FD438" s="68"/>
      <c r="FE438" s="68"/>
      <c r="FF438" s="68"/>
      <c r="FG438" s="68"/>
      <c r="FH438" s="68"/>
      <c r="FI438" s="68"/>
      <c r="FJ438" s="68"/>
      <c r="FK438" s="68"/>
      <c r="FL438" s="68"/>
      <c r="FM438" s="65"/>
      <c r="FN438" s="65"/>
      <c r="FO438" s="235"/>
    </row>
    <row r="439" spans="1:171" s="73" customFormat="1" x14ac:dyDescent="0.2">
      <c r="A439" s="161"/>
      <c r="B439" s="162"/>
      <c r="C439" s="162"/>
      <c r="D439" s="162"/>
      <c r="E439" s="162"/>
      <c r="F439" s="162"/>
      <c r="G439" s="162"/>
      <c r="H439" s="162"/>
      <c r="I439" s="162"/>
      <c r="J439" s="162"/>
      <c r="K439" s="162"/>
      <c r="L439" s="162"/>
      <c r="M439" s="162"/>
      <c r="N439" s="162"/>
      <c r="O439" s="162"/>
      <c r="P439" s="162"/>
      <c r="Q439" s="162"/>
      <c r="R439" s="162"/>
      <c r="S439" s="162"/>
      <c r="T439" s="162"/>
      <c r="U439" s="162"/>
      <c r="V439" s="162"/>
      <c r="W439" s="162"/>
      <c r="X439" s="162"/>
      <c r="Y439" s="162"/>
      <c r="Z439" s="161"/>
      <c r="AA439" s="161"/>
      <c r="AB439" s="161"/>
      <c r="AC439" s="161"/>
      <c r="AD439" s="161"/>
      <c r="AE439" s="161"/>
      <c r="AF439" s="162"/>
      <c r="AG439" s="162"/>
      <c r="AH439" s="162"/>
      <c r="AI439" s="162"/>
      <c r="AJ439" s="162"/>
      <c r="AK439" s="162"/>
      <c r="AL439" s="162"/>
      <c r="AM439" s="162"/>
      <c r="AN439" s="162"/>
      <c r="AO439" s="162"/>
      <c r="AP439" s="162"/>
      <c r="AQ439" s="162"/>
      <c r="AR439" s="162"/>
      <c r="AS439" s="162"/>
      <c r="AT439" s="162"/>
      <c r="AU439" s="162"/>
      <c r="AV439" s="162"/>
      <c r="AW439" s="162"/>
      <c r="AX439" s="162"/>
      <c r="AY439" s="161"/>
      <c r="AZ439" s="161"/>
      <c r="BA439" s="162"/>
      <c r="BB439" s="162"/>
      <c r="BC439" s="162"/>
      <c r="BD439" s="162"/>
      <c r="BE439" s="162"/>
      <c r="BF439" s="162"/>
      <c r="BG439" s="162"/>
      <c r="BH439" s="162"/>
      <c r="BI439" s="162"/>
      <c r="BJ439" s="161"/>
      <c r="BK439" s="162"/>
      <c r="BL439" s="162"/>
      <c r="BM439" s="162"/>
      <c r="BN439" s="162"/>
      <c r="BO439" s="162"/>
      <c r="BP439" s="162"/>
      <c r="BQ439" s="162"/>
      <c r="BR439" s="162"/>
      <c r="BS439" s="162"/>
      <c r="BT439" s="162"/>
      <c r="BU439" s="162"/>
      <c r="BV439" s="162"/>
      <c r="BW439" s="162"/>
      <c r="BX439" s="162"/>
      <c r="BY439" s="162"/>
      <c r="BZ439" s="162"/>
      <c r="CA439" s="162"/>
      <c r="CB439" s="162"/>
      <c r="CC439" s="162"/>
      <c r="CD439" s="162"/>
      <c r="CE439" s="162"/>
      <c r="CF439" s="162"/>
      <c r="CG439" s="162"/>
      <c r="CH439" s="162"/>
      <c r="CI439" s="162"/>
      <c r="CJ439" s="162"/>
      <c r="CK439" s="162"/>
      <c r="CL439" s="162"/>
      <c r="CM439" s="162"/>
      <c r="CN439" s="162"/>
      <c r="CO439" s="162"/>
      <c r="CP439" s="162"/>
      <c r="CQ439" s="162"/>
      <c r="CR439" s="162"/>
      <c r="CS439" s="162"/>
      <c r="CT439" s="162"/>
      <c r="CU439" s="162"/>
      <c r="CV439" s="162"/>
      <c r="CW439" s="162"/>
      <c r="CX439" s="162"/>
      <c r="CY439" s="162"/>
      <c r="CZ439" s="162"/>
      <c r="DA439" s="162"/>
      <c r="DB439" s="162"/>
      <c r="DC439" s="162"/>
      <c r="DD439" s="162"/>
      <c r="DE439" s="162"/>
      <c r="DF439" s="162"/>
      <c r="DG439" s="162"/>
      <c r="DH439" s="162"/>
      <c r="DI439" s="162"/>
      <c r="DJ439" s="162"/>
      <c r="DK439" s="162"/>
      <c r="DL439" s="162"/>
      <c r="DM439" s="162"/>
      <c r="DN439" s="162"/>
      <c r="DO439" s="162"/>
      <c r="DP439" s="162"/>
      <c r="DQ439" s="162"/>
      <c r="DR439" s="162"/>
      <c r="DS439" s="162"/>
      <c r="DT439" s="162"/>
      <c r="DU439" s="162"/>
      <c r="DV439" s="162"/>
      <c r="DW439" s="161"/>
      <c r="DX439" s="162"/>
      <c r="DY439" s="162"/>
      <c r="DZ439" s="162"/>
      <c r="EA439" s="162"/>
      <c r="EB439" s="162"/>
      <c r="EC439" s="162"/>
      <c r="ED439" s="162"/>
      <c r="EE439" s="161"/>
      <c r="EF439" s="162"/>
      <c r="EG439" s="162"/>
      <c r="EH439" s="162"/>
      <c r="EI439" s="162"/>
      <c r="EJ439" s="162"/>
      <c r="EK439" s="162"/>
      <c r="EL439" s="162"/>
      <c r="EM439" s="162"/>
      <c r="EN439" s="162"/>
      <c r="EO439" s="162"/>
      <c r="EP439" s="162"/>
      <c r="EQ439" s="68"/>
      <c r="ER439" s="68"/>
      <c r="ES439" s="68"/>
      <c r="ET439" s="68"/>
      <c r="EU439" s="68"/>
      <c r="EV439" s="68"/>
      <c r="EW439" s="65"/>
      <c r="EX439" s="65"/>
      <c r="EY439" s="65"/>
      <c r="EZ439" s="65"/>
      <c r="FA439" s="65"/>
      <c r="FB439" s="65"/>
      <c r="FC439" s="65"/>
      <c r="FD439" s="65"/>
      <c r="FE439" s="65"/>
      <c r="FF439" s="65"/>
      <c r="FG439" s="65"/>
      <c r="FH439" s="65"/>
      <c r="FI439" s="65"/>
      <c r="FJ439" s="65"/>
      <c r="FK439" s="65"/>
      <c r="FL439" s="65"/>
      <c r="FM439" s="65"/>
      <c r="FN439" s="65"/>
      <c r="FO439" s="235"/>
    </row>
    <row r="440" spans="1:171" s="73" customFormat="1" x14ac:dyDescent="0.2">
      <c r="A440" s="161"/>
      <c r="B440" s="162"/>
      <c r="C440" s="162"/>
      <c r="D440" s="162"/>
      <c r="E440" s="162"/>
      <c r="F440" s="162"/>
      <c r="G440" s="162"/>
      <c r="H440" s="162"/>
      <c r="I440" s="162"/>
      <c r="J440" s="162"/>
      <c r="K440" s="162"/>
      <c r="L440" s="162"/>
      <c r="M440" s="162"/>
      <c r="N440" s="162"/>
      <c r="O440" s="162"/>
      <c r="P440" s="162"/>
      <c r="Q440" s="162"/>
      <c r="R440" s="162"/>
      <c r="S440" s="162"/>
      <c r="T440" s="162"/>
      <c r="U440" s="162"/>
      <c r="V440" s="162"/>
      <c r="W440" s="162"/>
      <c r="X440" s="162"/>
      <c r="Y440" s="162"/>
      <c r="Z440" s="161"/>
      <c r="AA440" s="161"/>
      <c r="AB440" s="161"/>
      <c r="AC440" s="161"/>
      <c r="AD440" s="161"/>
      <c r="AE440" s="161"/>
      <c r="AF440" s="162"/>
      <c r="AG440" s="162"/>
      <c r="AH440" s="162"/>
      <c r="AI440" s="162"/>
      <c r="AJ440" s="162"/>
      <c r="AK440" s="162"/>
      <c r="AL440" s="162"/>
      <c r="AM440" s="162"/>
      <c r="AN440" s="162"/>
      <c r="AO440" s="162"/>
      <c r="AP440" s="162"/>
      <c r="AQ440" s="162"/>
      <c r="AR440" s="162"/>
      <c r="AS440" s="162"/>
      <c r="AT440" s="162"/>
      <c r="AU440" s="162"/>
      <c r="AV440" s="162"/>
      <c r="AW440" s="162"/>
      <c r="AX440" s="162"/>
      <c r="AY440" s="161"/>
      <c r="AZ440" s="161"/>
      <c r="BA440" s="162"/>
      <c r="BB440" s="162"/>
      <c r="BC440" s="162"/>
      <c r="BD440" s="162"/>
      <c r="BE440" s="162"/>
      <c r="BF440" s="162"/>
      <c r="BG440" s="162"/>
      <c r="BH440" s="162"/>
      <c r="BI440" s="162"/>
      <c r="BJ440" s="161"/>
      <c r="BK440" s="162"/>
      <c r="BL440" s="162"/>
      <c r="BM440" s="162"/>
      <c r="BN440" s="162"/>
      <c r="BO440" s="162"/>
      <c r="BP440" s="162"/>
      <c r="BQ440" s="162"/>
      <c r="BR440" s="162"/>
      <c r="BS440" s="162"/>
      <c r="BT440" s="162"/>
      <c r="BU440" s="162"/>
      <c r="BV440" s="162"/>
      <c r="BW440" s="162"/>
      <c r="BX440" s="162"/>
      <c r="BY440" s="162"/>
      <c r="BZ440" s="162"/>
      <c r="CA440" s="162"/>
      <c r="CB440" s="162"/>
      <c r="CC440" s="162"/>
      <c r="CD440" s="162"/>
      <c r="CE440" s="162"/>
      <c r="CF440" s="162"/>
      <c r="CG440" s="162"/>
      <c r="CH440" s="162"/>
      <c r="CI440" s="162"/>
      <c r="CJ440" s="162"/>
      <c r="CK440" s="162"/>
      <c r="CL440" s="162"/>
      <c r="CM440" s="162"/>
      <c r="CN440" s="162"/>
      <c r="CO440" s="162"/>
      <c r="CP440" s="162"/>
      <c r="CQ440" s="162"/>
      <c r="CR440" s="162"/>
      <c r="CS440" s="162"/>
      <c r="CT440" s="162"/>
      <c r="CU440" s="162"/>
      <c r="CV440" s="162"/>
      <c r="CW440" s="162"/>
      <c r="CX440" s="162"/>
      <c r="CY440" s="162"/>
      <c r="CZ440" s="162"/>
      <c r="DA440" s="162"/>
      <c r="DB440" s="162"/>
      <c r="DC440" s="162"/>
      <c r="DD440" s="162"/>
      <c r="DE440" s="162"/>
      <c r="DF440" s="162"/>
      <c r="DG440" s="162"/>
      <c r="DH440" s="162"/>
      <c r="DI440" s="162"/>
      <c r="DJ440" s="162"/>
      <c r="DK440" s="162"/>
      <c r="DL440" s="162"/>
      <c r="DM440" s="162"/>
      <c r="DN440" s="162"/>
      <c r="DO440" s="162"/>
      <c r="DP440" s="162"/>
      <c r="DQ440" s="162"/>
      <c r="DR440" s="162"/>
      <c r="DS440" s="162"/>
      <c r="DT440" s="162"/>
      <c r="DU440" s="162"/>
      <c r="DV440" s="162"/>
      <c r="DW440" s="161"/>
      <c r="DX440" s="162"/>
      <c r="DY440" s="162"/>
      <c r="DZ440" s="162"/>
      <c r="EA440" s="162"/>
      <c r="EB440" s="162"/>
      <c r="EC440" s="162"/>
      <c r="ED440" s="162"/>
      <c r="EE440" s="161"/>
      <c r="EF440" s="162"/>
      <c r="EG440" s="162"/>
      <c r="EH440" s="162"/>
      <c r="EI440" s="162"/>
      <c r="EJ440" s="162"/>
      <c r="EK440" s="162"/>
      <c r="EL440" s="162"/>
      <c r="EM440" s="162"/>
      <c r="EN440" s="162"/>
      <c r="EO440" s="162"/>
      <c r="EP440" s="162"/>
      <c r="EQ440" s="68"/>
      <c r="ER440" s="68"/>
      <c r="ES440" s="68"/>
      <c r="ET440" s="68"/>
      <c r="EU440" s="68"/>
      <c r="EV440" s="68"/>
      <c r="EW440" s="68"/>
      <c r="EX440" s="68"/>
      <c r="EY440" s="68"/>
      <c r="EZ440" s="68"/>
      <c r="FA440" s="68"/>
      <c r="FB440" s="68"/>
      <c r="FC440" s="68"/>
      <c r="FD440" s="68"/>
      <c r="FE440" s="68"/>
      <c r="FF440" s="68"/>
      <c r="FG440" s="68"/>
      <c r="FH440" s="68"/>
      <c r="FI440" s="68"/>
      <c r="FJ440" s="68"/>
      <c r="FK440" s="68"/>
      <c r="FL440" s="68"/>
      <c r="FM440" s="65"/>
      <c r="FN440" s="65"/>
      <c r="FO440" s="235"/>
    </row>
    <row r="441" spans="1:171" s="73" customFormat="1" x14ac:dyDescent="0.2">
      <c r="A441" s="161"/>
      <c r="B441" s="162"/>
      <c r="C441" s="162"/>
      <c r="D441" s="162"/>
      <c r="E441" s="162"/>
      <c r="F441" s="162"/>
      <c r="G441" s="162"/>
      <c r="H441" s="162"/>
      <c r="I441" s="162"/>
      <c r="J441" s="162"/>
      <c r="K441" s="162"/>
      <c r="L441" s="162"/>
      <c r="M441" s="162"/>
      <c r="N441" s="162"/>
      <c r="O441" s="162"/>
      <c r="P441" s="162"/>
      <c r="Q441" s="162"/>
      <c r="R441" s="162"/>
      <c r="S441" s="162"/>
      <c r="T441" s="162"/>
      <c r="U441" s="162"/>
      <c r="V441" s="162"/>
      <c r="W441" s="162"/>
      <c r="X441" s="162"/>
      <c r="Y441" s="162"/>
      <c r="Z441" s="161"/>
      <c r="AA441" s="161"/>
      <c r="AB441" s="161"/>
      <c r="AC441" s="161"/>
      <c r="AD441" s="161"/>
      <c r="AE441" s="161"/>
      <c r="AF441" s="162"/>
      <c r="AG441" s="162"/>
      <c r="AH441" s="162"/>
      <c r="AI441" s="162"/>
      <c r="AJ441" s="162"/>
      <c r="AK441" s="162"/>
      <c r="AL441" s="162"/>
      <c r="AM441" s="162"/>
      <c r="AN441" s="162"/>
      <c r="AO441" s="162"/>
      <c r="AP441" s="162"/>
      <c r="AQ441" s="162"/>
      <c r="AR441" s="162"/>
      <c r="AS441" s="162"/>
      <c r="AT441" s="162"/>
      <c r="AU441" s="162"/>
      <c r="AV441" s="162"/>
      <c r="AW441" s="162"/>
      <c r="AX441" s="162"/>
      <c r="AY441" s="161"/>
      <c r="AZ441" s="161"/>
      <c r="BA441" s="162"/>
      <c r="BB441" s="162"/>
      <c r="BC441" s="162"/>
      <c r="BD441" s="162"/>
      <c r="BE441" s="162"/>
      <c r="BF441" s="162"/>
      <c r="BG441" s="162"/>
      <c r="BH441" s="162"/>
      <c r="BI441" s="162"/>
      <c r="BJ441" s="161"/>
      <c r="BK441" s="162"/>
      <c r="BL441" s="162"/>
      <c r="BM441" s="162"/>
      <c r="BN441" s="162"/>
      <c r="BO441" s="162"/>
      <c r="BP441" s="162"/>
      <c r="BQ441" s="162"/>
      <c r="BR441" s="162"/>
      <c r="BS441" s="162"/>
      <c r="BT441" s="162"/>
      <c r="BU441" s="162"/>
      <c r="BV441" s="162"/>
      <c r="BW441" s="162"/>
      <c r="BX441" s="162"/>
      <c r="BY441" s="162"/>
      <c r="BZ441" s="162"/>
      <c r="CA441" s="162"/>
      <c r="CB441" s="162"/>
      <c r="CC441" s="162"/>
      <c r="CD441" s="162"/>
      <c r="CE441" s="162"/>
      <c r="CF441" s="162"/>
      <c r="CG441" s="162"/>
      <c r="CH441" s="162"/>
      <c r="CI441" s="162"/>
      <c r="CJ441" s="162"/>
      <c r="CK441" s="162"/>
      <c r="CL441" s="162"/>
      <c r="CM441" s="162"/>
      <c r="CN441" s="162"/>
      <c r="CO441" s="162"/>
      <c r="CP441" s="162"/>
      <c r="CQ441" s="162"/>
      <c r="CR441" s="162"/>
      <c r="CS441" s="162"/>
      <c r="CT441" s="162"/>
      <c r="CU441" s="162"/>
      <c r="CV441" s="162"/>
      <c r="CW441" s="162"/>
      <c r="CX441" s="162"/>
      <c r="CY441" s="162"/>
      <c r="CZ441" s="162"/>
      <c r="DA441" s="162"/>
      <c r="DB441" s="162"/>
      <c r="DC441" s="162"/>
      <c r="DD441" s="162"/>
      <c r="DE441" s="162"/>
      <c r="DF441" s="162"/>
      <c r="DG441" s="162"/>
      <c r="DH441" s="162"/>
      <c r="DI441" s="162"/>
      <c r="DJ441" s="162"/>
      <c r="DK441" s="162"/>
      <c r="DL441" s="162"/>
      <c r="DM441" s="162"/>
      <c r="DN441" s="162"/>
      <c r="DO441" s="162"/>
      <c r="DP441" s="162"/>
      <c r="DQ441" s="162"/>
      <c r="DR441" s="162"/>
      <c r="DS441" s="162"/>
      <c r="DT441" s="162"/>
      <c r="DU441" s="162"/>
      <c r="DV441" s="162"/>
      <c r="DW441" s="161"/>
      <c r="DX441" s="162"/>
      <c r="DY441" s="162"/>
      <c r="DZ441" s="162"/>
      <c r="EA441" s="162"/>
      <c r="EB441" s="162"/>
      <c r="EC441" s="162"/>
      <c r="ED441" s="162"/>
      <c r="EE441" s="161"/>
      <c r="EF441" s="162"/>
      <c r="EG441" s="162"/>
      <c r="EH441" s="162"/>
      <c r="EI441" s="162"/>
      <c r="EJ441" s="162"/>
      <c r="EK441" s="162"/>
      <c r="EL441" s="162"/>
      <c r="EM441" s="162"/>
      <c r="EN441" s="162"/>
      <c r="EO441" s="162"/>
      <c r="EP441" s="162"/>
      <c r="EQ441" s="68"/>
      <c r="ER441" s="68"/>
      <c r="ES441" s="68"/>
      <c r="ET441" s="68"/>
      <c r="EU441" s="68"/>
      <c r="EV441" s="68"/>
      <c r="EW441" s="65"/>
      <c r="EX441" s="65"/>
      <c r="EY441" s="65"/>
      <c r="EZ441" s="65"/>
      <c r="FA441" s="65"/>
      <c r="FB441" s="65"/>
      <c r="FC441" s="65"/>
      <c r="FD441" s="65"/>
      <c r="FE441" s="65"/>
      <c r="FF441" s="65"/>
      <c r="FG441" s="65"/>
      <c r="FH441" s="65"/>
      <c r="FI441" s="65"/>
      <c r="FJ441" s="65"/>
      <c r="FK441" s="65"/>
      <c r="FL441" s="65"/>
      <c r="FM441" s="65"/>
      <c r="FN441" s="65"/>
      <c r="FO441" s="235"/>
    </row>
    <row r="442" spans="1:171" s="73" customFormat="1" x14ac:dyDescent="0.2">
      <c r="A442" s="161"/>
      <c r="B442" s="162"/>
      <c r="C442" s="162"/>
      <c r="D442" s="162"/>
      <c r="E442" s="162"/>
      <c r="F442" s="162"/>
      <c r="G442" s="162"/>
      <c r="H442" s="162"/>
      <c r="I442" s="162"/>
      <c r="J442" s="162"/>
      <c r="K442" s="162"/>
      <c r="L442" s="162"/>
      <c r="M442" s="162"/>
      <c r="N442" s="162"/>
      <c r="O442" s="162"/>
      <c r="P442" s="162"/>
      <c r="Q442" s="162"/>
      <c r="R442" s="162"/>
      <c r="S442" s="162"/>
      <c r="T442" s="162"/>
      <c r="U442" s="162"/>
      <c r="V442" s="162"/>
      <c r="W442" s="162"/>
      <c r="X442" s="162"/>
      <c r="Y442" s="162"/>
      <c r="Z442" s="161"/>
      <c r="AA442" s="161"/>
      <c r="AB442" s="161"/>
      <c r="AC442" s="161"/>
      <c r="AD442" s="161"/>
      <c r="AE442" s="161"/>
      <c r="AF442" s="162"/>
      <c r="AG442" s="162"/>
      <c r="AH442" s="162"/>
      <c r="AI442" s="162"/>
      <c r="AJ442" s="162"/>
      <c r="AK442" s="162"/>
      <c r="AL442" s="162"/>
      <c r="AM442" s="162"/>
      <c r="AN442" s="162"/>
      <c r="AO442" s="162"/>
      <c r="AP442" s="162"/>
      <c r="AQ442" s="162"/>
      <c r="AR442" s="162"/>
      <c r="AS442" s="162"/>
      <c r="AT442" s="162"/>
      <c r="AU442" s="162"/>
      <c r="AV442" s="162"/>
      <c r="AW442" s="162"/>
      <c r="AX442" s="162"/>
      <c r="AY442" s="161"/>
      <c r="AZ442" s="161"/>
      <c r="BA442" s="162"/>
      <c r="BB442" s="162"/>
      <c r="BC442" s="162"/>
      <c r="BD442" s="162"/>
      <c r="BE442" s="162"/>
      <c r="BF442" s="162"/>
      <c r="BG442" s="162"/>
      <c r="BH442" s="162"/>
      <c r="BI442" s="162"/>
      <c r="BJ442" s="161"/>
      <c r="BK442" s="162"/>
      <c r="BL442" s="162"/>
      <c r="BM442" s="162"/>
      <c r="BN442" s="162"/>
      <c r="BO442" s="162"/>
      <c r="BP442" s="162"/>
      <c r="BQ442" s="162"/>
      <c r="BR442" s="162"/>
      <c r="BS442" s="162"/>
      <c r="BT442" s="162"/>
      <c r="BU442" s="162"/>
      <c r="BV442" s="162"/>
      <c r="BW442" s="162"/>
      <c r="BX442" s="162"/>
      <c r="BY442" s="162"/>
      <c r="BZ442" s="162"/>
      <c r="CA442" s="162"/>
      <c r="CB442" s="162"/>
      <c r="CC442" s="162"/>
      <c r="CD442" s="162"/>
      <c r="CE442" s="162"/>
      <c r="CF442" s="162"/>
      <c r="CG442" s="162"/>
      <c r="CH442" s="162"/>
      <c r="CI442" s="162"/>
      <c r="CJ442" s="162"/>
      <c r="CK442" s="162"/>
      <c r="CL442" s="162"/>
      <c r="CM442" s="162"/>
      <c r="CN442" s="162"/>
      <c r="CO442" s="162"/>
      <c r="CP442" s="162"/>
      <c r="CQ442" s="162"/>
      <c r="CR442" s="162"/>
      <c r="CS442" s="162"/>
      <c r="CT442" s="162"/>
      <c r="CU442" s="162"/>
      <c r="CV442" s="162"/>
      <c r="CW442" s="162"/>
      <c r="CX442" s="162"/>
      <c r="CY442" s="162"/>
      <c r="CZ442" s="162"/>
      <c r="DA442" s="162"/>
      <c r="DB442" s="162"/>
      <c r="DC442" s="162"/>
      <c r="DD442" s="162"/>
      <c r="DE442" s="162"/>
      <c r="DF442" s="162"/>
      <c r="DG442" s="162"/>
      <c r="DH442" s="162"/>
      <c r="DI442" s="162"/>
      <c r="DJ442" s="162"/>
      <c r="DK442" s="162"/>
      <c r="DL442" s="162"/>
      <c r="DM442" s="162"/>
      <c r="DN442" s="162"/>
      <c r="DO442" s="162"/>
      <c r="DP442" s="162"/>
      <c r="DQ442" s="162"/>
      <c r="DR442" s="162"/>
      <c r="DS442" s="162"/>
      <c r="DT442" s="162"/>
      <c r="DU442" s="162"/>
      <c r="DV442" s="162"/>
      <c r="DW442" s="161"/>
      <c r="DX442" s="162"/>
      <c r="DY442" s="162"/>
      <c r="DZ442" s="162"/>
      <c r="EA442" s="162"/>
      <c r="EB442" s="162"/>
      <c r="EC442" s="162"/>
      <c r="ED442" s="162"/>
      <c r="EE442" s="161"/>
      <c r="EF442" s="162"/>
      <c r="EG442" s="162"/>
      <c r="EH442" s="162"/>
      <c r="EI442" s="162"/>
      <c r="EJ442" s="162"/>
      <c r="EK442" s="162"/>
      <c r="EL442" s="162"/>
      <c r="EM442" s="162"/>
      <c r="EN442" s="162"/>
      <c r="EO442" s="162"/>
      <c r="EP442" s="162"/>
      <c r="EQ442" s="68"/>
      <c r="ER442" s="68"/>
      <c r="ES442" s="68"/>
      <c r="ET442" s="68"/>
      <c r="EU442" s="68"/>
      <c r="EV442" s="68"/>
      <c r="EW442" s="68"/>
      <c r="EX442" s="68"/>
      <c r="EY442" s="68"/>
      <c r="EZ442" s="68"/>
      <c r="FA442" s="68"/>
      <c r="FB442" s="68"/>
      <c r="FC442" s="68"/>
      <c r="FD442" s="68"/>
      <c r="FE442" s="68"/>
      <c r="FF442" s="68"/>
      <c r="FG442" s="68"/>
      <c r="FH442" s="68"/>
      <c r="FI442" s="68"/>
      <c r="FJ442" s="68"/>
      <c r="FK442" s="68"/>
      <c r="FL442" s="68"/>
      <c r="FM442" s="65"/>
      <c r="FN442" s="65"/>
      <c r="FO442" s="235"/>
    </row>
    <row r="443" spans="1:171" s="73" customFormat="1" x14ac:dyDescent="0.2">
      <c r="A443" s="161"/>
      <c r="B443" s="162"/>
      <c r="C443" s="162"/>
      <c r="D443" s="162"/>
      <c r="E443" s="162"/>
      <c r="F443" s="162"/>
      <c r="G443" s="162"/>
      <c r="H443" s="162"/>
      <c r="I443" s="162"/>
      <c r="J443" s="162"/>
      <c r="K443" s="162"/>
      <c r="L443" s="162"/>
      <c r="M443" s="162"/>
      <c r="N443" s="162"/>
      <c r="O443" s="162"/>
      <c r="P443" s="162"/>
      <c r="Q443" s="162"/>
      <c r="R443" s="162"/>
      <c r="S443" s="162"/>
      <c r="T443" s="162"/>
      <c r="U443" s="162"/>
      <c r="V443" s="162"/>
      <c r="W443" s="162"/>
      <c r="X443" s="162"/>
      <c r="Y443" s="162"/>
      <c r="Z443" s="161"/>
      <c r="AA443" s="161"/>
      <c r="AB443" s="161"/>
      <c r="AC443" s="161"/>
      <c r="AD443" s="161"/>
      <c r="AE443" s="161"/>
      <c r="AF443" s="162"/>
      <c r="AG443" s="162"/>
      <c r="AH443" s="162"/>
      <c r="AI443" s="162"/>
      <c r="AJ443" s="162"/>
      <c r="AK443" s="162"/>
      <c r="AL443" s="162"/>
      <c r="AM443" s="162"/>
      <c r="AN443" s="162"/>
      <c r="AO443" s="162"/>
      <c r="AP443" s="162"/>
      <c r="AQ443" s="162"/>
      <c r="AR443" s="162"/>
      <c r="AS443" s="162"/>
      <c r="AT443" s="162"/>
      <c r="AU443" s="162"/>
      <c r="AV443" s="162"/>
      <c r="AW443" s="162"/>
      <c r="AX443" s="162"/>
      <c r="AY443" s="161"/>
      <c r="AZ443" s="161"/>
      <c r="BA443" s="162"/>
      <c r="BB443" s="162"/>
      <c r="BC443" s="162"/>
      <c r="BD443" s="162"/>
      <c r="BE443" s="162"/>
      <c r="BF443" s="162"/>
      <c r="BG443" s="162"/>
      <c r="BH443" s="162"/>
      <c r="BI443" s="162"/>
      <c r="BJ443" s="161"/>
      <c r="BK443" s="162"/>
      <c r="BL443" s="162"/>
      <c r="BM443" s="162"/>
      <c r="BN443" s="162"/>
      <c r="BO443" s="162"/>
      <c r="BP443" s="162"/>
      <c r="BQ443" s="162"/>
      <c r="BR443" s="162"/>
      <c r="BS443" s="162"/>
      <c r="BT443" s="162"/>
      <c r="BU443" s="162"/>
      <c r="BV443" s="162"/>
      <c r="BW443" s="162"/>
      <c r="BX443" s="162"/>
      <c r="BY443" s="162"/>
      <c r="BZ443" s="162"/>
      <c r="CA443" s="162"/>
      <c r="CB443" s="162"/>
      <c r="CC443" s="162"/>
      <c r="CD443" s="162"/>
      <c r="CE443" s="162"/>
      <c r="CF443" s="162"/>
      <c r="CG443" s="162"/>
      <c r="CH443" s="162"/>
      <c r="CI443" s="162"/>
      <c r="CJ443" s="162"/>
      <c r="CK443" s="162"/>
      <c r="CL443" s="162"/>
      <c r="CM443" s="162"/>
      <c r="CN443" s="162"/>
      <c r="CO443" s="162"/>
      <c r="CP443" s="162"/>
      <c r="CQ443" s="162"/>
      <c r="CR443" s="162"/>
      <c r="CS443" s="162"/>
      <c r="CT443" s="162"/>
      <c r="CU443" s="162"/>
      <c r="CV443" s="162"/>
      <c r="CW443" s="162"/>
      <c r="CX443" s="162"/>
      <c r="CY443" s="162"/>
      <c r="CZ443" s="162"/>
      <c r="DA443" s="162"/>
      <c r="DB443" s="162"/>
      <c r="DC443" s="162"/>
      <c r="DD443" s="162"/>
      <c r="DE443" s="162"/>
      <c r="DF443" s="162"/>
      <c r="DG443" s="162"/>
      <c r="DH443" s="162"/>
      <c r="DI443" s="162"/>
      <c r="DJ443" s="162"/>
      <c r="DK443" s="162"/>
      <c r="DL443" s="162"/>
      <c r="DM443" s="162"/>
      <c r="DN443" s="162"/>
      <c r="DO443" s="162"/>
      <c r="DP443" s="162"/>
      <c r="DQ443" s="162"/>
      <c r="DR443" s="162"/>
      <c r="DS443" s="162"/>
      <c r="DT443" s="162"/>
      <c r="DU443" s="162"/>
      <c r="DV443" s="162"/>
      <c r="DW443" s="161"/>
      <c r="DX443" s="162"/>
      <c r="DY443" s="162"/>
      <c r="DZ443" s="162"/>
      <c r="EA443" s="162"/>
      <c r="EB443" s="162"/>
      <c r="EC443" s="162"/>
      <c r="ED443" s="162"/>
      <c r="EE443" s="161"/>
      <c r="EF443" s="162"/>
      <c r="EG443" s="162"/>
      <c r="EH443" s="162"/>
      <c r="EI443" s="162"/>
      <c r="EJ443" s="162"/>
      <c r="EK443" s="162"/>
      <c r="EL443" s="162"/>
      <c r="EM443" s="162"/>
      <c r="EN443" s="162"/>
      <c r="EO443" s="162"/>
      <c r="EP443" s="162"/>
      <c r="EQ443" s="68"/>
      <c r="ER443" s="68"/>
      <c r="ES443" s="68"/>
      <c r="ET443" s="68"/>
      <c r="EU443" s="68"/>
      <c r="EV443" s="68"/>
      <c r="EW443" s="65"/>
      <c r="EX443" s="65"/>
      <c r="EY443" s="65"/>
      <c r="EZ443" s="65"/>
      <c r="FA443" s="65"/>
      <c r="FB443" s="65"/>
      <c r="FC443" s="65"/>
      <c r="FD443" s="65"/>
      <c r="FE443" s="65"/>
      <c r="FF443" s="65"/>
      <c r="FG443" s="65"/>
      <c r="FH443" s="65"/>
      <c r="FI443" s="65"/>
      <c r="FJ443" s="65"/>
      <c r="FK443" s="65"/>
      <c r="FL443" s="65"/>
      <c r="FM443" s="65"/>
      <c r="FN443" s="65"/>
      <c r="FO443" s="235"/>
    </row>
    <row r="444" spans="1:171" s="73" customFormat="1" x14ac:dyDescent="0.2">
      <c r="A444" s="161"/>
      <c r="B444" s="162"/>
      <c r="C444" s="162"/>
      <c r="D444" s="162"/>
      <c r="E444" s="162"/>
      <c r="F444" s="162"/>
      <c r="G444" s="162"/>
      <c r="H444" s="162"/>
      <c r="I444" s="162"/>
      <c r="J444" s="162"/>
      <c r="K444" s="162"/>
      <c r="L444" s="162"/>
      <c r="M444" s="162"/>
      <c r="N444" s="162"/>
      <c r="O444" s="162"/>
      <c r="P444" s="162"/>
      <c r="Q444" s="162"/>
      <c r="R444" s="162"/>
      <c r="S444" s="162"/>
      <c r="T444" s="162"/>
      <c r="U444" s="162"/>
      <c r="V444" s="162"/>
      <c r="W444" s="162"/>
      <c r="X444" s="162"/>
      <c r="Y444" s="162"/>
      <c r="Z444" s="161"/>
      <c r="AA444" s="161"/>
      <c r="AB444" s="161"/>
      <c r="AC444" s="161"/>
      <c r="AD444" s="161"/>
      <c r="AE444" s="161"/>
      <c r="AF444" s="162"/>
      <c r="AG444" s="162"/>
      <c r="AH444" s="162"/>
      <c r="AI444" s="162"/>
      <c r="AJ444" s="162"/>
      <c r="AK444" s="162"/>
      <c r="AL444" s="162"/>
      <c r="AM444" s="162"/>
      <c r="AN444" s="162"/>
      <c r="AO444" s="162"/>
      <c r="AP444" s="162"/>
      <c r="AQ444" s="162"/>
      <c r="AR444" s="162"/>
      <c r="AS444" s="162"/>
      <c r="AT444" s="162"/>
      <c r="AU444" s="162"/>
      <c r="AV444" s="162"/>
      <c r="AW444" s="162"/>
      <c r="AX444" s="162"/>
      <c r="AY444" s="161"/>
      <c r="AZ444" s="161"/>
      <c r="BA444" s="162"/>
      <c r="BB444" s="162"/>
      <c r="BC444" s="162"/>
      <c r="BD444" s="162"/>
      <c r="BE444" s="162"/>
      <c r="BF444" s="162"/>
      <c r="BG444" s="162"/>
      <c r="BH444" s="162"/>
      <c r="BI444" s="162"/>
      <c r="BJ444" s="161"/>
      <c r="BK444" s="162"/>
      <c r="BL444" s="162"/>
      <c r="BM444" s="162"/>
      <c r="BN444" s="162"/>
      <c r="BO444" s="162"/>
      <c r="BP444" s="162"/>
      <c r="BQ444" s="162"/>
      <c r="BR444" s="162"/>
      <c r="BS444" s="162"/>
      <c r="BT444" s="162"/>
      <c r="BU444" s="162"/>
      <c r="BV444" s="162"/>
      <c r="BW444" s="162"/>
      <c r="BX444" s="162"/>
      <c r="BY444" s="162"/>
      <c r="BZ444" s="162"/>
      <c r="CA444" s="162"/>
      <c r="CB444" s="162"/>
      <c r="CC444" s="162"/>
      <c r="CD444" s="162"/>
      <c r="CE444" s="162"/>
      <c r="CF444" s="162"/>
      <c r="CG444" s="162"/>
      <c r="CH444" s="162"/>
      <c r="CI444" s="162"/>
      <c r="CJ444" s="162"/>
      <c r="CK444" s="162"/>
      <c r="CL444" s="162"/>
      <c r="CM444" s="162"/>
      <c r="CN444" s="162"/>
      <c r="CO444" s="162"/>
      <c r="CP444" s="162"/>
      <c r="CQ444" s="162"/>
      <c r="CR444" s="162"/>
      <c r="CS444" s="162"/>
      <c r="CT444" s="162"/>
      <c r="CU444" s="162"/>
      <c r="CV444" s="162"/>
      <c r="CW444" s="162"/>
      <c r="CX444" s="162"/>
      <c r="CY444" s="162"/>
      <c r="CZ444" s="162"/>
      <c r="DA444" s="162"/>
      <c r="DB444" s="162"/>
      <c r="DC444" s="162"/>
      <c r="DD444" s="162"/>
      <c r="DE444" s="162"/>
      <c r="DF444" s="162"/>
      <c r="DG444" s="162"/>
      <c r="DH444" s="162"/>
      <c r="DI444" s="162"/>
      <c r="DJ444" s="162"/>
      <c r="DK444" s="162"/>
      <c r="DL444" s="162"/>
      <c r="DM444" s="162"/>
      <c r="DN444" s="162"/>
      <c r="DO444" s="162"/>
      <c r="DP444" s="162"/>
      <c r="DQ444" s="162"/>
      <c r="DR444" s="162"/>
      <c r="DS444" s="162"/>
      <c r="DT444" s="162"/>
      <c r="DU444" s="162"/>
      <c r="DV444" s="162"/>
      <c r="DW444" s="161"/>
      <c r="DX444" s="162"/>
      <c r="DY444" s="162"/>
      <c r="DZ444" s="162"/>
      <c r="EA444" s="162"/>
      <c r="EB444" s="162"/>
      <c r="EC444" s="162"/>
      <c r="ED444" s="162"/>
      <c r="EE444" s="161"/>
      <c r="EF444" s="162"/>
      <c r="EG444" s="162"/>
      <c r="EH444" s="162"/>
      <c r="EI444" s="162"/>
      <c r="EJ444" s="162"/>
      <c r="EK444" s="162"/>
      <c r="EL444" s="162"/>
      <c r="EM444" s="162"/>
      <c r="EN444" s="162"/>
      <c r="EO444" s="162"/>
      <c r="EP444" s="162"/>
      <c r="EQ444" s="68"/>
      <c r="ER444" s="68"/>
      <c r="ES444" s="68"/>
      <c r="ET444" s="68"/>
      <c r="EU444" s="68"/>
      <c r="EV444" s="68"/>
      <c r="EW444" s="68"/>
      <c r="EX444" s="68"/>
      <c r="EY444" s="68"/>
      <c r="EZ444" s="68"/>
      <c r="FA444" s="68"/>
      <c r="FB444" s="68"/>
      <c r="FC444" s="68"/>
      <c r="FD444" s="68"/>
      <c r="FE444" s="68"/>
      <c r="FF444" s="68"/>
      <c r="FG444" s="68"/>
      <c r="FH444" s="68"/>
      <c r="FI444" s="68"/>
      <c r="FJ444" s="68"/>
      <c r="FK444" s="68"/>
      <c r="FL444" s="68"/>
      <c r="FM444" s="65"/>
      <c r="FN444" s="65"/>
      <c r="FO444" s="235"/>
    </row>
    <row r="445" spans="1:171" s="73" customFormat="1" x14ac:dyDescent="0.2">
      <c r="A445" s="161"/>
      <c r="B445" s="162"/>
      <c r="C445" s="162"/>
      <c r="D445" s="162"/>
      <c r="E445" s="162"/>
      <c r="F445" s="162"/>
      <c r="G445" s="162"/>
      <c r="H445" s="162"/>
      <c r="I445" s="162"/>
      <c r="J445" s="162"/>
      <c r="K445" s="162"/>
      <c r="L445" s="162"/>
      <c r="M445" s="162"/>
      <c r="N445" s="162"/>
      <c r="O445" s="162"/>
      <c r="P445" s="162"/>
      <c r="Q445" s="162"/>
      <c r="R445" s="162"/>
      <c r="S445" s="162"/>
      <c r="T445" s="162"/>
      <c r="U445" s="162"/>
      <c r="V445" s="162"/>
      <c r="W445" s="162"/>
      <c r="X445" s="162"/>
      <c r="Y445" s="162"/>
      <c r="Z445" s="161"/>
      <c r="AA445" s="161"/>
      <c r="AB445" s="161"/>
      <c r="AC445" s="161"/>
      <c r="AD445" s="161"/>
      <c r="AE445" s="161"/>
      <c r="AF445" s="162"/>
      <c r="AG445" s="162"/>
      <c r="AH445" s="162"/>
      <c r="AI445" s="162"/>
      <c r="AJ445" s="162"/>
      <c r="AK445" s="162"/>
      <c r="AL445" s="162"/>
      <c r="AM445" s="162"/>
      <c r="AN445" s="162"/>
      <c r="AO445" s="162"/>
      <c r="AP445" s="162"/>
      <c r="AQ445" s="162"/>
      <c r="AR445" s="162"/>
      <c r="AS445" s="162"/>
      <c r="AT445" s="162"/>
      <c r="AU445" s="162"/>
      <c r="AV445" s="162"/>
      <c r="AW445" s="162"/>
      <c r="AX445" s="162"/>
      <c r="AY445" s="161"/>
      <c r="AZ445" s="161"/>
      <c r="BA445" s="162"/>
      <c r="BB445" s="162"/>
      <c r="BC445" s="162"/>
      <c r="BD445" s="162"/>
      <c r="BE445" s="162"/>
      <c r="BF445" s="162"/>
      <c r="BG445" s="162"/>
      <c r="BH445" s="162"/>
      <c r="BI445" s="162"/>
      <c r="BJ445" s="161"/>
      <c r="BK445" s="162"/>
      <c r="BL445" s="162"/>
      <c r="BM445" s="162"/>
      <c r="BN445" s="162"/>
      <c r="BO445" s="162"/>
      <c r="BP445" s="162"/>
      <c r="BQ445" s="162"/>
      <c r="BR445" s="162"/>
      <c r="BS445" s="162"/>
      <c r="BT445" s="162"/>
      <c r="BU445" s="162"/>
      <c r="BV445" s="162"/>
      <c r="BW445" s="162"/>
      <c r="BX445" s="162"/>
      <c r="BY445" s="162"/>
      <c r="BZ445" s="162"/>
      <c r="CA445" s="162"/>
      <c r="CB445" s="162"/>
      <c r="CC445" s="162"/>
      <c r="CD445" s="162"/>
      <c r="CE445" s="162"/>
      <c r="CF445" s="162"/>
      <c r="CG445" s="162"/>
      <c r="CH445" s="162"/>
      <c r="CI445" s="162"/>
      <c r="CJ445" s="162"/>
      <c r="CK445" s="162"/>
      <c r="CL445" s="162"/>
      <c r="CM445" s="162"/>
      <c r="CN445" s="162"/>
      <c r="CO445" s="162"/>
      <c r="CP445" s="162"/>
      <c r="CQ445" s="162"/>
      <c r="CR445" s="162"/>
      <c r="CS445" s="162"/>
      <c r="CT445" s="162"/>
      <c r="CU445" s="162"/>
      <c r="CV445" s="162"/>
      <c r="CW445" s="162"/>
      <c r="CX445" s="162"/>
      <c r="CY445" s="162"/>
      <c r="CZ445" s="162"/>
      <c r="DA445" s="162"/>
      <c r="DB445" s="162"/>
      <c r="DC445" s="162"/>
      <c r="DD445" s="162"/>
      <c r="DE445" s="162"/>
      <c r="DF445" s="162"/>
      <c r="DG445" s="162"/>
      <c r="DH445" s="162"/>
      <c r="DI445" s="162"/>
      <c r="DJ445" s="162"/>
      <c r="DK445" s="162"/>
      <c r="DL445" s="162"/>
      <c r="DM445" s="162"/>
      <c r="DN445" s="162"/>
      <c r="DO445" s="162"/>
      <c r="DP445" s="162"/>
      <c r="DQ445" s="162"/>
      <c r="DR445" s="162"/>
      <c r="DS445" s="162"/>
      <c r="DT445" s="162"/>
      <c r="DU445" s="162"/>
      <c r="DV445" s="162"/>
      <c r="DW445" s="161"/>
      <c r="DX445" s="162"/>
      <c r="DY445" s="162"/>
      <c r="DZ445" s="162"/>
      <c r="EA445" s="162"/>
      <c r="EB445" s="162"/>
      <c r="EC445" s="162"/>
      <c r="ED445" s="162"/>
      <c r="EE445" s="161"/>
      <c r="EF445" s="162"/>
      <c r="EG445" s="162"/>
      <c r="EH445" s="162"/>
      <c r="EI445" s="162"/>
      <c r="EJ445" s="162"/>
      <c r="EK445" s="162"/>
      <c r="EL445" s="162"/>
      <c r="EM445" s="162"/>
      <c r="EN445" s="162"/>
      <c r="EO445" s="162"/>
      <c r="EP445" s="162"/>
      <c r="EQ445" s="68"/>
      <c r="ER445" s="68"/>
      <c r="ES445" s="68"/>
      <c r="ET445" s="68"/>
      <c r="EU445" s="68"/>
      <c r="EV445" s="68"/>
      <c r="EW445" s="65"/>
      <c r="EX445" s="65"/>
      <c r="EY445" s="65"/>
      <c r="EZ445" s="65"/>
      <c r="FA445" s="65"/>
      <c r="FB445" s="65"/>
      <c r="FC445" s="65"/>
      <c r="FD445" s="65"/>
      <c r="FE445" s="65"/>
      <c r="FF445" s="65"/>
      <c r="FG445" s="65"/>
      <c r="FH445" s="65"/>
      <c r="FI445" s="65"/>
      <c r="FJ445" s="65"/>
      <c r="FK445" s="65"/>
      <c r="FL445" s="65"/>
      <c r="FM445" s="65"/>
      <c r="FN445" s="65"/>
      <c r="FO445" s="235"/>
    </row>
    <row r="446" spans="1:171" s="73" customFormat="1" x14ac:dyDescent="0.2">
      <c r="A446" s="161"/>
      <c r="B446" s="162"/>
      <c r="C446" s="162"/>
      <c r="D446" s="162"/>
      <c r="E446" s="162"/>
      <c r="F446" s="162"/>
      <c r="G446" s="162"/>
      <c r="H446" s="162"/>
      <c r="I446" s="162"/>
      <c r="J446" s="162"/>
      <c r="K446" s="162"/>
      <c r="L446" s="162"/>
      <c r="M446" s="162"/>
      <c r="N446" s="162"/>
      <c r="O446" s="162"/>
      <c r="P446" s="162"/>
      <c r="Q446" s="162"/>
      <c r="R446" s="162"/>
      <c r="S446" s="162"/>
      <c r="T446" s="162"/>
      <c r="U446" s="162"/>
      <c r="V446" s="162"/>
      <c r="W446" s="162"/>
      <c r="X446" s="162"/>
      <c r="Y446" s="162"/>
      <c r="Z446" s="161"/>
      <c r="AA446" s="161"/>
      <c r="AB446" s="161"/>
      <c r="AC446" s="161"/>
      <c r="AD446" s="161"/>
      <c r="AE446" s="161"/>
      <c r="AF446" s="162"/>
      <c r="AG446" s="162"/>
      <c r="AH446" s="162"/>
      <c r="AI446" s="162"/>
      <c r="AJ446" s="162"/>
      <c r="AK446" s="162"/>
      <c r="AL446" s="162"/>
      <c r="AM446" s="162"/>
      <c r="AN446" s="162"/>
      <c r="AO446" s="162"/>
      <c r="AP446" s="162"/>
      <c r="AQ446" s="162"/>
      <c r="AR446" s="162"/>
      <c r="AS446" s="162"/>
      <c r="AT446" s="162"/>
      <c r="AU446" s="162"/>
      <c r="AV446" s="162"/>
      <c r="AW446" s="162"/>
      <c r="AX446" s="162"/>
      <c r="AY446" s="161"/>
      <c r="AZ446" s="161"/>
      <c r="BA446" s="162"/>
      <c r="BB446" s="162"/>
      <c r="BC446" s="162"/>
      <c r="BD446" s="162"/>
      <c r="BE446" s="162"/>
      <c r="BF446" s="162"/>
      <c r="BG446" s="162"/>
      <c r="BH446" s="162"/>
      <c r="BI446" s="162"/>
      <c r="BJ446" s="161"/>
      <c r="BK446" s="162"/>
      <c r="BL446" s="162"/>
      <c r="BM446" s="162"/>
      <c r="BN446" s="162"/>
      <c r="BO446" s="162"/>
      <c r="BP446" s="162"/>
      <c r="BQ446" s="162"/>
      <c r="BR446" s="162"/>
      <c r="BS446" s="162"/>
      <c r="BT446" s="162"/>
      <c r="BU446" s="162"/>
      <c r="BV446" s="162"/>
      <c r="BW446" s="162"/>
      <c r="BX446" s="162"/>
      <c r="BY446" s="162"/>
      <c r="BZ446" s="162"/>
      <c r="CA446" s="162"/>
      <c r="CB446" s="162"/>
      <c r="CC446" s="162"/>
      <c r="CD446" s="162"/>
      <c r="CE446" s="162"/>
      <c r="CF446" s="162"/>
      <c r="CG446" s="162"/>
      <c r="CH446" s="162"/>
      <c r="CI446" s="162"/>
      <c r="CJ446" s="162"/>
      <c r="CK446" s="162"/>
      <c r="CL446" s="162"/>
      <c r="CM446" s="162"/>
      <c r="CN446" s="162"/>
      <c r="CO446" s="162"/>
      <c r="CP446" s="162"/>
      <c r="CQ446" s="162"/>
      <c r="CR446" s="162"/>
      <c r="CS446" s="162"/>
      <c r="CT446" s="162"/>
      <c r="CU446" s="162"/>
      <c r="CV446" s="162"/>
      <c r="CW446" s="162"/>
      <c r="CX446" s="162"/>
      <c r="CY446" s="162"/>
      <c r="CZ446" s="162"/>
      <c r="DA446" s="162"/>
      <c r="DB446" s="162"/>
      <c r="DC446" s="162"/>
      <c r="DD446" s="162"/>
      <c r="DE446" s="162"/>
      <c r="DF446" s="162"/>
      <c r="DG446" s="162"/>
      <c r="DH446" s="162"/>
      <c r="DI446" s="162"/>
      <c r="DJ446" s="162"/>
      <c r="DK446" s="162"/>
      <c r="DL446" s="162"/>
      <c r="DM446" s="162"/>
      <c r="DN446" s="162"/>
      <c r="DO446" s="162"/>
      <c r="DP446" s="162"/>
      <c r="DQ446" s="162"/>
      <c r="DR446" s="162"/>
      <c r="DS446" s="162"/>
      <c r="DT446" s="162"/>
      <c r="DU446" s="162"/>
      <c r="DV446" s="162"/>
      <c r="DW446" s="161"/>
      <c r="DX446" s="162"/>
      <c r="DY446" s="162"/>
      <c r="DZ446" s="162"/>
      <c r="EA446" s="162"/>
      <c r="EB446" s="162"/>
      <c r="EC446" s="162"/>
      <c r="ED446" s="162"/>
      <c r="EE446" s="161"/>
      <c r="EF446" s="162"/>
      <c r="EG446" s="162"/>
      <c r="EH446" s="162"/>
      <c r="EI446" s="162"/>
      <c r="EJ446" s="162"/>
      <c r="EK446" s="162"/>
      <c r="EL446" s="162"/>
      <c r="EM446" s="162"/>
      <c r="EN446" s="162"/>
      <c r="EO446" s="162"/>
      <c r="EP446" s="162"/>
      <c r="EQ446" s="68"/>
      <c r="ER446" s="68"/>
      <c r="ES446" s="68"/>
      <c r="ET446" s="68"/>
      <c r="EU446" s="68"/>
      <c r="EV446" s="68"/>
      <c r="EW446" s="68"/>
      <c r="EX446" s="68"/>
      <c r="EY446" s="68"/>
      <c r="EZ446" s="68"/>
      <c r="FA446" s="68"/>
      <c r="FB446" s="68"/>
      <c r="FC446" s="68"/>
      <c r="FD446" s="68"/>
      <c r="FE446" s="68"/>
      <c r="FF446" s="68"/>
      <c r="FG446" s="68"/>
      <c r="FH446" s="68"/>
      <c r="FI446" s="68"/>
      <c r="FJ446" s="68"/>
      <c r="FK446" s="68"/>
      <c r="FL446" s="68"/>
      <c r="FM446" s="65"/>
      <c r="FN446" s="65"/>
      <c r="FO446" s="235"/>
    </row>
    <row r="447" spans="1:171" s="73" customFormat="1" x14ac:dyDescent="0.2">
      <c r="A447" s="161"/>
      <c r="B447" s="162"/>
      <c r="C447" s="162"/>
      <c r="D447" s="162"/>
      <c r="E447" s="162"/>
      <c r="F447" s="162"/>
      <c r="G447" s="162"/>
      <c r="H447" s="162"/>
      <c r="I447" s="162"/>
      <c r="J447" s="162"/>
      <c r="K447" s="162"/>
      <c r="L447" s="162"/>
      <c r="M447" s="162"/>
      <c r="N447" s="162"/>
      <c r="O447" s="162"/>
      <c r="P447" s="162"/>
      <c r="Q447" s="162"/>
      <c r="R447" s="162"/>
      <c r="S447" s="162"/>
      <c r="T447" s="162"/>
      <c r="U447" s="162"/>
      <c r="V447" s="162"/>
      <c r="W447" s="162"/>
      <c r="X447" s="162"/>
      <c r="Y447" s="162"/>
      <c r="Z447" s="161"/>
      <c r="AA447" s="161"/>
      <c r="AB447" s="161"/>
      <c r="AC447" s="161"/>
      <c r="AD447" s="161"/>
      <c r="AE447" s="161"/>
      <c r="AF447" s="162"/>
      <c r="AG447" s="162"/>
      <c r="AH447" s="162"/>
      <c r="AI447" s="162"/>
      <c r="AJ447" s="162"/>
      <c r="AK447" s="162"/>
      <c r="AL447" s="162"/>
      <c r="AM447" s="162"/>
      <c r="AN447" s="162"/>
      <c r="AO447" s="162"/>
      <c r="AP447" s="162"/>
      <c r="AQ447" s="162"/>
      <c r="AR447" s="162"/>
      <c r="AS447" s="162"/>
      <c r="AT447" s="162"/>
      <c r="AU447" s="162"/>
      <c r="AV447" s="162"/>
      <c r="AW447" s="162"/>
      <c r="AX447" s="162"/>
      <c r="AY447" s="161"/>
      <c r="AZ447" s="161"/>
      <c r="BA447" s="162"/>
      <c r="BB447" s="162"/>
      <c r="BC447" s="162"/>
      <c r="BD447" s="162"/>
      <c r="BE447" s="162"/>
      <c r="BF447" s="162"/>
      <c r="BG447" s="162"/>
      <c r="BH447" s="162"/>
      <c r="BI447" s="162"/>
      <c r="BJ447" s="161"/>
      <c r="BK447" s="162"/>
      <c r="BL447" s="162"/>
      <c r="BM447" s="162"/>
      <c r="BN447" s="162"/>
      <c r="BO447" s="162"/>
      <c r="BP447" s="162"/>
      <c r="BQ447" s="162"/>
      <c r="BR447" s="162"/>
      <c r="BS447" s="162"/>
      <c r="BT447" s="162"/>
      <c r="BU447" s="162"/>
      <c r="BV447" s="162"/>
      <c r="BW447" s="162"/>
      <c r="BX447" s="162"/>
      <c r="BY447" s="162"/>
      <c r="BZ447" s="162"/>
      <c r="CA447" s="162"/>
      <c r="CB447" s="162"/>
      <c r="CC447" s="162"/>
      <c r="CD447" s="162"/>
      <c r="CE447" s="162"/>
      <c r="CF447" s="162"/>
      <c r="CG447" s="162"/>
      <c r="CH447" s="162"/>
      <c r="CI447" s="162"/>
      <c r="CJ447" s="162"/>
      <c r="CK447" s="162"/>
      <c r="CL447" s="162"/>
      <c r="CM447" s="162"/>
      <c r="CN447" s="162"/>
      <c r="CO447" s="162"/>
      <c r="CP447" s="162"/>
      <c r="CQ447" s="162"/>
      <c r="CR447" s="162"/>
      <c r="CS447" s="162"/>
      <c r="CT447" s="162"/>
      <c r="CU447" s="162"/>
      <c r="CV447" s="162"/>
      <c r="CW447" s="162"/>
      <c r="CX447" s="162"/>
      <c r="CY447" s="162"/>
      <c r="CZ447" s="162"/>
      <c r="DA447" s="162"/>
      <c r="DB447" s="162"/>
      <c r="DC447" s="162"/>
      <c r="DD447" s="162"/>
      <c r="DE447" s="162"/>
      <c r="DF447" s="162"/>
      <c r="DG447" s="162"/>
      <c r="DH447" s="162"/>
      <c r="DI447" s="162"/>
      <c r="DJ447" s="162"/>
      <c r="DK447" s="162"/>
      <c r="DL447" s="162"/>
      <c r="DM447" s="162"/>
      <c r="DN447" s="162"/>
      <c r="DO447" s="162"/>
      <c r="DP447" s="162"/>
      <c r="DQ447" s="162"/>
      <c r="DR447" s="162"/>
      <c r="DS447" s="162"/>
      <c r="DT447" s="162"/>
      <c r="DU447" s="162"/>
      <c r="DV447" s="162"/>
      <c r="DW447" s="161"/>
      <c r="DX447" s="162"/>
      <c r="DY447" s="162"/>
      <c r="DZ447" s="162"/>
      <c r="EA447" s="162"/>
      <c r="EB447" s="162"/>
      <c r="EC447" s="162"/>
      <c r="ED447" s="162"/>
      <c r="EE447" s="161"/>
      <c r="EF447" s="162"/>
      <c r="EG447" s="162"/>
      <c r="EH447" s="162"/>
      <c r="EI447" s="162"/>
      <c r="EJ447" s="162"/>
      <c r="EK447" s="162"/>
      <c r="EL447" s="162"/>
      <c r="EM447" s="162"/>
      <c r="EN447" s="162"/>
      <c r="EO447" s="162"/>
      <c r="EP447" s="162"/>
      <c r="EQ447" s="68"/>
      <c r="ER447" s="68"/>
      <c r="ES447" s="68"/>
      <c r="ET447" s="68"/>
      <c r="EU447" s="68"/>
      <c r="EV447" s="68"/>
      <c r="EW447" s="65"/>
      <c r="EX447" s="65"/>
      <c r="EY447" s="65"/>
      <c r="EZ447" s="65"/>
      <c r="FA447" s="65"/>
      <c r="FB447" s="65"/>
      <c r="FC447" s="65"/>
      <c r="FD447" s="65"/>
      <c r="FE447" s="65"/>
      <c r="FF447" s="65"/>
      <c r="FG447" s="65"/>
      <c r="FH447" s="65"/>
      <c r="FI447" s="65"/>
      <c r="FJ447" s="65"/>
      <c r="FK447" s="65"/>
      <c r="FL447" s="65"/>
      <c r="FM447" s="65"/>
      <c r="FN447" s="65"/>
      <c r="FO447" s="235"/>
    </row>
    <row r="448" spans="1:171" s="73" customFormat="1" x14ac:dyDescent="0.2">
      <c r="A448" s="161"/>
      <c r="B448" s="162"/>
      <c r="C448" s="162"/>
      <c r="D448" s="162"/>
      <c r="E448" s="162"/>
      <c r="F448" s="162"/>
      <c r="G448" s="162"/>
      <c r="H448" s="162"/>
      <c r="I448" s="162"/>
      <c r="J448" s="162"/>
      <c r="K448" s="162"/>
      <c r="L448" s="162"/>
      <c r="M448" s="162"/>
      <c r="N448" s="162"/>
      <c r="O448" s="162"/>
      <c r="P448" s="162"/>
      <c r="Q448" s="162"/>
      <c r="R448" s="162"/>
      <c r="S448" s="162"/>
      <c r="T448" s="162"/>
      <c r="U448" s="162"/>
      <c r="V448" s="162"/>
      <c r="W448" s="162"/>
      <c r="X448" s="162"/>
      <c r="Y448" s="162"/>
      <c r="Z448" s="161"/>
      <c r="AA448" s="161"/>
      <c r="AB448" s="161"/>
      <c r="AC448" s="161"/>
      <c r="AD448" s="161"/>
      <c r="AE448" s="161"/>
      <c r="AF448" s="162"/>
      <c r="AG448" s="162"/>
      <c r="AH448" s="162"/>
      <c r="AI448" s="162"/>
      <c r="AJ448" s="162"/>
      <c r="AK448" s="162"/>
      <c r="AL448" s="162"/>
      <c r="AM448" s="162"/>
      <c r="AN448" s="162"/>
      <c r="AO448" s="162"/>
      <c r="AP448" s="162"/>
      <c r="AQ448" s="162"/>
      <c r="AR448" s="162"/>
      <c r="AS448" s="162"/>
      <c r="AT448" s="162"/>
      <c r="AU448" s="162"/>
      <c r="AV448" s="162"/>
      <c r="AW448" s="162"/>
      <c r="AX448" s="162"/>
      <c r="AY448" s="161"/>
      <c r="AZ448" s="161"/>
      <c r="BA448" s="162"/>
      <c r="BB448" s="162"/>
      <c r="BC448" s="162"/>
      <c r="BD448" s="162"/>
      <c r="BE448" s="162"/>
      <c r="BF448" s="162"/>
      <c r="BG448" s="162"/>
      <c r="BH448" s="162"/>
      <c r="BI448" s="162"/>
      <c r="BJ448" s="161"/>
      <c r="BK448" s="162"/>
      <c r="BL448" s="162"/>
      <c r="BM448" s="162"/>
      <c r="BN448" s="162"/>
      <c r="BO448" s="162"/>
      <c r="BP448" s="162"/>
      <c r="BQ448" s="162"/>
      <c r="BR448" s="162"/>
      <c r="BS448" s="162"/>
      <c r="BT448" s="162"/>
      <c r="BU448" s="162"/>
      <c r="BV448" s="162"/>
      <c r="BW448" s="162"/>
      <c r="BX448" s="162"/>
      <c r="BY448" s="162"/>
      <c r="BZ448" s="162"/>
      <c r="CA448" s="162"/>
      <c r="CB448" s="162"/>
      <c r="CC448" s="162"/>
      <c r="CD448" s="162"/>
      <c r="CE448" s="162"/>
      <c r="CF448" s="162"/>
      <c r="CG448" s="162"/>
      <c r="CH448" s="162"/>
      <c r="CI448" s="162"/>
      <c r="CJ448" s="162"/>
      <c r="CK448" s="162"/>
      <c r="CL448" s="162"/>
      <c r="CM448" s="162"/>
      <c r="CN448" s="162"/>
      <c r="CO448" s="162"/>
      <c r="CP448" s="162"/>
      <c r="CQ448" s="162"/>
      <c r="CR448" s="162"/>
      <c r="CS448" s="162"/>
      <c r="CT448" s="162"/>
      <c r="CU448" s="162"/>
      <c r="CV448" s="162"/>
      <c r="CW448" s="162"/>
      <c r="CX448" s="162"/>
      <c r="CY448" s="162"/>
      <c r="CZ448" s="162"/>
      <c r="DA448" s="162"/>
      <c r="DB448" s="162"/>
      <c r="DC448" s="162"/>
      <c r="DD448" s="162"/>
      <c r="DE448" s="162"/>
      <c r="DF448" s="162"/>
      <c r="DG448" s="162"/>
      <c r="DH448" s="162"/>
      <c r="DI448" s="162"/>
      <c r="DJ448" s="162"/>
      <c r="DK448" s="162"/>
      <c r="DL448" s="162"/>
      <c r="DM448" s="162"/>
      <c r="DN448" s="162"/>
      <c r="DO448" s="162"/>
      <c r="DP448" s="162"/>
      <c r="DQ448" s="162"/>
      <c r="DR448" s="162"/>
      <c r="DS448" s="162"/>
      <c r="DT448" s="162"/>
      <c r="DU448" s="162"/>
      <c r="DV448" s="162"/>
      <c r="DW448" s="161"/>
      <c r="DX448" s="162"/>
      <c r="DY448" s="162"/>
      <c r="DZ448" s="162"/>
      <c r="EA448" s="162"/>
      <c r="EB448" s="162"/>
      <c r="EC448" s="162"/>
      <c r="ED448" s="162"/>
      <c r="EE448" s="161"/>
      <c r="EF448" s="162"/>
      <c r="EG448" s="162"/>
      <c r="EH448" s="162"/>
      <c r="EI448" s="162"/>
      <c r="EJ448" s="162"/>
      <c r="EK448" s="162"/>
      <c r="EL448" s="162"/>
      <c r="EM448" s="162"/>
      <c r="EN448" s="162"/>
      <c r="EO448" s="162"/>
      <c r="EP448" s="162"/>
      <c r="EQ448" s="68"/>
      <c r="ER448" s="68"/>
      <c r="ES448" s="68"/>
      <c r="ET448" s="68"/>
      <c r="EU448" s="68"/>
      <c r="EV448" s="68"/>
      <c r="EW448" s="68"/>
      <c r="EX448" s="68"/>
      <c r="EY448" s="68"/>
      <c r="EZ448" s="68"/>
      <c r="FA448" s="68"/>
      <c r="FB448" s="68"/>
      <c r="FC448" s="68"/>
      <c r="FD448" s="68"/>
      <c r="FE448" s="68"/>
      <c r="FF448" s="68"/>
      <c r="FG448" s="68"/>
      <c r="FH448" s="68"/>
      <c r="FI448" s="68"/>
      <c r="FJ448" s="68"/>
      <c r="FK448" s="68"/>
      <c r="FL448" s="68"/>
      <c r="FM448" s="65"/>
      <c r="FN448" s="65"/>
      <c r="FO448" s="235"/>
    </row>
    <row r="449" spans="1:171" s="73" customFormat="1" x14ac:dyDescent="0.2">
      <c r="A449" s="161"/>
      <c r="B449" s="162"/>
      <c r="C449" s="162"/>
      <c r="D449" s="162"/>
      <c r="E449" s="162"/>
      <c r="F449" s="162"/>
      <c r="G449" s="162"/>
      <c r="H449" s="162"/>
      <c r="I449" s="162"/>
      <c r="J449" s="162"/>
      <c r="K449" s="162"/>
      <c r="L449" s="162"/>
      <c r="M449" s="162"/>
      <c r="N449" s="162"/>
      <c r="O449" s="162"/>
      <c r="P449" s="162"/>
      <c r="Q449" s="162"/>
      <c r="R449" s="162"/>
      <c r="S449" s="162"/>
      <c r="T449" s="162"/>
      <c r="U449" s="162"/>
      <c r="V449" s="162"/>
      <c r="W449" s="162"/>
      <c r="X449" s="162"/>
      <c r="Y449" s="162"/>
      <c r="Z449" s="161"/>
      <c r="AA449" s="161"/>
      <c r="AB449" s="161"/>
      <c r="AC449" s="161"/>
      <c r="AD449" s="161"/>
      <c r="AE449" s="161"/>
      <c r="AF449" s="162"/>
      <c r="AG449" s="162"/>
      <c r="AH449" s="162"/>
      <c r="AI449" s="162"/>
      <c r="AJ449" s="162"/>
      <c r="AK449" s="162"/>
      <c r="AL449" s="162"/>
      <c r="AM449" s="162"/>
      <c r="AN449" s="162"/>
      <c r="AO449" s="162"/>
      <c r="AP449" s="162"/>
      <c r="AQ449" s="162"/>
      <c r="AR449" s="162"/>
      <c r="AS449" s="162"/>
      <c r="AT449" s="162"/>
      <c r="AU449" s="162"/>
      <c r="AV449" s="162"/>
      <c r="AW449" s="162"/>
      <c r="AX449" s="162"/>
      <c r="AY449" s="161"/>
      <c r="AZ449" s="161"/>
      <c r="BA449" s="162"/>
      <c r="BB449" s="162"/>
      <c r="BC449" s="162"/>
      <c r="BD449" s="162"/>
      <c r="BE449" s="162"/>
      <c r="BF449" s="162"/>
      <c r="BG449" s="162"/>
      <c r="BH449" s="162"/>
      <c r="BI449" s="162"/>
      <c r="BJ449" s="161"/>
      <c r="BK449" s="162"/>
      <c r="BL449" s="162"/>
      <c r="BM449" s="162"/>
      <c r="BN449" s="162"/>
      <c r="BO449" s="162"/>
      <c r="BP449" s="162"/>
      <c r="BQ449" s="162"/>
      <c r="BR449" s="162"/>
      <c r="BS449" s="162"/>
      <c r="BT449" s="162"/>
      <c r="BU449" s="162"/>
      <c r="BV449" s="162"/>
      <c r="BW449" s="162"/>
      <c r="BX449" s="162"/>
      <c r="BY449" s="162"/>
      <c r="BZ449" s="162"/>
      <c r="CA449" s="162"/>
      <c r="CB449" s="162"/>
      <c r="CC449" s="162"/>
      <c r="CD449" s="162"/>
      <c r="CE449" s="162"/>
      <c r="CF449" s="162"/>
      <c r="CG449" s="162"/>
      <c r="CH449" s="162"/>
      <c r="CI449" s="162"/>
      <c r="CJ449" s="162"/>
      <c r="CK449" s="162"/>
      <c r="CL449" s="162"/>
      <c r="CM449" s="162"/>
      <c r="CN449" s="162"/>
      <c r="CO449" s="162"/>
      <c r="CP449" s="162"/>
      <c r="CQ449" s="162"/>
      <c r="CR449" s="162"/>
      <c r="CS449" s="162"/>
      <c r="CT449" s="162"/>
      <c r="CU449" s="162"/>
      <c r="CV449" s="162"/>
      <c r="CW449" s="162"/>
      <c r="CX449" s="162"/>
      <c r="CY449" s="162"/>
      <c r="CZ449" s="162"/>
      <c r="DA449" s="162"/>
      <c r="DB449" s="162"/>
      <c r="DC449" s="162"/>
      <c r="DD449" s="162"/>
      <c r="DE449" s="162"/>
      <c r="DF449" s="162"/>
      <c r="DG449" s="162"/>
      <c r="DH449" s="162"/>
      <c r="DI449" s="162"/>
      <c r="DJ449" s="162"/>
      <c r="DK449" s="162"/>
      <c r="DL449" s="162"/>
      <c r="DM449" s="162"/>
      <c r="DN449" s="162"/>
      <c r="DO449" s="162"/>
      <c r="DP449" s="162"/>
      <c r="DQ449" s="162"/>
      <c r="DR449" s="162"/>
      <c r="DS449" s="162"/>
      <c r="DT449" s="162"/>
      <c r="DU449" s="162"/>
      <c r="DV449" s="162"/>
      <c r="DW449" s="161"/>
      <c r="DX449" s="162"/>
      <c r="DY449" s="162"/>
      <c r="DZ449" s="162"/>
      <c r="EA449" s="162"/>
      <c r="EB449" s="162"/>
      <c r="EC449" s="162"/>
      <c r="ED449" s="162"/>
      <c r="EE449" s="161"/>
      <c r="EF449" s="162"/>
      <c r="EG449" s="162"/>
      <c r="EH449" s="162"/>
      <c r="EI449" s="162"/>
      <c r="EJ449" s="162"/>
      <c r="EK449" s="162"/>
      <c r="EL449" s="162"/>
      <c r="EM449" s="162"/>
      <c r="EN449" s="162"/>
      <c r="EO449" s="162"/>
      <c r="EP449" s="162"/>
      <c r="EQ449" s="68"/>
      <c r="ER449" s="68"/>
      <c r="ES449" s="68"/>
      <c r="ET449" s="68"/>
      <c r="EU449" s="68"/>
      <c r="EV449" s="68"/>
      <c r="EW449" s="65"/>
      <c r="EX449" s="65"/>
      <c r="EY449" s="65"/>
      <c r="EZ449" s="65"/>
      <c r="FA449" s="65"/>
      <c r="FB449" s="65"/>
      <c r="FC449" s="65"/>
      <c r="FD449" s="65"/>
      <c r="FE449" s="65"/>
      <c r="FF449" s="65"/>
      <c r="FG449" s="65"/>
      <c r="FH449" s="65"/>
      <c r="FI449" s="65"/>
      <c r="FJ449" s="65"/>
      <c r="FK449" s="65"/>
      <c r="FL449" s="65"/>
      <c r="FM449" s="65"/>
      <c r="FN449" s="65"/>
      <c r="FO449" s="235"/>
    </row>
    <row r="450" spans="1:171" s="73" customFormat="1" x14ac:dyDescent="0.2">
      <c r="A450" s="161"/>
      <c r="B450" s="162"/>
      <c r="C450" s="162"/>
      <c r="D450" s="162"/>
      <c r="E450" s="162"/>
      <c r="F450" s="162"/>
      <c r="G450" s="162"/>
      <c r="H450" s="162"/>
      <c r="I450" s="162"/>
      <c r="J450" s="162"/>
      <c r="K450" s="162"/>
      <c r="L450" s="162"/>
      <c r="M450" s="162"/>
      <c r="N450" s="162"/>
      <c r="O450" s="162"/>
      <c r="P450" s="162"/>
      <c r="Q450" s="162"/>
      <c r="R450" s="162"/>
      <c r="S450" s="162"/>
      <c r="T450" s="162"/>
      <c r="U450" s="162"/>
      <c r="V450" s="162"/>
      <c r="W450" s="162"/>
      <c r="X450" s="162"/>
      <c r="Y450" s="162"/>
      <c r="Z450" s="161"/>
      <c r="AA450" s="161"/>
      <c r="AB450" s="161"/>
      <c r="AC450" s="161"/>
      <c r="AD450" s="161"/>
      <c r="AE450" s="161"/>
      <c r="AF450" s="162"/>
      <c r="AG450" s="162"/>
      <c r="AH450" s="162"/>
      <c r="AI450" s="162"/>
      <c r="AJ450" s="162"/>
      <c r="AK450" s="162"/>
      <c r="AL450" s="162"/>
      <c r="AM450" s="162"/>
      <c r="AN450" s="162"/>
      <c r="AO450" s="162"/>
      <c r="AP450" s="162"/>
      <c r="AQ450" s="162"/>
      <c r="AR450" s="162"/>
      <c r="AS450" s="162"/>
      <c r="AT450" s="162"/>
      <c r="AU450" s="162"/>
      <c r="AV450" s="162"/>
      <c r="AW450" s="162"/>
      <c r="AX450" s="162"/>
      <c r="AY450" s="161"/>
      <c r="AZ450" s="161"/>
      <c r="BA450" s="162"/>
      <c r="BB450" s="162"/>
      <c r="BC450" s="162"/>
      <c r="BD450" s="162"/>
      <c r="BE450" s="162"/>
      <c r="BF450" s="162"/>
      <c r="BG450" s="162"/>
      <c r="BH450" s="162"/>
      <c r="BI450" s="162"/>
      <c r="BJ450" s="161"/>
      <c r="BK450" s="162"/>
      <c r="BL450" s="162"/>
      <c r="BM450" s="162"/>
      <c r="BN450" s="162"/>
      <c r="BO450" s="162"/>
      <c r="BP450" s="162"/>
      <c r="BQ450" s="162"/>
      <c r="BR450" s="162"/>
      <c r="BS450" s="162"/>
      <c r="BT450" s="162"/>
      <c r="BU450" s="162"/>
      <c r="BV450" s="162"/>
      <c r="BW450" s="162"/>
      <c r="BX450" s="162"/>
      <c r="BY450" s="162"/>
      <c r="BZ450" s="162"/>
      <c r="CA450" s="162"/>
      <c r="CB450" s="162"/>
      <c r="CC450" s="162"/>
      <c r="CD450" s="162"/>
      <c r="CE450" s="162"/>
      <c r="CF450" s="162"/>
      <c r="CG450" s="162"/>
      <c r="CH450" s="162"/>
      <c r="CI450" s="162"/>
      <c r="CJ450" s="162"/>
      <c r="CK450" s="162"/>
      <c r="CL450" s="162"/>
      <c r="CM450" s="162"/>
      <c r="CN450" s="162"/>
      <c r="CO450" s="162"/>
      <c r="CP450" s="162"/>
      <c r="CQ450" s="162"/>
      <c r="CR450" s="162"/>
      <c r="CS450" s="162"/>
      <c r="CT450" s="162"/>
      <c r="CU450" s="162"/>
      <c r="CV450" s="162"/>
      <c r="CW450" s="162"/>
      <c r="CX450" s="162"/>
      <c r="CY450" s="162"/>
      <c r="CZ450" s="162"/>
      <c r="DA450" s="162"/>
      <c r="DB450" s="162"/>
      <c r="DC450" s="162"/>
      <c r="DD450" s="162"/>
      <c r="DE450" s="162"/>
      <c r="DF450" s="162"/>
      <c r="DG450" s="162"/>
      <c r="DH450" s="162"/>
      <c r="DI450" s="162"/>
      <c r="DJ450" s="162"/>
      <c r="DK450" s="162"/>
      <c r="DL450" s="162"/>
      <c r="DM450" s="162"/>
      <c r="DN450" s="162"/>
      <c r="DO450" s="162"/>
      <c r="DP450" s="162"/>
      <c r="DQ450" s="162"/>
      <c r="DR450" s="162"/>
      <c r="DS450" s="162"/>
      <c r="DT450" s="162"/>
      <c r="DU450" s="162"/>
      <c r="DV450" s="162"/>
      <c r="DW450" s="161"/>
      <c r="DX450" s="162"/>
      <c r="DY450" s="162"/>
      <c r="DZ450" s="162"/>
      <c r="EA450" s="162"/>
      <c r="EB450" s="162"/>
      <c r="EC450" s="162"/>
      <c r="ED450" s="162"/>
      <c r="EE450" s="161"/>
      <c r="EF450" s="162"/>
      <c r="EG450" s="162"/>
      <c r="EH450" s="162"/>
      <c r="EI450" s="162"/>
      <c r="EJ450" s="162"/>
      <c r="EK450" s="162"/>
      <c r="EL450" s="162"/>
      <c r="EM450" s="162"/>
      <c r="EN450" s="162"/>
      <c r="EO450" s="162"/>
      <c r="EP450" s="162"/>
      <c r="EQ450" s="68"/>
      <c r="ER450" s="68"/>
      <c r="ES450" s="68"/>
      <c r="ET450" s="68"/>
      <c r="EU450" s="68"/>
      <c r="EV450" s="68"/>
      <c r="EW450" s="68"/>
      <c r="EX450" s="68"/>
      <c r="EY450" s="68"/>
      <c r="EZ450" s="68"/>
      <c r="FA450" s="68"/>
      <c r="FB450" s="68"/>
      <c r="FC450" s="68"/>
      <c r="FD450" s="68"/>
      <c r="FE450" s="68"/>
      <c r="FF450" s="68"/>
      <c r="FG450" s="68"/>
      <c r="FH450" s="68"/>
      <c r="FI450" s="68"/>
      <c r="FJ450" s="68"/>
      <c r="FK450" s="68"/>
      <c r="FL450" s="68"/>
      <c r="FM450" s="65"/>
      <c r="FN450" s="65"/>
      <c r="FO450" s="235"/>
    </row>
    <row r="451" spans="1:171" s="73" customFormat="1" x14ac:dyDescent="0.2">
      <c r="A451" s="161"/>
      <c r="B451" s="162"/>
      <c r="C451" s="162"/>
      <c r="D451" s="162"/>
      <c r="E451" s="162"/>
      <c r="F451" s="162"/>
      <c r="G451" s="162"/>
      <c r="H451" s="162"/>
      <c r="I451" s="162"/>
      <c r="J451" s="162"/>
      <c r="K451" s="162"/>
      <c r="L451" s="162"/>
      <c r="M451" s="162"/>
      <c r="N451" s="162"/>
      <c r="O451" s="162"/>
      <c r="P451" s="162"/>
      <c r="Q451" s="162"/>
      <c r="R451" s="162"/>
      <c r="S451" s="162"/>
      <c r="T451" s="162"/>
      <c r="U451" s="162"/>
      <c r="V451" s="162"/>
      <c r="W451" s="162"/>
      <c r="X451" s="162"/>
      <c r="Y451" s="162"/>
      <c r="Z451" s="161"/>
      <c r="AA451" s="161"/>
      <c r="AB451" s="161"/>
      <c r="AC451" s="161"/>
      <c r="AD451" s="161"/>
      <c r="AE451" s="161"/>
      <c r="AF451" s="162"/>
      <c r="AG451" s="162"/>
      <c r="AH451" s="162"/>
      <c r="AI451" s="162"/>
      <c r="AJ451" s="162"/>
      <c r="AK451" s="162"/>
      <c r="AL451" s="162"/>
      <c r="AM451" s="162"/>
      <c r="AN451" s="162"/>
      <c r="AO451" s="162"/>
      <c r="AP451" s="162"/>
      <c r="AQ451" s="162"/>
      <c r="AR451" s="162"/>
      <c r="AS451" s="162"/>
      <c r="AT451" s="162"/>
      <c r="AU451" s="162"/>
      <c r="AV451" s="162"/>
      <c r="AW451" s="162"/>
      <c r="AX451" s="162"/>
      <c r="AY451" s="161"/>
      <c r="AZ451" s="161"/>
      <c r="BA451" s="162"/>
      <c r="BB451" s="162"/>
      <c r="BC451" s="162"/>
      <c r="BD451" s="162"/>
      <c r="BE451" s="162"/>
      <c r="BF451" s="162"/>
      <c r="BG451" s="162"/>
      <c r="BH451" s="162"/>
      <c r="BI451" s="162"/>
      <c r="BJ451" s="161"/>
      <c r="BK451" s="162"/>
      <c r="BL451" s="162"/>
      <c r="BM451" s="162"/>
      <c r="BN451" s="162"/>
      <c r="BO451" s="162"/>
      <c r="BP451" s="162"/>
      <c r="BQ451" s="162"/>
      <c r="BR451" s="162"/>
      <c r="BS451" s="162"/>
      <c r="BT451" s="162"/>
      <c r="BU451" s="162"/>
      <c r="BV451" s="162"/>
      <c r="BW451" s="162"/>
      <c r="BX451" s="162"/>
      <c r="BY451" s="162"/>
      <c r="BZ451" s="162"/>
      <c r="CA451" s="162"/>
      <c r="CB451" s="162"/>
      <c r="CC451" s="162"/>
      <c r="CD451" s="162"/>
      <c r="CE451" s="162"/>
      <c r="CF451" s="162"/>
      <c r="CG451" s="162"/>
      <c r="CH451" s="162"/>
      <c r="CI451" s="162"/>
      <c r="CJ451" s="162"/>
      <c r="CK451" s="162"/>
      <c r="CL451" s="162"/>
      <c r="CM451" s="162"/>
      <c r="CN451" s="162"/>
      <c r="CO451" s="162"/>
      <c r="CP451" s="162"/>
      <c r="CQ451" s="162"/>
      <c r="CR451" s="162"/>
      <c r="CS451" s="162"/>
      <c r="CT451" s="162"/>
      <c r="CU451" s="162"/>
      <c r="CV451" s="162"/>
      <c r="CW451" s="162"/>
      <c r="CX451" s="162"/>
      <c r="CY451" s="162"/>
      <c r="CZ451" s="162"/>
      <c r="DA451" s="162"/>
      <c r="DB451" s="162"/>
      <c r="DC451" s="162"/>
      <c r="DD451" s="162"/>
      <c r="DE451" s="162"/>
      <c r="DF451" s="162"/>
      <c r="DG451" s="162"/>
      <c r="DH451" s="162"/>
      <c r="DI451" s="162"/>
      <c r="DJ451" s="162"/>
      <c r="DK451" s="162"/>
      <c r="DL451" s="162"/>
      <c r="DM451" s="162"/>
      <c r="DN451" s="162"/>
      <c r="DO451" s="162"/>
      <c r="DP451" s="162"/>
      <c r="DQ451" s="162"/>
      <c r="DR451" s="162"/>
      <c r="DS451" s="162"/>
      <c r="DT451" s="162"/>
      <c r="DU451" s="162"/>
      <c r="DV451" s="162"/>
      <c r="DW451" s="161"/>
      <c r="DX451" s="162"/>
      <c r="DY451" s="162"/>
      <c r="DZ451" s="162"/>
      <c r="EA451" s="162"/>
      <c r="EB451" s="162"/>
      <c r="EC451" s="162"/>
      <c r="ED451" s="162"/>
      <c r="EE451" s="161"/>
      <c r="EF451" s="162"/>
      <c r="EG451" s="162"/>
      <c r="EH451" s="162"/>
      <c r="EI451" s="162"/>
      <c r="EJ451" s="162"/>
      <c r="EK451" s="162"/>
      <c r="EL451" s="162"/>
      <c r="EM451" s="162"/>
      <c r="EN451" s="162"/>
      <c r="EO451" s="162"/>
      <c r="EP451" s="162"/>
      <c r="EQ451" s="68"/>
      <c r="ER451" s="68"/>
      <c r="ES451" s="68"/>
      <c r="ET451" s="68"/>
      <c r="EU451" s="68"/>
      <c r="EV451" s="68"/>
      <c r="EW451" s="65"/>
      <c r="EX451" s="65"/>
      <c r="EY451" s="65"/>
      <c r="EZ451" s="65"/>
      <c r="FA451" s="65"/>
      <c r="FB451" s="65"/>
      <c r="FC451" s="65"/>
      <c r="FD451" s="65"/>
      <c r="FE451" s="65"/>
      <c r="FF451" s="65"/>
      <c r="FG451" s="65"/>
      <c r="FH451" s="65"/>
      <c r="FI451" s="65"/>
      <c r="FJ451" s="65"/>
      <c r="FK451" s="65"/>
      <c r="FL451" s="65"/>
      <c r="FM451" s="65"/>
      <c r="FN451" s="65"/>
      <c r="FO451" s="235"/>
    </row>
    <row r="452" spans="1:171" s="73" customFormat="1" x14ac:dyDescent="0.2">
      <c r="A452" s="161"/>
      <c r="B452" s="162"/>
      <c r="C452" s="162"/>
      <c r="D452" s="162"/>
      <c r="E452" s="162"/>
      <c r="F452" s="162"/>
      <c r="G452" s="162"/>
      <c r="H452" s="162"/>
      <c r="I452" s="162"/>
      <c r="J452" s="162"/>
      <c r="K452" s="162"/>
      <c r="L452" s="162"/>
      <c r="M452" s="162"/>
      <c r="N452" s="162"/>
      <c r="O452" s="162"/>
      <c r="P452" s="162"/>
      <c r="Q452" s="162"/>
      <c r="R452" s="162"/>
      <c r="S452" s="162"/>
      <c r="T452" s="162"/>
      <c r="U452" s="162"/>
      <c r="V452" s="162"/>
      <c r="W452" s="162"/>
      <c r="X452" s="162"/>
      <c r="Y452" s="162"/>
      <c r="Z452" s="161"/>
      <c r="AA452" s="161"/>
      <c r="AB452" s="161"/>
      <c r="AC452" s="161"/>
      <c r="AD452" s="161"/>
      <c r="AE452" s="161"/>
      <c r="AF452" s="162"/>
      <c r="AG452" s="162"/>
      <c r="AH452" s="162"/>
      <c r="AI452" s="162"/>
      <c r="AJ452" s="162"/>
      <c r="AK452" s="162"/>
      <c r="AL452" s="162"/>
      <c r="AM452" s="162"/>
      <c r="AN452" s="162"/>
      <c r="AO452" s="162"/>
      <c r="AP452" s="162"/>
      <c r="AQ452" s="162"/>
      <c r="AR452" s="162"/>
      <c r="AS452" s="162"/>
      <c r="AT452" s="162"/>
      <c r="AU452" s="162"/>
      <c r="AV452" s="162"/>
      <c r="AW452" s="162"/>
      <c r="AX452" s="162"/>
      <c r="AY452" s="161"/>
      <c r="AZ452" s="161"/>
      <c r="BA452" s="162"/>
      <c r="BB452" s="162"/>
      <c r="BC452" s="162"/>
      <c r="BD452" s="162"/>
      <c r="BE452" s="162"/>
      <c r="BF452" s="162"/>
      <c r="BG452" s="162"/>
      <c r="BH452" s="162"/>
      <c r="BI452" s="162"/>
      <c r="BJ452" s="161"/>
      <c r="BK452" s="162"/>
      <c r="BL452" s="162"/>
      <c r="BM452" s="162"/>
      <c r="BN452" s="162"/>
      <c r="BO452" s="162"/>
      <c r="BP452" s="162"/>
      <c r="BQ452" s="162"/>
      <c r="BR452" s="162"/>
      <c r="BS452" s="162"/>
      <c r="BT452" s="162"/>
      <c r="BU452" s="162"/>
      <c r="BV452" s="162"/>
      <c r="BW452" s="162"/>
      <c r="BX452" s="162"/>
      <c r="BY452" s="162"/>
      <c r="BZ452" s="162"/>
      <c r="CA452" s="162"/>
      <c r="CB452" s="162"/>
      <c r="CC452" s="162"/>
      <c r="CD452" s="162"/>
      <c r="CE452" s="162"/>
      <c r="CF452" s="162"/>
      <c r="CG452" s="162"/>
      <c r="CH452" s="162"/>
      <c r="CI452" s="162"/>
      <c r="CJ452" s="162"/>
      <c r="CK452" s="162"/>
      <c r="CL452" s="162"/>
      <c r="CM452" s="162"/>
      <c r="CN452" s="162"/>
      <c r="CO452" s="162"/>
      <c r="CP452" s="162"/>
      <c r="CQ452" s="162"/>
      <c r="CR452" s="162"/>
      <c r="CS452" s="162"/>
      <c r="CT452" s="162"/>
      <c r="CU452" s="162"/>
      <c r="CV452" s="162"/>
      <c r="CW452" s="162"/>
      <c r="CX452" s="162"/>
      <c r="CY452" s="162"/>
      <c r="CZ452" s="162"/>
      <c r="DA452" s="162"/>
      <c r="DB452" s="162"/>
      <c r="DC452" s="162"/>
      <c r="DD452" s="162"/>
      <c r="DE452" s="162"/>
      <c r="DF452" s="162"/>
      <c r="DG452" s="162"/>
      <c r="DH452" s="162"/>
      <c r="DI452" s="162"/>
      <c r="DJ452" s="162"/>
      <c r="DK452" s="162"/>
      <c r="DL452" s="162"/>
      <c r="DM452" s="162"/>
      <c r="DN452" s="162"/>
      <c r="DO452" s="162"/>
      <c r="DP452" s="162"/>
      <c r="DQ452" s="162"/>
      <c r="DR452" s="162"/>
      <c r="DS452" s="162"/>
      <c r="DT452" s="162"/>
      <c r="DU452" s="162"/>
      <c r="DV452" s="162"/>
      <c r="DW452" s="161"/>
      <c r="DX452" s="162"/>
      <c r="DY452" s="162"/>
      <c r="DZ452" s="162"/>
      <c r="EA452" s="162"/>
      <c r="EB452" s="162"/>
      <c r="EC452" s="162"/>
      <c r="ED452" s="162"/>
      <c r="EE452" s="161"/>
      <c r="EF452" s="162"/>
      <c r="EG452" s="162"/>
      <c r="EH452" s="162"/>
      <c r="EI452" s="162"/>
      <c r="EJ452" s="162"/>
      <c r="EK452" s="162"/>
      <c r="EL452" s="162"/>
      <c r="EM452" s="162"/>
      <c r="EN452" s="162"/>
      <c r="EO452" s="162"/>
      <c r="EP452" s="162"/>
      <c r="EQ452" s="68"/>
      <c r="ER452" s="68"/>
      <c r="ES452" s="68"/>
      <c r="ET452" s="68"/>
      <c r="EU452" s="68"/>
      <c r="EV452" s="68"/>
      <c r="EW452" s="68"/>
      <c r="EX452" s="68"/>
      <c r="EY452" s="68"/>
      <c r="EZ452" s="68"/>
      <c r="FA452" s="68"/>
      <c r="FB452" s="68"/>
      <c r="FC452" s="68"/>
      <c r="FD452" s="68"/>
      <c r="FE452" s="68"/>
      <c r="FF452" s="68"/>
      <c r="FG452" s="68"/>
      <c r="FH452" s="68"/>
      <c r="FI452" s="68"/>
      <c r="FJ452" s="68"/>
      <c r="FK452" s="68"/>
      <c r="FL452" s="68"/>
      <c r="FM452" s="65"/>
      <c r="FN452" s="65"/>
      <c r="FO452" s="235"/>
    </row>
    <row r="453" spans="1:171" s="73" customFormat="1" x14ac:dyDescent="0.2">
      <c r="A453" s="161"/>
      <c r="B453" s="162"/>
      <c r="C453" s="162"/>
      <c r="D453" s="162"/>
      <c r="E453" s="162"/>
      <c r="F453" s="162"/>
      <c r="G453" s="162"/>
      <c r="H453" s="162"/>
      <c r="I453" s="162"/>
      <c r="J453" s="162"/>
      <c r="K453" s="162"/>
      <c r="L453" s="162"/>
      <c r="M453" s="162"/>
      <c r="N453" s="162"/>
      <c r="O453" s="162"/>
      <c r="P453" s="162"/>
      <c r="Q453" s="162"/>
      <c r="R453" s="162"/>
      <c r="S453" s="162"/>
      <c r="T453" s="162"/>
      <c r="U453" s="162"/>
      <c r="V453" s="162"/>
      <c r="W453" s="162"/>
      <c r="X453" s="162"/>
      <c r="Y453" s="162"/>
      <c r="Z453" s="161"/>
      <c r="AA453" s="161"/>
      <c r="AB453" s="161"/>
      <c r="AC453" s="161"/>
      <c r="AD453" s="161"/>
      <c r="AE453" s="161"/>
      <c r="AF453" s="162"/>
      <c r="AG453" s="162"/>
      <c r="AH453" s="162"/>
      <c r="AI453" s="162"/>
      <c r="AJ453" s="162"/>
      <c r="AK453" s="162"/>
      <c r="AL453" s="162"/>
      <c r="AM453" s="162"/>
      <c r="AN453" s="162"/>
      <c r="AO453" s="162"/>
      <c r="AP453" s="162"/>
      <c r="AQ453" s="162"/>
      <c r="AR453" s="162"/>
      <c r="AS453" s="162"/>
      <c r="AT453" s="162"/>
      <c r="AU453" s="162"/>
      <c r="AV453" s="162"/>
      <c r="AW453" s="162"/>
      <c r="AX453" s="162"/>
      <c r="AY453" s="161"/>
      <c r="AZ453" s="161"/>
      <c r="BA453" s="162"/>
      <c r="BB453" s="162"/>
      <c r="BC453" s="162"/>
      <c r="BD453" s="162"/>
      <c r="BE453" s="162"/>
      <c r="BF453" s="162"/>
      <c r="BG453" s="162"/>
      <c r="BH453" s="162"/>
      <c r="BI453" s="162"/>
      <c r="BJ453" s="161"/>
      <c r="BK453" s="162"/>
      <c r="BL453" s="162"/>
      <c r="BM453" s="162"/>
      <c r="BN453" s="162"/>
      <c r="BO453" s="162"/>
      <c r="BP453" s="162"/>
      <c r="BQ453" s="162"/>
      <c r="BR453" s="162"/>
      <c r="BS453" s="162"/>
      <c r="BT453" s="162"/>
      <c r="BU453" s="162"/>
      <c r="BV453" s="162"/>
      <c r="BW453" s="162"/>
      <c r="BX453" s="162"/>
      <c r="BY453" s="162"/>
      <c r="BZ453" s="162"/>
      <c r="CA453" s="162"/>
      <c r="CB453" s="162"/>
      <c r="CC453" s="162"/>
      <c r="CD453" s="162"/>
      <c r="CE453" s="162"/>
      <c r="CF453" s="162"/>
      <c r="CG453" s="162"/>
      <c r="CH453" s="162"/>
      <c r="CI453" s="162"/>
      <c r="CJ453" s="162"/>
      <c r="CK453" s="162"/>
      <c r="CL453" s="162"/>
      <c r="CM453" s="162"/>
      <c r="CN453" s="162"/>
      <c r="CO453" s="162"/>
      <c r="CP453" s="162"/>
      <c r="CQ453" s="162"/>
      <c r="CR453" s="162"/>
      <c r="CS453" s="162"/>
      <c r="CT453" s="162"/>
      <c r="CU453" s="162"/>
      <c r="CV453" s="162"/>
      <c r="CW453" s="162"/>
      <c r="CX453" s="162"/>
      <c r="CY453" s="162"/>
      <c r="CZ453" s="162"/>
      <c r="DA453" s="162"/>
      <c r="DB453" s="162"/>
      <c r="DC453" s="162"/>
      <c r="DD453" s="162"/>
      <c r="DE453" s="162"/>
      <c r="DF453" s="162"/>
      <c r="DG453" s="162"/>
      <c r="DH453" s="162"/>
      <c r="DI453" s="162"/>
      <c r="DJ453" s="162"/>
      <c r="DK453" s="162"/>
      <c r="DL453" s="162"/>
      <c r="DM453" s="162"/>
      <c r="DN453" s="162"/>
      <c r="DO453" s="162"/>
      <c r="DP453" s="162"/>
      <c r="DQ453" s="162"/>
      <c r="DR453" s="162"/>
      <c r="DS453" s="162"/>
      <c r="DT453" s="162"/>
      <c r="DU453" s="162"/>
      <c r="DV453" s="162"/>
      <c r="DW453" s="161"/>
      <c r="DX453" s="162"/>
      <c r="DY453" s="162"/>
      <c r="DZ453" s="162"/>
      <c r="EA453" s="162"/>
      <c r="EB453" s="162"/>
      <c r="EC453" s="162"/>
      <c r="ED453" s="162"/>
      <c r="EE453" s="161"/>
      <c r="EF453" s="162"/>
      <c r="EG453" s="162"/>
      <c r="EH453" s="162"/>
      <c r="EI453" s="162"/>
      <c r="EJ453" s="162"/>
      <c r="EK453" s="162"/>
      <c r="EL453" s="162"/>
      <c r="EM453" s="162"/>
      <c r="EN453" s="162"/>
      <c r="EO453" s="162"/>
      <c r="EP453" s="162"/>
      <c r="EQ453" s="68"/>
      <c r="ER453" s="68"/>
      <c r="ES453" s="68"/>
      <c r="ET453" s="68"/>
      <c r="EU453" s="68"/>
      <c r="EV453" s="68"/>
      <c r="EW453" s="65"/>
      <c r="EX453" s="65"/>
      <c r="EY453" s="65"/>
      <c r="EZ453" s="65"/>
      <c r="FA453" s="65"/>
      <c r="FB453" s="65"/>
      <c r="FC453" s="65"/>
      <c r="FD453" s="65"/>
      <c r="FE453" s="65"/>
      <c r="FF453" s="65"/>
      <c r="FG453" s="65"/>
      <c r="FH453" s="65"/>
      <c r="FI453" s="65"/>
      <c r="FJ453" s="65"/>
      <c r="FK453" s="65"/>
      <c r="FL453" s="65"/>
      <c r="FM453" s="65"/>
      <c r="FN453" s="65"/>
      <c r="FO453" s="235"/>
    </row>
    <row r="454" spans="1:171" s="73" customFormat="1" x14ac:dyDescent="0.2">
      <c r="A454" s="161"/>
      <c r="B454" s="162"/>
      <c r="C454" s="162"/>
      <c r="D454" s="162"/>
      <c r="E454" s="162"/>
      <c r="F454" s="162"/>
      <c r="G454" s="162"/>
      <c r="H454" s="162"/>
      <c r="I454" s="162"/>
      <c r="J454" s="162"/>
      <c r="K454" s="162"/>
      <c r="L454" s="162"/>
      <c r="M454" s="162"/>
      <c r="N454" s="162"/>
      <c r="O454" s="162"/>
      <c r="P454" s="162"/>
      <c r="Q454" s="162"/>
      <c r="R454" s="162"/>
      <c r="S454" s="162"/>
      <c r="T454" s="162"/>
      <c r="U454" s="162"/>
      <c r="V454" s="162"/>
      <c r="W454" s="162"/>
      <c r="X454" s="162"/>
      <c r="Y454" s="162"/>
      <c r="Z454" s="161"/>
      <c r="AA454" s="161"/>
      <c r="AB454" s="161"/>
      <c r="AC454" s="161"/>
      <c r="AD454" s="161"/>
      <c r="AE454" s="161"/>
      <c r="AF454" s="162"/>
      <c r="AG454" s="162"/>
      <c r="AH454" s="162"/>
      <c r="AI454" s="162"/>
      <c r="AJ454" s="162"/>
      <c r="AK454" s="162"/>
      <c r="AL454" s="162"/>
      <c r="AM454" s="162"/>
      <c r="AN454" s="162"/>
      <c r="AO454" s="162"/>
      <c r="AP454" s="162"/>
      <c r="AQ454" s="162"/>
      <c r="AR454" s="162"/>
      <c r="AS454" s="162"/>
      <c r="AT454" s="162"/>
      <c r="AU454" s="162"/>
      <c r="AV454" s="162"/>
      <c r="AW454" s="162"/>
      <c r="AX454" s="162"/>
      <c r="AY454" s="161"/>
      <c r="AZ454" s="161"/>
      <c r="BA454" s="162"/>
      <c r="BB454" s="162"/>
      <c r="BC454" s="162"/>
      <c r="BD454" s="162"/>
      <c r="BE454" s="162"/>
      <c r="BF454" s="162"/>
      <c r="BG454" s="162"/>
      <c r="BH454" s="162"/>
      <c r="BI454" s="162"/>
      <c r="BJ454" s="161"/>
      <c r="BK454" s="162"/>
      <c r="BL454" s="162"/>
      <c r="BM454" s="162"/>
      <c r="BN454" s="162"/>
      <c r="BO454" s="162"/>
      <c r="BP454" s="162"/>
      <c r="BQ454" s="162"/>
      <c r="BR454" s="162"/>
      <c r="BS454" s="162"/>
      <c r="BT454" s="162"/>
      <c r="BU454" s="162"/>
      <c r="BV454" s="162"/>
      <c r="BW454" s="162"/>
      <c r="BX454" s="162"/>
      <c r="BY454" s="162"/>
      <c r="BZ454" s="162"/>
      <c r="CA454" s="162"/>
      <c r="CB454" s="162"/>
      <c r="CC454" s="162"/>
      <c r="CD454" s="162"/>
      <c r="CE454" s="162"/>
      <c r="CF454" s="162"/>
      <c r="CG454" s="162"/>
      <c r="CH454" s="162"/>
      <c r="CI454" s="162"/>
      <c r="CJ454" s="162"/>
      <c r="CK454" s="162"/>
      <c r="CL454" s="162"/>
      <c r="CM454" s="162"/>
      <c r="CN454" s="162"/>
      <c r="CO454" s="162"/>
      <c r="CP454" s="162"/>
      <c r="CQ454" s="162"/>
      <c r="CR454" s="162"/>
      <c r="CS454" s="162"/>
      <c r="CT454" s="162"/>
      <c r="CU454" s="162"/>
      <c r="CV454" s="162"/>
      <c r="CW454" s="162"/>
      <c r="CX454" s="162"/>
      <c r="CY454" s="162"/>
      <c r="CZ454" s="162"/>
      <c r="DA454" s="162"/>
      <c r="DB454" s="162"/>
      <c r="DC454" s="162"/>
      <c r="DD454" s="162"/>
      <c r="DE454" s="162"/>
      <c r="DF454" s="162"/>
      <c r="DG454" s="162"/>
      <c r="DH454" s="162"/>
      <c r="DI454" s="162"/>
      <c r="DJ454" s="162"/>
      <c r="DK454" s="162"/>
      <c r="DL454" s="162"/>
      <c r="DM454" s="162"/>
      <c r="DN454" s="162"/>
      <c r="DO454" s="162"/>
      <c r="DP454" s="162"/>
      <c r="DQ454" s="162"/>
      <c r="DR454" s="162"/>
      <c r="DS454" s="162"/>
      <c r="DT454" s="162"/>
      <c r="DU454" s="162"/>
      <c r="DV454" s="162"/>
      <c r="DW454" s="161"/>
      <c r="DX454" s="162"/>
      <c r="DY454" s="162"/>
      <c r="DZ454" s="162"/>
      <c r="EA454" s="162"/>
      <c r="EB454" s="162"/>
      <c r="EC454" s="162"/>
      <c r="ED454" s="162"/>
      <c r="EE454" s="161"/>
      <c r="EF454" s="162"/>
      <c r="EG454" s="162"/>
      <c r="EH454" s="162"/>
      <c r="EI454" s="162"/>
      <c r="EJ454" s="162"/>
      <c r="EK454" s="162"/>
      <c r="EL454" s="162"/>
      <c r="EM454" s="162"/>
      <c r="EN454" s="162"/>
      <c r="EO454" s="162"/>
      <c r="EP454" s="162"/>
      <c r="EQ454" s="68"/>
      <c r="ER454" s="68"/>
      <c r="ES454" s="68"/>
      <c r="ET454" s="68"/>
      <c r="EU454" s="68"/>
      <c r="EV454" s="68"/>
      <c r="EW454" s="68"/>
      <c r="EX454" s="68"/>
      <c r="EY454" s="68"/>
      <c r="EZ454" s="68"/>
      <c r="FA454" s="68"/>
      <c r="FB454" s="68"/>
      <c r="FC454" s="68"/>
      <c r="FD454" s="68"/>
      <c r="FE454" s="68"/>
      <c r="FF454" s="68"/>
      <c r="FG454" s="68"/>
      <c r="FH454" s="68"/>
      <c r="FI454" s="68"/>
      <c r="FJ454" s="68"/>
      <c r="FK454" s="68"/>
      <c r="FL454" s="68"/>
      <c r="FM454" s="65"/>
      <c r="FN454" s="65"/>
      <c r="FO454" s="235"/>
    </row>
    <row r="455" spans="1:171" s="73" customFormat="1" x14ac:dyDescent="0.2">
      <c r="A455" s="161"/>
      <c r="B455" s="162"/>
      <c r="C455" s="162"/>
      <c r="D455" s="162"/>
      <c r="E455" s="162"/>
      <c r="F455" s="162"/>
      <c r="G455" s="162"/>
      <c r="H455" s="162"/>
      <c r="I455" s="162"/>
      <c r="J455" s="162"/>
      <c r="K455" s="162"/>
      <c r="L455" s="162"/>
      <c r="M455" s="162"/>
      <c r="N455" s="162"/>
      <c r="O455" s="162"/>
      <c r="P455" s="162"/>
      <c r="Q455" s="162"/>
      <c r="R455" s="162"/>
      <c r="S455" s="162"/>
      <c r="T455" s="162"/>
      <c r="U455" s="162"/>
      <c r="V455" s="162"/>
      <c r="W455" s="162"/>
      <c r="X455" s="162"/>
      <c r="Y455" s="162"/>
      <c r="Z455" s="161"/>
      <c r="AA455" s="161"/>
      <c r="AB455" s="161"/>
      <c r="AC455" s="161"/>
      <c r="AD455" s="161"/>
      <c r="AE455" s="161"/>
      <c r="AF455" s="162"/>
      <c r="AG455" s="162"/>
      <c r="AH455" s="162"/>
      <c r="AI455" s="162"/>
      <c r="AJ455" s="162"/>
      <c r="AK455" s="162"/>
      <c r="AL455" s="162"/>
      <c r="AM455" s="162"/>
      <c r="AN455" s="162"/>
      <c r="AO455" s="162"/>
      <c r="AP455" s="162"/>
      <c r="AQ455" s="162"/>
      <c r="AR455" s="162"/>
      <c r="AS455" s="162"/>
      <c r="AT455" s="162"/>
      <c r="AU455" s="162"/>
      <c r="AV455" s="162"/>
      <c r="AW455" s="162"/>
      <c r="AX455" s="162"/>
      <c r="AY455" s="161"/>
      <c r="AZ455" s="161"/>
      <c r="BA455" s="162"/>
      <c r="BB455" s="162"/>
      <c r="BC455" s="162"/>
      <c r="BD455" s="162"/>
      <c r="BE455" s="162"/>
      <c r="BF455" s="162"/>
      <c r="BG455" s="162"/>
      <c r="BH455" s="162"/>
      <c r="BI455" s="162"/>
      <c r="BJ455" s="161"/>
      <c r="BK455" s="162"/>
      <c r="BL455" s="162"/>
      <c r="BM455" s="162"/>
      <c r="BN455" s="162"/>
      <c r="BO455" s="162"/>
      <c r="BP455" s="162"/>
      <c r="BQ455" s="162"/>
      <c r="BR455" s="162"/>
      <c r="BS455" s="162"/>
      <c r="BT455" s="162"/>
      <c r="BU455" s="162"/>
      <c r="BV455" s="162"/>
      <c r="BW455" s="162"/>
      <c r="BX455" s="162"/>
      <c r="BY455" s="162"/>
      <c r="BZ455" s="162"/>
      <c r="CA455" s="162"/>
      <c r="CB455" s="162"/>
      <c r="CC455" s="162"/>
      <c r="CD455" s="162"/>
      <c r="CE455" s="162"/>
      <c r="CF455" s="162"/>
      <c r="CG455" s="162"/>
      <c r="CH455" s="162"/>
      <c r="CI455" s="162"/>
      <c r="CJ455" s="162"/>
      <c r="CK455" s="162"/>
      <c r="CL455" s="162"/>
      <c r="CM455" s="162"/>
      <c r="CN455" s="162"/>
      <c r="CO455" s="162"/>
      <c r="CP455" s="162"/>
      <c r="CQ455" s="162"/>
      <c r="CR455" s="162"/>
      <c r="CS455" s="162"/>
      <c r="CT455" s="162"/>
      <c r="CU455" s="162"/>
      <c r="CV455" s="162"/>
      <c r="CW455" s="162"/>
      <c r="CX455" s="162"/>
      <c r="CY455" s="162"/>
      <c r="CZ455" s="162"/>
      <c r="DA455" s="162"/>
      <c r="DB455" s="162"/>
      <c r="DC455" s="162"/>
      <c r="DD455" s="162"/>
      <c r="DE455" s="162"/>
      <c r="DF455" s="162"/>
      <c r="DG455" s="162"/>
      <c r="DH455" s="162"/>
      <c r="DI455" s="162"/>
      <c r="DJ455" s="162"/>
      <c r="DK455" s="162"/>
      <c r="DL455" s="162"/>
      <c r="DM455" s="162"/>
      <c r="DN455" s="162"/>
      <c r="DO455" s="162"/>
      <c r="DP455" s="162"/>
      <c r="DQ455" s="162"/>
      <c r="DR455" s="162"/>
      <c r="DS455" s="162"/>
      <c r="DT455" s="162"/>
      <c r="DU455" s="162"/>
      <c r="DV455" s="162"/>
      <c r="DW455" s="161"/>
      <c r="DX455" s="162"/>
      <c r="DY455" s="162"/>
      <c r="DZ455" s="162"/>
      <c r="EA455" s="162"/>
      <c r="EB455" s="162"/>
      <c r="EC455" s="162"/>
      <c r="ED455" s="162"/>
      <c r="EE455" s="161"/>
      <c r="EF455" s="162"/>
      <c r="EG455" s="162"/>
      <c r="EH455" s="162"/>
      <c r="EI455" s="162"/>
      <c r="EJ455" s="162"/>
      <c r="EK455" s="162"/>
      <c r="EL455" s="162"/>
      <c r="EM455" s="162"/>
      <c r="EN455" s="162"/>
      <c r="EO455" s="162"/>
      <c r="EP455" s="162"/>
      <c r="EQ455" s="68"/>
      <c r="ER455" s="68"/>
      <c r="ES455" s="68"/>
      <c r="ET455" s="68"/>
      <c r="EU455" s="68"/>
      <c r="EV455" s="68"/>
      <c r="EW455" s="65"/>
      <c r="EX455" s="65"/>
      <c r="EY455" s="65"/>
      <c r="EZ455" s="65"/>
      <c r="FA455" s="65"/>
      <c r="FB455" s="65"/>
      <c r="FC455" s="65"/>
      <c r="FD455" s="65"/>
      <c r="FE455" s="65"/>
      <c r="FF455" s="65"/>
      <c r="FG455" s="65"/>
      <c r="FH455" s="65"/>
      <c r="FI455" s="65"/>
      <c r="FJ455" s="65"/>
      <c r="FK455" s="65"/>
      <c r="FL455" s="65"/>
      <c r="FM455" s="65"/>
      <c r="FN455" s="65"/>
      <c r="FO455" s="235"/>
    </row>
    <row r="456" spans="1:171" s="73" customFormat="1" x14ac:dyDescent="0.2">
      <c r="A456" s="161"/>
      <c r="B456" s="162"/>
      <c r="C456" s="162"/>
      <c r="D456" s="162"/>
      <c r="E456" s="162"/>
      <c r="F456" s="162"/>
      <c r="G456" s="162"/>
      <c r="H456" s="162"/>
      <c r="I456" s="162"/>
      <c r="J456" s="162"/>
      <c r="K456" s="162"/>
      <c r="L456" s="162"/>
      <c r="M456" s="162"/>
      <c r="N456" s="162"/>
      <c r="O456" s="162"/>
      <c r="P456" s="162"/>
      <c r="Q456" s="162"/>
      <c r="R456" s="162"/>
      <c r="S456" s="162"/>
      <c r="T456" s="162"/>
      <c r="U456" s="162"/>
      <c r="V456" s="162"/>
      <c r="W456" s="162"/>
      <c r="X456" s="162"/>
      <c r="Y456" s="162"/>
      <c r="Z456" s="161"/>
      <c r="AA456" s="161"/>
      <c r="AB456" s="161"/>
      <c r="AC456" s="161"/>
      <c r="AD456" s="161"/>
      <c r="AE456" s="161"/>
      <c r="AF456" s="162"/>
      <c r="AG456" s="162"/>
      <c r="AH456" s="162"/>
      <c r="AI456" s="162"/>
      <c r="AJ456" s="162"/>
      <c r="AK456" s="162"/>
      <c r="AL456" s="162"/>
      <c r="AM456" s="162"/>
      <c r="AN456" s="162"/>
      <c r="AO456" s="162"/>
      <c r="AP456" s="162"/>
      <c r="AQ456" s="162"/>
      <c r="AR456" s="162"/>
      <c r="AS456" s="162"/>
      <c r="AT456" s="162"/>
      <c r="AU456" s="162"/>
      <c r="AV456" s="162"/>
      <c r="AW456" s="162"/>
      <c r="AX456" s="162"/>
      <c r="AY456" s="161"/>
      <c r="AZ456" s="161"/>
      <c r="BA456" s="162"/>
      <c r="BB456" s="162"/>
      <c r="BC456" s="162"/>
      <c r="BD456" s="162"/>
      <c r="BE456" s="162"/>
      <c r="BF456" s="162"/>
      <c r="BG456" s="162"/>
      <c r="BH456" s="162"/>
      <c r="BI456" s="162"/>
      <c r="BJ456" s="161"/>
      <c r="BK456" s="162"/>
      <c r="BL456" s="162"/>
      <c r="BM456" s="162"/>
      <c r="BN456" s="162"/>
      <c r="BO456" s="162"/>
      <c r="BP456" s="162"/>
      <c r="BQ456" s="162"/>
      <c r="BR456" s="162"/>
      <c r="BS456" s="162"/>
      <c r="BT456" s="162"/>
      <c r="BU456" s="162"/>
      <c r="BV456" s="162"/>
      <c r="BW456" s="162"/>
      <c r="BX456" s="162"/>
      <c r="BY456" s="162"/>
      <c r="BZ456" s="162"/>
      <c r="CA456" s="162"/>
      <c r="CB456" s="162"/>
      <c r="CC456" s="162"/>
      <c r="CD456" s="162"/>
      <c r="CE456" s="162"/>
      <c r="CF456" s="162"/>
      <c r="CG456" s="162"/>
      <c r="CH456" s="162"/>
      <c r="CI456" s="162"/>
      <c r="CJ456" s="162"/>
      <c r="CK456" s="162"/>
      <c r="CL456" s="162"/>
      <c r="CM456" s="162"/>
      <c r="CN456" s="162"/>
      <c r="CO456" s="162"/>
      <c r="CP456" s="162"/>
      <c r="CQ456" s="162"/>
      <c r="CR456" s="162"/>
      <c r="CS456" s="162"/>
      <c r="CT456" s="162"/>
      <c r="CU456" s="162"/>
      <c r="CV456" s="162"/>
      <c r="CW456" s="162"/>
      <c r="CX456" s="162"/>
      <c r="CY456" s="162"/>
      <c r="CZ456" s="162"/>
      <c r="DA456" s="162"/>
      <c r="DB456" s="162"/>
      <c r="DC456" s="162"/>
      <c r="DD456" s="162"/>
      <c r="DE456" s="162"/>
      <c r="DF456" s="162"/>
      <c r="DG456" s="162"/>
      <c r="DH456" s="162"/>
      <c r="DI456" s="162"/>
      <c r="DJ456" s="162"/>
      <c r="DK456" s="162"/>
      <c r="DL456" s="162"/>
      <c r="DM456" s="162"/>
      <c r="DN456" s="162"/>
      <c r="DO456" s="162"/>
      <c r="DP456" s="162"/>
      <c r="DQ456" s="162"/>
      <c r="DR456" s="162"/>
      <c r="DS456" s="162"/>
      <c r="DT456" s="162"/>
      <c r="DU456" s="162"/>
      <c r="DV456" s="162"/>
      <c r="DW456" s="161"/>
      <c r="DX456" s="162"/>
      <c r="DY456" s="162"/>
      <c r="DZ456" s="162"/>
      <c r="EA456" s="162"/>
      <c r="EB456" s="162"/>
      <c r="EC456" s="162"/>
      <c r="ED456" s="162"/>
      <c r="EE456" s="161"/>
      <c r="EF456" s="162"/>
      <c r="EG456" s="162"/>
      <c r="EH456" s="162"/>
      <c r="EI456" s="162"/>
      <c r="EJ456" s="162"/>
      <c r="EK456" s="162"/>
      <c r="EL456" s="162"/>
      <c r="EM456" s="162"/>
      <c r="EN456" s="162"/>
      <c r="EO456" s="162"/>
      <c r="EP456" s="162"/>
      <c r="EQ456" s="68"/>
      <c r="ER456" s="68"/>
      <c r="ES456" s="68"/>
      <c r="ET456" s="68"/>
      <c r="EU456" s="68"/>
      <c r="EV456" s="68"/>
      <c r="EW456" s="68"/>
      <c r="EX456" s="68"/>
      <c r="EY456" s="68"/>
      <c r="EZ456" s="68"/>
      <c r="FA456" s="68"/>
      <c r="FB456" s="68"/>
      <c r="FC456" s="68"/>
      <c r="FD456" s="68"/>
      <c r="FE456" s="68"/>
      <c r="FF456" s="68"/>
      <c r="FG456" s="68"/>
      <c r="FH456" s="68"/>
      <c r="FI456" s="68"/>
      <c r="FJ456" s="68"/>
      <c r="FK456" s="68"/>
      <c r="FL456" s="68"/>
      <c r="FM456" s="65"/>
      <c r="FN456" s="65"/>
      <c r="FO456" s="235"/>
    </row>
    <row r="457" spans="1:171" s="73" customFormat="1" x14ac:dyDescent="0.2">
      <c r="A457" s="161"/>
      <c r="B457" s="162"/>
      <c r="C457" s="162"/>
      <c r="D457" s="162"/>
      <c r="E457" s="162"/>
      <c r="F457" s="162"/>
      <c r="G457" s="162"/>
      <c r="H457" s="162"/>
      <c r="I457" s="162"/>
      <c r="J457" s="162"/>
      <c r="K457" s="162"/>
      <c r="L457" s="162"/>
      <c r="M457" s="162"/>
      <c r="N457" s="162"/>
      <c r="O457" s="162"/>
      <c r="P457" s="162"/>
      <c r="Q457" s="162"/>
      <c r="R457" s="162"/>
      <c r="S457" s="162"/>
      <c r="T457" s="162"/>
      <c r="U457" s="162"/>
      <c r="V457" s="162"/>
      <c r="W457" s="162"/>
      <c r="X457" s="162"/>
      <c r="Y457" s="162"/>
      <c r="Z457" s="161"/>
      <c r="AA457" s="161"/>
      <c r="AB457" s="161"/>
      <c r="AC457" s="161"/>
      <c r="AD457" s="161"/>
      <c r="AE457" s="161"/>
      <c r="AF457" s="162"/>
      <c r="AG457" s="162"/>
      <c r="AH457" s="162"/>
      <c r="AI457" s="162"/>
      <c r="AJ457" s="162"/>
      <c r="AK457" s="162"/>
      <c r="AL457" s="162"/>
      <c r="AM457" s="162"/>
      <c r="AN457" s="162"/>
      <c r="AO457" s="162"/>
      <c r="AP457" s="162"/>
      <c r="AQ457" s="162"/>
      <c r="AR457" s="162"/>
      <c r="AS457" s="162"/>
      <c r="AT457" s="162"/>
      <c r="AU457" s="162"/>
      <c r="AV457" s="162"/>
      <c r="AW457" s="162"/>
      <c r="AX457" s="162"/>
      <c r="AY457" s="161"/>
      <c r="AZ457" s="161"/>
      <c r="BA457" s="162"/>
      <c r="BB457" s="162"/>
      <c r="BC457" s="162"/>
      <c r="BD457" s="162"/>
      <c r="BE457" s="162"/>
      <c r="BF457" s="162"/>
      <c r="BG457" s="162"/>
      <c r="BH457" s="162"/>
      <c r="BI457" s="162"/>
      <c r="BJ457" s="161"/>
      <c r="BK457" s="162"/>
      <c r="BL457" s="162"/>
      <c r="BM457" s="162"/>
      <c r="BN457" s="162"/>
      <c r="BO457" s="162"/>
      <c r="BP457" s="162"/>
      <c r="BQ457" s="162"/>
      <c r="BR457" s="162"/>
      <c r="BS457" s="162"/>
      <c r="BT457" s="162"/>
      <c r="BU457" s="162"/>
      <c r="BV457" s="162"/>
      <c r="BW457" s="162"/>
      <c r="BX457" s="162"/>
      <c r="BY457" s="162"/>
      <c r="BZ457" s="162"/>
      <c r="CA457" s="162"/>
      <c r="CB457" s="162"/>
      <c r="CC457" s="162"/>
      <c r="CD457" s="162"/>
      <c r="CE457" s="162"/>
      <c r="CF457" s="162"/>
      <c r="CG457" s="162"/>
      <c r="CH457" s="162"/>
      <c r="CI457" s="162"/>
      <c r="CJ457" s="162"/>
      <c r="CK457" s="162"/>
      <c r="CL457" s="162"/>
      <c r="CM457" s="162"/>
      <c r="CN457" s="162"/>
      <c r="CO457" s="162"/>
      <c r="CP457" s="162"/>
      <c r="CQ457" s="162"/>
      <c r="CR457" s="162"/>
      <c r="CS457" s="162"/>
      <c r="CT457" s="162"/>
      <c r="CU457" s="162"/>
      <c r="CV457" s="162"/>
      <c r="CW457" s="162"/>
      <c r="CX457" s="162"/>
      <c r="CY457" s="162"/>
      <c r="CZ457" s="162"/>
      <c r="DA457" s="162"/>
      <c r="DB457" s="162"/>
      <c r="DC457" s="162"/>
      <c r="DD457" s="162"/>
      <c r="DE457" s="162"/>
      <c r="DF457" s="162"/>
      <c r="DG457" s="162"/>
      <c r="DH457" s="162"/>
      <c r="DI457" s="162"/>
      <c r="DJ457" s="162"/>
      <c r="DK457" s="162"/>
      <c r="DL457" s="162"/>
      <c r="DM457" s="162"/>
      <c r="DN457" s="162"/>
      <c r="DO457" s="162"/>
      <c r="DP457" s="162"/>
      <c r="DQ457" s="162"/>
      <c r="DR457" s="162"/>
      <c r="DS457" s="162"/>
      <c r="DT457" s="162"/>
      <c r="DU457" s="162"/>
      <c r="DV457" s="162"/>
      <c r="DW457" s="161"/>
      <c r="DX457" s="162"/>
      <c r="DY457" s="162"/>
      <c r="DZ457" s="162"/>
      <c r="EA457" s="162"/>
      <c r="EB457" s="162"/>
      <c r="EC457" s="162"/>
      <c r="ED457" s="162"/>
      <c r="EE457" s="161"/>
      <c r="EF457" s="162"/>
      <c r="EG457" s="162"/>
      <c r="EH457" s="162"/>
      <c r="EI457" s="162"/>
      <c r="EJ457" s="162"/>
      <c r="EK457" s="162"/>
      <c r="EL457" s="162"/>
      <c r="EM457" s="162"/>
      <c r="EN457" s="162"/>
      <c r="EO457" s="162"/>
      <c r="EP457" s="162"/>
      <c r="EQ457" s="68"/>
      <c r="ER457" s="68"/>
      <c r="ES457" s="68"/>
      <c r="ET457" s="68"/>
      <c r="EU457" s="68"/>
      <c r="EV457" s="68"/>
      <c r="EW457" s="65"/>
      <c r="EX457" s="65"/>
      <c r="EY457" s="65"/>
      <c r="EZ457" s="65"/>
      <c r="FA457" s="65"/>
      <c r="FB457" s="65"/>
      <c r="FC457" s="65"/>
      <c r="FD457" s="65"/>
      <c r="FE457" s="65"/>
      <c r="FF457" s="65"/>
      <c r="FG457" s="65"/>
      <c r="FH457" s="65"/>
      <c r="FI457" s="65"/>
      <c r="FJ457" s="65"/>
      <c r="FK457" s="65"/>
      <c r="FL457" s="65"/>
      <c r="FM457" s="65"/>
      <c r="FN457" s="65"/>
      <c r="FO457" s="235"/>
    </row>
    <row r="458" spans="1:171" s="73" customFormat="1" x14ac:dyDescent="0.2">
      <c r="A458" s="161"/>
      <c r="B458" s="162"/>
      <c r="C458" s="162"/>
      <c r="D458" s="162"/>
      <c r="E458" s="162"/>
      <c r="F458" s="162"/>
      <c r="G458" s="162"/>
      <c r="H458" s="162"/>
      <c r="I458" s="162"/>
      <c r="J458" s="162"/>
      <c r="K458" s="162"/>
      <c r="L458" s="162"/>
      <c r="M458" s="162"/>
      <c r="N458" s="162"/>
      <c r="O458" s="162"/>
      <c r="P458" s="162"/>
      <c r="Q458" s="162"/>
      <c r="R458" s="162"/>
      <c r="S458" s="162"/>
      <c r="T458" s="162"/>
      <c r="U458" s="162"/>
      <c r="V458" s="162"/>
      <c r="W458" s="162"/>
      <c r="X458" s="162"/>
      <c r="Y458" s="162"/>
      <c r="Z458" s="161"/>
      <c r="AA458" s="161"/>
      <c r="AB458" s="161"/>
      <c r="AC458" s="161"/>
      <c r="AD458" s="161"/>
      <c r="AE458" s="161"/>
      <c r="AF458" s="162"/>
      <c r="AG458" s="162"/>
      <c r="AH458" s="162"/>
      <c r="AI458" s="162"/>
      <c r="AJ458" s="162"/>
      <c r="AK458" s="162"/>
      <c r="AL458" s="162"/>
      <c r="AM458" s="162"/>
      <c r="AN458" s="162"/>
      <c r="AO458" s="162"/>
      <c r="AP458" s="162"/>
      <c r="AQ458" s="162"/>
      <c r="AR458" s="162"/>
      <c r="AS458" s="162"/>
      <c r="AT458" s="162"/>
      <c r="AU458" s="162"/>
      <c r="AV458" s="162"/>
      <c r="AW458" s="162"/>
      <c r="AX458" s="162"/>
      <c r="AY458" s="161"/>
      <c r="AZ458" s="161"/>
      <c r="BA458" s="162"/>
      <c r="BB458" s="162"/>
      <c r="BC458" s="162"/>
      <c r="BD458" s="162"/>
      <c r="BE458" s="162"/>
      <c r="BF458" s="162"/>
      <c r="BG458" s="162"/>
      <c r="BH458" s="162"/>
      <c r="BI458" s="162"/>
      <c r="BJ458" s="161"/>
      <c r="BK458" s="162"/>
      <c r="BL458" s="162"/>
      <c r="BM458" s="162"/>
      <c r="BN458" s="162"/>
      <c r="BO458" s="162"/>
      <c r="BP458" s="162"/>
      <c r="BQ458" s="162"/>
      <c r="BR458" s="162"/>
      <c r="BS458" s="162"/>
      <c r="BT458" s="162"/>
      <c r="BU458" s="162"/>
      <c r="BV458" s="162"/>
      <c r="BW458" s="162"/>
      <c r="BX458" s="162"/>
      <c r="BY458" s="162"/>
      <c r="BZ458" s="162"/>
      <c r="CA458" s="162"/>
      <c r="CB458" s="162"/>
      <c r="CC458" s="162"/>
      <c r="CD458" s="162"/>
      <c r="CE458" s="162"/>
      <c r="CF458" s="162"/>
      <c r="CG458" s="162"/>
      <c r="CH458" s="162"/>
      <c r="CI458" s="162"/>
      <c r="CJ458" s="162"/>
      <c r="CK458" s="162"/>
      <c r="CL458" s="162"/>
      <c r="CM458" s="162"/>
      <c r="CN458" s="162"/>
      <c r="CO458" s="162"/>
      <c r="CP458" s="162"/>
      <c r="CQ458" s="162"/>
      <c r="CR458" s="162"/>
      <c r="CS458" s="162"/>
      <c r="CT458" s="162"/>
      <c r="CU458" s="162"/>
      <c r="CV458" s="162"/>
      <c r="CW458" s="162"/>
      <c r="CX458" s="162"/>
      <c r="CY458" s="162"/>
      <c r="CZ458" s="162"/>
      <c r="DA458" s="162"/>
      <c r="DB458" s="162"/>
      <c r="DC458" s="162"/>
      <c r="DD458" s="162"/>
      <c r="DE458" s="162"/>
      <c r="DF458" s="162"/>
      <c r="DG458" s="162"/>
      <c r="DH458" s="162"/>
      <c r="DI458" s="162"/>
      <c r="DJ458" s="162"/>
      <c r="DK458" s="162"/>
      <c r="DL458" s="162"/>
      <c r="DM458" s="162"/>
      <c r="DN458" s="162"/>
      <c r="DO458" s="162"/>
      <c r="DP458" s="162"/>
      <c r="DQ458" s="162"/>
      <c r="DR458" s="162"/>
      <c r="DS458" s="162"/>
      <c r="DT458" s="162"/>
      <c r="DU458" s="162"/>
      <c r="DV458" s="162"/>
      <c r="DW458" s="161"/>
      <c r="DX458" s="162"/>
      <c r="DY458" s="162"/>
      <c r="DZ458" s="162"/>
      <c r="EA458" s="162"/>
      <c r="EB458" s="162"/>
      <c r="EC458" s="162"/>
      <c r="ED458" s="162"/>
      <c r="EE458" s="161"/>
      <c r="EF458" s="162"/>
      <c r="EG458" s="162"/>
      <c r="EH458" s="162"/>
      <c r="EI458" s="162"/>
      <c r="EJ458" s="162"/>
      <c r="EK458" s="162"/>
      <c r="EL458" s="162"/>
      <c r="EM458" s="162"/>
      <c r="EN458" s="162"/>
      <c r="EO458" s="162"/>
      <c r="EP458" s="162"/>
      <c r="EQ458" s="68"/>
      <c r="ER458" s="68"/>
      <c r="ES458" s="68"/>
      <c r="ET458" s="68"/>
      <c r="EU458" s="68"/>
      <c r="EV458" s="68"/>
      <c r="EW458" s="68"/>
      <c r="EX458" s="68"/>
      <c r="EY458" s="68"/>
      <c r="EZ458" s="68"/>
      <c r="FA458" s="68"/>
      <c r="FB458" s="68"/>
      <c r="FC458" s="68"/>
      <c r="FD458" s="68"/>
      <c r="FE458" s="68"/>
      <c r="FF458" s="68"/>
      <c r="FG458" s="68"/>
      <c r="FH458" s="68"/>
      <c r="FI458" s="68"/>
      <c r="FJ458" s="68"/>
      <c r="FK458" s="68"/>
      <c r="FL458" s="68"/>
      <c r="FM458" s="65"/>
      <c r="FN458" s="65"/>
      <c r="FO458" s="235"/>
    </row>
    <row r="459" spans="1:171" s="73" customFormat="1" x14ac:dyDescent="0.2">
      <c r="A459" s="161"/>
      <c r="B459" s="162"/>
      <c r="C459" s="162"/>
      <c r="D459" s="162"/>
      <c r="E459" s="162"/>
      <c r="F459" s="162"/>
      <c r="G459" s="162"/>
      <c r="H459" s="162"/>
      <c r="I459" s="162"/>
      <c r="J459" s="162"/>
      <c r="K459" s="162"/>
      <c r="L459" s="162"/>
      <c r="M459" s="162"/>
      <c r="N459" s="162"/>
      <c r="O459" s="162"/>
      <c r="P459" s="162"/>
      <c r="Q459" s="162"/>
      <c r="R459" s="162"/>
      <c r="S459" s="162"/>
      <c r="T459" s="162"/>
      <c r="U459" s="162"/>
      <c r="V459" s="162"/>
      <c r="W459" s="162"/>
      <c r="X459" s="162"/>
      <c r="Y459" s="162"/>
      <c r="Z459" s="161"/>
      <c r="AA459" s="161"/>
      <c r="AB459" s="161"/>
      <c r="AC459" s="161"/>
      <c r="AD459" s="161"/>
      <c r="AE459" s="161"/>
      <c r="AF459" s="162"/>
      <c r="AG459" s="162"/>
      <c r="AH459" s="162"/>
      <c r="AI459" s="162"/>
      <c r="AJ459" s="162"/>
      <c r="AK459" s="162"/>
      <c r="AL459" s="162"/>
      <c r="AM459" s="162"/>
      <c r="AN459" s="162"/>
      <c r="AO459" s="162"/>
      <c r="AP459" s="162"/>
      <c r="AQ459" s="162"/>
      <c r="AR459" s="162"/>
      <c r="AS459" s="162"/>
      <c r="AT459" s="162"/>
      <c r="AU459" s="162"/>
      <c r="AV459" s="162"/>
      <c r="AW459" s="162"/>
      <c r="AX459" s="162"/>
      <c r="AY459" s="161"/>
      <c r="AZ459" s="161"/>
      <c r="BA459" s="162"/>
      <c r="BB459" s="162"/>
      <c r="BC459" s="162"/>
      <c r="BD459" s="162"/>
      <c r="BE459" s="162"/>
      <c r="BF459" s="162"/>
      <c r="BG459" s="162"/>
      <c r="BH459" s="162"/>
      <c r="BI459" s="162"/>
      <c r="BJ459" s="161"/>
      <c r="BK459" s="162"/>
      <c r="BL459" s="162"/>
      <c r="BM459" s="162"/>
      <c r="BN459" s="162"/>
      <c r="BO459" s="162"/>
      <c r="BP459" s="162"/>
      <c r="BQ459" s="162"/>
      <c r="BR459" s="162"/>
      <c r="BS459" s="162"/>
      <c r="BT459" s="162"/>
      <c r="BU459" s="162"/>
      <c r="BV459" s="162"/>
      <c r="BW459" s="162"/>
      <c r="BX459" s="162"/>
      <c r="BY459" s="162"/>
      <c r="BZ459" s="162"/>
      <c r="CA459" s="162"/>
      <c r="CB459" s="162"/>
      <c r="CC459" s="162"/>
      <c r="CD459" s="162"/>
      <c r="CE459" s="162"/>
      <c r="CF459" s="162"/>
      <c r="CG459" s="162"/>
      <c r="CH459" s="162"/>
      <c r="CI459" s="162"/>
      <c r="CJ459" s="162"/>
      <c r="CK459" s="162"/>
      <c r="CL459" s="162"/>
      <c r="CM459" s="162"/>
      <c r="CN459" s="162"/>
      <c r="CO459" s="162"/>
      <c r="CP459" s="162"/>
      <c r="CQ459" s="162"/>
      <c r="CR459" s="162"/>
      <c r="CS459" s="162"/>
      <c r="CT459" s="162"/>
      <c r="CU459" s="162"/>
      <c r="CV459" s="162"/>
      <c r="CW459" s="162"/>
      <c r="CX459" s="162"/>
      <c r="CY459" s="162"/>
      <c r="CZ459" s="162"/>
      <c r="DA459" s="162"/>
      <c r="DB459" s="162"/>
      <c r="DC459" s="162"/>
      <c r="DD459" s="162"/>
      <c r="DE459" s="162"/>
      <c r="DF459" s="162"/>
      <c r="DG459" s="162"/>
      <c r="DH459" s="162"/>
      <c r="DI459" s="162"/>
      <c r="DJ459" s="162"/>
      <c r="DK459" s="162"/>
      <c r="DL459" s="162"/>
      <c r="DM459" s="162"/>
      <c r="DN459" s="162"/>
      <c r="DO459" s="162"/>
      <c r="DP459" s="162"/>
      <c r="DQ459" s="162"/>
      <c r="DR459" s="162"/>
      <c r="DS459" s="162"/>
      <c r="DT459" s="162"/>
      <c r="DU459" s="162"/>
      <c r="DV459" s="162"/>
      <c r="DW459" s="161"/>
      <c r="DX459" s="162"/>
      <c r="DY459" s="162"/>
      <c r="DZ459" s="162"/>
      <c r="EA459" s="162"/>
      <c r="EB459" s="162"/>
      <c r="EC459" s="162"/>
      <c r="ED459" s="162"/>
      <c r="EE459" s="161"/>
      <c r="EF459" s="162"/>
      <c r="EG459" s="162"/>
      <c r="EH459" s="162"/>
      <c r="EI459" s="162"/>
      <c r="EJ459" s="162"/>
      <c r="EK459" s="162"/>
      <c r="EL459" s="162"/>
      <c r="EM459" s="162"/>
      <c r="EN459" s="162"/>
      <c r="EO459" s="162"/>
      <c r="EP459" s="162"/>
      <c r="EQ459" s="68"/>
      <c r="ER459" s="68"/>
      <c r="ES459" s="68"/>
      <c r="ET459" s="68"/>
      <c r="EU459" s="68"/>
      <c r="EV459" s="68"/>
      <c r="EW459" s="65"/>
      <c r="EX459" s="65"/>
      <c r="EY459" s="65"/>
      <c r="EZ459" s="65"/>
      <c r="FA459" s="65"/>
      <c r="FB459" s="65"/>
      <c r="FC459" s="65"/>
      <c r="FD459" s="65"/>
      <c r="FE459" s="65"/>
      <c r="FF459" s="65"/>
      <c r="FG459" s="65"/>
      <c r="FH459" s="65"/>
      <c r="FI459" s="65"/>
      <c r="FJ459" s="65"/>
      <c r="FK459" s="65"/>
      <c r="FL459" s="65"/>
      <c r="FM459" s="65"/>
      <c r="FN459" s="65"/>
      <c r="FO459" s="235"/>
    </row>
    <row r="460" spans="1:171" s="73" customFormat="1" x14ac:dyDescent="0.2">
      <c r="A460" s="161"/>
      <c r="B460" s="162"/>
      <c r="C460" s="162"/>
      <c r="D460" s="162"/>
      <c r="E460" s="162"/>
      <c r="F460" s="162"/>
      <c r="G460" s="162"/>
      <c r="H460" s="162"/>
      <c r="I460" s="162"/>
      <c r="J460" s="162"/>
      <c r="K460" s="162"/>
      <c r="L460" s="162"/>
      <c r="M460" s="162"/>
      <c r="N460" s="162"/>
      <c r="O460" s="162"/>
      <c r="P460" s="162"/>
      <c r="Q460" s="162"/>
      <c r="R460" s="162"/>
      <c r="S460" s="162"/>
      <c r="T460" s="162"/>
      <c r="U460" s="162"/>
      <c r="V460" s="162"/>
      <c r="W460" s="162"/>
      <c r="X460" s="162"/>
      <c r="Y460" s="162"/>
      <c r="Z460" s="161"/>
      <c r="AA460" s="161"/>
      <c r="AB460" s="161"/>
      <c r="AC460" s="161"/>
      <c r="AD460" s="161"/>
      <c r="AE460" s="161"/>
      <c r="AF460" s="162"/>
      <c r="AG460" s="162"/>
      <c r="AH460" s="162"/>
      <c r="AI460" s="162"/>
      <c r="AJ460" s="162"/>
      <c r="AK460" s="162"/>
      <c r="AL460" s="162"/>
      <c r="AM460" s="162"/>
      <c r="AN460" s="162"/>
      <c r="AO460" s="162"/>
      <c r="AP460" s="162"/>
      <c r="AQ460" s="162"/>
      <c r="AR460" s="162"/>
      <c r="AS460" s="162"/>
      <c r="AT460" s="162"/>
      <c r="AU460" s="162"/>
      <c r="AV460" s="162"/>
      <c r="AW460" s="162"/>
      <c r="AX460" s="162"/>
      <c r="AY460" s="161"/>
      <c r="AZ460" s="161"/>
      <c r="BA460" s="162"/>
      <c r="BB460" s="162"/>
      <c r="BC460" s="162"/>
      <c r="BD460" s="162"/>
      <c r="BE460" s="162"/>
      <c r="BF460" s="162"/>
      <c r="BG460" s="162"/>
      <c r="BH460" s="162"/>
      <c r="BI460" s="162"/>
      <c r="BJ460" s="161"/>
      <c r="BK460" s="162"/>
      <c r="BL460" s="162"/>
      <c r="BM460" s="162"/>
      <c r="BN460" s="162"/>
      <c r="BO460" s="162"/>
      <c r="BP460" s="162"/>
      <c r="BQ460" s="162"/>
      <c r="BR460" s="162"/>
      <c r="BS460" s="162"/>
      <c r="BT460" s="162"/>
      <c r="BU460" s="162"/>
      <c r="BV460" s="162"/>
      <c r="BW460" s="162"/>
      <c r="BX460" s="162"/>
      <c r="BY460" s="162"/>
      <c r="BZ460" s="162"/>
      <c r="CA460" s="162"/>
      <c r="CB460" s="162"/>
      <c r="CC460" s="162"/>
      <c r="CD460" s="162"/>
      <c r="CE460" s="162"/>
      <c r="CF460" s="162"/>
      <c r="CG460" s="162"/>
      <c r="CH460" s="162"/>
      <c r="CI460" s="162"/>
      <c r="CJ460" s="162"/>
      <c r="CK460" s="162"/>
      <c r="CL460" s="162"/>
      <c r="CM460" s="162"/>
      <c r="CN460" s="162"/>
      <c r="CO460" s="162"/>
      <c r="CP460" s="162"/>
      <c r="CQ460" s="162"/>
      <c r="CR460" s="162"/>
      <c r="CS460" s="162"/>
      <c r="CT460" s="162"/>
      <c r="CU460" s="162"/>
      <c r="CV460" s="162"/>
      <c r="CW460" s="162"/>
      <c r="CX460" s="162"/>
      <c r="CY460" s="162"/>
      <c r="CZ460" s="162"/>
      <c r="DA460" s="162"/>
      <c r="DB460" s="162"/>
      <c r="DC460" s="162"/>
      <c r="DD460" s="162"/>
      <c r="DE460" s="162"/>
      <c r="DF460" s="162"/>
      <c r="DG460" s="162"/>
      <c r="DH460" s="162"/>
      <c r="DI460" s="162"/>
      <c r="DJ460" s="162"/>
      <c r="DK460" s="162"/>
      <c r="DL460" s="162"/>
      <c r="DM460" s="162"/>
      <c r="DN460" s="162"/>
      <c r="DO460" s="162"/>
      <c r="DP460" s="162"/>
      <c r="DQ460" s="162"/>
      <c r="DR460" s="162"/>
      <c r="DS460" s="162"/>
      <c r="DT460" s="162"/>
      <c r="DU460" s="162"/>
      <c r="DV460" s="162"/>
      <c r="DW460" s="161"/>
      <c r="DX460" s="162"/>
      <c r="DY460" s="162"/>
      <c r="DZ460" s="162"/>
      <c r="EA460" s="162"/>
      <c r="EB460" s="162"/>
      <c r="EC460" s="162"/>
      <c r="ED460" s="162"/>
      <c r="EE460" s="161"/>
      <c r="EF460" s="162"/>
      <c r="EG460" s="162"/>
      <c r="EH460" s="162"/>
      <c r="EI460" s="162"/>
      <c r="EJ460" s="162"/>
      <c r="EK460" s="162"/>
      <c r="EL460" s="162"/>
      <c r="EM460" s="162"/>
      <c r="EN460" s="162"/>
      <c r="EO460" s="162"/>
      <c r="EP460" s="162"/>
      <c r="EQ460" s="68"/>
      <c r="ER460" s="68"/>
      <c r="ES460" s="68"/>
      <c r="ET460" s="68"/>
      <c r="EU460" s="68"/>
      <c r="EV460" s="68"/>
      <c r="EW460" s="68"/>
      <c r="EX460" s="68"/>
      <c r="EY460" s="68"/>
      <c r="EZ460" s="68"/>
      <c r="FA460" s="68"/>
      <c r="FB460" s="68"/>
      <c r="FC460" s="68"/>
      <c r="FD460" s="68"/>
      <c r="FE460" s="68"/>
      <c r="FF460" s="68"/>
      <c r="FG460" s="68"/>
      <c r="FH460" s="68"/>
      <c r="FI460" s="68"/>
      <c r="FJ460" s="68"/>
      <c r="FK460" s="68"/>
      <c r="FL460" s="68"/>
      <c r="FM460" s="65"/>
      <c r="FN460" s="65"/>
      <c r="FO460" s="235"/>
    </row>
    <row r="461" spans="1:171" s="73" customFormat="1" x14ac:dyDescent="0.2">
      <c r="A461" s="161"/>
      <c r="B461" s="162"/>
      <c r="C461" s="162"/>
      <c r="D461" s="162"/>
      <c r="E461" s="162"/>
      <c r="F461" s="162"/>
      <c r="G461" s="162"/>
      <c r="H461" s="162"/>
      <c r="I461" s="162"/>
      <c r="J461" s="162"/>
      <c r="K461" s="162"/>
      <c r="L461" s="162"/>
      <c r="M461" s="162"/>
      <c r="N461" s="162"/>
      <c r="O461" s="162"/>
      <c r="P461" s="162"/>
      <c r="Q461" s="162"/>
      <c r="R461" s="162"/>
      <c r="S461" s="162"/>
      <c r="T461" s="162"/>
      <c r="U461" s="162"/>
      <c r="V461" s="162"/>
      <c r="W461" s="162"/>
      <c r="X461" s="162"/>
      <c r="Y461" s="162"/>
      <c r="Z461" s="161"/>
      <c r="AA461" s="161"/>
      <c r="AB461" s="161"/>
      <c r="AC461" s="161"/>
      <c r="AD461" s="161"/>
      <c r="AE461" s="161"/>
      <c r="AF461" s="162"/>
      <c r="AG461" s="162"/>
      <c r="AH461" s="162"/>
      <c r="AI461" s="162"/>
      <c r="AJ461" s="162"/>
      <c r="AK461" s="162"/>
      <c r="AL461" s="162"/>
      <c r="AM461" s="162"/>
      <c r="AN461" s="162"/>
      <c r="AO461" s="162"/>
      <c r="AP461" s="162"/>
      <c r="AQ461" s="162"/>
      <c r="AR461" s="162"/>
      <c r="AS461" s="162"/>
      <c r="AT461" s="162"/>
      <c r="AU461" s="162"/>
      <c r="AV461" s="162"/>
      <c r="AW461" s="162"/>
      <c r="AX461" s="162"/>
      <c r="AY461" s="161"/>
      <c r="AZ461" s="161"/>
      <c r="BA461" s="162"/>
      <c r="BB461" s="162"/>
      <c r="BC461" s="162"/>
      <c r="BD461" s="162"/>
      <c r="BE461" s="162"/>
      <c r="BF461" s="162"/>
      <c r="BG461" s="162"/>
      <c r="BH461" s="162"/>
      <c r="BI461" s="162"/>
      <c r="BJ461" s="161"/>
      <c r="BK461" s="162"/>
      <c r="BL461" s="162"/>
      <c r="BM461" s="162"/>
      <c r="BN461" s="162"/>
      <c r="BO461" s="162"/>
      <c r="BP461" s="162"/>
      <c r="BQ461" s="162"/>
      <c r="BR461" s="162"/>
      <c r="BS461" s="162"/>
      <c r="BT461" s="162"/>
      <c r="BU461" s="162"/>
      <c r="BV461" s="162"/>
      <c r="BW461" s="162"/>
      <c r="BX461" s="162"/>
      <c r="BY461" s="162"/>
      <c r="BZ461" s="162"/>
      <c r="CA461" s="162"/>
      <c r="CB461" s="162"/>
      <c r="CC461" s="162"/>
      <c r="CD461" s="162"/>
      <c r="CE461" s="162"/>
      <c r="CF461" s="162"/>
      <c r="CG461" s="162"/>
      <c r="CH461" s="162"/>
      <c r="CI461" s="162"/>
      <c r="CJ461" s="162"/>
      <c r="CK461" s="162"/>
      <c r="CL461" s="162"/>
      <c r="CM461" s="162"/>
      <c r="CN461" s="162"/>
      <c r="CO461" s="162"/>
      <c r="CP461" s="162"/>
      <c r="CQ461" s="162"/>
      <c r="CR461" s="162"/>
      <c r="CS461" s="162"/>
      <c r="CT461" s="162"/>
      <c r="CU461" s="162"/>
      <c r="CV461" s="162"/>
      <c r="CW461" s="162"/>
      <c r="CX461" s="162"/>
      <c r="CY461" s="162"/>
      <c r="CZ461" s="162"/>
      <c r="DA461" s="162"/>
      <c r="DB461" s="162"/>
      <c r="DC461" s="162"/>
      <c r="DD461" s="162"/>
      <c r="DE461" s="162"/>
      <c r="DF461" s="162"/>
      <c r="DG461" s="162"/>
      <c r="DH461" s="162"/>
      <c r="DI461" s="162"/>
      <c r="DJ461" s="162"/>
      <c r="DK461" s="162"/>
      <c r="DL461" s="162"/>
      <c r="DM461" s="162"/>
      <c r="DN461" s="162"/>
      <c r="DO461" s="162"/>
      <c r="DP461" s="162"/>
      <c r="DQ461" s="162"/>
      <c r="DR461" s="162"/>
      <c r="DS461" s="162"/>
      <c r="DT461" s="162"/>
      <c r="DU461" s="162"/>
      <c r="DV461" s="162"/>
      <c r="DW461" s="161"/>
      <c r="DX461" s="162"/>
      <c r="DY461" s="162"/>
      <c r="DZ461" s="162"/>
      <c r="EA461" s="162"/>
      <c r="EB461" s="162"/>
      <c r="EC461" s="162"/>
      <c r="ED461" s="162"/>
      <c r="EE461" s="161"/>
      <c r="EF461" s="162"/>
      <c r="EG461" s="162"/>
      <c r="EH461" s="162"/>
      <c r="EI461" s="162"/>
      <c r="EJ461" s="162"/>
      <c r="EK461" s="162"/>
      <c r="EL461" s="162"/>
      <c r="EM461" s="162"/>
      <c r="EN461" s="162"/>
      <c r="EO461" s="162"/>
      <c r="EP461" s="162"/>
      <c r="EQ461" s="68"/>
      <c r="ER461" s="68"/>
      <c r="ES461" s="68"/>
      <c r="ET461" s="68"/>
      <c r="EU461" s="68"/>
      <c r="EV461" s="68"/>
      <c r="EW461" s="65"/>
      <c r="EX461" s="65"/>
      <c r="EY461" s="65"/>
      <c r="EZ461" s="65"/>
      <c r="FA461" s="65"/>
      <c r="FB461" s="65"/>
      <c r="FC461" s="65"/>
      <c r="FD461" s="65"/>
      <c r="FE461" s="65"/>
      <c r="FF461" s="65"/>
      <c r="FG461" s="65"/>
      <c r="FH461" s="65"/>
      <c r="FI461" s="65"/>
      <c r="FJ461" s="65"/>
      <c r="FK461" s="65"/>
      <c r="FL461" s="65"/>
      <c r="FM461" s="65"/>
      <c r="FN461" s="65"/>
      <c r="FO461" s="235"/>
    </row>
    <row r="462" spans="1:171" s="73" customFormat="1" x14ac:dyDescent="0.2">
      <c r="A462" s="161"/>
      <c r="B462" s="162"/>
      <c r="C462" s="162"/>
      <c r="D462" s="162"/>
      <c r="E462" s="162"/>
      <c r="F462" s="162"/>
      <c r="G462" s="162"/>
      <c r="H462" s="162"/>
      <c r="I462" s="162"/>
      <c r="J462" s="162"/>
      <c r="K462" s="162"/>
      <c r="L462" s="162"/>
      <c r="M462" s="162"/>
      <c r="N462" s="162"/>
      <c r="O462" s="162"/>
      <c r="P462" s="162"/>
      <c r="Q462" s="162"/>
      <c r="R462" s="162"/>
      <c r="S462" s="162"/>
      <c r="T462" s="162"/>
      <c r="U462" s="162"/>
      <c r="V462" s="162"/>
      <c r="W462" s="162"/>
      <c r="X462" s="162"/>
      <c r="Y462" s="162"/>
      <c r="Z462" s="161"/>
      <c r="AA462" s="161"/>
      <c r="AB462" s="161"/>
      <c r="AC462" s="161"/>
      <c r="AD462" s="161"/>
      <c r="AE462" s="161"/>
      <c r="AF462" s="162"/>
      <c r="AG462" s="162"/>
      <c r="AH462" s="162"/>
      <c r="AI462" s="162"/>
      <c r="AJ462" s="162"/>
      <c r="AK462" s="162"/>
      <c r="AL462" s="162"/>
      <c r="AM462" s="162"/>
      <c r="AN462" s="162"/>
      <c r="AO462" s="162"/>
      <c r="AP462" s="162"/>
      <c r="AQ462" s="162"/>
      <c r="AR462" s="162"/>
      <c r="AS462" s="162"/>
      <c r="AT462" s="162"/>
      <c r="AU462" s="162"/>
      <c r="AV462" s="162"/>
      <c r="AW462" s="162"/>
      <c r="AX462" s="162"/>
      <c r="AY462" s="161"/>
      <c r="AZ462" s="161"/>
      <c r="BA462" s="162"/>
      <c r="BB462" s="162"/>
      <c r="BC462" s="162"/>
      <c r="BD462" s="162"/>
      <c r="BE462" s="162"/>
      <c r="BF462" s="162"/>
      <c r="BG462" s="162"/>
      <c r="BH462" s="162"/>
      <c r="BI462" s="162"/>
      <c r="BJ462" s="161"/>
      <c r="BK462" s="162"/>
      <c r="BL462" s="162"/>
      <c r="BM462" s="162"/>
      <c r="BN462" s="162"/>
      <c r="BO462" s="162"/>
      <c r="BP462" s="162"/>
      <c r="BQ462" s="162"/>
      <c r="BR462" s="162"/>
      <c r="BS462" s="162"/>
      <c r="BT462" s="162"/>
      <c r="BU462" s="162"/>
      <c r="BV462" s="162"/>
      <c r="BW462" s="162"/>
      <c r="BX462" s="162"/>
      <c r="BY462" s="162"/>
      <c r="BZ462" s="162"/>
      <c r="CA462" s="162"/>
      <c r="CB462" s="162"/>
      <c r="CC462" s="162"/>
      <c r="CD462" s="162"/>
      <c r="CE462" s="162"/>
      <c r="CF462" s="162"/>
      <c r="CG462" s="162"/>
      <c r="CH462" s="162"/>
      <c r="CI462" s="162"/>
      <c r="CJ462" s="162"/>
      <c r="CK462" s="162"/>
      <c r="CL462" s="162"/>
      <c r="CM462" s="162"/>
      <c r="CN462" s="162"/>
      <c r="CO462" s="162"/>
      <c r="CP462" s="162"/>
      <c r="CQ462" s="162"/>
      <c r="CR462" s="162"/>
      <c r="CS462" s="162"/>
      <c r="CT462" s="162"/>
      <c r="CU462" s="162"/>
      <c r="CV462" s="162"/>
      <c r="CW462" s="162"/>
      <c r="CX462" s="162"/>
      <c r="CY462" s="162"/>
      <c r="CZ462" s="162"/>
      <c r="DA462" s="162"/>
      <c r="DB462" s="162"/>
      <c r="DC462" s="162"/>
      <c r="DD462" s="162"/>
      <c r="DE462" s="162"/>
      <c r="DF462" s="162"/>
      <c r="DG462" s="162"/>
      <c r="DH462" s="162"/>
      <c r="DI462" s="162"/>
      <c r="DJ462" s="162"/>
      <c r="DK462" s="162"/>
      <c r="DL462" s="162"/>
      <c r="DM462" s="162"/>
      <c r="DN462" s="162"/>
      <c r="DO462" s="162"/>
      <c r="DP462" s="162"/>
      <c r="DQ462" s="162"/>
      <c r="DR462" s="162"/>
      <c r="DS462" s="162"/>
      <c r="DT462" s="162"/>
      <c r="DU462" s="162"/>
      <c r="DV462" s="162"/>
      <c r="DW462" s="161"/>
      <c r="DX462" s="162"/>
      <c r="DY462" s="162"/>
      <c r="DZ462" s="162"/>
      <c r="EA462" s="162"/>
      <c r="EB462" s="162"/>
      <c r="EC462" s="162"/>
      <c r="ED462" s="162"/>
      <c r="EE462" s="161"/>
      <c r="EF462" s="162"/>
      <c r="EG462" s="162"/>
      <c r="EH462" s="162"/>
      <c r="EI462" s="162"/>
      <c r="EJ462" s="162"/>
      <c r="EK462" s="162"/>
      <c r="EL462" s="162"/>
      <c r="EM462" s="162"/>
      <c r="EN462" s="162"/>
      <c r="EO462" s="162"/>
      <c r="EP462" s="162"/>
      <c r="EQ462" s="68"/>
      <c r="ER462" s="68"/>
      <c r="ES462" s="68"/>
      <c r="ET462" s="68"/>
      <c r="EU462" s="68"/>
      <c r="EV462" s="68"/>
      <c r="EW462" s="68"/>
      <c r="EX462" s="68"/>
      <c r="EY462" s="68"/>
      <c r="EZ462" s="68"/>
      <c r="FA462" s="68"/>
      <c r="FB462" s="68"/>
      <c r="FC462" s="68"/>
      <c r="FD462" s="68"/>
      <c r="FE462" s="68"/>
      <c r="FF462" s="68"/>
      <c r="FG462" s="68"/>
      <c r="FH462" s="68"/>
      <c r="FI462" s="68"/>
      <c r="FJ462" s="68"/>
      <c r="FK462" s="68"/>
      <c r="FL462" s="68"/>
      <c r="FM462" s="65"/>
      <c r="FN462" s="65"/>
      <c r="FO462" s="235"/>
    </row>
    <row r="463" spans="1:171" s="73" customFormat="1" x14ac:dyDescent="0.2">
      <c r="A463" s="161"/>
      <c r="B463" s="162"/>
      <c r="C463" s="162"/>
      <c r="D463" s="162"/>
      <c r="E463" s="162"/>
      <c r="F463" s="162"/>
      <c r="G463" s="162"/>
      <c r="H463" s="162"/>
      <c r="I463" s="162"/>
      <c r="J463" s="162"/>
      <c r="K463" s="162"/>
      <c r="L463" s="162"/>
      <c r="M463" s="162"/>
      <c r="N463" s="162"/>
      <c r="O463" s="162"/>
      <c r="P463" s="162"/>
      <c r="Q463" s="162"/>
      <c r="R463" s="162"/>
      <c r="S463" s="162"/>
      <c r="T463" s="162"/>
      <c r="U463" s="162"/>
      <c r="V463" s="162"/>
      <c r="W463" s="162"/>
      <c r="X463" s="162"/>
      <c r="Y463" s="162"/>
      <c r="Z463" s="161"/>
      <c r="AA463" s="161"/>
      <c r="AB463" s="161"/>
      <c r="AC463" s="161"/>
      <c r="AD463" s="161"/>
      <c r="AE463" s="161"/>
      <c r="AF463" s="162"/>
      <c r="AG463" s="162"/>
      <c r="AH463" s="162"/>
      <c r="AI463" s="162"/>
      <c r="AJ463" s="162"/>
      <c r="AK463" s="162"/>
      <c r="AL463" s="162"/>
      <c r="AM463" s="162"/>
      <c r="AN463" s="162"/>
      <c r="AO463" s="162"/>
      <c r="AP463" s="162"/>
      <c r="AQ463" s="162"/>
      <c r="AR463" s="162"/>
      <c r="AS463" s="162"/>
      <c r="AT463" s="162"/>
      <c r="AU463" s="162"/>
      <c r="AV463" s="162"/>
      <c r="AW463" s="162"/>
      <c r="AX463" s="162"/>
      <c r="AY463" s="161"/>
      <c r="AZ463" s="161"/>
      <c r="BA463" s="162"/>
      <c r="BB463" s="162"/>
      <c r="BC463" s="162"/>
      <c r="BD463" s="162"/>
      <c r="BE463" s="162"/>
      <c r="BF463" s="162"/>
      <c r="BG463" s="162"/>
      <c r="BH463" s="162"/>
      <c r="BI463" s="162"/>
      <c r="BJ463" s="161"/>
      <c r="BK463" s="162"/>
      <c r="BL463" s="162"/>
      <c r="BM463" s="162"/>
      <c r="BN463" s="162"/>
      <c r="BO463" s="162"/>
      <c r="BP463" s="162"/>
      <c r="BQ463" s="162"/>
      <c r="BR463" s="162"/>
      <c r="BS463" s="162"/>
      <c r="BT463" s="162"/>
      <c r="BU463" s="162"/>
      <c r="BV463" s="162"/>
      <c r="BW463" s="162"/>
      <c r="BX463" s="162"/>
      <c r="BY463" s="162"/>
      <c r="BZ463" s="162"/>
      <c r="CA463" s="162"/>
      <c r="CB463" s="162"/>
      <c r="CC463" s="162"/>
      <c r="CD463" s="162"/>
      <c r="CE463" s="162"/>
      <c r="CF463" s="162"/>
      <c r="CG463" s="162"/>
      <c r="CH463" s="162"/>
      <c r="CI463" s="162"/>
      <c r="CJ463" s="162"/>
      <c r="CK463" s="162"/>
      <c r="CL463" s="162"/>
      <c r="CM463" s="162"/>
      <c r="CN463" s="162"/>
      <c r="CO463" s="162"/>
      <c r="CP463" s="162"/>
      <c r="CQ463" s="162"/>
      <c r="CR463" s="162"/>
      <c r="CS463" s="162"/>
      <c r="CT463" s="162"/>
      <c r="CU463" s="162"/>
      <c r="CV463" s="162"/>
      <c r="CW463" s="162"/>
      <c r="CX463" s="162"/>
      <c r="CY463" s="162"/>
      <c r="CZ463" s="162"/>
      <c r="DA463" s="162"/>
      <c r="DB463" s="162"/>
      <c r="DC463" s="162"/>
      <c r="DD463" s="162"/>
      <c r="DE463" s="162"/>
      <c r="DF463" s="162"/>
      <c r="DG463" s="162"/>
      <c r="DH463" s="162"/>
      <c r="DI463" s="162"/>
      <c r="DJ463" s="162"/>
      <c r="DK463" s="162"/>
      <c r="DL463" s="162"/>
      <c r="DM463" s="162"/>
      <c r="DN463" s="162"/>
      <c r="DO463" s="162"/>
      <c r="DP463" s="162"/>
      <c r="DQ463" s="162"/>
      <c r="DR463" s="162"/>
      <c r="DS463" s="162"/>
      <c r="DT463" s="162"/>
      <c r="DU463" s="162"/>
      <c r="DV463" s="162"/>
      <c r="DW463" s="161"/>
      <c r="DX463" s="162"/>
      <c r="DY463" s="162"/>
      <c r="DZ463" s="162"/>
      <c r="EA463" s="162"/>
      <c r="EB463" s="162"/>
      <c r="EC463" s="162"/>
      <c r="ED463" s="162"/>
      <c r="EE463" s="161"/>
      <c r="EF463" s="162"/>
      <c r="EG463" s="162"/>
      <c r="EH463" s="162"/>
      <c r="EI463" s="162"/>
      <c r="EJ463" s="162"/>
      <c r="EK463" s="162"/>
      <c r="EL463" s="162"/>
      <c r="EM463" s="162"/>
      <c r="EN463" s="162"/>
      <c r="EO463" s="162"/>
      <c r="EP463" s="162"/>
      <c r="EQ463" s="68"/>
      <c r="ER463" s="68"/>
      <c r="ES463" s="68"/>
      <c r="ET463" s="68"/>
      <c r="EU463" s="68"/>
      <c r="EV463" s="68"/>
      <c r="EW463" s="65"/>
      <c r="EX463" s="65"/>
      <c r="EY463" s="65"/>
      <c r="EZ463" s="65"/>
      <c r="FA463" s="65"/>
      <c r="FB463" s="65"/>
      <c r="FC463" s="65"/>
      <c r="FD463" s="65"/>
      <c r="FE463" s="65"/>
      <c r="FF463" s="65"/>
      <c r="FG463" s="65"/>
      <c r="FH463" s="65"/>
      <c r="FI463" s="65"/>
      <c r="FJ463" s="65"/>
      <c r="FK463" s="65"/>
      <c r="FL463" s="65"/>
      <c r="FM463" s="65"/>
      <c r="FN463" s="65"/>
      <c r="FO463" s="235"/>
    </row>
    <row r="464" spans="1:171" s="73" customFormat="1" x14ac:dyDescent="0.2">
      <c r="A464" s="161"/>
      <c r="B464" s="162"/>
      <c r="C464" s="162"/>
      <c r="D464" s="162"/>
      <c r="E464" s="162"/>
      <c r="F464" s="162"/>
      <c r="G464" s="162"/>
      <c r="H464" s="162"/>
      <c r="I464" s="162"/>
      <c r="J464" s="162"/>
      <c r="K464" s="162"/>
      <c r="L464" s="162"/>
      <c r="M464" s="162"/>
      <c r="N464" s="162"/>
      <c r="O464" s="162"/>
      <c r="P464" s="162"/>
      <c r="Q464" s="162"/>
      <c r="R464" s="162"/>
      <c r="S464" s="162"/>
      <c r="T464" s="162"/>
      <c r="U464" s="162"/>
      <c r="V464" s="162"/>
      <c r="W464" s="162"/>
      <c r="X464" s="162"/>
      <c r="Y464" s="162"/>
      <c r="Z464" s="161"/>
      <c r="AA464" s="161"/>
      <c r="AB464" s="161"/>
      <c r="AC464" s="161"/>
      <c r="AD464" s="161"/>
      <c r="AE464" s="161"/>
      <c r="AF464" s="162"/>
      <c r="AG464" s="162"/>
      <c r="AH464" s="162"/>
      <c r="AI464" s="162"/>
      <c r="AJ464" s="162"/>
      <c r="AK464" s="162"/>
      <c r="AL464" s="162"/>
      <c r="AM464" s="162"/>
      <c r="AN464" s="162"/>
      <c r="AO464" s="162"/>
      <c r="AP464" s="162"/>
      <c r="AQ464" s="162"/>
      <c r="AR464" s="162"/>
      <c r="AS464" s="162"/>
      <c r="AT464" s="162"/>
      <c r="AU464" s="162"/>
      <c r="AV464" s="162"/>
      <c r="AW464" s="162"/>
      <c r="AX464" s="162"/>
      <c r="AY464" s="161"/>
      <c r="AZ464" s="161"/>
      <c r="BA464" s="162"/>
      <c r="BB464" s="162"/>
      <c r="BC464" s="162"/>
      <c r="BD464" s="162"/>
      <c r="BE464" s="162"/>
      <c r="BF464" s="162"/>
      <c r="BG464" s="162"/>
      <c r="BH464" s="162"/>
      <c r="BI464" s="162"/>
      <c r="BJ464" s="161"/>
      <c r="BK464" s="162"/>
      <c r="BL464" s="162"/>
      <c r="BM464" s="162"/>
      <c r="BN464" s="162"/>
      <c r="BO464" s="162"/>
      <c r="BP464" s="162"/>
      <c r="BQ464" s="162"/>
      <c r="BR464" s="162"/>
      <c r="BS464" s="162"/>
      <c r="BT464" s="162"/>
      <c r="BU464" s="162"/>
      <c r="BV464" s="162"/>
      <c r="BW464" s="162"/>
      <c r="BX464" s="162"/>
      <c r="BY464" s="162"/>
      <c r="BZ464" s="162"/>
      <c r="CA464" s="162"/>
      <c r="CB464" s="162"/>
      <c r="CC464" s="162"/>
      <c r="CD464" s="162"/>
      <c r="CE464" s="162"/>
      <c r="CF464" s="162"/>
      <c r="CG464" s="162"/>
      <c r="CH464" s="162"/>
      <c r="CI464" s="162"/>
      <c r="CJ464" s="162"/>
      <c r="CK464" s="162"/>
      <c r="CL464" s="162"/>
      <c r="CM464" s="162"/>
      <c r="CN464" s="162"/>
      <c r="CO464" s="162"/>
      <c r="CP464" s="162"/>
      <c r="CQ464" s="162"/>
      <c r="CR464" s="162"/>
      <c r="CS464" s="162"/>
      <c r="CT464" s="162"/>
      <c r="CU464" s="162"/>
      <c r="CV464" s="162"/>
      <c r="CW464" s="162"/>
      <c r="CX464" s="162"/>
      <c r="CY464" s="162"/>
      <c r="CZ464" s="162"/>
      <c r="DA464" s="162"/>
      <c r="DB464" s="162"/>
      <c r="DC464" s="162"/>
      <c r="DD464" s="162"/>
      <c r="DE464" s="162"/>
      <c r="DF464" s="162"/>
      <c r="DG464" s="162"/>
      <c r="DH464" s="162"/>
      <c r="DI464" s="162"/>
      <c r="DJ464" s="162"/>
      <c r="DK464" s="162"/>
      <c r="DL464" s="162"/>
      <c r="DM464" s="162"/>
      <c r="DN464" s="162"/>
      <c r="DO464" s="162"/>
      <c r="DP464" s="162"/>
      <c r="DQ464" s="162"/>
      <c r="DR464" s="162"/>
      <c r="DS464" s="162"/>
      <c r="DT464" s="162"/>
      <c r="DU464" s="162"/>
      <c r="DV464" s="162"/>
      <c r="DW464" s="161"/>
      <c r="DX464" s="162"/>
      <c r="DY464" s="162"/>
      <c r="DZ464" s="162"/>
      <c r="EA464" s="162"/>
      <c r="EB464" s="162"/>
      <c r="EC464" s="162"/>
      <c r="ED464" s="162"/>
      <c r="EE464" s="161"/>
      <c r="EF464" s="162"/>
      <c r="EG464" s="162"/>
      <c r="EH464" s="162"/>
      <c r="EI464" s="162"/>
      <c r="EJ464" s="162"/>
      <c r="EK464" s="162"/>
      <c r="EL464" s="162"/>
      <c r="EM464" s="162"/>
      <c r="EN464" s="162"/>
      <c r="EO464" s="162"/>
      <c r="EP464" s="162"/>
      <c r="EQ464" s="68"/>
      <c r="ER464" s="68"/>
      <c r="ES464" s="68"/>
      <c r="ET464" s="68"/>
      <c r="EU464" s="68"/>
      <c r="EV464" s="68"/>
      <c r="EW464" s="68"/>
      <c r="EX464" s="68"/>
      <c r="EY464" s="68"/>
      <c r="EZ464" s="68"/>
      <c r="FA464" s="68"/>
      <c r="FB464" s="68"/>
      <c r="FC464" s="68"/>
      <c r="FD464" s="68"/>
      <c r="FE464" s="68"/>
      <c r="FF464" s="68"/>
      <c r="FG464" s="68"/>
      <c r="FH464" s="68"/>
      <c r="FI464" s="68"/>
      <c r="FJ464" s="68"/>
      <c r="FK464" s="68"/>
      <c r="FL464" s="68"/>
      <c r="FM464" s="65"/>
      <c r="FN464" s="65"/>
      <c r="FO464" s="235"/>
    </row>
    <row r="465" spans="1:171" s="73" customFormat="1" x14ac:dyDescent="0.2">
      <c r="A465" s="161"/>
      <c r="B465" s="162"/>
      <c r="C465" s="162"/>
      <c r="D465" s="162"/>
      <c r="E465" s="162"/>
      <c r="F465" s="162"/>
      <c r="G465" s="162"/>
      <c r="H465" s="162"/>
      <c r="I465" s="162"/>
      <c r="J465" s="162"/>
      <c r="K465" s="162"/>
      <c r="L465" s="162"/>
      <c r="M465" s="162"/>
      <c r="N465" s="162"/>
      <c r="O465" s="162"/>
      <c r="P465" s="162"/>
      <c r="Q465" s="162"/>
      <c r="R465" s="162"/>
      <c r="S465" s="162"/>
      <c r="T465" s="162"/>
      <c r="U465" s="162"/>
      <c r="V465" s="162"/>
      <c r="W465" s="162"/>
      <c r="X465" s="162"/>
      <c r="Y465" s="162"/>
      <c r="Z465" s="161"/>
      <c r="AA465" s="161"/>
      <c r="AB465" s="161"/>
      <c r="AC465" s="161"/>
      <c r="AD465" s="161"/>
      <c r="AE465" s="161"/>
      <c r="AF465" s="162"/>
      <c r="AG465" s="162"/>
      <c r="AH465" s="162"/>
      <c r="AI465" s="162"/>
      <c r="AJ465" s="162"/>
      <c r="AK465" s="162"/>
      <c r="AL465" s="162"/>
      <c r="AM465" s="162"/>
      <c r="AN465" s="162"/>
      <c r="AO465" s="162"/>
      <c r="AP465" s="162"/>
      <c r="AQ465" s="162"/>
      <c r="AR465" s="162"/>
      <c r="AS465" s="162"/>
      <c r="AT465" s="162"/>
      <c r="AU465" s="162"/>
      <c r="AV465" s="162"/>
      <c r="AW465" s="162"/>
      <c r="AX465" s="162"/>
      <c r="AY465" s="161"/>
      <c r="AZ465" s="161"/>
      <c r="BA465" s="162"/>
      <c r="BB465" s="162"/>
      <c r="BC465" s="162"/>
      <c r="BD465" s="162"/>
      <c r="BE465" s="162"/>
      <c r="BF465" s="162"/>
      <c r="BG465" s="162"/>
      <c r="BH465" s="162"/>
      <c r="BI465" s="162"/>
      <c r="BJ465" s="161"/>
      <c r="BK465" s="162"/>
      <c r="BL465" s="162"/>
      <c r="BM465" s="162"/>
      <c r="BN465" s="162"/>
      <c r="BO465" s="162"/>
      <c r="BP465" s="162"/>
      <c r="BQ465" s="162"/>
      <c r="BR465" s="162"/>
      <c r="BS465" s="162"/>
      <c r="BT465" s="162"/>
      <c r="BU465" s="162"/>
      <c r="BV465" s="162"/>
      <c r="BW465" s="162"/>
      <c r="BX465" s="162"/>
      <c r="BY465" s="162"/>
      <c r="BZ465" s="162"/>
      <c r="CA465" s="162"/>
      <c r="CB465" s="162"/>
      <c r="CC465" s="162"/>
      <c r="CD465" s="162"/>
      <c r="CE465" s="162"/>
      <c r="CF465" s="162"/>
      <c r="CG465" s="162"/>
      <c r="CH465" s="162"/>
      <c r="CI465" s="162"/>
      <c r="CJ465" s="162"/>
      <c r="CK465" s="162"/>
      <c r="CL465" s="162"/>
      <c r="CM465" s="162"/>
      <c r="CN465" s="162"/>
      <c r="CO465" s="162"/>
      <c r="CP465" s="162"/>
      <c r="CQ465" s="162"/>
      <c r="CR465" s="162"/>
      <c r="CS465" s="162"/>
      <c r="CT465" s="162"/>
      <c r="CU465" s="162"/>
      <c r="CV465" s="162"/>
      <c r="CW465" s="162"/>
      <c r="CX465" s="162"/>
      <c r="CY465" s="162"/>
      <c r="CZ465" s="162"/>
      <c r="DA465" s="162"/>
      <c r="DB465" s="162"/>
      <c r="DC465" s="162"/>
      <c r="DD465" s="162"/>
      <c r="DE465" s="162"/>
      <c r="DF465" s="162"/>
      <c r="DG465" s="162"/>
      <c r="DH465" s="162"/>
      <c r="DI465" s="162"/>
      <c r="DJ465" s="162"/>
      <c r="DK465" s="162"/>
      <c r="DL465" s="162"/>
      <c r="DM465" s="162"/>
      <c r="DN465" s="162"/>
      <c r="DO465" s="162"/>
      <c r="DP465" s="162"/>
      <c r="DQ465" s="162"/>
      <c r="DR465" s="162"/>
      <c r="DS465" s="162"/>
      <c r="DT465" s="162"/>
      <c r="DU465" s="162"/>
      <c r="DV465" s="162"/>
      <c r="DW465" s="161"/>
      <c r="DX465" s="162"/>
      <c r="DY465" s="162"/>
      <c r="DZ465" s="162"/>
      <c r="EA465" s="162"/>
      <c r="EB465" s="162"/>
      <c r="EC465" s="162"/>
      <c r="ED465" s="162"/>
      <c r="EE465" s="161"/>
      <c r="EF465" s="162"/>
      <c r="EG465" s="162"/>
      <c r="EH465" s="162"/>
      <c r="EI465" s="162"/>
      <c r="EJ465" s="162"/>
      <c r="EK465" s="162"/>
      <c r="EL465" s="162"/>
      <c r="EM465" s="162"/>
      <c r="EN465" s="162"/>
      <c r="EO465" s="162"/>
      <c r="EP465" s="162"/>
      <c r="EQ465" s="68"/>
      <c r="ER465" s="68"/>
      <c r="ES465" s="68"/>
      <c r="ET465" s="68"/>
      <c r="EU465" s="68"/>
      <c r="EV465" s="68"/>
      <c r="EW465" s="65"/>
      <c r="EX465" s="65"/>
      <c r="EY465" s="65"/>
      <c r="EZ465" s="65"/>
      <c r="FA465" s="65"/>
      <c r="FB465" s="65"/>
      <c r="FC465" s="65"/>
      <c r="FD465" s="65"/>
      <c r="FE465" s="65"/>
      <c r="FF465" s="65"/>
      <c r="FG465" s="65"/>
      <c r="FH465" s="65"/>
      <c r="FI465" s="65"/>
      <c r="FJ465" s="65"/>
      <c r="FK465" s="65"/>
      <c r="FL465" s="65"/>
      <c r="FM465" s="65"/>
      <c r="FN465" s="65"/>
      <c r="FO465" s="235"/>
    </row>
    <row r="466" spans="1:171" s="73" customFormat="1" x14ac:dyDescent="0.2">
      <c r="A466" s="161"/>
      <c r="B466" s="162"/>
      <c r="C466" s="162"/>
      <c r="D466" s="162"/>
      <c r="E466" s="162"/>
      <c r="F466" s="162"/>
      <c r="G466" s="162"/>
      <c r="H466" s="162"/>
      <c r="I466" s="162"/>
      <c r="J466" s="162"/>
      <c r="K466" s="162"/>
      <c r="L466" s="162"/>
      <c r="M466" s="162"/>
      <c r="N466" s="162"/>
      <c r="O466" s="162"/>
      <c r="P466" s="162"/>
      <c r="Q466" s="162"/>
      <c r="R466" s="162"/>
      <c r="S466" s="162"/>
      <c r="T466" s="162"/>
      <c r="U466" s="162"/>
      <c r="V466" s="162"/>
      <c r="W466" s="162"/>
      <c r="X466" s="162"/>
      <c r="Y466" s="162"/>
      <c r="Z466" s="161"/>
      <c r="AA466" s="161"/>
      <c r="AB466" s="161"/>
      <c r="AC466" s="161"/>
      <c r="AD466" s="161"/>
      <c r="AE466" s="161"/>
      <c r="AF466" s="162"/>
      <c r="AG466" s="162"/>
      <c r="AH466" s="162"/>
      <c r="AI466" s="162"/>
      <c r="AJ466" s="162"/>
      <c r="AK466" s="162"/>
      <c r="AL466" s="162"/>
      <c r="AM466" s="162"/>
      <c r="AN466" s="162"/>
      <c r="AO466" s="162"/>
      <c r="AP466" s="162"/>
      <c r="AQ466" s="162"/>
      <c r="AR466" s="162"/>
      <c r="AS466" s="162"/>
      <c r="AT466" s="162"/>
      <c r="AU466" s="162"/>
      <c r="AV466" s="162"/>
      <c r="AW466" s="162"/>
      <c r="AX466" s="162"/>
      <c r="AY466" s="161"/>
      <c r="AZ466" s="161"/>
      <c r="BA466" s="162"/>
      <c r="BB466" s="162"/>
      <c r="BC466" s="162"/>
      <c r="BD466" s="162"/>
      <c r="BE466" s="162"/>
      <c r="BF466" s="162"/>
      <c r="BG466" s="162"/>
      <c r="BH466" s="162"/>
      <c r="BI466" s="162"/>
      <c r="BJ466" s="161"/>
      <c r="BK466" s="162"/>
      <c r="BL466" s="162"/>
      <c r="BM466" s="162"/>
      <c r="BN466" s="162"/>
      <c r="BO466" s="162"/>
      <c r="BP466" s="162"/>
      <c r="BQ466" s="162"/>
      <c r="BR466" s="162"/>
      <c r="BS466" s="162"/>
      <c r="BT466" s="162"/>
      <c r="BU466" s="162"/>
      <c r="BV466" s="162"/>
      <c r="BW466" s="162"/>
      <c r="BX466" s="162"/>
      <c r="BY466" s="162"/>
      <c r="BZ466" s="162"/>
      <c r="CA466" s="162"/>
      <c r="CB466" s="162"/>
      <c r="CC466" s="162"/>
      <c r="CD466" s="162"/>
      <c r="CE466" s="162"/>
      <c r="CF466" s="162"/>
      <c r="CG466" s="162"/>
      <c r="CH466" s="162"/>
      <c r="CI466" s="162"/>
      <c r="CJ466" s="162"/>
      <c r="CK466" s="162"/>
      <c r="CL466" s="162"/>
      <c r="CM466" s="162"/>
      <c r="CN466" s="162"/>
      <c r="CO466" s="162"/>
      <c r="CP466" s="162"/>
      <c r="CQ466" s="162"/>
      <c r="CR466" s="162"/>
      <c r="CS466" s="162"/>
      <c r="CT466" s="162"/>
      <c r="CU466" s="162"/>
      <c r="CV466" s="162"/>
      <c r="CW466" s="162"/>
      <c r="CX466" s="162"/>
      <c r="CY466" s="162"/>
      <c r="CZ466" s="162"/>
      <c r="DA466" s="162"/>
      <c r="DB466" s="162"/>
      <c r="DC466" s="162"/>
      <c r="DD466" s="162"/>
      <c r="DE466" s="162"/>
      <c r="DF466" s="162"/>
      <c r="DG466" s="162"/>
      <c r="DH466" s="162"/>
      <c r="DI466" s="162"/>
      <c r="DJ466" s="162"/>
      <c r="DK466" s="162"/>
      <c r="DL466" s="162"/>
      <c r="DM466" s="162"/>
      <c r="DN466" s="162"/>
      <c r="DO466" s="162"/>
      <c r="DP466" s="162"/>
      <c r="DQ466" s="162"/>
      <c r="DR466" s="162"/>
      <c r="DS466" s="162"/>
      <c r="DT466" s="162"/>
      <c r="DU466" s="162"/>
      <c r="DV466" s="162"/>
      <c r="DW466" s="161"/>
      <c r="DX466" s="162"/>
      <c r="DY466" s="162"/>
      <c r="DZ466" s="162"/>
      <c r="EA466" s="162"/>
      <c r="EB466" s="162"/>
      <c r="EC466" s="162"/>
      <c r="ED466" s="162"/>
      <c r="EE466" s="161"/>
      <c r="EF466" s="162"/>
      <c r="EG466" s="162"/>
      <c r="EH466" s="162"/>
      <c r="EI466" s="162"/>
      <c r="EJ466" s="162"/>
      <c r="EK466" s="162"/>
      <c r="EL466" s="162"/>
      <c r="EM466" s="162"/>
      <c r="EN466" s="162"/>
      <c r="EO466" s="162"/>
      <c r="EP466" s="162"/>
      <c r="EQ466" s="68"/>
      <c r="ER466" s="68"/>
      <c r="ES466" s="68"/>
      <c r="ET466" s="68"/>
      <c r="EU466" s="68"/>
      <c r="EV466" s="68"/>
      <c r="EW466" s="68"/>
      <c r="EX466" s="68"/>
      <c r="EY466" s="68"/>
      <c r="EZ466" s="68"/>
      <c r="FA466" s="68"/>
      <c r="FB466" s="68"/>
      <c r="FC466" s="68"/>
      <c r="FD466" s="68"/>
      <c r="FE466" s="68"/>
      <c r="FF466" s="68"/>
      <c r="FG466" s="68"/>
      <c r="FH466" s="68"/>
      <c r="FI466" s="68"/>
      <c r="FJ466" s="68"/>
      <c r="FK466" s="68"/>
      <c r="FL466" s="68"/>
      <c r="FM466" s="65"/>
      <c r="FN466" s="65"/>
      <c r="FO466" s="235"/>
    </row>
    <row r="467" spans="1:171" s="73" customFormat="1" x14ac:dyDescent="0.2">
      <c r="A467" s="161"/>
      <c r="B467" s="162"/>
      <c r="C467" s="162"/>
      <c r="D467" s="162"/>
      <c r="E467" s="162"/>
      <c r="F467" s="162"/>
      <c r="G467" s="162"/>
      <c r="H467" s="162"/>
      <c r="I467" s="162"/>
      <c r="J467" s="162"/>
      <c r="K467" s="162"/>
      <c r="L467" s="162"/>
      <c r="M467" s="162"/>
      <c r="N467" s="162"/>
      <c r="O467" s="162"/>
      <c r="P467" s="162"/>
      <c r="Q467" s="162"/>
      <c r="R467" s="162"/>
      <c r="S467" s="162"/>
      <c r="T467" s="162"/>
      <c r="U467" s="162"/>
      <c r="V467" s="162"/>
      <c r="W467" s="162"/>
      <c r="X467" s="162"/>
      <c r="Y467" s="162"/>
      <c r="Z467" s="161"/>
      <c r="AA467" s="161"/>
      <c r="AB467" s="161"/>
      <c r="AC467" s="161"/>
      <c r="AD467" s="161"/>
      <c r="AE467" s="161"/>
      <c r="AF467" s="162"/>
      <c r="AG467" s="162"/>
      <c r="AH467" s="162"/>
      <c r="AI467" s="162"/>
      <c r="AJ467" s="162"/>
      <c r="AK467" s="162"/>
      <c r="AL467" s="162"/>
      <c r="AM467" s="162"/>
      <c r="AN467" s="162"/>
      <c r="AO467" s="162"/>
      <c r="AP467" s="162"/>
      <c r="AQ467" s="162"/>
      <c r="AR467" s="162"/>
      <c r="AS467" s="162"/>
      <c r="AT467" s="162"/>
      <c r="AU467" s="162"/>
      <c r="AV467" s="162"/>
      <c r="AW467" s="162"/>
      <c r="AX467" s="162"/>
      <c r="AY467" s="161"/>
      <c r="AZ467" s="161"/>
      <c r="BA467" s="162"/>
      <c r="BB467" s="162"/>
      <c r="BC467" s="162"/>
      <c r="BD467" s="162"/>
      <c r="BE467" s="162"/>
      <c r="BF467" s="162"/>
      <c r="BG467" s="162"/>
      <c r="BH467" s="162"/>
      <c r="BI467" s="162"/>
      <c r="BJ467" s="161"/>
      <c r="BK467" s="162"/>
      <c r="BL467" s="162"/>
      <c r="BM467" s="162"/>
      <c r="BN467" s="162"/>
      <c r="BO467" s="162"/>
      <c r="BP467" s="162"/>
      <c r="BQ467" s="162"/>
      <c r="BR467" s="162"/>
      <c r="BS467" s="162"/>
      <c r="BT467" s="162"/>
      <c r="BU467" s="162"/>
      <c r="BV467" s="162"/>
      <c r="BW467" s="162"/>
      <c r="BX467" s="162"/>
      <c r="BY467" s="162"/>
      <c r="BZ467" s="162"/>
      <c r="CA467" s="162"/>
      <c r="CB467" s="162"/>
      <c r="CC467" s="162"/>
      <c r="CD467" s="162"/>
      <c r="CE467" s="162"/>
      <c r="CF467" s="162"/>
      <c r="CG467" s="162"/>
      <c r="CH467" s="162"/>
      <c r="CI467" s="162"/>
      <c r="CJ467" s="162"/>
      <c r="CK467" s="162"/>
      <c r="CL467" s="162"/>
      <c r="CM467" s="162"/>
      <c r="CN467" s="162"/>
      <c r="CO467" s="162"/>
      <c r="CP467" s="162"/>
      <c r="CQ467" s="162"/>
      <c r="CR467" s="162"/>
      <c r="CS467" s="162"/>
      <c r="CT467" s="162"/>
      <c r="CU467" s="162"/>
      <c r="CV467" s="162"/>
      <c r="CW467" s="162"/>
      <c r="CX467" s="162"/>
      <c r="CY467" s="162"/>
      <c r="CZ467" s="162"/>
      <c r="DA467" s="162"/>
      <c r="DB467" s="162"/>
      <c r="DC467" s="162"/>
      <c r="DD467" s="162"/>
      <c r="DE467" s="162"/>
      <c r="DF467" s="162"/>
      <c r="DG467" s="162"/>
      <c r="DH467" s="162"/>
      <c r="DI467" s="162"/>
      <c r="DJ467" s="162"/>
      <c r="DK467" s="162"/>
      <c r="DL467" s="162"/>
      <c r="DM467" s="162"/>
      <c r="DN467" s="162"/>
      <c r="DO467" s="162"/>
      <c r="DP467" s="162"/>
      <c r="DQ467" s="162"/>
      <c r="DR467" s="162"/>
      <c r="DS467" s="162"/>
      <c r="DT467" s="162"/>
      <c r="DU467" s="162"/>
      <c r="DV467" s="162"/>
      <c r="DW467" s="161"/>
      <c r="DX467" s="162"/>
      <c r="DY467" s="162"/>
      <c r="DZ467" s="162"/>
      <c r="EA467" s="162"/>
      <c r="EB467" s="162"/>
      <c r="EC467" s="162"/>
      <c r="ED467" s="162"/>
      <c r="EE467" s="161"/>
      <c r="EF467" s="162"/>
      <c r="EG467" s="162"/>
      <c r="EH467" s="162"/>
      <c r="EI467" s="162"/>
      <c r="EJ467" s="162"/>
      <c r="EK467" s="162"/>
      <c r="EL467" s="162"/>
      <c r="EM467" s="162"/>
      <c r="EN467" s="162"/>
      <c r="EO467" s="162"/>
      <c r="EP467" s="162"/>
      <c r="EQ467" s="68"/>
      <c r="ER467" s="68"/>
      <c r="ES467" s="68"/>
      <c r="ET467" s="68"/>
      <c r="EU467" s="68"/>
      <c r="EV467" s="68"/>
      <c r="EW467" s="65"/>
      <c r="EX467" s="65"/>
      <c r="EY467" s="65"/>
      <c r="EZ467" s="65"/>
      <c r="FA467" s="65"/>
      <c r="FB467" s="65"/>
      <c r="FC467" s="65"/>
      <c r="FD467" s="65"/>
      <c r="FE467" s="65"/>
      <c r="FF467" s="65"/>
      <c r="FG467" s="65"/>
      <c r="FH467" s="65"/>
      <c r="FI467" s="65"/>
      <c r="FJ467" s="65"/>
      <c r="FK467" s="65"/>
      <c r="FL467" s="65"/>
      <c r="FM467" s="65"/>
      <c r="FN467" s="65"/>
      <c r="FO467" s="235"/>
    </row>
    <row r="468" spans="1:171" s="73" customFormat="1" x14ac:dyDescent="0.2">
      <c r="A468" s="161"/>
      <c r="B468" s="162"/>
      <c r="C468" s="162"/>
      <c r="D468" s="162"/>
      <c r="E468" s="162"/>
      <c r="F468" s="162"/>
      <c r="G468" s="162"/>
      <c r="H468" s="162"/>
      <c r="I468" s="162"/>
      <c r="J468" s="162"/>
      <c r="K468" s="162"/>
      <c r="L468" s="162"/>
      <c r="M468" s="162"/>
      <c r="N468" s="162"/>
      <c r="O468" s="162"/>
      <c r="P468" s="162"/>
      <c r="Q468" s="162"/>
      <c r="R468" s="162"/>
      <c r="S468" s="162"/>
      <c r="T468" s="162"/>
      <c r="U468" s="162"/>
      <c r="V468" s="162"/>
      <c r="W468" s="162"/>
      <c r="X468" s="162"/>
      <c r="Y468" s="162"/>
      <c r="Z468" s="161"/>
      <c r="AA468" s="161"/>
      <c r="AB468" s="161"/>
      <c r="AC468" s="161"/>
      <c r="AD468" s="161"/>
      <c r="AE468" s="161"/>
      <c r="AF468" s="162"/>
      <c r="AG468" s="162"/>
      <c r="AH468" s="162"/>
      <c r="AI468" s="162"/>
      <c r="AJ468" s="162"/>
      <c r="AK468" s="162"/>
      <c r="AL468" s="162"/>
      <c r="AM468" s="162"/>
      <c r="AN468" s="162"/>
      <c r="AO468" s="162"/>
      <c r="AP468" s="162"/>
      <c r="AQ468" s="162"/>
      <c r="AR468" s="162"/>
      <c r="AS468" s="162"/>
      <c r="AT468" s="162"/>
      <c r="AU468" s="162"/>
      <c r="AV468" s="162"/>
      <c r="AW468" s="162"/>
      <c r="AX468" s="162"/>
      <c r="AY468" s="161"/>
      <c r="AZ468" s="161"/>
      <c r="BA468" s="162"/>
      <c r="BB468" s="162"/>
      <c r="BC468" s="162"/>
      <c r="BD468" s="162"/>
      <c r="BE468" s="162"/>
      <c r="BF468" s="162"/>
      <c r="BG468" s="162"/>
      <c r="BH468" s="162"/>
      <c r="BI468" s="162"/>
      <c r="BJ468" s="161"/>
      <c r="BK468" s="162"/>
      <c r="BL468" s="162"/>
      <c r="BM468" s="162"/>
      <c r="BN468" s="162"/>
      <c r="BO468" s="162"/>
      <c r="BP468" s="162"/>
      <c r="BQ468" s="162"/>
      <c r="BR468" s="162"/>
      <c r="BS468" s="162"/>
      <c r="BT468" s="162"/>
      <c r="BU468" s="162"/>
      <c r="BV468" s="162"/>
      <c r="BW468" s="162"/>
      <c r="BX468" s="162"/>
      <c r="BY468" s="162"/>
      <c r="BZ468" s="162"/>
      <c r="CA468" s="162"/>
      <c r="CB468" s="162"/>
      <c r="CC468" s="162"/>
      <c r="CD468" s="162"/>
      <c r="CE468" s="162"/>
      <c r="CF468" s="162"/>
      <c r="CG468" s="162"/>
      <c r="CH468" s="162"/>
      <c r="CI468" s="162"/>
      <c r="CJ468" s="162"/>
      <c r="CK468" s="162"/>
      <c r="CL468" s="162"/>
      <c r="CM468" s="162"/>
      <c r="CN468" s="162"/>
      <c r="CO468" s="162"/>
      <c r="CP468" s="162"/>
      <c r="CQ468" s="162"/>
      <c r="CR468" s="162"/>
      <c r="CS468" s="162"/>
      <c r="CT468" s="162"/>
      <c r="CU468" s="162"/>
      <c r="CV468" s="162"/>
      <c r="CW468" s="162"/>
      <c r="CX468" s="162"/>
      <c r="CY468" s="162"/>
      <c r="CZ468" s="162"/>
      <c r="DA468" s="162"/>
      <c r="DB468" s="162"/>
      <c r="DC468" s="162"/>
      <c r="DD468" s="162"/>
      <c r="DE468" s="162"/>
      <c r="DF468" s="162"/>
      <c r="DG468" s="162"/>
      <c r="DH468" s="162"/>
      <c r="DI468" s="162"/>
      <c r="DJ468" s="162"/>
      <c r="DK468" s="162"/>
      <c r="DL468" s="162"/>
      <c r="DM468" s="162"/>
      <c r="DN468" s="162"/>
      <c r="DO468" s="162"/>
      <c r="DP468" s="162"/>
      <c r="DQ468" s="162"/>
      <c r="DR468" s="162"/>
      <c r="DS468" s="162"/>
      <c r="DT468" s="162"/>
      <c r="DU468" s="162"/>
      <c r="DV468" s="162"/>
      <c r="DW468" s="161"/>
      <c r="DX468" s="162"/>
      <c r="DY468" s="162"/>
      <c r="DZ468" s="162"/>
      <c r="EA468" s="162"/>
      <c r="EB468" s="162"/>
      <c r="EC468" s="162"/>
      <c r="ED468" s="162"/>
      <c r="EE468" s="161"/>
      <c r="EF468" s="162"/>
      <c r="EG468" s="162"/>
      <c r="EH468" s="162"/>
      <c r="EI468" s="162"/>
      <c r="EJ468" s="162"/>
      <c r="EK468" s="162"/>
      <c r="EL468" s="162"/>
      <c r="EM468" s="162"/>
      <c r="EN468" s="162"/>
      <c r="EO468" s="162"/>
      <c r="EP468" s="162"/>
      <c r="EQ468" s="68"/>
      <c r="ER468" s="68"/>
      <c r="ES468" s="68"/>
      <c r="ET468" s="68"/>
      <c r="EU468" s="68"/>
      <c r="EV468" s="68"/>
      <c r="EW468" s="68"/>
      <c r="EX468" s="68"/>
      <c r="EY468" s="68"/>
      <c r="EZ468" s="68"/>
      <c r="FA468" s="68"/>
      <c r="FB468" s="68"/>
      <c r="FC468" s="68"/>
      <c r="FD468" s="68"/>
      <c r="FE468" s="68"/>
      <c r="FF468" s="68"/>
      <c r="FG468" s="68"/>
      <c r="FH468" s="68"/>
      <c r="FI468" s="68"/>
      <c r="FJ468" s="68"/>
      <c r="FK468" s="68"/>
      <c r="FL468" s="68"/>
      <c r="FM468" s="65"/>
      <c r="FN468" s="65"/>
      <c r="FO468" s="235"/>
    </row>
    <row r="469" spans="1:171" s="73" customFormat="1" x14ac:dyDescent="0.2">
      <c r="A469" s="161"/>
      <c r="B469" s="162"/>
      <c r="C469" s="162"/>
      <c r="D469" s="162"/>
      <c r="E469" s="162"/>
      <c r="F469" s="162"/>
      <c r="G469" s="162"/>
      <c r="H469" s="162"/>
      <c r="I469" s="162"/>
      <c r="J469" s="162"/>
      <c r="K469" s="162"/>
      <c r="L469" s="162"/>
      <c r="M469" s="162"/>
      <c r="N469" s="162"/>
      <c r="O469" s="162"/>
      <c r="P469" s="162"/>
      <c r="Q469" s="162"/>
      <c r="R469" s="162"/>
      <c r="S469" s="162"/>
      <c r="T469" s="162"/>
      <c r="U469" s="162"/>
      <c r="V469" s="162"/>
      <c r="W469" s="162"/>
      <c r="X469" s="162"/>
      <c r="Y469" s="162"/>
      <c r="Z469" s="161"/>
      <c r="AA469" s="161"/>
      <c r="AB469" s="161"/>
      <c r="AC469" s="161"/>
      <c r="AD469" s="161"/>
      <c r="AE469" s="161"/>
      <c r="AF469" s="162"/>
      <c r="AG469" s="162"/>
      <c r="AH469" s="162"/>
      <c r="AI469" s="162"/>
      <c r="AJ469" s="162"/>
      <c r="AK469" s="162"/>
      <c r="AL469" s="162"/>
      <c r="AM469" s="162"/>
      <c r="AN469" s="162"/>
      <c r="AO469" s="162"/>
      <c r="AP469" s="162"/>
      <c r="AQ469" s="162"/>
      <c r="AR469" s="162"/>
      <c r="AS469" s="162"/>
      <c r="AT469" s="162"/>
      <c r="AU469" s="162"/>
      <c r="AV469" s="162"/>
      <c r="AW469" s="162"/>
      <c r="AX469" s="162"/>
      <c r="AY469" s="161"/>
      <c r="AZ469" s="161"/>
      <c r="BA469" s="162"/>
      <c r="BB469" s="162"/>
      <c r="BC469" s="162"/>
      <c r="BD469" s="162"/>
      <c r="BE469" s="162"/>
      <c r="BF469" s="162"/>
      <c r="BG469" s="162"/>
      <c r="BH469" s="162"/>
      <c r="BI469" s="162"/>
      <c r="BJ469" s="161"/>
      <c r="BK469" s="162"/>
      <c r="BL469" s="162"/>
      <c r="BM469" s="162"/>
      <c r="BN469" s="162"/>
      <c r="BO469" s="162"/>
      <c r="BP469" s="162"/>
      <c r="BQ469" s="162"/>
      <c r="BR469" s="162"/>
      <c r="BS469" s="162"/>
      <c r="BT469" s="162"/>
      <c r="BU469" s="162"/>
      <c r="BV469" s="162"/>
      <c r="BW469" s="162"/>
      <c r="BX469" s="162"/>
      <c r="BY469" s="162"/>
      <c r="BZ469" s="162"/>
      <c r="CA469" s="162"/>
      <c r="CB469" s="162"/>
      <c r="CC469" s="162"/>
      <c r="CD469" s="162"/>
      <c r="CE469" s="162"/>
      <c r="CF469" s="162"/>
      <c r="CG469" s="162"/>
      <c r="CH469" s="162"/>
      <c r="CI469" s="162"/>
      <c r="CJ469" s="162"/>
      <c r="CK469" s="162"/>
      <c r="CL469" s="162"/>
      <c r="CM469" s="162"/>
      <c r="CN469" s="162"/>
      <c r="CO469" s="162"/>
      <c r="CP469" s="162"/>
      <c r="CQ469" s="162"/>
      <c r="CR469" s="162"/>
      <c r="CS469" s="162"/>
      <c r="CT469" s="162"/>
      <c r="CU469" s="162"/>
      <c r="CV469" s="162"/>
      <c r="CW469" s="162"/>
      <c r="CX469" s="162"/>
      <c r="CY469" s="162"/>
      <c r="CZ469" s="162"/>
      <c r="DA469" s="162"/>
      <c r="DB469" s="162"/>
      <c r="DC469" s="162"/>
      <c r="DD469" s="162"/>
      <c r="DE469" s="162"/>
      <c r="DF469" s="162"/>
      <c r="DG469" s="162"/>
      <c r="DH469" s="162"/>
      <c r="DI469" s="162"/>
      <c r="DJ469" s="162"/>
      <c r="DK469" s="162"/>
      <c r="DL469" s="162"/>
      <c r="DM469" s="162"/>
      <c r="DN469" s="162"/>
      <c r="DO469" s="162"/>
      <c r="DP469" s="162"/>
      <c r="DQ469" s="162"/>
      <c r="DR469" s="162"/>
      <c r="DS469" s="162"/>
      <c r="DT469" s="162"/>
      <c r="DU469" s="162"/>
      <c r="DV469" s="162"/>
      <c r="DW469" s="161"/>
      <c r="DX469" s="162"/>
      <c r="DY469" s="162"/>
      <c r="DZ469" s="162"/>
      <c r="EA469" s="162"/>
      <c r="EB469" s="162"/>
      <c r="EC469" s="162"/>
      <c r="ED469" s="162"/>
      <c r="EE469" s="161"/>
      <c r="EF469" s="162"/>
      <c r="EG469" s="162"/>
      <c r="EH469" s="162"/>
      <c r="EI469" s="162"/>
      <c r="EJ469" s="162"/>
      <c r="EK469" s="162"/>
      <c r="EL469" s="162"/>
      <c r="EM469" s="162"/>
      <c r="EN469" s="162"/>
      <c r="EO469" s="162"/>
      <c r="EP469" s="162"/>
      <c r="EQ469" s="68"/>
      <c r="ER469" s="68"/>
      <c r="ES469" s="68"/>
      <c r="ET469" s="68"/>
      <c r="EU469" s="68"/>
      <c r="EV469" s="68"/>
      <c r="EW469" s="65"/>
      <c r="EX469" s="65"/>
      <c r="EY469" s="65"/>
      <c r="EZ469" s="65"/>
      <c r="FA469" s="65"/>
      <c r="FB469" s="65"/>
      <c r="FC469" s="65"/>
      <c r="FD469" s="65"/>
      <c r="FE469" s="65"/>
      <c r="FF469" s="65"/>
      <c r="FG469" s="65"/>
      <c r="FH469" s="65"/>
      <c r="FI469" s="65"/>
      <c r="FJ469" s="65"/>
      <c r="FK469" s="65"/>
      <c r="FL469" s="65"/>
      <c r="FM469" s="65"/>
      <c r="FN469" s="65"/>
      <c r="FO469" s="235"/>
    </row>
    <row r="470" spans="1:171" s="73" customFormat="1" x14ac:dyDescent="0.2">
      <c r="A470" s="161"/>
      <c r="B470" s="162"/>
      <c r="C470" s="162"/>
      <c r="D470" s="162"/>
      <c r="E470" s="162"/>
      <c r="F470" s="162"/>
      <c r="G470" s="162"/>
      <c r="H470" s="162"/>
      <c r="I470" s="162"/>
      <c r="J470" s="162"/>
      <c r="K470" s="162"/>
      <c r="L470" s="162"/>
      <c r="M470" s="162"/>
      <c r="N470" s="162"/>
      <c r="O470" s="162"/>
      <c r="P470" s="162"/>
      <c r="Q470" s="162"/>
      <c r="R470" s="162"/>
      <c r="S470" s="162"/>
      <c r="T470" s="162"/>
      <c r="U470" s="162"/>
      <c r="V470" s="162"/>
      <c r="W470" s="162"/>
      <c r="X470" s="162"/>
      <c r="Y470" s="162"/>
      <c r="Z470" s="161"/>
      <c r="AA470" s="161"/>
      <c r="AB470" s="161"/>
      <c r="AC470" s="161"/>
      <c r="AD470" s="161"/>
      <c r="AE470" s="161"/>
      <c r="AF470" s="162"/>
      <c r="AG470" s="162"/>
      <c r="AH470" s="162"/>
      <c r="AI470" s="162"/>
      <c r="AJ470" s="162"/>
      <c r="AK470" s="162"/>
      <c r="AL470" s="162"/>
      <c r="AM470" s="162"/>
      <c r="AN470" s="162"/>
      <c r="AO470" s="162"/>
      <c r="AP470" s="162"/>
      <c r="AQ470" s="162"/>
      <c r="AR470" s="162"/>
      <c r="AS470" s="162"/>
      <c r="AT470" s="162"/>
      <c r="AU470" s="162"/>
      <c r="AV470" s="162"/>
      <c r="AW470" s="162"/>
      <c r="AX470" s="162"/>
      <c r="AY470" s="161"/>
      <c r="AZ470" s="161"/>
      <c r="BA470" s="162"/>
      <c r="BB470" s="162"/>
      <c r="BC470" s="162"/>
      <c r="BD470" s="162"/>
      <c r="BE470" s="162"/>
      <c r="BF470" s="162"/>
      <c r="BG470" s="162"/>
      <c r="BH470" s="162"/>
      <c r="BI470" s="162"/>
      <c r="BJ470" s="161"/>
      <c r="BK470" s="162"/>
      <c r="BL470" s="162"/>
      <c r="BM470" s="162"/>
      <c r="BN470" s="162"/>
      <c r="BO470" s="162"/>
      <c r="BP470" s="162"/>
      <c r="BQ470" s="162"/>
      <c r="BR470" s="162"/>
      <c r="BS470" s="162"/>
      <c r="BT470" s="162"/>
      <c r="BU470" s="162"/>
      <c r="BV470" s="162"/>
      <c r="BW470" s="162"/>
      <c r="BX470" s="162"/>
      <c r="BY470" s="162"/>
      <c r="BZ470" s="162"/>
      <c r="CA470" s="162"/>
      <c r="CB470" s="162"/>
      <c r="CC470" s="162"/>
      <c r="CD470" s="162"/>
      <c r="CE470" s="162"/>
      <c r="CF470" s="162"/>
      <c r="CG470" s="162"/>
      <c r="CH470" s="162"/>
      <c r="CI470" s="162"/>
      <c r="CJ470" s="162"/>
      <c r="CK470" s="162"/>
      <c r="CL470" s="162"/>
      <c r="CM470" s="162"/>
      <c r="CN470" s="162"/>
      <c r="CO470" s="162"/>
      <c r="CP470" s="162"/>
      <c r="CQ470" s="162"/>
      <c r="CR470" s="162"/>
      <c r="CS470" s="162"/>
      <c r="CT470" s="162"/>
      <c r="CU470" s="162"/>
      <c r="CV470" s="162"/>
      <c r="CW470" s="162"/>
      <c r="CX470" s="162"/>
      <c r="CY470" s="162"/>
      <c r="CZ470" s="162"/>
      <c r="DA470" s="162"/>
      <c r="DB470" s="162"/>
      <c r="DC470" s="162"/>
      <c r="DD470" s="162"/>
      <c r="DE470" s="162"/>
      <c r="DF470" s="162"/>
      <c r="DG470" s="162"/>
      <c r="DH470" s="162"/>
      <c r="DI470" s="162"/>
      <c r="DJ470" s="162"/>
      <c r="DK470" s="162"/>
      <c r="DL470" s="162"/>
      <c r="DM470" s="162"/>
      <c r="DN470" s="162"/>
      <c r="DO470" s="162"/>
      <c r="DP470" s="162"/>
      <c r="DQ470" s="162"/>
      <c r="DR470" s="162"/>
      <c r="DS470" s="162"/>
      <c r="DT470" s="162"/>
      <c r="DU470" s="162"/>
      <c r="DV470" s="162"/>
      <c r="DW470" s="161"/>
      <c r="DX470" s="162"/>
      <c r="DY470" s="162"/>
      <c r="DZ470" s="162"/>
      <c r="EA470" s="162"/>
      <c r="EB470" s="162"/>
      <c r="EC470" s="162"/>
      <c r="ED470" s="162"/>
      <c r="EE470" s="161"/>
      <c r="EF470" s="162"/>
      <c r="EG470" s="162"/>
      <c r="EH470" s="162"/>
      <c r="EI470" s="162"/>
      <c r="EJ470" s="162"/>
      <c r="EK470" s="162"/>
      <c r="EL470" s="162"/>
      <c r="EM470" s="162"/>
      <c r="EN470" s="162"/>
      <c r="EO470" s="162"/>
      <c r="EP470" s="162"/>
      <c r="EQ470" s="68"/>
      <c r="ER470" s="68"/>
      <c r="ES470" s="68"/>
      <c r="ET470" s="68"/>
      <c r="EU470" s="68"/>
      <c r="EV470" s="68"/>
      <c r="EW470" s="68"/>
      <c r="EX470" s="68"/>
      <c r="EY470" s="68"/>
      <c r="EZ470" s="68"/>
      <c r="FA470" s="68"/>
      <c r="FB470" s="68"/>
      <c r="FC470" s="68"/>
      <c r="FD470" s="68"/>
      <c r="FE470" s="68"/>
      <c r="FF470" s="68"/>
      <c r="FG470" s="68"/>
      <c r="FH470" s="68"/>
      <c r="FI470" s="68"/>
      <c r="FJ470" s="68"/>
      <c r="FK470" s="68"/>
      <c r="FL470" s="68"/>
      <c r="FM470" s="65"/>
      <c r="FN470" s="65"/>
      <c r="FO470" s="235"/>
    </row>
    <row r="471" spans="1:171" s="73" customFormat="1" x14ac:dyDescent="0.2">
      <c r="A471" s="161"/>
      <c r="B471" s="162"/>
      <c r="C471" s="162"/>
      <c r="D471" s="162"/>
      <c r="E471" s="162"/>
      <c r="F471" s="162"/>
      <c r="G471" s="162"/>
      <c r="H471" s="162"/>
      <c r="I471" s="162"/>
      <c r="J471" s="162"/>
      <c r="K471" s="162"/>
      <c r="L471" s="162"/>
      <c r="M471" s="162"/>
      <c r="N471" s="162"/>
      <c r="O471" s="162"/>
      <c r="P471" s="162"/>
      <c r="Q471" s="162"/>
      <c r="R471" s="162"/>
      <c r="S471" s="162"/>
      <c r="T471" s="162"/>
      <c r="U471" s="162"/>
      <c r="V471" s="162"/>
      <c r="W471" s="162"/>
      <c r="X471" s="162"/>
      <c r="Y471" s="162"/>
      <c r="Z471" s="161"/>
      <c r="AA471" s="161"/>
      <c r="AB471" s="161"/>
      <c r="AC471" s="161"/>
      <c r="AD471" s="161"/>
      <c r="AE471" s="161"/>
      <c r="AF471" s="162"/>
      <c r="AG471" s="162"/>
      <c r="AH471" s="162"/>
      <c r="AI471" s="162"/>
      <c r="AJ471" s="162"/>
      <c r="AK471" s="162"/>
      <c r="AL471" s="162"/>
      <c r="AM471" s="162"/>
      <c r="AN471" s="162"/>
      <c r="AO471" s="162"/>
      <c r="AP471" s="162"/>
      <c r="AQ471" s="162"/>
      <c r="AR471" s="162"/>
      <c r="AS471" s="162"/>
      <c r="AT471" s="162"/>
      <c r="AU471" s="162"/>
      <c r="AV471" s="162"/>
      <c r="AW471" s="162"/>
      <c r="AX471" s="162"/>
      <c r="AY471" s="161"/>
      <c r="AZ471" s="161"/>
      <c r="BA471" s="162"/>
      <c r="BB471" s="162"/>
      <c r="BC471" s="162"/>
      <c r="BD471" s="162"/>
      <c r="BE471" s="162"/>
      <c r="BF471" s="162"/>
      <c r="BG471" s="162"/>
      <c r="BH471" s="162"/>
      <c r="BI471" s="162"/>
      <c r="BJ471" s="161"/>
      <c r="BK471" s="162"/>
      <c r="BL471" s="162"/>
      <c r="BM471" s="162"/>
      <c r="BN471" s="162"/>
      <c r="BO471" s="162"/>
      <c r="BP471" s="162"/>
      <c r="BQ471" s="162"/>
      <c r="BR471" s="162"/>
      <c r="BS471" s="162"/>
      <c r="BT471" s="162"/>
      <c r="BU471" s="162"/>
      <c r="BV471" s="162"/>
      <c r="BW471" s="162"/>
      <c r="BX471" s="162"/>
      <c r="BY471" s="162"/>
      <c r="BZ471" s="162"/>
      <c r="CA471" s="162"/>
      <c r="CB471" s="162"/>
      <c r="CC471" s="162"/>
      <c r="CD471" s="162"/>
      <c r="CE471" s="162"/>
      <c r="CF471" s="162"/>
      <c r="CG471" s="162"/>
      <c r="CH471" s="162"/>
      <c r="CI471" s="162"/>
      <c r="CJ471" s="162"/>
      <c r="CK471" s="162"/>
      <c r="CL471" s="162"/>
      <c r="CM471" s="162"/>
      <c r="CN471" s="162"/>
      <c r="CO471" s="162"/>
      <c r="CP471" s="162"/>
      <c r="CQ471" s="162"/>
      <c r="CR471" s="162"/>
      <c r="CS471" s="162"/>
      <c r="CT471" s="162"/>
      <c r="CU471" s="162"/>
      <c r="CV471" s="162"/>
      <c r="CW471" s="162"/>
      <c r="CX471" s="162"/>
      <c r="CY471" s="162"/>
      <c r="CZ471" s="162"/>
      <c r="DA471" s="162"/>
      <c r="DB471" s="162"/>
      <c r="DC471" s="162"/>
      <c r="DD471" s="162"/>
      <c r="DE471" s="162"/>
      <c r="DF471" s="162"/>
      <c r="DG471" s="162"/>
      <c r="DH471" s="162"/>
      <c r="DI471" s="162"/>
      <c r="DJ471" s="162"/>
      <c r="DK471" s="162"/>
      <c r="DL471" s="162"/>
      <c r="DM471" s="162"/>
      <c r="DN471" s="162"/>
      <c r="DO471" s="162"/>
      <c r="DP471" s="162"/>
      <c r="DQ471" s="162"/>
      <c r="DR471" s="162"/>
      <c r="DS471" s="162"/>
      <c r="DT471" s="162"/>
      <c r="DU471" s="162"/>
      <c r="DV471" s="162"/>
      <c r="DW471" s="161"/>
      <c r="DX471" s="162"/>
      <c r="DY471" s="162"/>
      <c r="DZ471" s="162"/>
      <c r="EA471" s="162"/>
      <c r="EB471" s="162"/>
      <c r="EC471" s="162"/>
      <c r="ED471" s="162"/>
      <c r="EE471" s="161"/>
      <c r="EF471" s="162"/>
      <c r="EG471" s="162"/>
      <c r="EH471" s="162"/>
      <c r="EI471" s="162"/>
      <c r="EJ471" s="162"/>
      <c r="EK471" s="162"/>
      <c r="EL471" s="162"/>
      <c r="EM471" s="162"/>
      <c r="EN471" s="162"/>
      <c r="EO471" s="162"/>
      <c r="EP471" s="162"/>
      <c r="EQ471" s="68"/>
      <c r="ER471" s="68"/>
      <c r="ES471" s="68"/>
      <c r="ET471" s="68"/>
      <c r="EU471" s="68"/>
      <c r="EV471" s="68"/>
      <c r="EW471" s="65"/>
      <c r="EX471" s="65"/>
      <c r="EY471" s="65"/>
      <c r="EZ471" s="65"/>
      <c r="FA471" s="65"/>
      <c r="FB471" s="65"/>
      <c r="FC471" s="65"/>
      <c r="FD471" s="65"/>
      <c r="FE471" s="65"/>
      <c r="FF471" s="65"/>
      <c r="FG471" s="65"/>
      <c r="FH471" s="65"/>
      <c r="FI471" s="65"/>
      <c r="FJ471" s="65"/>
      <c r="FK471" s="65"/>
      <c r="FL471" s="65"/>
      <c r="FM471" s="65"/>
      <c r="FN471" s="65"/>
      <c r="FO471" s="235"/>
    </row>
    <row r="472" spans="1:171" s="73" customFormat="1" x14ac:dyDescent="0.2">
      <c r="A472" s="161"/>
      <c r="B472" s="162"/>
      <c r="C472" s="162"/>
      <c r="D472" s="162"/>
      <c r="E472" s="162"/>
      <c r="F472" s="162"/>
      <c r="G472" s="162"/>
      <c r="H472" s="162"/>
      <c r="I472" s="162"/>
      <c r="J472" s="162"/>
      <c r="K472" s="162"/>
      <c r="L472" s="162"/>
      <c r="M472" s="162"/>
      <c r="N472" s="162"/>
      <c r="O472" s="162"/>
      <c r="P472" s="162"/>
      <c r="Q472" s="162"/>
      <c r="R472" s="162"/>
      <c r="S472" s="162"/>
      <c r="T472" s="162"/>
      <c r="U472" s="162"/>
      <c r="V472" s="162"/>
      <c r="W472" s="162"/>
      <c r="X472" s="162"/>
      <c r="Y472" s="162"/>
      <c r="Z472" s="161"/>
      <c r="AA472" s="161"/>
      <c r="AB472" s="161"/>
      <c r="AC472" s="161"/>
      <c r="AD472" s="161"/>
      <c r="AE472" s="161"/>
      <c r="AF472" s="162"/>
      <c r="AG472" s="162"/>
      <c r="AH472" s="162"/>
      <c r="AI472" s="162"/>
      <c r="AJ472" s="162"/>
      <c r="AK472" s="162"/>
      <c r="AL472" s="162"/>
      <c r="AM472" s="162"/>
      <c r="AN472" s="162"/>
      <c r="AO472" s="162"/>
      <c r="AP472" s="162"/>
      <c r="AQ472" s="162"/>
      <c r="AR472" s="162"/>
      <c r="AS472" s="162"/>
      <c r="AT472" s="162"/>
      <c r="AU472" s="162"/>
      <c r="AV472" s="162"/>
      <c r="AW472" s="162"/>
      <c r="AX472" s="162"/>
      <c r="AY472" s="161"/>
      <c r="AZ472" s="161"/>
      <c r="BA472" s="162"/>
      <c r="BB472" s="162"/>
      <c r="BC472" s="162"/>
      <c r="BD472" s="162"/>
      <c r="BE472" s="162"/>
      <c r="BF472" s="162"/>
      <c r="BG472" s="162"/>
      <c r="BH472" s="162"/>
      <c r="BI472" s="162"/>
      <c r="BJ472" s="161"/>
      <c r="BK472" s="162"/>
      <c r="BL472" s="162"/>
      <c r="BM472" s="162"/>
      <c r="BN472" s="162"/>
      <c r="BO472" s="162"/>
      <c r="BP472" s="162"/>
      <c r="BQ472" s="162"/>
      <c r="BR472" s="162"/>
      <c r="BS472" s="162"/>
      <c r="BT472" s="162"/>
      <c r="BU472" s="162"/>
      <c r="BV472" s="162"/>
      <c r="BW472" s="162"/>
      <c r="BX472" s="162"/>
      <c r="BY472" s="162"/>
      <c r="BZ472" s="162"/>
      <c r="CA472" s="162"/>
      <c r="CB472" s="162"/>
      <c r="CC472" s="162"/>
      <c r="CD472" s="162"/>
      <c r="CE472" s="162"/>
      <c r="CF472" s="162"/>
      <c r="CG472" s="162"/>
      <c r="CH472" s="162"/>
      <c r="CI472" s="162"/>
      <c r="CJ472" s="162"/>
      <c r="CK472" s="162"/>
      <c r="CL472" s="162"/>
      <c r="CM472" s="162"/>
      <c r="CN472" s="162"/>
      <c r="CO472" s="162"/>
      <c r="CP472" s="162"/>
      <c r="CQ472" s="162"/>
      <c r="CR472" s="162"/>
      <c r="CS472" s="162"/>
      <c r="CT472" s="162"/>
      <c r="CU472" s="162"/>
      <c r="CV472" s="162"/>
      <c r="CW472" s="162"/>
      <c r="CX472" s="162"/>
      <c r="CY472" s="162"/>
      <c r="CZ472" s="162"/>
      <c r="DA472" s="162"/>
      <c r="DB472" s="162"/>
      <c r="DC472" s="162"/>
      <c r="DD472" s="162"/>
      <c r="DE472" s="162"/>
      <c r="DF472" s="162"/>
      <c r="DG472" s="162"/>
      <c r="DH472" s="162"/>
      <c r="DI472" s="162"/>
      <c r="DJ472" s="162"/>
      <c r="DK472" s="162"/>
      <c r="DL472" s="162"/>
      <c r="DM472" s="162"/>
      <c r="DN472" s="162"/>
      <c r="DO472" s="162"/>
      <c r="DP472" s="162"/>
      <c r="DQ472" s="162"/>
      <c r="DR472" s="162"/>
      <c r="DS472" s="162"/>
      <c r="DT472" s="162"/>
      <c r="DU472" s="162"/>
      <c r="DV472" s="162"/>
      <c r="DW472" s="161"/>
      <c r="DX472" s="162"/>
      <c r="DY472" s="162"/>
      <c r="DZ472" s="162"/>
      <c r="EA472" s="162"/>
      <c r="EB472" s="162"/>
      <c r="EC472" s="162"/>
      <c r="ED472" s="162"/>
      <c r="EE472" s="161"/>
      <c r="EF472" s="162"/>
      <c r="EG472" s="162"/>
      <c r="EH472" s="162"/>
      <c r="EI472" s="162"/>
      <c r="EJ472" s="162"/>
      <c r="EK472" s="162"/>
      <c r="EL472" s="162"/>
      <c r="EM472" s="162"/>
      <c r="EN472" s="162"/>
      <c r="EO472" s="162"/>
      <c r="EP472" s="162"/>
      <c r="EQ472" s="68"/>
      <c r="ER472" s="68"/>
      <c r="ES472" s="68"/>
      <c r="ET472" s="68"/>
      <c r="EU472" s="68"/>
      <c r="EV472" s="68"/>
      <c r="EW472" s="68"/>
      <c r="EX472" s="68"/>
      <c r="EY472" s="68"/>
      <c r="EZ472" s="68"/>
      <c r="FA472" s="68"/>
      <c r="FB472" s="68"/>
      <c r="FC472" s="68"/>
      <c r="FD472" s="68"/>
      <c r="FE472" s="68"/>
      <c r="FF472" s="68"/>
      <c r="FG472" s="68"/>
      <c r="FH472" s="68"/>
      <c r="FI472" s="68"/>
      <c r="FJ472" s="68"/>
      <c r="FK472" s="68"/>
      <c r="FL472" s="68"/>
      <c r="FM472" s="65"/>
      <c r="FN472" s="65"/>
      <c r="FO472" s="235"/>
    </row>
    <row r="473" spans="1:171" s="73" customFormat="1" x14ac:dyDescent="0.2">
      <c r="A473" s="161"/>
      <c r="B473" s="162"/>
      <c r="C473" s="162"/>
      <c r="D473" s="162"/>
      <c r="E473" s="162"/>
      <c r="F473" s="162"/>
      <c r="G473" s="162"/>
      <c r="H473" s="162"/>
      <c r="I473" s="162"/>
      <c r="J473" s="162"/>
      <c r="K473" s="162"/>
      <c r="L473" s="162"/>
      <c r="M473" s="162"/>
      <c r="N473" s="162"/>
      <c r="O473" s="162"/>
      <c r="P473" s="162"/>
      <c r="Q473" s="162"/>
      <c r="R473" s="162"/>
      <c r="S473" s="162"/>
      <c r="T473" s="162"/>
      <c r="U473" s="162"/>
      <c r="V473" s="162"/>
      <c r="W473" s="162"/>
      <c r="X473" s="162"/>
      <c r="Y473" s="162"/>
      <c r="Z473" s="161"/>
      <c r="AA473" s="161"/>
      <c r="AB473" s="161"/>
      <c r="AC473" s="161"/>
      <c r="AD473" s="161"/>
      <c r="AE473" s="161"/>
      <c r="AF473" s="162"/>
      <c r="AG473" s="162"/>
      <c r="AH473" s="162"/>
      <c r="AI473" s="162"/>
      <c r="AJ473" s="162"/>
      <c r="AK473" s="162"/>
      <c r="AL473" s="162"/>
      <c r="AM473" s="162"/>
      <c r="AN473" s="162"/>
      <c r="AO473" s="162"/>
      <c r="AP473" s="162"/>
      <c r="AQ473" s="162"/>
      <c r="AR473" s="162"/>
      <c r="AS473" s="162"/>
      <c r="AT473" s="162"/>
      <c r="AU473" s="162"/>
      <c r="AV473" s="162"/>
      <c r="AW473" s="162"/>
      <c r="AX473" s="162"/>
      <c r="AY473" s="161"/>
      <c r="AZ473" s="161"/>
      <c r="BA473" s="162"/>
      <c r="BB473" s="162"/>
      <c r="BC473" s="162"/>
      <c r="BD473" s="162"/>
      <c r="BE473" s="162"/>
      <c r="BF473" s="162"/>
      <c r="BG473" s="162"/>
      <c r="BH473" s="162"/>
      <c r="BI473" s="162"/>
      <c r="BJ473" s="161"/>
      <c r="BK473" s="162"/>
      <c r="BL473" s="162"/>
      <c r="BM473" s="162"/>
      <c r="BN473" s="162"/>
      <c r="BO473" s="162"/>
      <c r="BP473" s="162"/>
      <c r="BQ473" s="162"/>
      <c r="BR473" s="162"/>
      <c r="BS473" s="162"/>
      <c r="BT473" s="162"/>
      <c r="BU473" s="162"/>
      <c r="BV473" s="162"/>
      <c r="BW473" s="162"/>
      <c r="BX473" s="162"/>
      <c r="BY473" s="162"/>
      <c r="BZ473" s="162"/>
      <c r="CA473" s="162"/>
      <c r="CB473" s="162"/>
      <c r="CC473" s="162"/>
      <c r="CD473" s="162"/>
      <c r="CE473" s="162"/>
      <c r="CF473" s="162"/>
      <c r="CG473" s="162"/>
      <c r="CH473" s="162"/>
      <c r="CI473" s="162"/>
      <c r="CJ473" s="162"/>
      <c r="CK473" s="162"/>
      <c r="CL473" s="162"/>
      <c r="CM473" s="162"/>
      <c r="CN473" s="162"/>
      <c r="CO473" s="162"/>
      <c r="CP473" s="162"/>
      <c r="CQ473" s="162"/>
      <c r="CR473" s="162"/>
      <c r="CS473" s="162"/>
      <c r="CT473" s="162"/>
      <c r="CU473" s="162"/>
      <c r="CV473" s="162"/>
      <c r="CW473" s="162"/>
      <c r="CX473" s="162"/>
      <c r="CY473" s="162"/>
      <c r="CZ473" s="162"/>
      <c r="DA473" s="162"/>
      <c r="DB473" s="162"/>
      <c r="DC473" s="162"/>
      <c r="DD473" s="162"/>
      <c r="DE473" s="162"/>
      <c r="DF473" s="162"/>
      <c r="DG473" s="162"/>
      <c r="DH473" s="162"/>
      <c r="DI473" s="162"/>
      <c r="DJ473" s="162"/>
      <c r="DK473" s="162"/>
      <c r="DL473" s="162"/>
      <c r="DM473" s="162"/>
      <c r="DN473" s="162"/>
      <c r="DO473" s="162"/>
      <c r="DP473" s="162"/>
      <c r="DQ473" s="162"/>
      <c r="DR473" s="162"/>
      <c r="DS473" s="162"/>
      <c r="DT473" s="162"/>
      <c r="DU473" s="162"/>
      <c r="DV473" s="162"/>
      <c r="DW473" s="161"/>
      <c r="DX473" s="162"/>
      <c r="DY473" s="162"/>
      <c r="DZ473" s="162"/>
      <c r="EA473" s="162"/>
      <c r="EB473" s="162"/>
      <c r="EC473" s="162"/>
      <c r="ED473" s="162"/>
      <c r="EE473" s="161"/>
      <c r="EF473" s="162"/>
      <c r="EG473" s="162"/>
      <c r="EH473" s="162"/>
      <c r="EI473" s="162"/>
      <c r="EJ473" s="162"/>
      <c r="EK473" s="162"/>
      <c r="EL473" s="162"/>
      <c r="EM473" s="162"/>
      <c r="EN473" s="162"/>
      <c r="EO473" s="162"/>
      <c r="EP473" s="162"/>
      <c r="EQ473" s="68"/>
      <c r="ER473" s="68"/>
      <c r="ES473" s="68"/>
      <c r="ET473" s="68"/>
      <c r="EU473" s="68"/>
      <c r="EV473" s="68"/>
      <c r="EW473" s="65"/>
      <c r="EX473" s="65"/>
      <c r="EY473" s="65"/>
      <c r="EZ473" s="65"/>
      <c r="FA473" s="65"/>
      <c r="FB473" s="65"/>
      <c r="FC473" s="65"/>
      <c r="FD473" s="65"/>
      <c r="FE473" s="65"/>
      <c r="FF473" s="65"/>
      <c r="FG473" s="65"/>
      <c r="FH473" s="65"/>
      <c r="FI473" s="65"/>
      <c r="FJ473" s="65"/>
      <c r="FK473" s="65"/>
      <c r="FL473" s="65"/>
      <c r="FM473" s="65"/>
      <c r="FN473" s="65"/>
      <c r="FO473" s="235"/>
    </row>
    <row r="474" spans="1:171" s="73" customFormat="1" x14ac:dyDescent="0.2">
      <c r="A474" s="161"/>
      <c r="B474" s="162"/>
      <c r="C474" s="162"/>
      <c r="D474" s="162"/>
      <c r="E474" s="162"/>
      <c r="F474" s="162"/>
      <c r="G474" s="162"/>
      <c r="H474" s="162"/>
      <c r="I474" s="162"/>
      <c r="J474" s="162"/>
      <c r="K474" s="162"/>
      <c r="L474" s="162"/>
      <c r="M474" s="162"/>
      <c r="N474" s="162"/>
      <c r="O474" s="162"/>
      <c r="P474" s="162"/>
      <c r="Q474" s="162"/>
      <c r="R474" s="162"/>
      <c r="S474" s="162"/>
      <c r="T474" s="162"/>
      <c r="U474" s="162"/>
      <c r="V474" s="162"/>
      <c r="W474" s="162"/>
      <c r="X474" s="162"/>
      <c r="Y474" s="162"/>
      <c r="Z474" s="161"/>
      <c r="AA474" s="161"/>
      <c r="AB474" s="161"/>
      <c r="AC474" s="161"/>
      <c r="AD474" s="161"/>
      <c r="AE474" s="161"/>
      <c r="AF474" s="162"/>
      <c r="AG474" s="162"/>
      <c r="AH474" s="162"/>
      <c r="AI474" s="162"/>
      <c r="AJ474" s="162"/>
      <c r="AK474" s="162"/>
      <c r="AL474" s="162"/>
      <c r="AM474" s="162"/>
      <c r="AN474" s="162"/>
      <c r="AO474" s="162"/>
      <c r="AP474" s="162"/>
      <c r="AQ474" s="162"/>
      <c r="AR474" s="162"/>
      <c r="AS474" s="162"/>
      <c r="AT474" s="162"/>
      <c r="AU474" s="162"/>
      <c r="AV474" s="162"/>
      <c r="AW474" s="162"/>
      <c r="AX474" s="162"/>
      <c r="AY474" s="161"/>
      <c r="AZ474" s="161"/>
      <c r="BA474" s="162"/>
      <c r="BB474" s="162"/>
      <c r="BC474" s="162"/>
      <c r="BD474" s="162"/>
      <c r="BE474" s="162"/>
      <c r="BF474" s="162"/>
      <c r="BG474" s="162"/>
      <c r="BH474" s="162"/>
      <c r="BI474" s="162"/>
      <c r="BJ474" s="161"/>
      <c r="BK474" s="162"/>
      <c r="BL474" s="162"/>
      <c r="BM474" s="162"/>
      <c r="BN474" s="162"/>
      <c r="BO474" s="162"/>
      <c r="BP474" s="162"/>
      <c r="BQ474" s="162"/>
      <c r="BR474" s="162"/>
      <c r="BS474" s="162"/>
      <c r="BT474" s="162"/>
      <c r="BU474" s="162"/>
      <c r="BV474" s="162"/>
      <c r="BW474" s="162"/>
      <c r="BX474" s="162"/>
      <c r="BY474" s="162"/>
      <c r="BZ474" s="162"/>
      <c r="CA474" s="162"/>
      <c r="CB474" s="162"/>
      <c r="CC474" s="162"/>
      <c r="CD474" s="162"/>
      <c r="CE474" s="162"/>
      <c r="CF474" s="162"/>
      <c r="CG474" s="162"/>
      <c r="CH474" s="162"/>
      <c r="CI474" s="162"/>
      <c r="CJ474" s="162"/>
      <c r="CK474" s="162"/>
      <c r="CL474" s="162"/>
      <c r="CM474" s="162"/>
      <c r="CN474" s="162"/>
      <c r="CO474" s="162"/>
      <c r="CP474" s="162"/>
      <c r="CQ474" s="162"/>
      <c r="CR474" s="162"/>
      <c r="CS474" s="162"/>
      <c r="CT474" s="162"/>
      <c r="CU474" s="162"/>
      <c r="CV474" s="162"/>
      <c r="CW474" s="162"/>
      <c r="CX474" s="162"/>
      <c r="CY474" s="162"/>
      <c r="CZ474" s="162"/>
      <c r="DA474" s="162"/>
      <c r="DB474" s="162"/>
      <c r="DC474" s="162"/>
      <c r="DD474" s="162"/>
      <c r="DE474" s="162"/>
      <c r="DF474" s="162"/>
      <c r="DG474" s="162"/>
      <c r="DH474" s="162"/>
      <c r="DI474" s="162"/>
      <c r="DJ474" s="162"/>
      <c r="DK474" s="162"/>
      <c r="DL474" s="162"/>
      <c r="DM474" s="162"/>
      <c r="DN474" s="162"/>
      <c r="DO474" s="162"/>
      <c r="DP474" s="162"/>
      <c r="DQ474" s="162"/>
      <c r="DR474" s="162"/>
      <c r="DS474" s="162"/>
      <c r="DT474" s="162"/>
      <c r="DU474" s="162"/>
      <c r="DV474" s="162"/>
      <c r="DW474" s="161"/>
      <c r="DX474" s="162"/>
      <c r="DY474" s="162"/>
      <c r="DZ474" s="162"/>
      <c r="EA474" s="162"/>
      <c r="EB474" s="162"/>
      <c r="EC474" s="162"/>
      <c r="ED474" s="162"/>
      <c r="EE474" s="161"/>
      <c r="EF474" s="162"/>
      <c r="EG474" s="162"/>
      <c r="EH474" s="162"/>
      <c r="EI474" s="162"/>
      <c r="EJ474" s="162"/>
      <c r="EK474" s="162"/>
      <c r="EL474" s="162"/>
      <c r="EM474" s="162"/>
      <c r="EN474" s="162"/>
      <c r="EO474" s="162"/>
      <c r="EP474" s="162"/>
      <c r="EQ474" s="68"/>
      <c r="ER474" s="68"/>
      <c r="ES474" s="68"/>
      <c r="ET474" s="68"/>
      <c r="EU474" s="68"/>
      <c r="EV474" s="68"/>
      <c r="EW474" s="68"/>
      <c r="EX474" s="68"/>
      <c r="EY474" s="68"/>
      <c r="EZ474" s="68"/>
      <c r="FA474" s="68"/>
      <c r="FB474" s="68"/>
      <c r="FC474" s="68"/>
      <c r="FD474" s="68"/>
      <c r="FE474" s="68"/>
      <c r="FF474" s="68"/>
      <c r="FG474" s="68"/>
      <c r="FH474" s="68"/>
      <c r="FI474" s="68"/>
      <c r="FJ474" s="68"/>
      <c r="FK474" s="68"/>
      <c r="FL474" s="68"/>
      <c r="FM474" s="65"/>
      <c r="FN474" s="65"/>
      <c r="FO474" s="235"/>
    </row>
    <row r="475" spans="1:171" s="73" customFormat="1" x14ac:dyDescent="0.2">
      <c r="A475" s="161"/>
      <c r="B475" s="162"/>
      <c r="C475" s="162"/>
      <c r="D475" s="162"/>
      <c r="E475" s="162"/>
      <c r="F475" s="162"/>
      <c r="G475" s="162"/>
      <c r="H475" s="162"/>
      <c r="I475" s="162"/>
      <c r="J475" s="162"/>
      <c r="K475" s="162"/>
      <c r="L475" s="162"/>
      <c r="M475" s="162"/>
      <c r="N475" s="162"/>
      <c r="O475" s="162"/>
      <c r="P475" s="162"/>
      <c r="Q475" s="162"/>
      <c r="R475" s="162"/>
      <c r="S475" s="162"/>
      <c r="T475" s="162"/>
      <c r="U475" s="162"/>
      <c r="V475" s="162"/>
      <c r="W475" s="162"/>
      <c r="X475" s="162"/>
      <c r="Y475" s="162"/>
      <c r="Z475" s="161"/>
      <c r="AA475" s="161"/>
      <c r="AB475" s="161"/>
      <c r="AC475" s="161"/>
      <c r="AD475" s="161"/>
      <c r="AE475" s="161"/>
      <c r="AF475" s="162"/>
      <c r="AG475" s="162"/>
      <c r="AH475" s="162"/>
      <c r="AI475" s="162"/>
      <c r="AJ475" s="162"/>
      <c r="AK475" s="162"/>
      <c r="AL475" s="162"/>
      <c r="AM475" s="162"/>
      <c r="AN475" s="162"/>
      <c r="AO475" s="162"/>
      <c r="AP475" s="162"/>
      <c r="AQ475" s="162"/>
      <c r="AR475" s="162"/>
      <c r="AS475" s="162"/>
      <c r="AT475" s="162"/>
      <c r="AU475" s="162"/>
      <c r="AV475" s="162"/>
      <c r="AW475" s="162"/>
      <c r="AX475" s="162"/>
      <c r="AY475" s="161"/>
      <c r="AZ475" s="161"/>
      <c r="BA475" s="162"/>
      <c r="BB475" s="162"/>
      <c r="BC475" s="162"/>
      <c r="BD475" s="162"/>
      <c r="BE475" s="162"/>
      <c r="BF475" s="162"/>
      <c r="BG475" s="162"/>
      <c r="BH475" s="162"/>
      <c r="BI475" s="162"/>
      <c r="BJ475" s="161"/>
      <c r="BK475" s="162"/>
      <c r="BL475" s="162"/>
      <c r="BM475" s="162"/>
      <c r="BN475" s="162"/>
      <c r="BO475" s="162"/>
      <c r="BP475" s="162"/>
      <c r="BQ475" s="162"/>
      <c r="BR475" s="162"/>
      <c r="BS475" s="162"/>
      <c r="BT475" s="162"/>
      <c r="BU475" s="162"/>
      <c r="BV475" s="162"/>
      <c r="BW475" s="162"/>
      <c r="BX475" s="162"/>
      <c r="BY475" s="162"/>
      <c r="BZ475" s="162"/>
      <c r="CA475" s="162"/>
      <c r="CB475" s="162"/>
      <c r="CC475" s="162"/>
      <c r="CD475" s="162"/>
      <c r="CE475" s="162"/>
      <c r="CF475" s="162"/>
      <c r="CG475" s="162"/>
      <c r="CH475" s="162"/>
      <c r="CI475" s="162"/>
      <c r="CJ475" s="162"/>
      <c r="CK475" s="162"/>
      <c r="CL475" s="162"/>
      <c r="CM475" s="162"/>
      <c r="CN475" s="162"/>
      <c r="CO475" s="162"/>
      <c r="CP475" s="162"/>
      <c r="CQ475" s="162"/>
      <c r="CR475" s="162"/>
      <c r="CS475" s="162"/>
      <c r="CT475" s="162"/>
      <c r="CU475" s="162"/>
      <c r="CV475" s="162"/>
      <c r="CW475" s="162"/>
      <c r="CX475" s="162"/>
      <c r="CY475" s="162"/>
      <c r="CZ475" s="162"/>
      <c r="DA475" s="162"/>
      <c r="DB475" s="162"/>
      <c r="DC475" s="162"/>
      <c r="DD475" s="162"/>
      <c r="DE475" s="162"/>
      <c r="DF475" s="162"/>
      <c r="DG475" s="162"/>
      <c r="DH475" s="162"/>
      <c r="DI475" s="162"/>
      <c r="DJ475" s="162"/>
      <c r="DK475" s="162"/>
      <c r="DL475" s="162"/>
      <c r="DM475" s="162"/>
      <c r="DN475" s="162"/>
      <c r="DO475" s="162"/>
      <c r="DP475" s="162"/>
      <c r="DQ475" s="162"/>
      <c r="DR475" s="162"/>
      <c r="DS475" s="162"/>
      <c r="DT475" s="162"/>
      <c r="DU475" s="162"/>
      <c r="DV475" s="162"/>
      <c r="DW475" s="161"/>
      <c r="DX475" s="162"/>
      <c r="DY475" s="162"/>
      <c r="DZ475" s="162"/>
      <c r="EA475" s="162"/>
      <c r="EB475" s="162"/>
      <c r="EC475" s="162"/>
      <c r="ED475" s="162"/>
      <c r="EE475" s="161"/>
      <c r="EF475" s="162"/>
      <c r="EG475" s="162"/>
      <c r="EH475" s="162"/>
      <c r="EI475" s="162"/>
      <c r="EJ475" s="162"/>
      <c r="EK475" s="162"/>
      <c r="EL475" s="162"/>
      <c r="EM475" s="162"/>
      <c r="EN475" s="162"/>
      <c r="EO475" s="162"/>
      <c r="EP475" s="162"/>
      <c r="EQ475" s="68"/>
      <c r="ER475" s="68"/>
      <c r="ES475" s="68"/>
      <c r="ET475" s="68"/>
      <c r="EU475" s="68"/>
      <c r="EV475" s="68"/>
      <c r="EW475" s="65"/>
      <c r="EX475" s="65"/>
      <c r="EY475" s="65"/>
      <c r="EZ475" s="65"/>
      <c r="FA475" s="65"/>
      <c r="FB475" s="65"/>
      <c r="FC475" s="65"/>
      <c r="FD475" s="65"/>
      <c r="FE475" s="65"/>
      <c r="FF475" s="65"/>
      <c r="FG475" s="65"/>
      <c r="FH475" s="65"/>
      <c r="FI475" s="65"/>
      <c r="FJ475" s="65"/>
      <c r="FK475" s="65"/>
      <c r="FL475" s="65"/>
      <c r="FM475" s="65"/>
      <c r="FN475" s="65"/>
      <c r="FO475" s="235"/>
    </row>
    <row r="476" spans="1:171" s="73" customFormat="1" x14ac:dyDescent="0.2">
      <c r="A476" s="161"/>
      <c r="B476" s="162"/>
      <c r="C476" s="162"/>
      <c r="D476" s="162"/>
      <c r="E476" s="162"/>
      <c r="F476" s="162"/>
      <c r="G476" s="162"/>
      <c r="H476" s="162"/>
      <c r="I476" s="162"/>
      <c r="J476" s="162"/>
      <c r="K476" s="162"/>
      <c r="L476" s="162"/>
      <c r="M476" s="162"/>
      <c r="N476" s="162"/>
      <c r="O476" s="162"/>
      <c r="P476" s="162"/>
      <c r="Q476" s="162"/>
      <c r="R476" s="162"/>
      <c r="S476" s="162"/>
      <c r="T476" s="162"/>
      <c r="U476" s="162"/>
      <c r="V476" s="162"/>
      <c r="W476" s="162"/>
      <c r="X476" s="162"/>
      <c r="Y476" s="162"/>
      <c r="Z476" s="161"/>
      <c r="AA476" s="161"/>
      <c r="AB476" s="161"/>
      <c r="AC476" s="161"/>
      <c r="AD476" s="161"/>
      <c r="AE476" s="161"/>
      <c r="AF476" s="162"/>
      <c r="AG476" s="162"/>
      <c r="AH476" s="162"/>
      <c r="AI476" s="162"/>
      <c r="AJ476" s="162"/>
      <c r="AK476" s="162"/>
      <c r="AL476" s="162"/>
      <c r="AM476" s="162"/>
      <c r="AN476" s="162"/>
      <c r="AO476" s="162"/>
      <c r="AP476" s="162"/>
      <c r="AQ476" s="162"/>
      <c r="AR476" s="162"/>
      <c r="AS476" s="162"/>
      <c r="AT476" s="162"/>
      <c r="AU476" s="162"/>
      <c r="AV476" s="162"/>
      <c r="AW476" s="162"/>
      <c r="AX476" s="162"/>
      <c r="AY476" s="161"/>
      <c r="AZ476" s="161"/>
      <c r="BA476" s="162"/>
      <c r="BB476" s="162"/>
      <c r="BC476" s="162"/>
      <c r="BD476" s="162"/>
      <c r="BE476" s="162"/>
      <c r="BF476" s="162"/>
      <c r="BG476" s="162"/>
      <c r="BH476" s="162"/>
      <c r="BI476" s="162"/>
      <c r="BJ476" s="161"/>
      <c r="BK476" s="162"/>
      <c r="BL476" s="162"/>
      <c r="BM476" s="162"/>
      <c r="BN476" s="162"/>
      <c r="BO476" s="162"/>
      <c r="BP476" s="162"/>
      <c r="BQ476" s="162"/>
      <c r="BR476" s="162"/>
      <c r="BS476" s="162"/>
      <c r="BT476" s="162"/>
      <c r="BU476" s="162"/>
      <c r="BV476" s="162"/>
      <c r="BW476" s="162"/>
      <c r="BX476" s="162"/>
      <c r="BY476" s="162"/>
      <c r="BZ476" s="162"/>
      <c r="CA476" s="162"/>
      <c r="CB476" s="162"/>
      <c r="CC476" s="162"/>
      <c r="CD476" s="162"/>
      <c r="CE476" s="162"/>
      <c r="CF476" s="162"/>
      <c r="CG476" s="162"/>
      <c r="CH476" s="162"/>
      <c r="CI476" s="162"/>
      <c r="CJ476" s="162"/>
      <c r="CK476" s="162"/>
      <c r="CL476" s="162"/>
      <c r="CM476" s="162"/>
      <c r="CN476" s="162"/>
      <c r="CO476" s="162"/>
      <c r="CP476" s="162"/>
      <c r="CQ476" s="162"/>
      <c r="CR476" s="162"/>
      <c r="CS476" s="162"/>
      <c r="CT476" s="162"/>
      <c r="CU476" s="162"/>
      <c r="CV476" s="162"/>
      <c r="CW476" s="162"/>
      <c r="CX476" s="162"/>
      <c r="CY476" s="162"/>
      <c r="CZ476" s="162"/>
      <c r="DA476" s="162"/>
      <c r="DB476" s="162"/>
      <c r="DC476" s="162"/>
      <c r="DD476" s="162"/>
      <c r="DE476" s="162"/>
      <c r="DF476" s="162"/>
      <c r="DG476" s="162"/>
      <c r="DH476" s="162"/>
      <c r="DI476" s="162"/>
      <c r="DJ476" s="162"/>
      <c r="DK476" s="162"/>
      <c r="DL476" s="162"/>
      <c r="DM476" s="162"/>
      <c r="DN476" s="162"/>
      <c r="DO476" s="162"/>
      <c r="DP476" s="162"/>
      <c r="DQ476" s="162"/>
      <c r="DR476" s="162"/>
      <c r="DS476" s="162"/>
      <c r="DT476" s="162"/>
      <c r="DU476" s="162"/>
      <c r="DV476" s="162"/>
      <c r="DW476" s="161"/>
      <c r="DX476" s="162"/>
      <c r="DY476" s="162"/>
      <c r="DZ476" s="162"/>
      <c r="EA476" s="162"/>
      <c r="EB476" s="162"/>
      <c r="EC476" s="162"/>
      <c r="ED476" s="162"/>
      <c r="EE476" s="161"/>
      <c r="EF476" s="162"/>
      <c r="EG476" s="162"/>
      <c r="EH476" s="162"/>
      <c r="EI476" s="162"/>
      <c r="EJ476" s="162"/>
      <c r="EK476" s="162"/>
      <c r="EL476" s="162"/>
      <c r="EM476" s="162"/>
      <c r="EN476" s="162"/>
      <c r="EO476" s="162"/>
      <c r="EP476" s="162"/>
      <c r="EQ476" s="68"/>
      <c r="ER476" s="68"/>
      <c r="ES476" s="68"/>
      <c r="ET476" s="68"/>
      <c r="EU476" s="68"/>
      <c r="EV476" s="68"/>
      <c r="EW476" s="68"/>
      <c r="EX476" s="68"/>
      <c r="EY476" s="68"/>
      <c r="EZ476" s="68"/>
      <c r="FA476" s="68"/>
      <c r="FB476" s="68"/>
      <c r="FC476" s="68"/>
      <c r="FD476" s="68"/>
      <c r="FE476" s="68"/>
      <c r="FF476" s="68"/>
      <c r="FG476" s="68"/>
      <c r="FH476" s="68"/>
      <c r="FI476" s="68"/>
      <c r="FJ476" s="68"/>
      <c r="FK476" s="68"/>
      <c r="FL476" s="68"/>
      <c r="FM476" s="65"/>
      <c r="FN476" s="65"/>
      <c r="FO476" s="235"/>
    </row>
    <row r="477" spans="1:171" s="73" customFormat="1" x14ac:dyDescent="0.2">
      <c r="A477" s="161"/>
      <c r="B477" s="162"/>
      <c r="C477" s="162"/>
      <c r="D477" s="162"/>
      <c r="E477" s="162"/>
      <c r="F477" s="162"/>
      <c r="G477" s="162"/>
      <c r="H477" s="162"/>
      <c r="I477" s="162"/>
      <c r="J477" s="162"/>
      <c r="K477" s="162"/>
      <c r="L477" s="162"/>
      <c r="M477" s="162"/>
      <c r="N477" s="162"/>
      <c r="O477" s="162"/>
      <c r="P477" s="162"/>
      <c r="Q477" s="162"/>
      <c r="R477" s="162"/>
      <c r="S477" s="162"/>
      <c r="T477" s="162"/>
      <c r="U477" s="162"/>
      <c r="V477" s="162"/>
      <c r="W477" s="162"/>
      <c r="X477" s="162"/>
      <c r="Y477" s="162"/>
      <c r="Z477" s="161"/>
      <c r="AA477" s="161"/>
      <c r="AB477" s="161"/>
      <c r="AC477" s="161"/>
      <c r="AD477" s="161"/>
      <c r="AE477" s="161"/>
      <c r="AF477" s="162"/>
      <c r="AG477" s="162"/>
      <c r="AH477" s="162"/>
      <c r="AI477" s="162"/>
      <c r="AJ477" s="162"/>
      <c r="AK477" s="162"/>
      <c r="AL477" s="162"/>
      <c r="AM477" s="162"/>
      <c r="AN477" s="162"/>
      <c r="AO477" s="162"/>
      <c r="AP477" s="162"/>
      <c r="AQ477" s="162"/>
      <c r="AR477" s="162"/>
      <c r="AS477" s="162"/>
      <c r="AT477" s="162"/>
      <c r="AU477" s="162"/>
      <c r="AV477" s="162"/>
      <c r="AW477" s="162"/>
      <c r="AX477" s="162"/>
      <c r="AY477" s="161"/>
      <c r="AZ477" s="161"/>
      <c r="BA477" s="162"/>
      <c r="BB477" s="162"/>
      <c r="BC477" s="162"/>
      <c r="BD477" s="162"/>
      <c r="BE477" s="162"/>
      <c r="BF477" s="162"/>
      <c r="BG477" s="162"/>
      <c r="BH477" s="162"/>
      <c r="BI477" s="162"/>
      <c r="BJ477" s="161"/>
      <c r="BK477" s="162"/>
      <c r="BL477" s="162"/>
      <c r="BM477" s="162"/>
      <c r="BN477" s="162"/>
      <c r="BO477" s="162"/>
      <c r="BP477" s="162"/>
      <c r="BQ477" s="162"/>
      <c r="BR477" s="162"/>
      <c r="BS477" s="162"/>
      <c r="BT477" s="162"/>
      <c r="BU477" s="162"/>
      <c r="BV477" s="162"/>
      <c r="BW477" s="162"/>
      <c r="BX477" s="162"/>
      <c r="BY477" s="162"/>
      <c r="BZ477" s="162"/>
      <c r="CA477" s="162"/>
      <c r="CB477" s="162"/>
      <c r="CC477" s="162"/>
      <c r="CD477" s="162"/>
      <c r="CE477" s="162"/>
      <c r="CF477" s="162"/>
      <c r="CG477" s="162"/>
      <c r="CH477" s="162"/>
      <c r="CI477" s="162"/>
      <c r="CJ477" s="162"/>
      <c r="CK477" s="162"/>
      <c r="CL477" s="162"/>
      <c r="CM477" s="162"/>
      <c r="CN477" s="162"/>
      <c r="CO477" s="162"/>
      <c r="CP477" s="162"/>
      <c r="CQ477" s="162"/>
      <c r="CR477" s="162"/>
      <c r="CS477" s="162"/>
      <c r="CT477" s="162"/>
      <c r="CU477" s="162"/>
      <c r="CV477" s="162"/>
      <c r="CW477" s="162"/>
      <c r="CX477" s="162"/>
      <c r="CY477" s="162"/>
      <c r="CZ477" s="162"/>
      <c r="DA477" s="162"/>
      <c r="DB477" s="162"/>
      <c r="DC477" s="162"/>
      <c r="DD477" s="162"/>
      <c r="DE477" s="162"/>
      <c r="DF477" s="162"/>
      <c r="DG477" s="162"/>
      <c r="DH477" s="162"/>
      <c r="DI477" s="162"/>
      <c r="DJ477" s="162"/>
      <c r="DK477" s="162"/>
      <c r="DL477" s="162"/>
      <c r="DM477" s="162"/>
      <c r="DN477" s="162"/>
      <c r="DO477" s="162"/>
      <c r="DP477" s="162"/>
      <c r="DQ477" s="162"/>
      <c r="DR477" s="162"/>
      <c r="DS477" s="162"/>
      <c r="DT477" s="162"/>
      <c r="DU477" s="162"/>
      <c r="DV477" s="162"/>
      <c r="DW477" s="161"/>
      <c r="DX477" s="162"/>
      <c r="DY477" s="162"/>
      <c r="DZ477" s="162"/>
      <c r="EA477" s="162"/>
      <c r="EB477" s="162"/>
      <c r="EC477" s="162"/>
      <c r="ED477" s="162"/>
      <c r="EE477" s="161"/>
      <c r="EF477" s="162"/>
      <c r="EG477" s="162"/>
      <c r="EH477" s="162"/>
      <c r="EI477" s="162"/>
      <c r="EJ477" s="162"/>
      <c r="EK477" s="162"/>
      <c r="EL477" s="162"/>
      <c r="EM477" s="162"/>
      <c r="EN477" s="162"/>
      <c r="EO477" s="162"/>
      <c r="EP477" s="162"/>
      <c r="EQ477" s="68"/>
      <c r="ER477" s="68"/>
      <c r="ES477" s="68"/>
      <c r="ET477" s="68"/>
      <c r="EU477" s="68"/>
      <c r="EV477" s="68"/>
      <c r="EW477" s="65"/>
      <c r="EX477" s="65"/>
      <c r="EY477" s="65"/>
      <c r="EZ477" s="65"/>
      <c r="FA477" s="65"/>
      <c r="FB477" s="65"/>
      <c r="FC477" s="65"/>
      <c r="FD477" s="65"/>
      <c r="FE477" s="65"/>
      <c r="FF477" s="65"/>
      <c r="FG477" s="65"/>
      <c r="FH477" s="65"/>
      <c r="FI477" s="65"/>
      <c r="FJ477" s="65"/>
      <c r="FK477" s="65"/>
      <c r="FL477" s="65"/>
      <c r="FM477" s="65"/>
      <c r="FN477" s="65"/>
      <c r="FO477" s="235"/>
    </row>
    <row r="478" spans="1:171" s="73" customFormat="1" x14ac:dyDescent="0.2">
      <c r="A478" s="161"/>
      <c r="B478" s="162"/>
      <c r="C478" s="162"/>
      <c r="D478" s="162"/>
      <c r="E478" s="162"/>
      <c r="F478" s="162"/>
      <c r="G478" s="162"/>
      <c r="H478" s="162"/>
      <c r="I478" s="162"/>
      <c r="J478" s="162"/>
      <c r="K478" s="162"/>
      <c r="L478" s="162"/>
      <c r="M478" s="162"/>
      <c r="N478" s="162"/>
      <c r="O478" s="162"/>
      <c r="P478" s="162"/>
      <c r="Q478" s="162"/>
      <c r="R478" s="162"/>
      <c r="S478" s="162"/>
      <c r="T478" s="162"/>
      <c r="U478" s="162"/>
      <c r="V478" s="162"/>
      <c r="W478" s="162"/>
      <c r="X478" s="162"/>
      <c r="Y478" s="162"/>
      <c r="Z478" s="161"/>
      <c r="AA478" s="161"/>
      <c r="AB478" s="161"/>
      <c r="AC478" s="161"/>
      <c r="AD478" s="161"/>
      <c r="AE478" s="161"/>
      <c r="AF478" s="162"/>
      <c r="AG478" s="162"/>
      <c r="AH478" s="162"/>
      <c r="AI478" s="162"/>
      <c r="AJ478" s="162"/>
      <c r="AK478" s="162"/>
      <c r="AL478" s="162"/>
      <c r="AM478" s="162"/>
      <c r="AN478" s="162"/>
      <c r="AO478" s="162"/>
      <c r="AP478" s="162"/>
      <c r="AQ478" s="162"/>
      <c r="AR478" s="162"/>
      <c r="AS478" s="162"/>
      <c r="AT478" s="162"/>
      <c r="AU478" s="162"/>
      <c r="AV478" s="162"/>
      <c r="AW478" s="162"/>
      <c r="AX478" s="162"/>
      <c r="AY478" s="161"/>
      <c r="AZ478" s="161"/>
      <c r="BA478" s="162"/>
      <c r="BB478" s="162"/>
      <c r="BC478" s="162"/>
      <c r="BD478" s="162"/>
      <c r="BE478" s="162"/>
      <c r="BF478" s="162"/>
      <c r="BG478" s="162"/>
      <c r="BH478" s="162"/>
      <c r="BI478" s="162"/>
      <c r="BJ478" s="161"/>
      <c r="BK478" s="162"/>
      <c r="BL478" s="162"/>
      <c r="BM478" s="162"/>
      <c r="BN478" s="162"/>
      <c r="BO478" s="162"/>
      <c r="BP478" s="162"/>
      <c r="BQ478" s="162"/>
      <c r="BR478" s="162"/>
      <c r="BS478" s="162"/>
      <c r="BT478" s="162"/>
      <c r="BU478" s="162"/>
      <c r="BV478" s="162"/>
      <c r="BW478" s="162"/>
      <c r="BX478" s="162"/>
      <c r="BY478" s="162"/>
      <c r="BZ478" s="162"/>
      <c r="CA478" s="162"/>
      <c r="CB478" s="162"/>
      <c r="CC478" s="162"/>
      <c r="CD478" s="162"/>
      <c r="CE478" s="162"/>
      <c r="CF478" s="162"/>
      <c r="CG478" s="162"/>
      <c r="CH478" s="162"/>
      <c r="CI478" s="162"/>
      <c r="CJ478" s="162"/>
      <c r="CK478" s="162"/>
      <c r="CL478" s="162"/>
      <c r="CM478" s="162"/>
      <c r="CN478" s="162"/>
      <c r="CO478" s="162"/>
      <c r="CP478" s="162"/>
      <c r="CQ478" s="162"/>
      <c r="CR478" s="162"/>
      <c r="CS478" s="162"/>
      <c r="CT478" s="162"/>
      <c r="CU478" s="162"/>
      <c r="CV478" s="162"/>
      <c r="CW478" s="162"/>
      <c r="CX478" s="162"/>
      <c r="CY478" s="162"/>
      <c r="CZ478" s="162"/>
      <c r="DA478" s="162"/>
      <c r="DB478" s="162"/>
      <c r="DC478" s="162"/>
      <c r="DD478" s="162"/>
      <c r="DE478" s="162"/>
      <c r="DF478" s="162"/>
      <c r="DG478" s="162"/>
      <c r="DH478" s="162"/>
      <c r="DI478" s="162"/>
      <c r="DJ478" s="162"/>
      <c r="DK478" s="162"/>
      <c r="DL478" s="162"/>
      <c r="DM478" s="162"/>
      <c r="DN478" s="162"/>
      <c r="DO478" s="162"/>
      <c r="DP478" s="162"/>
      <c r="DQ478" s="162"/>
      <c r="DR478" s="162"/>
      <c r="DS478" s="162"/>
      <c r="DT478" s="162"/>
      <c r="DU478" s="162"/>
      <c r="DV478" s="162"/>
      <c r="DW478" s="161"/>
      <c r="DX478" s="162"/>
      <c r="DY478" s="162"/>
      <c r="DZ478" s="162"/>
      <c r="EA478" s="162"/>
      <c r="EB478" s="162"/>
      <c r="EC478" s="162"/>
      <c r="ED478" s="162"/>
      <c r="EE478" s="161"/>
      <c r="EF478" s="162"/>
      <c r="EG478" s="162"/>
      <c r="EH478" s="162"/>
      <c r="EI478" s="162"/>
      <c r="EJ478" s="162"/>
      <c r="EK478" s="162"/>
      <c r="EL478" s="162"/>
      <c r="EM478" s="162"/>
      <c r="EN478" s="162"/>
      <c r="EO478" s="162"/>
      <c r="EP478" s="162"/>
      <c r="EQ478" s="68"/>
      <c r="ER478" s="68"/>
      <c r="ES478" s="68"/>
      <c r="ET478" s="68"/>
      <c r="EU478" s="68"/>
      <c r="EV478" s="68"/>
      <c r="EW478" s="68"/>
      <c r="EX478" s="68"/>
      <c r="EY478" s="68"/>
      <c r="EZ478" s="68"/>
      <c r="FA478" s="68"/>
      <c r="FB478" s="68"/>
      <c r="FC478" s="68"/>
      <c r="FD478" s="68"/>
      <c r="FE478" s="68"/>
      <c r="FF478" s="68"/>
      <c r="FG478" s="68"/>
      <c r="FH478" s="68"/>
      <c r="FI478" s="68"/>
      <c r="FJ478" s="68"/>
      <c r="FK478" s="68"/>
      <c r="FL478" s="68"/>
      <c r="FM478" s="65"/>
      <c r="FN478" s="65"/>
      <c r="FO478" s="235"/>
    </row>
    <row r="479" spans="1:171" s="73" customFormat="1" x14ac:dyDescent="0.2">
      <c r="A479" s="161"/>
      <c r="B479" s="162"/>
      <c r="C479" s="162"/>
      <c r="D479" s="162"/>
      <c r="E479" s="162"/>
      <c r="F479" s="162"/>
      <c r="G479" s="162"/>
      <c r="H479" s="162"/>
      <c r="I479" s="162"/>
      <c r="J479" s="162"/>
      <c r="K479" s="162"/>
      <c r="L479" s="162"/>
      <c r="M479" s="162"/>
      <c r="N479" s="162"/>
      <c r="O479" s="162"/>
      <c r="P479" s="162"/>
      <c r="Q479" s="162"/>
      <c r="R479" s="162"/>
      <c r="S479" s="162"/>
      <c r="T479" s="162"/>
      <c r="U479" s="162"/>
      <c r="V479" s="162"/>
      <c r="W479" s="162"/>
      <c r="X479" s="162"/>
      <c r="Y479" s="162"/>
      <c r="Z479" s="161"/>
      <c r="AA479" s="161"/>
      <c r="AB479" s="161"/>
      <c r="AC479" s="161"/>
      <c r="AD479" s="161"/>
      <c r="AE479" s="161"/>
      <c r="AF479" s="162"/>
      <c r="AG479" s="162"/>
      <c r="AH479" s="162"/>
      <c r="AI479" s="162"/>
      <c r="AJ479" s="162"/>
      <c r="AK479" s="162"/>
      <c r="AL479" s="162"/>
      <c r="AM479" s="162"/>
      <c r="AN479" s="162"/>
      <c r="AO479" s="162"/>
      <c r="AP479" s="162"/>
      <c r="AQ479" s="162"/>
      <c r="AR479" s="162"/>
      <c r="AS479" s="162"/>
      <c r="AT479" s="162"/>
      <c r="AU479" s="162"/>
      <c r="AV479" s="162"/>
      <c r="AW479" s="162"/>
      <c r="AX479" s="162"/>
      <c r="AY479" s="161"/>
      <c r="AZ479" s="161"/>
      <c r="BA479" s="162"/>
      <c r="BB479" s="162"/>
      <c r="BC479" s="162"/>
      <c r="BD479" s="162"/>
      <c r="BE479" s="162"/>
      <c r="BF479" s="162"/>
      <c r="BG479" s="162"/>
      <c r="BH479" s="162"/>
      <c r="BI479" s="162"/>
      <c r="BJ479" s="161"/>
      <c r="BK479" s="162"/>
      <c r="BL479" s="162"/>
      <c r="BM479" s="162"/>
      <c r="BN479" s="162"/>
      <c r="BO479" s="162"/>
      <c r="BP479" s="162"/>
      <c r="BQ479" s="162"/>
      <c r="BR479" s="162"/>
      <c r="BS479" s="162"/>
      <c r="BT479" s="162"/>
      <c r="BU479" s="162"/>
      <c r="BV479" s="162"/>
      <c r="BW479" s="162"/>
      <c r="BX479" s="162"/>
      <c r="BY479" s="162"/>
      <c r="BZ479" s="162"/>
      <c r="CA479" s="162"/>
      <c r="CB479" s="162"/>
      <c r="CC479" s="162"/>
      <c r="CD479" s="162"/>
      <c r="CE479" s="162"/>
      <c r="CF479" s="162"/>
      <c r="CG479" s="162"/>
      <c r="CH479" s="162"/>
      <c r="CI479" s="162"/>
      <c r="CJ479" s="162"/>
      <c r="CK479" s="162"/>
      <c r="CL479" s="162"/>
      <c r="CM479" s="162"/>
      <c r="CN479" s="162"/>
      <c r="CO479" s="162"/>
      <c r="CP479" s="162"/>
      <c r="CQ479" s="162"/>
      <c r="CR479" s="162"/>
      <c r="CS479" s="162"/>
      <c r="CT479" s="162"/>
      <c r="CU479" s="162"/>
      <c r="CV479" s="162"/>
      <c r="CW479" s="162"/>
      <c r="CX479" s="162"/>
      <c r="CY479" s="162"/>
      <c r="CZ479" s="162"/>
      <c r="DA479" s="162"/>
      <c r="DB479" s="162"/>
      <c r="DC479" s="162"/>
      <c r="DD479" s="162"/>
      <c r="DE479" s="162"/>
      <c r="DF479" s="162"/>
      <c r="DG479" s="162"/>
      <c r="DH479" s="162"/>
      <c r="DI479" s="162"/>
      <c r="DJ479" s="162"/>
      <c r="DK479" s="162"/>
      <c r="DL479" s="162"/>
      <c r="DM479" s="162"/>
      <c r="DN479" s="162"/>
      <c r="DO479" s="162"/>
      <c r="DP479" s="162"/>
      <c r="DQ479" s="162"/>
      <c r="DR479" s="162"/>
      <c r="DS479" s="162"/>
      <c r="DT479" s="162"/>
      <c r="DU479" s="162"/>
      <c r="DV479" s="162"/>
      <c r="DW479" s="161"/>
      <c r="DX479" s="162"/>
      <c r="DY479" s="162"/>
      <c r="DZ479" s="162"/>
      <c r="EA479" s="162"/>
      <c r="EB479" s="162"/>
      <c r="EC479" s="162"/>
      <c r="ED479" s="162"/>
      <c r="EE479" s="161"/>
      <c r="EF479" s="162"/>
      <c r="EG479" s="162"/>
      <c r="EH479" s="162"/>
      <c r="EI479" s="162"/>
      <c r="EJ479" s="162"/>
      <c r="EK479" s="162"/>
      <c r="EL479" s="162"/>
      <c r="EM479" s="162"/>
      <c r="EN479" s="162"/>
      <c r="EO479" s="162"/>
      <c r="EP479" s="162"/>
      <c r="EQ479" s="68"/>
      <c r="ER479" s="68"/>
      <c r="ES479" s="68"/>
      <c r="ET479" s="68"/>
      <c r="EU479" s="68"/>
      <c r="EV479" s="68"/>
      <c r="EW479" s="65"/>
      <c r="EX479" s="65"/>
      <c r="EY479" s="65"/>
      <c r="EZ479" s="65"/>
      <c r="FA479" s="65"/>
      <c r="FB479" s="65"/>
      <c r="FC479" s="65"/>
      <c r="FD479" s="65"/>
      <c r="FE479" s="65"/>
      <c r="FF479" s="65"/>
      <c r="FG479" s="65"/>
      <c r="FH479" s="65"/>
      <c r="FI479" s="65"/>
      <c r="FJ479" s="65"/>
      <c r="FK479" s="65"/>
      <c r="FL479" s="65"/>
      <c r="FM479" s="65"/>
      <c r="FN479" s="65"/>
      <c r="FO479" s="235"/>
    </row>
    <row r="480" spans="1:171" s="73" customFormat="1" x14ac:dyDescent="0.2">
      <c r="A480" s="161"/>
      <c r="B480" s="162"/>
      <c r="C480" s="162"/>
      <c r="D480" s="162"/>
      <c r="E480" s="162"/>
      <c r="F480" s="162"/>
      <c r="G480" s="162"/>
      <c r="H480" s="162"/>
      <c r="I480" s="162"/>
      <c r="J480" s="162"/>
      <c r="K480" s="162"/>
      <c r="L480" s="162"/>
      <c r="M480" s="162"/>
      <c r="N480" s="162"/>
      <c r="O480" s="162"/>
      <c r="P480" s="162"/>
      <c r="Q480" s="162"/>
      <c r="R480" s="162"/>
      <c r="S480" s="162"/>
      <c r="T480" s="162"/>
      <c r="U480" s="162"/>
      <c r="V480" s="162"/>
      <c r="W480" s="162"/>
      <c r="X480" s="162"/>
      <c r="Y480" s="162"/>
      <c r="Z480" s="161"/>
      <c r="AA480" s="161"/>
      <c r="AB480" s="161"/>
      <c r="AC480" s="161"/>
      <c r="AD480" s="161"/>
      <c r="AE480" s="161"/>
      <c r="AF480" s="162"/>
      <c r="AG480" s="162"/>
      <c r="AH480" s="162"/>
      <c r="AI480" s="162"/>
      <c r="AJ480" s="162"/>
      <c r="AK480" s="162"/>
      <c r="AL480" s="162"/>
      <c r="AM480" s="162"/>
      <c r="AN480" s="162"/>
      <c r="AO480" s="162"/>
      <c r="AP480" s="162"/>
      <c r="AQ480" s="162"/>
      <c r="AR480" s="162"/>
      <c r="AS480" s="162"/>
      <c r="AT480" s="162"/>
      <c r="AU480" s="162"/>
      <c r="AV480" s="162"/>
      <c r="AW480" s="162"/>
      <c r="AX480" s="162"/>
      <c r="AY480" s="161"/>
      <c r="AZ480" s="161"/>
      <c r="BA480" s="162"/>
      <c r="BB480" s="162"/>
      <c r="BC480" s="162"/>
      <c r="BD480" s="162"/>
      <c r="BE480" s="162"/>
      <c r="BF480" s="162"/>
      <c r="BG480" s="162"/>
      <c r="BH480" s="162"/>
      <c r="BI480" s="162"/>
      <c r="BJ480" s="161"/>
      <c r="BK480" s="162"/>
      <c r="BL480" s="162"/>
      <c r="BM480" s="162"/>
      <c r="BN480" s="162"/>
      <c r="BO480" s="162"/>
      <c r="BP480" s="162"/>
      <c r="BQ480" s="162"/>
      <c r="BR480" s="162"/>
      <c r="BS480" s="162"/>
      <c r="BT480" s="162"/>
      <c r="BU480" s="162"/>
      <c r="BV480" s="162"/>
      <c r="BW480" s="162"/>
      <c r="BX480" s="162"/>
      <c r="BY480" s="162"/>
      <c r="BZ480" s="162"/>
      <c r="CA480" s="162"/>
      <c r="CB480" s="162"/>
      <c r="CC480" s="162"/>
      <c r="CD480" s="162"/>
      <c r="CE480" s="162"/>
      <c r="CF480" s="162"/>
      <c r="CG480" s="162"/>
      <c r="CH480" s="162"/>
      <c r="CI480" s="162"/>
      <c r="CJ480" s="162"/>
      <c r="CK480" s="162"/>
      <c r="CL480" s="162"/>
      <c r="CM480" s="162"/>
      <c r="CN480" s="162"/>
      <c r="CO480" s="162"/>
      <c r="CP480" s="162"/>
      <c r="CQ480" s="162"/>
      <c r="CR480" s="162"/>
      <c r="CS480" s="162"/>
      <c r="CT480" s="162"/>
      <c r="CU480" s="162"/>
      <c r="CV480" s="162"/>
      <c r="CW480" s="162"/>
      <c r="CX480" s="162"/>
      <c r="CY480" s="162"/>
      <c r="CZ480" s="162"/>
      <c r="DA480" s="162"/>
      <c r="DB480" s="162"/>
      <c r="DC480" s="162"/>
      <c r="DD480" s="162"/>
      <c r="DE480" s="162"/>
      <c r="DF480" s="162"/>
      <c r="DG480" s="162"/>
      <c r="DH480" s="162"/>
      <c r="DI480" s="162"/>
      <c r="DJ480" s="162"/>
      <c r="DK480" s="162"/>
      <c r="DL480" s="162"/>
      <c r="DM480" s="162"/>
      <c r="DN480" s="162"/>
      <c r="DO480" s="162"/>
      <c r="DP480" s="162"/>
      <c r="DQ480" s="162"/>
      <c r="DR480" s="162"/>
      <c r="DS480" s="162"/>
      <c r="DT480" s="162"/>
      <c r="DU480" s="162"/>
      <c r="DV480" s="162"/>
      <c r="DW480" s="161"/>
      <c r="DX480" s="162"/>
      <c r="DY480" s="162"/>
      <c r="DZ480" s="162"/>
      <c r="EA480" s="162"/>
      <c r="EB480" s="162"/>
      <c r="EC480" s="162"/>
      <c r="ED480" s="162"/>
      <c r="EE480" s="161"/>
      <c r="EF480" s="162"/>
      <c r="EG480" s="162"/>
      <c r="EH480" s="162"/>
      <c r="EI480" s="162"/>
      <c r="EJ480" s="162"/>
      <c r="EK480" s="162"/>
      <c r="EL480" s="162"/>
      <c r="EM480" s="162"/>
      <c r="EN480" s="162"/>
      <c r="EO480" s="162"/>
      <c r="EP480" s="162"/>
      <c r="EQ480" s="68"/>
      <c r="ER480" s="68"/>
      <c r="ES480" s="68"/>
      <c r="ET480" s="68"/>
      <c r="EU480" s="68"/>
      <c r="EV480" s="68"/>
      <c r="EW480" s="68"/>
      <c r="EX480" s="68"/>
      <c r="EY480" s="68"/>
      <c r="EZ480" s="68"/>
      <c r="FA480" s="68"/>
      <c r="FB480" s="68"/>
      <c r="FC480" s="68"/>
      <c r="FD480" s="68"/>
      <c r="FE480" s="68"/>
      <c r="FF480" s="68"/>
      <c r="FG480" s="68"/>
      <c r="FH480" s="68"/>
      <c r="FI480" s="68"/>
      <c r="FJ480" s="68"/>
      <c r="FK480" s="68"/>
      <c r="FL480" s="68"/>
      <c r="FM480" s="65"/>
      <c r="FN480" s="65"/>
      <c r="FO480" s="235"/>
    </row>
    <row r="481" spans="1:171" s="73" customFormat="1" x14ac:dyDescent="0.2">
      <c r="A481" s="161"/>
      <c r="B481" s="162"/>
      <c r="C481" s="162"/>
      <c r="D481" s="162"/>
      <c r="E481" s="162"/>
      <c r="F481" s="162"/>
      <c r="G481" s="162"/>
      <c r="H481" s="162"/>
      <c r="I481" s="162"/>
      <c r="J481" s="162"/>
      <c r="K481" s="162"/>
      <c r="L481" s="162"/>
      <c r="M481" s="162"/>
      <c r="N481" s="162"/>
      <c r="O481" s="162"/>
      <c r="P481" s="162"/>
      <c r="Q481" s="162"/>
      <c r="R481" s="162"/>
      <c r="S481" s="162"/>
      <c r="T481" s="162"/>
      <c r="U481" s="162"/>
      <c r="V481" s="162"/>
      <c r="W481" s="162"/>
      <c r="X481" s="162"/>
      <c r="Y481" s="162"/>
      <c r="Z481" s="161"/>
      <c r="AA481" s="161"/>
      <c r="AB481" s="161"/>
      <c r="AC481" s="161"/>
      <c r="AD481" s="161"/>
      <c r="AE481" s="161"/>
      <c r="AF481" s="162"/>
      <c r="AG481" s="162"/>
      <c r="AH481" s="162"/>
      <c r="AI481" s="162"/>
      <c r="AJ481" s="162"/>
      <c r="AK481" s="162"/>
      <c r="AL481" s="162"/>
      <c r="AM481" s="162"/>
      <c r="AN481" s="162"/>
      <c r="AO481" s="162"/>
      <c r="AP481" s="162"/>
      <c r="AQ481" s="162"/>
      <c r="AR481" s="162"/>
      <c r="AS481" s="162"/>
      <c r="AT481" s="162"/>
      <c r="AU481" s="162"/>
      <c r="AV481" s="162"/>
      <c r="AW481" s="162"/>
      <c r="AX481" s="162"/>
      <c r="AY481" s="161"/>
      <c r="AZ481" s="161"/>
      <c r="BA481" s="162"/>
      <c r="BB481" s="162"/>
      <c r="BC481" s="162"/>
      <c r="BD481" s="162"/>
      <c r="BE481" s="162"/>
      <c r="BF481" s="162"/>
      <c r="BG481" s="162"/>
      <c r="BH481" s="162"/>
      <c r="BI481" s="162"/>
      <c r="BJ481" s="161"/>
      <c r="BK481" s="162"/>
      <c r="BL481" s="162"/>
      <c r="BM481" s="162"/>
      <c r="BN481" s="162"/>
      <c r="BO481" s="162"/>
      <c r="BP481" s="162"/>
      <c r="BQ481" s="162"/>
      <c r="BR481" s="162"/>
      <c r="BS481" s="162"/>
      <c r="BT481" s="162"/>
      <c r="BU481" s="162"/>
      <c r="BV481" s="162"/>
      <c r="BW481" s="162"/>
      <c r="BX481" s="162"/>
      <c r="BY481" s="162"/>
      <c r="BZ481" s="162"/>
      <c r="CA481" s="162"/>
      <c r="CB481" s="162"/>
      <c r="CC481" s="162"/>
      <c r="CD481" s="162"/>
      <c r="CE481" s="162"/>
      <c r="CF481" s="162"/>
      <c r="CG481" s="162"/>
      <c r="CH481" s="162"/>
      <c r="CI481" s="162"/>
      <c r="CJ481" s="162"/>
      <c r="CK481" s="162"/>
      <c r="CL481" s="162"/>
      <c r="CM481" s="162"/>
      <c r="CN481" s="162"/>
      <c r="CO481" s="162"/>
      <c r="CP481" s="162"/>
      <c r="CQ481" s="162"/>
      <c r="CR481" s="162"/>
      <c r="CS481" s="162"/>
      <c r="CT481" s="162"/>
      <c r="CU481" s="162"/>
      <c r="CV481" s="162"/>
      <c r="CW481" s="162"/>
      <c r="CX481" s="162"/>
      <c r="CY481" s="162"/>
      <c r="CZ481" s="162"/>
      <c r="DA481" s="162"/>
      <c r="DB481" s="162"/>
      <c r="DC481" s="162"/>
      <c r="DD481" s="162"/>
      <c r="DE481" s="162"/>
      <c r="DF481" s="162"/>
      <c r="DG481" s="162"/>
      <c r="DH481" s="162"/>
      <c r="DI481" s="162"/>
      <c r="DJ481" s="162"/>
      <c r="DK481" s="162"/>
      <c r="DL481" s="162"/>
      <c r="DM481" s="162"/>
      <c r="DN481" s="162"/>
      <c r="DO481" s="162"/>
      <c r="DP481" s="162"/>
      <c r="DQ481" s="162"/>
      <c r="DR481" s="162"/>
      <c r="DS481" s="162"/>
      <c r="DT481" s="162"/>
      <c r="DU481" s="162"/>
      <c r="DV481" s="162"/>
      <c r="DW481" s="161"/>
      <c r="DX481" s="162"/>
      <c r="DY481" s="162"/>
      <c r="DZ481" s="162"/>
      <c r="EA481" s="162"/>
      <c r="EB481" s="162"/>
      <c r="EC481" s="162"/>
      <c r="ED481" s="162"/>
      <c r="EE481" s="161"/>
      <c r="EF481" s="162"/>
      <c r="EG481" s="162"/>
      <c r="EH481" s="162"/>
      <c r="EI481" s="162"/>
      <c r="EJ481" s="162"/>
      <c r="EK481" s="162"/>
      <c r="EL481" s="162"/>
      <c r="EM481" s="162"/>
      <c r="EN481" s="162"/>
      <c r="EO481" s="162"/>
      <c r="EP481" s="162"/>
      <c r="EQ481" s="68"/>
      <c r="ER481" s="68"/>
      <c r="ES481" s="68"/>
      <c r="ET481" s="68"/>
      <c r="EU481" s="68"/>
      <c r="EV481" s="68"/>
      <c r="EW481" s="65"/>
      <c r="EX481" s="65"/>
      <c r="EY481" s="65"/>
      <c r="EZ481" s="65"/>
      <c r="FA481" s="65"/>
      <c r="FB481" s="65"/>
      <c r="FC481" s="65"/>
      <c r="FD481" s="65"/>
      <c r="FE481" s="65"/>
      <c r="FF481" s="65"/>
      <c r="FG481" s="65"/>
      <c r="FH481" s="65"/>
      <c r="FI481" s="65"/>
      <c r="FJ481" s="65"/>
      <c r="FK481" s="65"/>
      <c r="FL481" s="65"/>
      <c r="FM481" s="65"/>
      <c r="FN481" s="65"/>
      <c r="FO481" s="235"/>
    </row>
    <row r="482" spans="1:171" s="73" customFormat="1" x14ac:dyDescent="0.2">
      <c r="A482" s="161"/>
      <c r="B482" s="162"/>
      <c r="C482" s="162"/>
      <c r="D482" s="162"/>
      <c r="E482" s="162"/>
      <c r="F482" s="162"/>
      <c r="G482" s="162"/>
      <c r="H482" s="162"/>
      <c r="I482" s="162"/>
      <c r="J482" s="162"/>
      <c r="K482" s="162"/>
      <c r="L482" s="162"/>
      <c r="M482" s="162"/>
      <c r="N482" s="162"/>
      <c r="O482" s="162"/>
      <c r="P482" s="162"/>
      <c r="Q482" s="162"/>
      <c r="R482" s="162"/>
      <c r="S482" s="162"/>
      <c r="T482" s="162"/>
      <c r="U482" s="162"/>
      <c r="V482" s="162"/>
      <c r="W482" s="162"/>
      <c r="X482" s="162"/>
      <c r="Y482" s="162"/>
      <c r="Z482" s="161"/>
      <c r="AA482" s="161"/>
      <c r="AB482" s="161"/>
      <c r="AC482" s="161"/>
      <c r="AD482" s="161"/>
      <c r="AE482" s="161"/>
      <c r="AF482" s="162"/>
      <c r="AG482" s="162"/>
      <c r="AH482" s="162"/>
      <c r="AI482" s="162"/>
      <c r="AJ482" s="162"/>
      <c r="AK482" s="162"/>
      <c r="AL482" s="162"/>
      <c r="AM482" s="162"/>
      <c r="AN482" s="162"/>
      <c r="AO482" s="162"/>
      <c r="AP482" s="162"/>
      <c r="AQ482" s="162"/>
      <c r="AR482" s="162"/>
      <c r="AS482" s="162"/>
      <c r="AT482" s="162"/>
      <c r="AU482" s="162"/>
      <c r="AV482" s="162"/>
      <c r="AW482" s="162"/>
      <c r="AX482" s="162"/>
      <c r="AY482" s="161"/>
      <c r="AZ482" s="161"/>
      <c r="BA482" s="162"/>
      <c r="BB482" s="162"/>
      <c r="BC482" s="162"/>
      <c r="BD482" s="162"/>
      <c r="BE482" s="162"/>
      <c r="BF482" s="162"/>
      <c r="BG482" s="162"/>
      <c r="BH482" s="162"/>
      <c r="BI482" s="162"/>
      <c r="BJ482" s="161"/>
      <c r="BK482" s="162"/>
      <c r="BL482" s="162"/>
      <c r="BM482" s="162"/>
      <c r="BN482" s="162"/>
      <c r="BO482" s="162"/>
      <c r="BP482" s="162"/>
      <c r="BQ482" s="162"/>
      <c r="BR482" s="162"/>
      <c r="BS482" s="162"/>
      <c r="BT482" s="162"/>
      <c r="BU482" s="162"/>
      <c r="BV482" s="162"/>
      <c r="BW482" s="162"/>
      <c r="BX482" s="162"/>
      <c r="BY482" s="162"/>
      <c r="BZ482" s="162"/>
      <c r="CA482" s="162"/>
      <c r="CB482" s="162"/>
      <c r="CC482" s="162"/>
      <c r="CD482" s="162"/>
      <c r="CE482" s="162"/>
      <c r="CF482" s="162"/>
      <c r="CG482" s="162"/>
      <c r="CH482" s="162"/>
      <c r="CI482" s="162"/>
      <c r="CJ482" s="162"/>
      <c r="CK482" s="162"/>
      <c r="CL482" s="162"/>
      <c r="CM482" s="162"/>
      <c r="CN482" s="162"/>
      <c r="CO482" s="162"/>
      <c r="CP482" s="162"/>
      <c r="CQ482" s="162"/>
      <c r="CR482" s="162"/>
      <c r="CS482" s="162"/>
      <c r="CT482" s="162"/>
      <c r="CU482" s="162"/>
      <c r="CV482" s="162"/>
      <c r="CW482" s="162"/>
      <c r="CX482" s="162"/>
      <c r="CY482" s="162"/>
      <c r="CZ482" s="162"/>
      <c r="DA482" s="162"/>
      <c r="DB482" s="162"/>
      <c r="DC482" s="162"/>
      <c r="DD482" s="162"/>
      <c r="DE482" s="162"/>
      <c r="DF482" s="162"/>
      <c r="DG482" s="162"/>
      <c r="DH482" s="162"/>
      <c r="DI482" s="162"/>
      <c r="DJ482" s="162"/>
      <c r="DK482" s="162"/>
      <c r="DL482" s="162"/>
      <c r="DM482" s="162"/>
      <c r="DN482" s="162"/>
      <c r="DO482" s="162"/>
      <c r="DP482" s="162"/>
      <c r="DQ482" s="162"/>
      <c r="DR482" s="162"/>
      <c r="DS482" s="162"/>
      <c r="DT482" s="162"/>
      <c r="DU482" s="162"/>
      <c r="DV482" s="162"/>
      <c r="DW482" s="161"/>
      <c r="DX482" s="162"/>
      <c r="DY482" s="162"/>
      <c r="DZ482" s="162"/>
      <c r="EA482" s="162"/>
      <c r="EB482" s="162"/>
      <c r="EC482" s="162"/>
      <c r="ED482" s="162"/>
      <c r="EE482" s="161"/>
      <c r="EF482" s="162"/>
      <c r="EG482" s="162"/>
      <c r="EH482" s="162"/>
      <c r="EI482" s="162"/>
      <c r="EJ482" s="162"/>
      <c r="EK482" s="162"/>
      <c r="EL482" s="162"/>
      <c r="EM482" s="162"/>
      <c r="EN482" s="162"/>
      <c r="EO482" s="162"/>
      <c r="EP482" s="162"/>
      <c r="EQ482" s="68"/>
      <c r="ER482" s="68"/>
      <c r="ES482" s="68"/>
      <c r="ET482" s="68"/>
      <c r="EU482" s="68"/>
      <c r="EV482" s="68"/>
      <c r="EW482" s="68"/>
      <c r="EX482" s="68"/>
      <c r="EY482" s="68"/>
      <c r="EZ482" s="68"/>
      <c r="FA482" s="68"/>
      <c r="FB482" s="68"/>
      <c r="FC482" s="68"/>
      <c r="FD482" s="68"/>
      <c r="FE482" s="68"/>
      <c r="FF482" s="68"/>
      <c r="FG482" s="68"/>
      <c r="FH482" s="68"/>
      <c r="FI482" s="68"/>
      <c r="FJ482" s="68"/>
      <c r="FK482" s="68"/>
      <c r="FL482" s="68"/>
      <c r="FM482" s="65"/>
      <c r="FN482" s="65"/>
      <c r="FO482" s="235"/>
    </row>
    <row r="483" spans="1:171" s="73" customFormat="1" x14ac:dyDescent="0.2">
      <c r="A483" s="161"/>
      <c r="B483" s="162"/>
      <c r="C483" s="162"/>
      <c r="D483" s="162"/>
      <c r="E483" s="162"/>
      <c r="F483" s="162"/>
      <c r="G483" s="162"/>
      <c r="H483" s="162"/>
      <c r="I483" s="162"/>
      <c r="J483" s="162"/>
      <c r="K483" s="162"/>
      <c r="L483" s="162"/>
      <c r="M483" s="162"/>
      <c r="N483" s="162"/>
      <c r="O483" s="162"/>
      <c r="P483" s="162"/>
      <c r="Q483" s="162"/>
      <c r="R483" s="162"/>
      <c r="S483" s="162"/>
      <c r="T483" s="162"/>
      <c r="U483" s="162"/>
      <c r="V483" s="162"/>
      <c r="W483" s="162"/>
      <c r="X483" s="162"/>
      <c r="Y483" s="162"/>
      <c r="Z483" s="161"/>
      <c r="AA483" s="161"/>
      <c r="AB483" s="161"/>
      <c r="AC483" s="161"/>
      <c r="AD483" s="161"/>
      <c r="AE483" s="161"/>
      <c r="AF483" s="162"/>
      <c r="AG483" s="162"/>
      <c r="AH483" s="162"/>
      <c r="AI483" s="162"/>
      <c r="AJ483" s="162"/>
      <c r="AK483" s="162"/>
      <c r="AL483" s="162"/>
      <c r="AM483" s="162"/>
      <c r="AN483" s="162"/>
      <c r="AO483" s="162"/>
      <c r="AP483" s="162"/>
      <c r="AQ483" s="162"/>
      <c r="AR483" s="162"/>
      <c r="AS483" s="162"/>
      <c r="AT483" s="162"/>
      <c r="AU483" s="162"/>
      <c r="AV483" s="162"/>
      <c r="AW483" s="162"/>
      <c r="AX483" s="162"/>
      <c r="AY483" s="161"/>
      <c r="AZ483" s="161"/>
      <c r="BA483" s="162"/>
      <c r="BB483" s="162"/>
      <c r="BC483" s="162"/>
      <c r="BD483" s="162"/>
      <c r="BE483" s="162"/>
      <c r="BF483" s="162"/>
      <c r="BG483" s="162"/>
      <c r="BH483" s="162"/>
      <c r="BI483" s="162"/>
      <c r="BJ483" s="161"/>
      <c r="BK483" s="162"/>
      <c r="BL483" s="162"/>
      <c r="BM483" s="162"/>
      <c r="BN483" s="162"/>
      <c r="BO483" s="162"/>
      <c r="BP483" s="162"/>
      <c r="BQ483" s="162"/>
      <c r="BR483" s="162"/>
      <c r="BS483" s="162"/>
      <c r="BT483" s="162"/>
      <c r="BU483" s="162"/>
      <c r="BV483" s="162"/>
      <c r="BW483" s="162"/>
      <c r="BX483" s="162"/>
      <c r="BY483" s="162"/>
      <c r="BZ483" s="162"/>
      <c r="CA483" s="162"/>
      <c r="CB483" s="162"/>
      <c r="CC483" s="162"/>
      <c r="CD483" s="162"/>
      <c r="CE483" s="162"/>
      <c r="CF483" s="162"/>
      <c r="CG483" s="162"/>
      <c r="CH483" s="162"/>
      <c r="CI483" s="162"/>
      <c r="CJ483" s="162"/>
      <c r="CK483" s="162"/>
      <c r="CL483" s="162"/>
      <c r="CM483" s="162"/>
      <c r="CN483" s="162"/>
      <c r="CO483" s="162"/>
      <c r="CP483" s="162"/>
      <c r="CQ483" s="162"/>
      <c r="CR483" s="162"/>
      <c r="CS483" s="162"/>
      <c r="CT483" s="162"/>
      <c r="CU483" s="162"/>
      <c r="CV483" s="162"/>
      <c r="CW483" s="162"/>
      <c r="CX483" s="162"/>
      <c r="CY483" s="162"/>
      <c r="CZ483" s="162"/>
      <c r="DA483" s="162"/>
      <c r="DB483" s="162"/>
      <c r="DC483" s="162"/>
      <c r="DD483" s="162"/>
      <c r="DE483" s="162"/>
      <c r="DF483" s="162"/>
      <c r="DG483" s="162"/>
      <c r="DH483" s="162"/>
      <c r="DI483" s="162"/>
      <c r="DJ483" s="162"/>
      <c r="DK483" s="162"/>
      <c r="DL483" s="162"/>
      <c r="DM483" s="162"/>
      <c r="DN483" s="162"/>
      <c r="DO483" s="162"/>
      <c r="DP483" s="162"/>
      <c r="DQ483" s="162"/>
      <c r="DR483" s="162"/>
      <c r="DS483" s="162"/>
      <c r="DT483" s="162"/>
      <c r="DU483" s="162"/>
      <c r="DV483" s="162"/>
      <c r="DW483" s="161"/>
      <c r="DX483" s="162"/>
      <c r="DY483" s="162"/>
      <c r="DZ483" s="162"/>
      <c r="EA483" s="162"/>
      <c r="EB483" s="162"/>
      <c r="EC483" s="162"/>
      <c r="ED483" s="162"/>
      <c r="EE483" s="161"/>
      <c r="EF483" s="162"/>
      <c r="EG483" s="162"/>
      <c r="EH483" s="162"/>
      <c r="EI483" s="162"/>
      <c r="EJ483" s="162"/>
      <c r="EK483" s="162"/>
      <c r="EL483" s="162"/>
      <c r="EM483" s="162"/>
      <c r="EN483" s="162"/>
      <c r="EO483" s="162"/>
      <c r="EP483" s="162"/>
      <c r="EQ483" s="68"/>
      <c r="ER483" s="68"/>
      <c r="ES483" s="68"/>
      <c r="ET483" s="68"/>
      <c r="EU483" s="68"/>
      <c r="EV483" s="68"/>
      <c r="EW483" s="65"/>
      <c r="EX483" s="65"/>
      <c r="EY483" s="65"/>
      <c r="EZ483" s="65"/>
      <c r="FA483" s="65"/>
      <c r="FB483" s="65"/>
      <c r="FC483" s="65"/>
      <c r="FD483" s="65"/>
      <c r="FE483" s="65"/>
      <c r="FF483" s="65"/>
      <c r="FG483" s="65"/>
      <c r="FH483" s="65"/>
      <c r="FI483" s="65"/>
      <c r="FJ483" s="65"/>
      <c r="FK483" s="65"/>
      <c r="FL483" s="65"/>
      <c r="FM483" s="65"/>
      <c r="FN483" s="65"/>
      <c r="FO483" s="235"/>
    </row>
    <row r="484" spans="1:171" s="73" customFormat="1" x14ac:dyDescent="0.2">
      <c r="A484" s="161"/>
      <c r="B484" s="162"/>
      <c r="C484" s="162"/>
      <c r="D484" s="162"/>
      <c r="E484" s="162"/>
      <c r="F484" s="162"/>
      <c r="G484" s="162"/>
      <c r="H484" s="162"/>
      <c r="I484" s="162"/>
      <c r="J484" s="162"/>
      <c r="K484" s="162"/>
      <c r="L484" s="162"/>
      <c r="M484" s="162"/>
      <c r="N484" s="162"/>
      <c r="O484" s="162"/>
      <c r="P484" s="162"/>
      <c r="Q484" s="162"/>
      <c r="R484" s="162"/>
      <c r="S484" s="162"/>
      <c r="T484" s="162"/>
      <c r="U484" s="162"/>
      <c r="V484" s="162"/>
      <c r="W484" s="162"/>
      <c r="X484" s="162"/>
      <c r="Y484" s="162"/>
      <c r="Z484" s="161"/>
      <c r="AA484" s="161"/>
      <c r="AB484" s="161"/>
      <c r="AC484" s="161"/>
      <c r="AD484" s="161"/>
      <c r="AE484" s="161"/>
      <c r="AF484" s="162"/>
      <c r="AG484" s="162"/>
      <c r="AH484" s="162"/>
      <c r="AI484" s="162"/>
      <c r="AJ484" s="162"/>
      <c r="AK484" s="162"/>
      <c r="AL484" s="162"/>
      <c r="AM484" s="162"/>
      <c r="AN484" s="162"/>
      <c r="AO484" s="162"/>
      <c r="AP484" s="162"/>
      <c r="AQ484" s="162"/>
      <c r="AR484" s="162"/>
      <c r="AS484" s="162"/>
      <c r="AT484" s="162"/>
      <c r="AU484" s="162"/>
      <c r="AV484" s="162"/>
      <c r="AW484" s="162"/>
      <c r="AX484" s="162"/>
      <c r="AY484" s="161"/>
      <c r="AZ484" s="161"/>
      <c r="BA484" s="162"/>
      <c r="BB484" s="162"/>
      <c r="BC484" s="162"/>
      <c r="BD484" s="162"/>
      <c r="BE484" s="162"/>
      <c r="BF484" s="162"/>
      <c r="BG484" s="162"/>
      <c r="BH484" s="162"/>
      <c r="BI484" s="162"/>
      <c r="BJ484" s="161"/>
      <c r="BK484" s="162"/>
      <c r="BL484" s="162"/>
      <c r="BM484" s="162"/>
      <c r="BN484" s="162"/>
      <c r="BO484" s="162"/>
      <c r="BP484" s="162"/>
      <c r="BQ484" s="162"/>
      <c r="BR484" s="162"/>
      <c r="BS484" s="162"/>
      <c r="BT484" s="162"/>
      <c r="BU484" s="162"/>
      <c r="BV484" s="162"/>
      <c r="BW484" s="162"/>
      <c r="BX484" s="162"/>
      <c r="BY484" s="162"/>
      <c r="BZ484" s="162"/>
      <c r="CA484" s="162"/>
      <c r="CB484" s="162"/>
      <c r="CC484" s="162"/>
      <c r="CD484" s="162"/>
      <c r="CE484" s="162"/>
      <c r="CF484" s="162"/>
      <c r="CG484" s="162"/>
      <c r="CH484" s="162"/>
      <c r="CI484" s="162"/>
      <c r="CJ484" s="162"/>
      <c r="CK484" s="162"/>
      <c r="CL484" s="162"/>
      <c r="CM484" s="162"/>
      <c r="CN484" s="162"/>
      <c r="CO484" s="162"/>
      <c r="CP484" s="162"/>
      <c r="CQ484" s="162"/>
      <c r="CR484" s="162"/>
      <c r="CS484" s="162"/>
      <c r="CT484" s="162"/>
      <c r="CU484" s="162"/>
      <c r="CV484" s="162"/>
      <c r="CW484" s="162"/>
      <c r="CX484" s="162"/>
      <c r="CY484" s="162"/>
      <c r="CZ484" s="162"/>
      <c r="DA484" s="162"/>
      <c r="DB484" s="162"/>
      <c r="DC484" s="162"/>
      <c r="DD484" s="162"/>
      <c r="DE484" s="162"/>
      <c r="DF484" s="162"/>
      <c r="DG484" s="162"/>
      <c r="DH484" s="162"/>
      <c r="DI484" s="162"/>
      <c r="DJ484" s="162"/>
      <c r="DK484" s="162"/>
      <c r="DL484" s="162"/>
      <c r="DM484" s="162"/>
      <c r="DN484" s="162"/>
      <c r="DO484" s="162"/>
      <c r="DP484" s="162"/>
      <c r="DQ484" s="162"/>
      <c r="DR484" s="162"/>
      <c r="DS484" s="162"/>
      <c r="DT484" s="162"/>
      <c r="DU484" s="162"/>
      <c r="DV484" s="162"/>
      <c r="DW484" s="161"/>
      <c r="DX484" s="162"/>
      <c r="DY484" s="162"/>
      <c r="DZ484" s="162"/>
      <c r="EA484" s="162"/>
      <c r="EB484" s="162"/>
      <c r="EC484" s="162"/>
      <c r="ED484" s="162"/>
      <c r="EE484" s="161"/>
      <c r="EF484" s="162"/>
      <c r="EG484" s="162"/>
      <c r="EH484" s="162"/>
      <c r="EI484" s="162"/>
      <c r="EJ484" s="162"/>
      <c r="EK484" s="162"/>
      <c r="EL484" s="162"/>
      <c r="EM484" s="162"/>
      <c r="EN484" s="162"/>
      <c r="EO484" s="162"/>
      <c r="EP484" s="162"/>
      <c r="EQ484" s="68"/>
      <c r="ER484" s="68"/>
      <c r="ES484" s="68"/>
      <c r="ET484" s="68"/>
      <c r="EU484" s="68"/>
      <c r="EV484" s="68"/>
      <c r="EW484" s="68"/>
      <c r="EX484" s="68"/>
      <c r="EY484" s="68"/>
      <c r="EZ484" s="68"/>
      <c r="FA484" s="68"/>
      <c r="FB484" s="68"/>
      <c r="FC484" s="68"/>
      <c r="FD484" s="68"/>
      <c r="FE484" s="68"/>
      <c r="FF484" s="68"/>
      <c r="FG484" s="68"/>
      <c r="FH484" s="68"/>
      <c r="FI484" s="68"/>
      <c r="FJ484" s="68"/>
      <c r="FK484" s="68"/>
      <c r="FL484" s="68"/>
      <c r="FM484" s="65"/>
      <c r="FN484" s="65"/>
      <c r="FO484" s="235"/>
    </row>
    <row r="485" spans="1:171" s="73" customFormat="1" x14ac:dyDescent="0.2">
      <c r="A485" s="161"/>
      <c r="B485" s="162"/>
      <c r="C485" s="162"/>
      <c r="D485" s="162"/>
      <c r="E485" s="162"/>
      <c r="F485" s="162"/>
      <c r="G485" s="162"/>
      <c r="H485" s="162"/>
      <c r="I485" s="162"/>
      <c r="J485" s="162"/>
      <c r="K485" s="162"/>
      <c r="L485" s="162"/>
      <c r="M485" s="162"/>
      <c r="N485" s="162"/>
      <c r="O485" s="162"/>
      <c r="P485" s="162"/>
      <c r="Q485" s="162"/>
      <c r="R485" s="162"/>
      <c r="S485" s="162"/>
      <c r="T485" s="162"/>
      <c r="U485" s="162"/>
      <c r="V485" s="162"/>
      <c r="W485" s="162"/>
      <c r="X485" s="162"/>
      <c r="Y485" s="162"/>
      <c r="Z485" s="161"/>
      <c r="AA485" s="161"/>
      <c r="AB485" s="161"/>
      <c r="AC485" s="161"/>
      <c r="AD485" s="161"/>
      <c r="AE485" s="161"/>
      <c r="AF485" s="162"/>
      <c r="AG485" s="162"/>
      <c r="AH485" s="162"/>
      <c r="AI485" s="162"/>
      <c r="AJ485" s="162"/>
      <c r="AK485" s="162"/>
      <c r="AL485" s="162"/>
      <c r="AM485" s="162"/>
      <c r="AN485" s="162"/>
      <c r="AO485" s="162"/>
      <c r="AP485" s="162"/>
      <c r="AQ485" s="162"/>
      <c r="AR485" s="162"/>
      <c r="AS485" s="162"/>
      <c r="AT485" s="162"/>
      <c r="AU485" s="162"/>
      <c r="AV485" s="162"/>
      <c r="AW485" s="162"/>
      <c r="AX485" s="162"/>
      <c r="AY485" s="161"/>
      <c r="AZ485" s="161"/>
      <c r="BA485" s="162"/>
      <c r="BB485" s="162"/>
      <c r="BC485" s="162"/>
      <c r="BD485" s="162"/>
      <c r="BE485" s="162"/>
      <c r="BF485" s="162"/>
      <c r="BG485" s="162"/>
      <c r="BH485" s="162"/>
      <c r="BI485" s="162"/>
      <c r="BJ485" s="161"/>
      <c r="BK485" s="162"/>
      <c r="BL485" s="162"/>
      <c r="BM485" s="162"/>
      <c r="BN485" s="162"/>
      <c r="BO485" s="162"/>
      <c r="BP485" s="162"/>
      <c r="BQ485" s="162"/>
      <c r="BR485" s="162"/>
      <c r="BS485" s="162"/>
      <c r="BT485" s="162"/>
      <c r="BU485" s="162"/>
      <c r="BV485" s="162"/>
      <c r="BW485" s="162"/>
      <c r="BX485" s="162"/>
      <c r="BY485" s="162"/>
      <c r="BZ485" s="162"/>
      <c r="CA485" s="162"/>
      <c r="CB485" s="162"/>
      <c r="CC485" s="162"/>
      <c r="CD485" s="162"/>
      <c r="CE485" s="162"/>
      <c r="CF485" s="162"/>
      <c r="CG485" s="162"/>
      <c r="CH485" s="162"/>
      <c r="CI485" s="162"/>
      <c r="CJ485" s="162"/>
      <c r="CK485" s="162"/>
      <c r="CL485" s="162"/>
      <c r="CM485" s="162"/>
      <c r="CN485" s="162"/>
      <c r="CO485" s="162"/>
      <c r="CP485" s="162"/>
      <c r="CQ485" s="162"/>
      <c r="CR485" s="162"/>
      <c r="CS485" s="162"/>
      <c r="CT485" s="162"/>
      <c r="CU485" s="162"/>
      <c r="CV485" s="162"/>
      <c r="CW485" s="162"/>
      <c r="CX485" s="162"/>
      <c r="CY485" s="162"/>
      <c r="CZ485" s="162"/>
      <c r="DA485" s="162"/>
      <c r="DB485" s="162"/>
      <c r="DC485" s="162"/>
      <c r="DD485" s="162"/>
      <c r="DE485" s="162"/>
      <c r="DF485" s="162"/>
      <c r="DG485" s="162"/>
      <c r="DH485" s="162"/>
      <c r="DI485" s="162"/>
      <c r="DJ485" s="162"/>
      <c r="DK485" s="162"/>
      <c r="DL485" s="162"/>
      <c r="DM485" s="162"/>
      <c r="DN485" s="162"/>
      <c r="DO485" s="162"/>
      <c r="DP485" s="162"/>
      <c r="DQ485" s="162"/>
      <c r="DR485" s="162"/>
      <c r="DS485" s="162"/>
      <c r="DT485" s="162"/>
      <c r="DU485" s="162"/>
      <c r="DV485" s="162"/>
      <c r="DW485" s="161"/>
      <c r="DX485" s="162"/>
      <c r="DY485" s="162"/>
      <c r="DZ485" s="162"/>
      <c r="EA485" s="162"/>
      <c r="EB485" s="162"/>
      <c r="EC485" s="162"/>
      <c r="ED485" s="162"/>
      <c r="EE485" s="161"/>
      <c r="EF485" s="162"/>
      <c r="EG485" s="162"/>
      <c r="EH485" s="162"/>
      <c r="EI485" s="162"/>
      <c r="EJ485" s="162"/>
      <c r="EK485" s="162"/>
      <c r="EL485" s="162"/>
      <c r="EM485" s="162"/>
      <c r="EN485" s="162"/>
      <c r="EO485" s="162"/>
      <c r="EP485" s="162"/>
      <c r="EQ485" s="68"/>
      <c r="ER485" s="68"/>
      <c r="ES485" s="68"/>
      <c r="ET485" s="68"/>
      <c r="EU485" s="68"/>
      <c r="EV485" s="68"/>
      <c r="EW485" s="65"/>
      <c r="EX485" s="65"/>
      <c r="EY485" s="65"/>
      <c r="EZ485" s="65"/>
      <c r="FA485" s="65"/>
      <c r="FB485" s="65"/>
      <c r="FC485" s="65"/>
      <c r="FD485" s="65"/>
      <c r="FE485" s="65"/>
      <c r="FF485" s="65"/>
      <c r="FG485" s="65"/>
      <c r="FH485" s="65"/>
      <c r="FI485" s="65"/>
      <c r="FJ485" s="65"/>
      <c r="FK485" s="65"/>
      <c r="FL485" s="65"/>
      <c r="FM485" s="65"/>
      <c r="FN485" s="65"/>
      <c r="FO485" s="235"/>
    </row>
    <row r="486" spans="1:171" s="73" customFormat="1" x14ac:dyDescent="0.2">
      <c r="A486" s="161"/>
      <c r="B486" s="162"/>
      <c r="C486" s="162"/>
      <c r="D486" s="162"/>
      <c r="E486" s="162"/>
      <c r="F486" s="162"/>
      <c r="G486" s="162"/>
      <c r="H486" s="162"/>
      <c r="I486" s="162"/>
      <c r="J486" s="162"/>
      <c r="K486" s="162"/>
      <c r="L486" s="162"/>
      <c r="M486" s="162"/>
      <c r="N486" s="162"/>
      <c r="O486" s="162"/>
      <c r="P486" s="162"/>
      <c r="Q486" s="162"/>
      <c r="R486" s="162"/>
      <c r="S486" s="162"/>
      <c r="T486" s="162"/>
      <c r="U486" s="162"/>
      <c r="V486" s="162"/>
      <c r="W486" s="162"/>
      <c r="X486" s="162"/>
      <c r="Y486" s="162"/>
      <c r="Z486" s="161"/>
      <c r="AA486" s="161"/>
      <c r="AB486" s="161"/>
      <c r="AC486" s="161"/>
      <c r="AD486" s="161"/>
      <c r="AE486" s="161"/>
      <c r="AF486" s="162"/>
      <c r="AG486" s="162"/>
      <c r="AH486" s="162"/>
      <c r="AI486" s="162"/>
      <c r="AJ486" s="162"/>
      <c r="AK486" s="162"/>
      <c r="AL486" s="162"/>
      <c r="AM486" s="162"/>
      <c r="AN486" s="162"/>
      <c r="AO486" s="162"/>
      <c r="AP486" s="162"/>
      <c r="AQ486" s="162"/>
      <c r="AR486" s="162"/>
      <c r="AS486" s="162"/>
      <c r="AT486" s="162"/>
      <c r="AU486" s="162"/>
      <c r="AV486" s="162"/>
      <c r="AW486" s="162"/>
      <c r="AX486" s="162"/>
      <c r="AY486" s="161"/>
      <c r="AZ486" s="161"/>
      <c r="BA486" s="162"/>
      <c r="BB486" s="162"/>
      <c r="BC486" s="162"/>
      <c r="BD486" s="162"/>
      <c r="BE486" s="162"/>
      <c r="BF486" s="162"/>
      <c r="BG486" s="162"/>
      <c r="BH486" s="162"/>
      <c r="BI486" s="162"/>
      <c r="BJ486" s="161"/>
      <c r="BK486" s="162"/>
      <c r="BL486" s="162"/>
      <c r="BM486" s="162"/>
      <c r="BN486" s="162"/>
      <c r="BO486" s="162"/>
      <c r="BP486" s="162"/>
      <c r="BQ486" s="162"/>
      <c r="BR486" s="162"/>
      <c r="BS486" s="162"/>
      <c r="BT486" s="162"/>
      <c r="BU486" s="162"/>
      <c r="BV486" s="162"/>
      <c r="BW486" s="162"/>
      <c r="BX486" s="162"/>
      <c r="BY486" s="162"/>
      <c r="BZ486" s="162"/>
      <c r="CA486" s="162"/>
      <c r="CB486" s="162"/>
      <c r="CC486" s="162"/>
      <c r="CD486" s="162"/>
      <c r="CE486" s="162"/>
      <c r="CF486" s="162"/>
      <c r="CG486" s="162"/>
      <c r="CH486" s="162"/>
      <c r="CI486" s="162"/>
      <c r="CJ486" s="162"/>
      <c r="CK486" s="162"/>
      <c r="CL486" s="162"/>
      <c r="CM486" s="162"/>
      <c r="CN486" s="162"/>
      <c r="CO486" s="162"/>
      <c r="CP486" s="162"/>
      <c r="CQ486" s="162"/>
      <c r="CR486" s="162"/>
      <c r="CS486" s="162"/>
      <c r="CT486" s="162"/>
      <c r="CU486" s="162"/>
      <c r="CV486" s="162"/>
      <c r="CW486" s="162"/>
      <c r="CX486" s="162"/>
      <c r="CY486" s="162"/>
      <c r="CZ486" s="162"/>
      <c r="DA486" s="162"/>
      <c r="DB486" s="162"/>
      <c r="DC486" s="162"/>
      <c r="DD486" s="162"/>
      <c r="DE486" s="162"/>
      <c r="DF486" s="162"/>
      <c r="DG486" s="162"/>
      <c r="DH486" s="162"/>
      <c r="DI486" s="162"/>
      <c r="DJ486" s="162"/>
      <c r="DK486" s="162"/>
      <c r="DL486" s="162"/>
      <c r="DM486" s="162"/>
      <c r="DN486" s="162"/>
      <c r="DO486" s="162"/>
      <c r="DP486" s="162"/>
      <c r="DQ486" s="162"/>
      <c r="DR486" s="162"/>
      <c r="DS486" s="162"/>
      <c r="DT486" s="162"/>
      <c r="DU486" s="162"/>
      <c r="DV486" s="162"/>
      <c r="DW486" s="161"/>
      <c r="DX486" s="162"/>
      <c r="DY486" s="162"/>
      <c r="DZ486" s="162"/>
      <c r="EA486" s="162"/>
      <c r="EB486" s="162"/>
      <c r="EC486" s="162"/>
      <c r="ED486" s="162"/>
      <c r="EE486" s="161"/>
      <c r="EF486" s="162"/>
      <c r="EG486" s="162"/>
      <c r="EH486" s="162"/>
      <c r="EI486" s="162"/>
      <c r="EJ486" s="162"/>
      <c r="EK486" s="162"/>
      <c r="EL486" s="162"/>
      <c r="EM486" s="162"/>
      <c r="EN486" s="162"/>
      <c r="EO486" s="162"/>
      <c r="EP486" s="162"/>
      <c r="EQ486" s="68"/>
      <c r="ER486" s="68"/>
      <c r="ES486" s="68"/>
      <c r="ET486" s="68"/>
      <c r="EU486" s="68"/>
      <c r="EV486" s="68"/>
      <c r="EW486" s="68"/>
      <c r="EX486" s="68"/>
      <c r="EY486" s="68"/>
      <c r="EZ486" s="68"/>
      <c r="FA486" s="68"/>
      <c r="FB486" s="68"/>
      <c r="FC486" s="68"/>
      <c r="FD486" s="68"/>
      <c r="FE486" s="68"/>
      <c r="FF486" s="68"/>
      <c r="FG486" s="68"/>
      <c r="FH486" s="68"/>
      <c r="FI486" s="68"/>
      <c r="FJ486" s="68"/>
      <c r="FK486" s="68"/>
      <c r="FL486" s="68"/>
      <c r="FM486" s="65"/>
      <c r="FN486" s="65"/>
      <c r="FO486" s="235"/>
    </row>
    <row r="487" spans="1:171" s="73" customFormat="1" x14ac:dyDescent="0.2">
      <c r="A487" s="161"/>
      <c r="B487" s="162"/>
      <c r="C487" s="162"/>
      <c r="D487" s="162"/>
      <c r="E487" s="162"/>
      <c r="F487" s="162"/>
      <c r="G487" s="162"/>
      <c r="H487" s="162"/>
      <c r="I487" s="162"/>
      <c r="J487" s="162"/>
      <c r="K487" s="162"/>
      <c r="L487" s="162"/>
      <c r="M487" s="162"/>
      <c r="N487" s="162"/>
      <c r="O487" s="162"/>
      <c r="P487" s="162"/>
      <c r="Q487" s="162"/>
      <c r="R487" s="162"/>
      <c r="S487" s="162"/>
      <c r="T487" s="162"/>
      <c r="U487" s="162"/>
      <c r="V487" s="162"/>
      <c r="W487" s="162"/>
      <c r="X487" s="162"/>
      <c r="Y487" s="162"/>
      <c r="Z487" s="161"/>
      <c r="AA487" s="161"/>
      <c r="AB487" s="161"/>
      <c r="AC487" s="161"/>
      <c r="AD487" s="161"/>
      <c r="AE487" s="161"/>
      <c r="AF487" s="162"/>
      <c r="AG487" s="162"/>
      <c r="AH487" s="162"/>
      <c r="AI487" s="162"/>
      <c r="AJ487" s="162"/>
      <c r="AK487" s="162"/>
      <c r="AL487" s="162"/>
      <c r="AM487" s="162"/>
      <c r="AN487" s="162"/>
      <c r="AO487" s="162"/>
      <c r="AP487" s="162"/>
      <c r="AQ487" s="162"/>
      <c r="AR487" s="162"/>
      <c r="AS487" s="162"/>
      <c r="AT487" s="162"/>
      <c r="AU487" s="162"/>
      <c r="AV487" s="162"/>
      <c r="AW487" s="162"/>
      <c r="AX487" s="162"/>
      <c r="AY487" s="161"/>
      <c r="AZ487" s="161"/>
      <c r="BA487" s="162"/>
      <c r="BB487" s="162"/>
      <c r="BC487" s="162"/>
      <c r="BD487" s="162"/>
      <c r="BE487" s="162"/>
      <c r="BF487" s="162"/>
      <c r="BG487" s="162"/>
      <c r="BH487" s="162"/>
      <c r="BI487" s="162"/>
      <c r="BJ487" s="161"/>
      <c r="BK487" s="162"/>
      <c r="BL487" s="162"/>
      <c r="BM487" s="162"/>
      <c r="BN487" s="162"/>
      <c r="BO487" s="162"/>
      <c r="BP487" s="162"/>
      <c r="BQ487" s="162"/>
      <c r="BR487" s="162"/>
      <c r="BS487" s="162"/>
      <c r="BT487" s="162"/>
      <c r="BU487" s="162"/>
      <c r="BV487" s="162"/>
      <c r="BW487" s="162"/>
      <c r="BX487" s="162"/>
      <c r="BY487" s="162"/>
      <c r="BZ487" s="162"/>
      <c r="CA487" s="162"/>
      <c r="CB487" s="162"/>
      <c r="CC487" s="162"/>
      <c r="CD487" s="162"/>
      <c r="CE487" s="162"/>
      <c r="CF487" s="162"/>
      <c r="CG487" s="162"/>
      <c r="CH487" s="162"/>
      <c r="CI487" s="162"/>
      <c r="CJ487" s="162"/>
      <c r="CK487" s="162"/>
      <c r="CL487" s="162"/>
      <c r="CM487" s="162"/>
      <c r="CN487" s="162"/>
      <c r="CO487" s="162"/>
      <c r="CP487" s="162"/>
      <c r="CQ487" s="162"/>
      <c r="CR487" s="162"/>
      <c r="CS487" s="162"/>
      <c r="CT487" s="162"/>
      <c r="CU487" s="162"/>
      <c r="CV487" s="162"/>
      <c r="CW487" s="162"/>
      <c r="CX487" s="162"/>
      <c r="CY487" s="162"/>
      <c r="CZ487" s="162"/>
      <c r="DA487" s="162"/>
      <c r="DB487" s="162"/>
      <c r="DC487" s="162"/>
      <c r="DD487" s="162"/>
      <c r="DE487" s="162"/>
      <c r="DF487" s="162"/>
      <c r="DG487" s="162"/>
      <c r="DH487" s="162"/>
      <c r="DI487" s="162"/>
      <c r="DJ487" s="162"/>
      <c r="DK487" s="162"/>
      <c r="DL487" s="162"/>
      <c r="DM487" s="162"/>
      <c r="DN487" s="162"/>
      <c r="DO487" s="162"/>
      <c r="DP487" s="162"/>
      <c r="DQ487" s="162"/>
      <c r="DR487" s="162"/>
      <c r="DS487" s="162"/>
      <c r="DT487" s="162"/>
      <c r="DU487" s="162"/>
      <c r="DV487" s="162"/>
      <c r="DW487" s="161"/>
      <c r="DX487" s="162"/>
      <c r="DY487" s="162"/>
      <c r="DZ487" s="162"/>
      <c r="EA487" s="162"/>
      <c r="EB487" s="162"/>
      <c r="EC487" s="162"/>
      <c r="ED487" s="162"/>
      <c r="EE487" s="161"/>
      <c r="EF487" s="162"/>
      <c r="EG487" s="162"/>
      <c r="EH487" s="162"/>
      <c r="EI487" s="162"/>
      <c r="EJ487" s="162"/>
      <c r="EK487" s="162"/>
      <c r="EL487" s="162"/>
      <c r="EM487" s="162"/>
      <c r="EN487" s="162"/>
      <c r="EO487" s="162"/>
      <c r="EP487" s="162"/>
      <c r="EQ487" s="68"/>
      <c r="ER487" s="68"/>
      <c r="ES487" s="68"/>
      <c r="ET487" s="68"/>
      <c r="EU487" s="68"/>
      <c r="EV487" s="68"/>
      <c r="EW487" s="65"/>
      <c r="EX487" s="65"/>
      <c r="EY487" s="65"/>
      <c r="EZ487" s="65"/>
      <c r="FA487" s="65"/>
      <c r="FB487" s="65"/>
      <c r="FC487" s="65"/>
      <c r="FD487" s="65"/>
      <c r="FE487" s="65"/>
      <c r="FF487" s="65"/>
      <c r="FG487" s="65"/>
      <c r="FH487" s="65"/>
      <c r="FI487" s="65"/>
      <c r="FJ487" s="65"/>
      <c r="FK487" s="65"/>
      <c r="FL487" s="65"/>
      <c r="FM487" s="65"/>
      <c r="FN487" s="65"/>
      <c r="FO487" s="235"/>
    </row>
    <row r="488" spans="1:171" s="73" customFormat="1" x14ac:dyDescent="0.2">
      <c r="A488" s="161"/>
      <c r="B488" s="162"/>
      <c r="C488" s="162"/>
      <c r="D488" s="162"/>
      <c r="E488" s="162"/>
      <c r="F488" s="162"/>
      <c r="G488" s="162"/>
      <c r="H488" s="162"/>
      <c r="I488" s="162"/>
      <c r="J488" s="162"/>
      <c r="K488" s="162"/>
      <c r="L488" s="162"/>
      <c r="M488" s="162"/>
      <c r="N488" s="162"/>
      <c r="O488" s="162"/>
      <c r="P488" s="162"/>
      <c r="Q488" s="162"/>
      <c r="R488" s="162"/>
      <c r="S488" s="162"/>
      <c r="T488" s="162"/>
      <c r="U488" s="162"/>
      <c r="V488" s="162"/>
      <c r="W488" s="162"/>
      <c r="X488" s="162"/>
      <c r="Y488" s="162"/>
      <c r="Z488" s="161"/>
      <c r="AA488" s="161"/>
      <c r="AB488" s="161"/>
      <c r="AC488" s="161"/>
      <c r="AD488" s="161"/>
      <c r="AE488" s="161"/>
      <c r="AF488" s="162"/>
      <c r="AG488" s="162"/>
      <c r="AH488" s="162"/>
      <c r="AI488" s="162"/>
      <c r="AJ488" s="162"/>
      <c r="AK488" s="162"/>
      <c r="AL488" s="162"/>
      <c r="AM488" s="162"/>
      <c r="AN488" s="162"/>
      <c r="AO488" s="162"/>
      <c r="AP488" s="162"/>
      <c r="AQ488" s="162"/>
      <c r="AR488" s="162"/>
      <c r="AS488" s="162"/>
      <c r="AT488" s="162"/>
      <c r="AU488" s="162"/>
      <c r="AV488" s="162"/>
      <c r="AW488" s="162"/>
      <c r="AX488" s="162"/>
      <c r="AY488" s="161"/>
      <c r="AZ488" s="161"/>
      <c r="BA488" s="162"/>
      <c r="BB488" s="162"/>
      <c r="BC488" s="162"/>
      <c r="BD488" s="162"/>
      <c r="BE488" s="162"/>
      <c r="BF488" s="162"/>
      <c r="BG488" s="162"/>
      <c r="BH488" s="162"/>
      <c r="BI488" s="162"/>
      <c r="BJ488" s="161"/>
      <c r="BK488" s="162"/>
      <c r="BL488" s="162"/>
      <c r="BM488" s="162"/>
      <c r="BN488" s="162"/>
      <c r="BO488" s="162"/>
      <c r="BP488" s="162"/>
      <c r="BQ488" s="162"/>
      <c r="BR488" s="162"/>
      <c r="BS488" s="162"/>
      <c r="BT488" s="162"/>
      <c r="BU488" s="162"/>
      <c r="BV488" s="162"/>
      <c r="BW488" s="162"/>
      <c r="BX488" s="162"/>
      <c r="BY488" s="162"/>
      <c r="BZ488" s="162"/>
      <c r="CA488" s="162"/>
      <c r="CB488" s="162"/>
      <c r="CC488" s="162"/>
      <c r="CD488" s="162"/>
      <c r="CE488" s="162"/>
      <c r="CF488" s="162"/>
      <c r="CG488" s="162"/>
      <c r="CH488" s="162"/>
      <c r="CI488" s="162"/>
      <c r="CJ488" s="162"/>
      <c r="CK488" s="162"/>
      <c r="CL488" s="162"/>
      <c r="CM488" s="162"/>
      <c r="CN488" s="162"/>
      <c r="CO488" s="162"/>
      <c r="CP488" s="162"/>
      <c r="CQ488" s="162"/>
      <c r="CR488" s="162"/>
      <c r="CS488" s="162"/>
      <c r="CT488" s="162"/>
      <c r="CU488" s="162"/>
      <c r="CV488" s="162"/>
      <c r="CW488" s="162"/>
      <c r="CX488" s="162"/>
      <c r="CY488" s="162"/>
      <c r="CZ488" s="162"/>
      <c r="DA488" s="162"/>
      <c r="DB488" s="162"/>
      <c r="DC488" s="162"/>
      <c r="DD488" s="162"/>
      <c r="DE488" s="162"/>
      <c r="DF488" s="162"/>
      <c r="DG488" s="162"/>
      <c r="DH488" s="162"/>
      <c r="DI488" s="162"/>
      <c r="DJ488" s="162"/>
      <c r="DK488" s="162"/>
      <c r="DL488" s="162"/>
      <c r="DM488" s="162"/>
      <c r="DN488" s="162"/>
      <c r="DO488" s="162"/>
      <c r="DP488" s="162"/>
      <c r="DQ488" s="162"/>
      <c r="DR488" s="162"/>
      <c r="DS488" s="162"/>
      <c r="DT488" s="162"/>
      <c r="DU488" s="162"/>
      <c r="DV488" s="162"/>
      <c r="DW488" s="161"/>
      <c r="DX488" s="162"/>
      <c r="DY488" s="162"/>
      <c r="DZ488" s="162"/>
      <c r="EA488" s="162"/>
      <c r="EB488" s="162"/>
      <c r="EC488" s="162"/>
      <c r="ED488" s="162"/>
      <c r="EE488" s="161"/>
      <c r="EF488" s="162"/>
      <c r="EG488" s="162"/>
      <c r="EH488" s="162"/>
      <c r="EI488" s="162"/>
      <c r="EJ488" s="162"/>
      <c r="EK488" s="162"/>
      <c r="EL488" s="162"/>
      <c r="EM488" s="162"/>
      <c r="EN488" s="162"/>
      <c r="EO488" s="162"/>
      <c r="EP488" s="162"/>
      <c r="EQ488" s="68"/>
      <c r="ER488" s="68"/>
      <c r="ES488" s="68"/>
      <c r="ET488" s="68"/>
      <c r="EU488" s="68"/>
      <c r="EV488" s="68"/>
      <c r="EW488" s="68"/>
      <c r="EX488" s="68"/>
      <c r="EY488" s="68"/>
      <c r="EZ488" s="68"/>
      <c r="FA488" s="68"/>
      <c r="FB488" s="68"/>
      <c r="FC488" s="68"/>
      <c r="FD488" s="68"/>
      <c r="FE488" s="68"/>
      <c r="FF488" s="68"/>
      <c r="FG488" s="68"/>
      <c r="FH488" s="68"/>
      <c r="FI488" s="68"/>
      <c r="FJ488" s="68"/>
      <c r="FK488" s="68"/>
      <c r="FL488" s="68"/>
      <c r="FM488" s="65"/>
      <c r="FN488" s="65"/>
      <c r="FO488" s="235"/>
    </row>
    <row r="489" spans="1:171" s="73" customFormat="1" x14ac:dyDescent="0.2">
      <c r="A489" s="161"/>
      <c r="B489" s="162"/>
      <c r="C489" s="162"/>
      <c r="D489" s="162"/>
      <c r="E489" s="162"/>
      <c r="F489" s="162"/>
      <c r="G489" s="162"/>
      <c r="H489" s="162"/>
      <c r="I489" s="162"/>
      <c r="J489" s="162"/>
      <c r="K489" s="162"/>
      <c r="L489" s="162"/>
      <c r="M489" s="162"/>
      <c r="N489" s="162"/>
      <c r="O489" s="162"/>
      <c r="P489" s="162"/>
      <c r="Q489" s="162"/>
      <c r="R489" s="162"/>
      <c r="S489" s="162"/>
      <c r="T489" s="162"/>
      <c r="U489" s="162"/>
      <c r="V489" s="162"/>
      <c r="W489" s="162"/>
      <c r="X489" s="162"/>
      <c r="Y489" s="162"/>
      <c r="Z489" s="161"/>
      <c r="AA489" s="161"/>
      <c r="AB489" s="161"/>
      <c r="AC489" s="161"/>
      <c r="AD489" s="161"/>
      <c r="AE489" s="161"/>
      <c r="AF489" s="162"/>
      <c r="AG489" s="162"/>
      <c r="AH489" s="162"/>
      <c r="AI489" s="162"/>
      <c r="AJ489" s="162"/>
      <c r="AK489" s="162"/>
      <c r="AL489" s="162"/>
      <c r="AM489" s="162"/>
      <c r="AN489" s="162"/>
      <c r="AO489" s="162"/>
      <c r="AP489" s="162"/>
      <c r="AQ489" s="162"/>
      <c r="AR489" s="162"/>
      <c r="AS489" s="162"/>
      <c r="AT489" s="162"/>
      <c r="AU489" s="162"/>
      <c r="AV489" s="162"/>
      <c r="AW489" s="162"/>
      <c r="AX489" s="162"/>
      <c r="AY489" s="161"/>
      <c r="AZ489" s="161"/>
      <c r="BA489" s="162"/>
      <c r="BB489" s="162"/>
      <c r="BC489" s="162"/>
      <c r="BD489" s="162"/>
      <c r="BE489" s="162"/>
      <c r="BF489" s="162"/>
      <c r="BG489" s="162"/>
      <c r="BH489" s="162"/>
      <c r="BI489" s="162"/>
      <c r="BJ489" s="161"/>
      <c r="BK489" s="162"/>
      <c r="BL489" s="162"/>
      <c r="BM489" s="162"/>
      <c r="BN489" s="162"/>
      <c r="BO489" s="162"/>
      <c r="BP489" s="162"/>
      <c r="BQ489" s="162"/>
      <c r="BR489" s="162"/>
      <c r="BS489" s="162"/>
      <c r="BT489" s="162"/>
      <c r="BU489" s="162"/>
      <c r="BV489" s="162"/>
      <c r="BW489" s="162"/>
      <c r="BX489" s="162"/>
      <c r="BY489" s="162"/>
      <c r="BZ489" s="162"/>
      <c r="CA489" s="162"/>
      <c r="CB489" s="162"/>
      <c r="CC489" s="162"/>
      <c r="CD489" s="162"/>
      <c r="CE489" s="162"/>
      <c r="CF489" s="162"/>
      <c r="CG489" s="162"/>
      <c r="CH489" s="162"/>
      <c r="CI489" s="162"/>
      <c r="CJ489" s="162"/>
      <c r="CK489" s="162"/>
      <c r="CL489" s="162"/>
      <c r="CM489" s="162"/>
      <c r="CN489" s="162"/>
      <c r="CO489" s="162"/>
      <c r="CP489" s="162"/>
      <c r="CQ489" s="162"/>
      <c r="CR489" s="162"/>
      <c r="CS489" s="162"/>
      <c r="CT489" s="162"/>
      <c r="CU489" s="162"/>
      <c r="CV489" s="162"/>
      <c r="CW489" s="162"/>
      <c r="CX489" s="162"/>
      <c r="CY489" s="162"/>
      <c r="CZ489" s="162"/>
      <c r="DA489" s="162"/>
      <c r="DB489" s="162"/>
      <c r="DC489" s="162"/>
      <c r="DD489" s="162"/>
      <c r="DE489" s="162"/>
      <c r="DF489" s="162"/>
      <c r="DG489" s="162"/>
      <c r="DH489" s="162"/>
      <c r="DI489" s="162"/>
      <c r="DJ489" s="162"/>
      <c r="DK489" s="162"/>
      <c r="DL489" s="162"/>
      <c r="DM489" s="162"/>
      <c r="DN489" s="162"/>
      <c r="DO489" s="162"/>
      <c r="DP489" s="162"/>
      <c r="DQ489" s="162"/>
      <c r="DR489" s="162"/>
      <c r="DS489" s="162"/>
      <c r="DT489" s="162"/>
      <c r="DU489" s="162"/>
      <c r="DV489" s="162"/>
      <c r="DW489" s="161"/>
      <c r="DX489" s="162"/>
      <c r="DY489" s="162"/>
      <c r="DZ489" s="162"/>
      <c r="EA489" s="162"/>
      <c r="EB489" s="162"/>
      <c r="EC489" s="162"/>
      <c r="ED489" s="162"/>
      <c r="EE489" s="161"/>
      <c r="EF489" s="162"/>
      <c r="EG489" s="162"/>
      <c r="EH489" s="162"/>
      <c r="EI489" s="162"/>
      <c r="EJ489" s="162"/>
      <c r="EK489" s="162"/>
      <c r="EL489" s="162"/>
      <c r="EM489" s="162"/>
      <c r="EN489" s="162"/>
      <c r="EO489" s="162"/>
      <c r="EP489" s="162"/>
      <c r="EQ489" s="68"/>
      <c r="ER489" s="68"/>
      <c r="ES489" s="68"/>
      <c r="ET489" s="68"/>
      <c r="EU489" s="68"/>
      <c r="EV489" s="68"/>
      <c r="EW489" s="65"/>
      <c r="EX489" s="65"/>
      <c r="EY489" s="65"/>
      <c r="EZ489" s="65"/>
      <c r="FA489" s="65"/>
      <c r="FB489" s="65"/>
      <c r="FC489" s="65"/>
      <c r="FD489" s="65"/>
      <c r="FE489" s="65"/>
      <c r="FF489" s="65"/>
      <c r="FG489" s="65"/>
      <c r="FH489" s="65"/>
      <c r="FI489" s="65"/>
      <c r="FJ489" s="65"/>
      <c r="FK489" s="65"/>
      <c r="FL489" s="65"/>
      <c r="FM489" s="65"/>
      <c r="FN489" s="65"/>
      <c r="FO489" s="235"/>
    </row>
    <row r="490" spans="1:171" s="73" customFormat="1" x14ac:dyDescent="0.2">
      <c r="A490" s="161"/>
      <c r="B490" s="162"/>
      <c r="C490" s="162"/>
      <c r="D490" s="162"/>
      <c r="E490" s="162"/>
      <c r="F490" s="162"/>
      <c r="G490" s="162"/>
      <c r="H490" s="162"/>
      <c r="I490" s="162"/>
      <c r="J490" s="162"/>
      <c r="K490" s="162"/>
      <c r="L490" s="162"/>
      <c r="M490" s="162"/>
      <c r="N490" s="162"/>
      <c r="O490" s="162"/>
      <c r="P490" s="162"/>
      <c r="Q490" s="162"/>
      <c r="R490" s="162"/>
      <c r="S490" s="162"/>
      <c r="T490" s="162"/>
      <c r="U490" s="162"/>
      <c r="V490" s="162"/>
      <c r="W490" s="162"/>
      <c r="X490" s="162"/>
      <c r="Y490" s="162"/>
      <c r="Z490" s="161"/>
      <c r="AA490" s="161"/>
      <c r="AB490" s="161"/>
      <c r="AC490" s="161"/>
      <c r="AD490" s="161"/>
      <c r="AE490" s="161"/>
      <c r="AF490" s="162"/>
      <c r="AG490" s="162"/>
      <c r="AH490" s="162"/>
      <c r="AI490" s="162"/>
      <c r="AJ490" s="162"/>
      <c r="AK490" s="162"/>
      <c r="AL490" s="162"/>
      <c r="AM490" s="162"/>
      <c r="AN490" s="162"/>
      <c r="AO490" s="162"/>
      <c r="AP490" s="162"/>
      <c r="AQ490" s="162"/>
      <c r="AR490" s="162"/>
      <c r="AS490" s="162"/>
      <c r="AT490" s="162"/>
      <c r="AU490" s="162"/>
      <c r="AV490" s="162"/>
      <c r="AW490" s="162"/>
      <c r="AX490" s="162"/>
      <c r="AY490" s="161"/>
      <c r="AZ490" s="161"/>
      <c r="BA490" s="162"/>
      <c r="BB490" s="162"/>
      <c r="BC490" s="162"/>
      <c r="BD490" s="162"/>
      <c r="BE490" s="162"/>
      <c r="BF490" s="162"/>
      <c r="BG490" s="162"/>
      <c r="BH490" s="162"/>
      <c r="BI490" s="162"/>
      <c r="BJ490" s="161"/>
      <c r="BK490" s="162"/>
      <c r="BL490" s="162"/>
      <c r="BM490" s="162"/>
      <c r="BN490" s="162"/>
      <c r="BO490" s="162"/>
      <c r="BP490" s="162"/>
      <c r="BQ490" s="162"/>
      <c r="BR490" s="162"/>
      <c r="BS490" s="162"/>
      <c r="BT490" s="162"/>
      <c r="BU490" s="162"/>
      <c r="BV490" s="162"/>
      <c r="BW490" s="162"/>
      <c r="BX490" s="162"/>
      <c r="BY490" s="162"/>
      <c r="BZ490" s="162"/>
      <c r="CA490" s="162"/>
      <c r="CB490" s="162"/>
      <c r="CC490" s="162"/>
      <c r="CD490" s="162"/>
      <c r="CE490" s="162"/>
      <c r="CF490" s="162"/>
      <c r="CG490" s="162"/>
      <c r="CH490" s="162"/>
      <c r="CI490" s="162"/>
      <c r="CJ490" s="162"/>
      <c r="CK490" s="162"/>
      <c r="CL490" s="162"/>
      <c r="CM490" s="162"/>
      <c r="CN490" s="162"/>
      <c r="CO490" s="162"/>
      <c r="CP490" s="162"/>
      <c r="CQ490" s="162"/>
      <c r="CR490" s="162"/>
      <c r="CS490" s="162"/>
      <c r="CT490" s="162"/>
      <c r="CU490" s="162"/>
      <c r="CV490" s="162"/>
      <c r="CW490" s="162"/>
      <c r="CX490" s="162"/>
      <c r="CY490" s="162"/>
      <c r="CZ490" s="162"/>
      <c r="DA490" s="162"/>
      <c r="DB490" s="162"/>
      <c r="DC490" s="162"/>
      <c r="DD490" s="162"/>
      <c r="DE490" s="162"/>
      <c r="DF490" s="162"/>
      <c r="DG490" s="162"/>
      <c r="DH490" s="162"/>
      <c r="DI490" s="162"/>
      <c r="DJ490" s="162"/>
      <c r="DK490" s="162"/>
      <c r="DL490" s="162"/>
      <c r="DM490" s="162"/>
      <c r="DN490" s="162"/>
      <c r="DO490" s="162"/>
      <c r="DP490" s="162"/>
      <c r="DQ490" s="162"/>
      <c r="DR490" s="162"/>
      <c r="DS490" s="162"/>
      <c r="DT490" s="162"/>
      <c r="DU490" s="162"/>
      <c r="DV490" s="162"/>
      <c r="DW490" s="161"/>
      <c r="DX490" s="162"/>
      <c r="DY490" s="162"/>
      <c r="DZ490" s="162"/>
      <c r="EA490" s="162"/>
      <c r="EB490" s="162"/>
      <c r="EC490" s="162"/>
      <c r="ED490" s="162"/>
      <c r="EE490" s="161"/>
      <c r="EF490" s="162"/>
      <c r="EG490" s="162"/>
      <c r="EH490" s="162"/>
      <c r="EI490" s="162"/>
      <c r="EJ490" s="162"/>
      <c r="EK490" s="162"/>
      <c r="EL490" s="162"/>
      <c r="EM490" s="162"/>
      <c r="EN490" s="162"/>
      <c r="EO490" s="162"/>
      <c r="EP490" s="162"/>
      <c r="EQ490" s="68"/>
      <c r="ER490" s="68"/>
      <c r="ES490" s="68"/>
      <c r="ET490" s="68"/>
      <c r="EU490" s="68"/>
      <c r="EV490" s="68"/>
      <c r="EW490" s="68"/>
      <c r="EX490" s="68"/>
      <c r="EY490" s="68"/>
      <c r="EZ490" s="68"/>
      <c r="FA490" s="68"/>
      <c r="FB490" s="68"/>
      <c r="FC490" s="68"/>
      <c r="FD490" s="68"/>
      <c r="FE490" s="68"/>
      <c r="FF490" s="68"/>
      <c r="FG490" s="68"/>
      <c r="FH490" s="68"/>
      <c r="FI490" s="68"/>
      <c r="FJ490" s="68"/>
      <c r="FK490" s="68"/>
      <c r="FL490" s="68"/>
      <c r="FM490" s="65"/>
      <c r="FN490" s="65"/>
      <c r="FO490" s="235"/>
    </row>
    <row r="491" spans="1:171" s="73" customFormat="1" x14ac:dyDescent="0.2">
      <c r="A491" s="161"/>
      <c r="B491" s="162"/>
      <c r="C491" s="162"/>
      <c r="D491" s="162"/>
      <c r="E491" s="162"/>
      <c r="F491" s="162"/>
      <c r="G491" s="162"/>
      <c r="H491" s="162"/>
      <c r="I491" s="162"/>
      <c r="J491" s="162"/>
      <c r="K491" s="162"/>
      <c r="L491" s="162"/>
      <c r="M491" s="162"/>
      <c r="N491" s="162"/>
      <c r="O491" s="162"/>
      <c r="P491" s="162"/>
      <c r="Q491" s="162"/>
      <c r="R491" s="162"/>
      <c r="S491" s="162"/>
      <c r="T491" s="162"/>
      <c r="U491" s="162"/>
      <c r="V491" s="162"/>
      <c r="W491" s="162"/>
      <c r="X491" s="162"/>
      <c r="Y491" s="162"/>
      <c r="Z491" s="161"/>
      <c r="AA491" s="161"/>
      <c r="AB491" s="161"/>
      <c r="AC491" s="161"/>
      <c r="AD491" s="161"/>
      <c r="AE491" s="161"/>
      <c r="AF491" s="162"/>
      <c r="AG491" s="162"/>
      <c r="AH491" s="162"/>
      <c r="AI491" s="162"/>
      <c r="AJ491" s="162"/>
      <c r="AK491" s="162"/>
      <c r="AL491" s="162"/>
      <c r="AM491" s="162"/>
      <c r="AN491" s="162"/>
      <c r="AO491" s="162"/>
      <c r="AP491" s="162"/>
      <c r="AQ491" s="162"/>
      <c r="AR491" s="162"/>
      <c r="AS491" s="162"/>
      <c r="AT491" s="162"/>
      <c r="AU491" s="162"/>
      <c r="AV491" s="162"/>
      <c r="AW491" s="162"/>
      <c r="AX491" s="162"/>
      <c r="AY491" s="161"/>
      <c r="AZ491" s="161"/>
      <c r="BA491" s="162"/>
      <c r="BB491" s="162"/>
      <c r="BC491" s="162"/>
      <c r="BD491" s="162"/>
      <c r="BE491" s="162"/>
      <c r="BF491" s="162"/>
      <c r="BG491" s="162"/>
      <c r="BH491" s="162"/>
      <c r="BI491" s="162"/>
      <c r="BJ491" s="161"/>
      <c r="BK491" s="162"/>
      <c r="BL491" s="162"/>
      <c r="BM491" s="162"/>
      <c r="BN491" s="162"/>
      <c r="BO491" s="162"/>
      <c r="BP491" s="162"/>
      <c r="BQ491" s="162"/>
      <c r="BR491" s="162"/>
      <c r="BS491" s="162"/>
      <c r="BT491" s="162"/>
      <c r="BU491" s="162"/>
      <c r="BV491" s="162"/>
      <c r="BW491" s="162"/>
      <c r="BX491" s="162"/>
      <c r="BY491" s="162"/>
      <c r="BZ491" s="162"/>
      <c r="CA491" s="162"/>
      <c r="CB491" s="162"/>
      <c r="CC491" s="162"/>
      <c r="CD491" s="162"/>
      <c r="CE491" s="162"/>
      <c r="CF491" s="162"/>
      <c r="CG491" s="162"/>
      <c r="CH491" s="162"/>
      <c r="CI491" s="162"/>
      <c r="CJ491" s="162"/>
      <c r="CK491" s="162"/>
      <c r="CL491" s="162"/>
      <c r="CM491" s="162"/>
      <c r="CN491" s="162"/>
      <c r="CO491" s="162"/>
      <c r="CP491" s="162"/>
      <c r="CQ491" s="162"/>
      <c r="CR491" s="162"/>
      <c r="CS491" s="162"/>
      <c r="CT491" s="162"/>
      <c r="CU491" s="162"/>
      <c r="CV491" s="162"/>
      <c r="CW491" s="162"/>
      <c r="CX491" s="162"/>
      <c r="CY491" s="162"/>
      <c r="CZ491" s="162"/>
      <c r="DA491" s="162"/>
      <c r="DB491" s="162"/>
      <c r="DC491" s="162"/>
      <c r="DD491" s="162"/>
      <c r="DE491" s="162"/>
      <c r="DF491" s="162"/>
      <c r="DG491" s="162"/>
      <c r="DH491" s="162"/>
      <c r="DI491" s="162"/>
      <c r="DJ491" s="162"/>
      <c r="DK491" s="162"/>
      <c r="DL491" s="162"/>
      <c r="DM491" s="162"/>
      <c r="DN491" s="162"/>
      <c r="DO491" s="162"/>
      <c r="DP491" s="162"/>
      <c r="DQ491" s="162"/>
      <c r="DR491" s="162"/>
      <c r="DS491" s="162"/>
      <c r="DT491" s="162"/>
      <c r="DU491" s="162"/>
      <c r="DV491" s="162"/>
      <c r="DW491" s="161"/>
      <c r="DX491" s="162"/>
      <c r="DY491" s="162"/>
      <c r="DZ491" s="162"/>
      <c r="EA491" s="162"/>
      <c r="EB491" s="162"/>
      <c r="EC491" s="162"/>
      <c r="ED491" s="162"/>
      <c r="EE491" s="161"/>
      <c r="EF491" s="162"/>
      <c r="EG491" s="162"/>
      <c r="EH491" s="162"/>
      <c r="EI491" s="162"/>
      <c r="EJ491" s="162"/>
      <c r="EK491" s="162"/>
      <c r="EL491" s="162"/>
      <c r="EM491" s="162"/>
      <c r="EN491" s="162"/>
      <c r="EO491" s="162"/>
      <c r="EP491" s="162"/>
      <c r="EQ491" s="68"/>
      <c r="ER491" s="68"/>
      <c r="ES491" s="68"/>
      <c r="ET491" s="68"/>
      <c r="EU491" s="68"/>
      <c r="EV491" s="68"/>
      <c r="EW491" s="65"/>
      <c r="EX491" s="65"/>
      <c r="EY491" s="65"/>
      <c r="EZ491" s="65"/>
      <c r="FA491" s="65"/>
      <c r="FB491" s="65"/>
      <c r="FC491" s="65"/>
      <c r="FD491" s="65"/>
      <c r="FE491" s="65"/>
      <c r="FF491" s="65"/>
      <c r="FG491" s="65"/>
      <c r="FH491" s="65"/>
      <c r="FI491" s="65"/>
      <c r="FJ491" s="65"/>
      <c r="FK491" s="65"/>
      <c r="FL491" s="65"/>
      <c r="FM491" s="65"/>
      <c r="FN491" s="65"/>
      <c r="FO491" s="235"/>
    </row>
    <row r="492" spans="1:171" s="73" customFormat="1" x14ac:dyDescent="0.2">
      <c r="A492" s="161"/>
      <c r="B492" s="162"/>
      <c r="C492" s="162"/>
      <c r="D492" s="162"/>
      <c r="E492" s="162"/>
      <c r="F492" s="162"/>
      <c r="G492" s="162"/>
      <c r="H492" s="162"/>
      <c r="I492" s="162"/>
      <c r="J492" s="162"/>
      <c r="K492" s="162"/>
      <c r="L492" s="162"/>
      <c r="M492" s="162"/>
      <c r="N492" s="162"/>
      <c r="O492" s="162"/>
      <c r="P492" s="162"/>
      <c r="Q492" s="162"/>
      <c r="R492" s="162"/>
      <c r="S492" s="162"/>
      <c r="T492" s="162"/>
      <c r="U492" s="162"/>
      <c r="V492" s="162"/>
      <c r="W492" s="162"/>
      <c r="X492" s="162"/>
      <c r="Y492" s="162"/>
      <c r="Z492" s="161"/>
      <c r="AA492" s="161"/>
      <c r="AB492" s="161"/>
      <c r="AC492" s="161"/>
      <c r="AD492" s="161"/>
      <c r="AE492" s="161"/>
      <c r="AF492" s="162"/>
      <c r="AG492" s="162"/>
      <c r="AH492" s="162"/>
      <c r="AI492" s="162"/>
      <c r="AJ492" s="162"/>
      <c r="AK492" s="162"/>
      <c r="AL492" s="162"/>
      <c r="AM492" s="162"/>
      <c r="AN492" s="162"/>
      <c r="AO492" s="162"/>
      <c r="AP492" s="162"/>
      <c r="AQ492" s="162"/>
      <c r="AR492" s="162"/>
      <c r="AS492" s="162"/>
      <c r="AT492" s="162"/>
      <c r="AU492" s="162"/>
      <c r="AV492" s="162"/>
      <c r="AW492" s="162"/>
      <c r="AX492" s="162"/>
      <c r="AY492" s="161"/>
      <c r="AZ492" s="161"/>
      <c r="BA492" s="162"/>
      <c r="BB492" s="162"/>
      <c r="BC492" s="162"/>
      <c r="BD492" s="162"/>
      <c r="BE492" s="162"/>
      <c r="BF492" s="162"/>
      <c r="BG492" s="162"/>
      <c r="BH492" s="162"/>
      <c r="BI492" s="162"/>
      <c r="BJ492" s="161"/>
      <c r="BK492" s="162"/>
      <c r="BL492" s="162"/>
      <c r="BM492" s="162"/>
      <c r="BN492" s="162"/>
      <c r="BO492" s="162"/>
      <c r="BP492" s="162"/>
      <c r="BQ492" s="162"/>
      <c r="BR492" s="162"/>
      <c r="BS492" s="162"/>
      <c r="BT492" s="162"/>
      <c r="BU492" s="162"/>
      <c r="BV492" s="162"/>
      <c r="BW492" s="162"/>
      <c r="BX492" s="162"/>
      <c r="BY492" s="162"/>
      <c r="BZ492" s="162"/>
      <c r="CA492" s="162"/>
      <c r="CB492" s="162"/>
      <c r="CC492" s="162"/>
      <c r="CD492" s="162"/>
      <c r="CE492" s="162"/>
      <c r="CF492" s="162"/>
      <c r="CG492" s="162"/>
      <c r="CH492" s="162"/>
      <c r="CI492" s="162"/>
      <c r="CJ492" s="162"/>
      <c r="CK492" s="162"/>
      <c r="CL492" s="162"/>
      <c r="CM492" s="162"/>
      <c r="CN492" s="162"/>
      <c r="CO492" s="162"/>
      <c r="CP492" s="162"/>
      <c r="CQ492" s="162"/>
      <c r="CR492" s="162"/>
      <c r="CS492" s="162"/>
      <c r="CT492" s="162"/>
      <c r="CU492" s="162"/>
      <c r="CV492" s="162"/>
      <c r="CW492" s="162"/>
      <c r="CX492" s="162"/>
      <c r="CY492" s="162"/>
      <c r="CZ492" s="162"/>
      <c r="DA492" s="162"/>
      <c r="DB492" s="162"/>
      <c r="DC492" s="162"/>
      <c r="DD492" s="162"/>
      <c r="DE492" s="162"/>
      <c r="DF492" s="162"/>
      <c r="DG492" s="162"/>
      <c r="DH492" s="162"/>
      <c r="DI492" s="162"/>
      <c r="DJ492" s="162"/>
      <c r="DK492" s="162"/>
      <c r="DL492" s="162"/>
      <c r="DM492" s="162"/>
      <c r="DN492" s="162"/>
      <c r="DO492" s="162"/>
      <c r="DP492" s="162"/>
      <c r="DQ492" s="162"/>
      <c r="DR492" s="162"/>
      <c r="DS492" s="162"/>
      <c r="DT492" s="162"/>
      <c r="DU492" s="162"/>
      <c r="DV492" s="162"/>
      <c r="DW492" s="161"/>
      <c r="DX492" s="162"/>
      <c r="DY492" s="162"/>
      <c r="DZ492" s="162"/>
      <c r="EA492" s="162"/>
      <c r="EB492" s="162"/>
      <c r="EC492" s="162"/>
      <c r="ED492" s="162"/>
      <c r="EE492" s="161"/>
      <c r="EF492" s="162"/>
      <c r="EG492" s="162"/>
      <c r="EH492" s="162"/>
      <c r="EI492" s="162"/>
      <c r="EJ492" s="162"/>
      <c r="EK492" s="162"/>
      <c r="EL492" s="162"/>
      <c r="EM492" s="162"/>
      <c r="EN492" s="162"/>
      <c r="EO492" s="162"/>
      <c r="EP492" s="162"/>
      <c r="EQ492" s="68"/>
      <c r="ER492" s="68"/>
      <c r="ES492" s="68"/>
      <c r="ET492" s="68"/>
      <c r="EU492" s="68"/>
      <c r="EV492" s="68"/>
      <c r="EW492" s="68"/>
      <c r="EX492" s="68"/>
      <c r="EY492" s="68"/>
      <c r="EZ492" s="68"/>
      <c r="FA492" s="68"/>
      <c r="FB492" s="68"/>
      <c r="FC492" s="68"/>
      <c r="FD492" s="68"/>
      <c r="FE492" s="68"/>
      <c r="FF492" s="68"/>
      <c r="FG492" s="68"/>
      <c r="FH492" s="68"/>
      <c r="FI492" s="68"/>
      <c r="FJ492" s="68"/>
      <c r="FK492" s="68"/>
      <c r="FL492" s="68"/>
      <c r="FM492" s="65"/>
      <c r="FN492" s="65"/>
      <c r="FO492" s="235"/>
    </row>
    <row r="493" spans="1:171" s="73" customFormat="1" x14ac:dyDescent="0.2">
      <c r="A493" s="161"/>
      <c r="B493" s="162"/>
      <c r="C493" s="162"/>
      <c r="D493" s="162"/>
      <c r="E493" s="162"/>
      <c r="F493" s="162"/>
      <c r="G493" s="162"/>
      <c r="H493" s="162"/>
      <c r="I493" s="162"/>
      <c r="J493" s="162"/>
      <c r="K493" s="162"/>
      <c r="L493" s="162"/>
      <c r="M493" s="162"/>
      <c r="N493" s="162"/>
      <c r="O493" s="162"/>
      <c r="P493" s="162"/>
      <c r="Q493" s="162"/>
      <c r="R493" s="162"/>
      <c r="S493" s="162"/>
      <c r="T493" s="162"/>
      <c r="U493" s="162"/>
      <c r="V493" s="162"/>
      <c r="W493" s="162"/>
      <c r="X493" s="162"/>
      <c r="Y493" s="162"/>
      <c r="Z493" s="161"/>
      <c r="AA493" s="161"/>
      <c r="AB493" s="161"/>
      <c r="AC493" s="161"/>
      <c r="AD493" s="161"/>
      <c r="AE493" s="161"/>
      <c r="AF493" s="162"/>
      <c r="AG493" s="162"/>
      <c r="AH493" s="162"/>
      <c r="AI493" s="162"/>
      <c r="AJ493" s="162"/>
      <c r="AK493" s="162"/>
      <c r="AL493" s="162"/>
      <c r="AM493" s="162"/>
      <c r="AN493" s="162"/>
      <c r="AO493" s="162"/>
      <c r="AP493" s="162"/>
      <c r="AQ493" s="162"/>
      <c r="AR493" s="162"/>
      <c r="AS493" s="162"/>
      <c r="AT493" s="162"/>
      <c r="AU493" s="162"/>
      <c r="AV493" s="162"/>
      <c r="AW493" s="162"/>
      <c r="AX493" s="162"/>
      <c r="AY493" s="161"/>
      <c r="AZ493" s="161"/>
      <c r="BA493" s="162"/>
      <c r="BB493" s="162"/>
      <c r="BC493" s="162"/>
      <c r="BD493" s="162"/>
      <c r="BE493" s="162"/>
      <c r="BF493" s="162"/>
      <c r="BG493" s="162"/>
      <c r="BH493" s="162"/>
      <c r="BI493" s="162"/>
      <c r="BJ493" s="161"/>
      <c r="BK493" s="162"/>
      <c r="BL493" s="162"/>
      <c r="BM493" s="162"/>
      <c r="BN493" s="162"/>
      <c r="BO493" s="162"/>
      <c r="BP493" s="162"/>
      <c r="BQ493" s="162"/>
      <c r="BR493" s="162"/>
      <c r="BS493" s="162"/>
      <c r="BT493" s="162"/>
      <c r="BU493" s="162"/>
      <c r="BV493" s="162"/>
      <c r="BW493" s="162"/>
      <c r="BX493" s="162"/>
      <c r="BY493" s="162"/>
      <c r="BZ493" s="162"/>
      <c r="CA493" s="162"/>
      <c r="CB493" s="162"/>
      <c r="CC493" s="162"/>
      <c r="CD493" s="162"/>
      <c r="CE493" s="162"/>
      <c r="CF493" s="162"/>
      <c r="CG493" s="162"/>
      <c r="CH493" s="162"/>
      <c r="CI493" s="162"/>
      <c r="CJ493" s="162"/>
      <c r="CK493" s="162"/>
      <c r="CL493" s="162"/>
      <c r="CM493" s="162"/>
      <c r="CN493" s="162"/>
      <c r="CO493" s="162"/>
      <c r="CP493" s="162"/>
      <c r="CQ493" s="162"/>
      <c r="CR493" s="162"/>
      <c r="CS493" s="162"/>
      <c r="CT493" s="162"/>
      <c r="CU493" s="162"/>
      <c r="CV493" s="162"/>
      <c r="CW493" s="162"/>
      <c r="CX493" s="162"/>
      <c r="CY493" s="162"/>
      <c r="CZ493" s="162"/>
      <c r="DA493" s="162"/>
      <c r="DB493" s="162"/>
      <c r="DC493" s="162"/>
      <c r="DD493" s="162"/>
      <c r="DE493" s="162"/>
      <c r="DF493" s="162"/>
      <c r="DG493" s="162"/>
      <c r="DH493" s="162"/>
      <c r="DI493" s="162"/>
      <c r="DJ493" s="162"/>
      <c r="DK493" s="162"/>
      <c r="DL493" s="162"/>
      <c r="DM493" s="162"/>
      <c r="DN493" s="162"/>
      <c r="DO493" s="162"/>
      <c r="DP493" s="162"/>
      <c r="DQ493" s="162"/>
      <c r="DR493" s="162"/>
      <c r="DS493" s="162"/>
      <c r="DT493" s="162"/>
      <c r="DU493" s="162"/>
      <c r="DV493" s="162"/>
      <c r="DW493" s="161"/>
      <c r="DX493" s="162"/>
      <c r="DY493" s="162"/>
      <c r="DZ493" s="162"/>
      <c r="EA493" s="162"/>
      <c r="EB493" s="162"/>
      <c r="EC493" s="162"/>
      <c r="ED493" s="162"/>
      <c r="EE493" s="161"/>
      <c r="EF493" s="162"/>
      <c r="EG493" s="162"/>
      <c r="EH493" s="162"/>
      <c r="EI493" s="162"/>
      <c r="EJ493" s="162"/>
      <c r="EK493" s="162"/>
      <c r="EL493" s="162"/>
      <c r="EM493" s="162"/>
      <c r="EN493" s="162"/>
      <c r="EO493" s="162"/>
      <c r="EP493" s="162"/>
      <c r="EQ493" s="68"/>
      <c r="ER493" s="68"/>
      <c r="ES493" s="68"/>
      <c r="ET493" s="68"/>
      <c r="EU493" s="68"/>
      <c r="EV493" s="68"/>
      <c r="EW493" s="65"/>
      <c r="EX493" s="65"/>
      <c r="EY493" s="65"/>
      <c r="EZ493" s="65"/>
      <c r="FA493" s="65"/>
      <c r="FB493" s="65"/>
      <c r="FC493" s="65"/>
      <c r="FD493" s="65"/>
      <c r="FE493" s="65"/>
      <c r="FF493" s="65"/>
      <c r="FG493" s="65"/>
      <c r="FH493" s="65"/>
      <c r="FI493" s="65"/>
      <c r="FJ493" s="65"/>
      <c r="FK493" s="65"/>
      <c r="FL493" s="65"/>
      <c r="FM493" s="65"/>
      <c r="FN493" s="65"/>
      <c r="FO493" s="235"/>
    </row>
    <row r="494" spans="1:171" s="73" customFormat="1" x14ac:dyDescent="0.2">
      <c r="A494" s="161"/>
      <c r="B494" s="162"/>
      <c r="C494" s="162"/>
      <c r="D494" s="162"/>
      <c r="E494" s="162"/>
      <c r="F494" s="162"/>
      <c r="G494" s="162"/>
      <c r="H494" s="162"/>
      <c r="I494" s="162"/>
      <c r="J494" s="162"/>
      <c r="K494" s="162"/>
      <c r="L494" s="162"/>
      <c r="M494" s="162"/>
      <c r="N494" s="162"/>
      <c r="O494" s="162"/>
      <c r="P494" s="162"/>
      <c r="Q494" s="162"/>
      <c r="R494" s="162"/>
      <c r="S494" s="162"/>
      <c r="T494" s="162"/>
      <c r="U494" s="162"/>
      <c r="V494" s="162"/>
      <c r="W494" s="162"/>
      <c r="X494" s="162"/>
      <c r="Y494" s="162"/>
      <c r="Z494" s="161"/>
      <c r="AA494" s="161"/>
      <c r="AB494" s="161"/>
      <c r="AC494" s="161"/>
      <c r="AD494" s="161"/>
      <c r="AE494" s="161"/>
      <c r="AF494" s="162"/>
      <c r="AG494" s="162"/>
      <c r="AH494" s="162"/>
      <c r="AI494" s="162"/>
      <c r="AJ494" s="162"/>
      <c r="AK494" s="162"/>
      <c r="AL494" s="162"/>
      <c r="AM494" s="162"/>
      <c r="AN494" s="162"/>
      <c r="AO494" s="162"/>
      <c r="AP494" s="162"/>
      <c r="AQ494" s="162"/>
      <c r="AR494" s="162"/>
      <c r="AS494" s="162"/>
      <c r="AT494" s="162"/>
      <c r="AU494" s="162"/>
      <c r="AV494" s="162"/>
      <c r="AW494" s="162"/>
      <c r="AX494" s="162"/>
      <c r="AY494" s="161"/>
      <c r="AZ494" s="161"/>
      <c r="BA494" s="162"/>
      <c r="BB494" s="162"/>
      <c r="BC494" s="162"/>
      <c r="BD494" s="162"/>
      <c r="BE494" s="162"/>
      <c r="BF494" s="162"/>
      <c r="BG494" s="162"/>
      <c r="BH494" s="162"/>
      <c r="BI494" s="162"/>
      <c r="BJ494" s="161"/>
      <c r="BK494" s="162"/>
      <c r="BL494" s="162"/>
      <c r="BM494" s="162"/>
      <c r="BN494" s="162"/>
      <c r="BO494" s="162"/>
      <c r="BP494" s="162"/>
      <c r="BQ494" s="162"/>
      <c r="BR494" s="162"/>
      <c r="BS494" s="162"/>
      <c r="BT494" s="162"/>
      <c r="BU494" s="162"/>
      <c r="BV494" s="162"/>
      <c r="BW494" s="162"/>
      <c r="BX494" s="162"/>
      <c r="BY494" s="162"/>
      <c r="BZ494" s="162"/>
      <c r="CA494" s="162"/>
      <c r="CB494" s="162"/>
      <c r="CC494" s="162"/>
      <c r="CD494" s="162"/>
      <c r="CE494" s="162"/>
      <c r="CF494" s="162"/>
      <c r="CG494" s="162"/>
      <c r="CH494" s="162"/>
      <c r="CI494" s="162"/>
      <c r="CJ494" s="162"/>
      <c r="CK494" s="162"/>
      <c r="CL494" s="162"/>
      <c r="CM494" s="162"/>
      <c r="CN494" s="162"/>
      <c r="CO494" s="162"/>
      <c r="CP494" s="162"/>
      <c r="CQ494" s="162"/>
      <c r="CR494" s="162"/>
      <c r="CS494" s="162"/>
      <c r="CT494" s="162"/>
      <c r="CU494" s="162"/>
      <c r="CV494" s="162"/>
      <c r="CW494" s="162"/>
      <c r="CX494" s="162"/>
      <c r="CY494" s="162"/>
      <c r="CZ494" s="162"/>
      <c r="DA494" s="162"/>
      <c r="DB494" s="162"/>
      <c r="DC494" s="162"/>
      <c r="DD494" s="162"/>
      <c r="DE494" s="162"/>
      <c r="DF494" s="162"/>
      <c r="DG494" s="162"/>
      <c r="DH494" s="162"/>
      <c r="DI494" s="162"/>
      <c r="DJ494" s="162"/>
      <c r="DK494" s="162"/>
      <c r="DL494" s="162"/>
      <c r="DM494" s="162"/>
      <c r="DN494" s="162"/>
      <c r="DO494" s="162"/>
      <c r="DP494" s="162"/>
      <c r="DQ494" s="162"/>
      <c r="DR494" s="162"/>
      <c r="DS494" s="162"/>
      <c r="DT494" s="162"/>
      <c r="DU494" s="162"/>
      <c r="DV494" s="162"/>
      <c r="DW494" s="161"/>
      <c r="DX494" s="162"/>
      <c r="DY494" s="162"/>
      <c r="DZ494" s="162"/>
      <c r="EA494" s="162"/>
      <c r="EB494" s="162"/>
      <c r="EC494" s="162"/>
      <c r="ED494" s="162"/>
      <c r="EE494" s="161"/>
      <c r="EF494" s="162"/>
      <c r="EG494" s="162"/>
      <c r="EH494" s="162"/>
      <c r="EI494" s="162"/>
      <c r="EJ494" s="162"/>
      <c r="EK494" s="162"/>
      <c r="EL494" s="162"/>
      <c r="EM494" s="162"/>
      <c r="EN494" s="162"/>
      <c r="EO494" s="162"/>
      <c r="EP494" s="162"/>
      <c r="EQ494" s="68"/>
      <c r="ER494" s="68"/>
      <c r="ES494" s="68"/>
      <c r="ET494" s="68"/>
      <c r="EU494" s="68"/>
      <c r="EV494" s="68"/>
      <c r="EW494" s="68"/>
      <c r="EX494" s="68"/>
      <c r="EY494" s="68"/>
      <c r="EZ494" s="68"/>
      <c r="FA494" s="68"/>
      <c r="FB494" s="68"/>
      <c r="FC494" s="68"/>
      <c r="FD494" s="68"/>
      <c r="FE494" s="68"/>
      <c r="FF494" s="68"/>
      <c r="FG494" s="68"/>
      <c r="FH494" s="68"/>
      <c r="FI494" s="68"/>
      <c r="FJ494" s="68"/>
      <c r="FK494" s="68"/>
      <c r="FL494" s="68"/>
      <c r="FM494" s="65"/>
      <c r="FN494" s="65"/>
      <c r="FO494" s="235"/>
    </row>
    <row r="495" spans="1:171" s="73" customFormat="1" x14ac:dyDescent="0.2">
      <c r="A495" s="161"/>
      <c r="B495" s="162"/>
      <c r="C495" s="162"/>
      <c r="D495" s="162"/>
      <c r="E495" s="162"/>
      <c r="F495" s="162"/>
      <c r="G495" s="162"/>
      <c r="H495" s="162"/>
      <c r="I495" s="162"/>
      <c r="J495" s="162"/>
      <c r="K495" s="162"/>
      <c r="L495" s="162"/>
      <c r="M495" s="162"/>
      <c r="N495" s="162"/>
      <c r="O495" s="162"/>
      <c r="P495" s="162"/>
      <c r="Q495" s="162"/>
      <c r="R495" s="162"/>
      <c r="S495" s="162"/>
      <c r="T495" s="162"/>
      <c r="U495" s="162"/>
      <c r="V495" s="162"/>
      <c r="W495" s="162"/>
      <c r="X495" s="162"/>
      <c r="Y495" s="162"/>
      <c r="Z495" s="161"/>
      <c r="AA495" s="161"/>
      <c r="AB495" s="161"/>
      <c r="AC495" s="161"/>
      <c r="AD495" s="161"/>
      <c r="AE495" s="161"/>
      <c r="AF495" s="162"/>
      <c r="AG495" s="162"/>
      <c r="AH495" s="162"/>
      <c r="AI495" s="162"/>
      <c r="AJ495" s="162"/>
      <c r="AK495" s="162"/>
      <c r="AL495" s="162"/>
      <c r="AM495" s="162"/>
      <c r="AN495" s="162"/>
      <c r="AO495" s="162"/>
      <c r="AP495" s="162"/>
      <c r="AQ495" s="162"/>
      <c r="AR495" s="162"/>
      <c r="AS495" s="162"/>
      <c r="AT495" s="162"/>
      <c r="AU495" s="162"/>
      <c r="AV495" s="162"/>
      <c r="AW495" s="162"/>
      <c r="AX495" s="162"/>
      <c r="AY495" s="161"/>
      <c r="AZ495" s="161"/>
      <c r="BA495" s="162"/>
      <c r="BB495" s="162"/>
      <c r="BC495" s="162"/>
      <c r="BD495" s="162"/>
      <c r="BE495" s="162"/>
      <c r="BF495" s="162"/>
      <c r="BG495" s="162"/>
      <c r="BH495" s="162"/>
      <c r="BI495" s="162"/>
      <c r="BJ495" s="161"/>
      <c r="BK495" s="162"/>
      <c r="BL495" s="162"/>
      <c r="BM495" s="162"/>
      <c r="BN495" s="162"/>
      <c r="BO495" s="162"/>
      <c r="BP495" s="162"/>
      <c r="BQ495" s="162"/>
      <c r="BR495" s="162"/>
      <c r="BS495" s="162"/>
      <c r="BT495" s="162"/>
      <c r="BU495" s="162"/>
      <c r="BV495" s="162"/>
      <c r="BW495" s="162"/>
      <c r="BX495" s="162"/>
      <c r="BY495" s="162"/>
      <c r="BZ495" s="162"/>
      <c r="CA495" s="162"/>
      <c r="CB495" s="162"/>
      <c r="CC495" s="162"/>
      <c r="CD495" s="162"/>
      <c r="CE495" s="162"/>
      <c r="CF495" s="162"/>
      <c r="CG495" s="162"/>
      <c r="CH495" s="162"/>
      <c r="CI495" s="162"/>
      <c r="CJ495" s="162"/>
      <c r="CK495" s="162"/>
      <c r="CL495" s="162"/>
      <c r="CM495" s="162"/>
      <c r="CN495" s="162"/>
      <c r="CO495" s="162"/>
      <c r="CP495" s="162"/>
      <c r="CQ495" s="162"/>
      <c r="CR495" s="162"/>
      <c r="CS495" s="162"/>
      <c r="CT495" s="162"/>
      <c r="CU495" s="162"/>
      <c r="CV495" s="162"/>
      <c r="CW495" s="162"/>
      <c r="CX495" s="162"/>
      <c r="CY495" s="162"/>
      <c r="CZ495" s="162"/>
      <c r="DA495" s="162"/>
      <c r="DB495" s="162"/>
      <c r="DC495" s="162"/>
      <c r="DD495" s="162"/>
      <c r="DE495" s="162"/>
      <c r="DF495" s="162"/>
      <c r="DG495" s="162"/>
      <c r="DH495" s="162"/>
      <c r="DI495" s="162"/>
      <c r="DJ495" s="162"/>
      <c r="DK495" s="162"/>
      <c r="DL495" s="162"/>
      <c r="DM495" s="162"/>
      <c r="DN495" s="162"/>
      <c r="DO495" s="162"/>
      <c r="DP495" s="162"/>
      <c r="DQ495" s="162"/>
      <c r="DR495" s="162"/>
      <c r="DS495" s="162"/>
      <c r="DT495" s="162"/>
      <c r="DU495" s="162"/>
      <c r="DV495" s="162"/>
      <c r="DW495" s="161"/>
      <c r="DX495" s="162"/>
      <c r="DY495" s="162"/>
      <c r="DZ495" s="162"/>
      <c r="EA495" s="162"/>
      <c r="EB495" s="162"/>
      <c r="EC495" s="162"/>
      <c r="ED495" s="162"/>
      <c r="EE495" s="161"/>
      <c r="EF495" s="162"/>
      <c r="EG495" s="162"/>
      <c r="EH495" s="162"/>
      <c r="EI495" s="162"/>
      <c r="EJ495" s="162"/>
      <c r="EK495" s="162"/>
      <c r="EL495" s="162"/>
      <c r="EM495" s="162"/>
      <c r="EN495" s="162"/>
      <c r="EO495" s="162"/>
      <c r="EP495" s="162"/>
      <c r="EQ495" s="68"/>
      <c r="ER495" s="68"/>
      <c r="ES495" s="68"/>
      <c r="ET495" s="68"/>
      <c r="EU495" s="68"/>
      <c r="EV495" s="68"/>
      <c r="EW495" s="65"/>
      <c r="EX495" s="65"/>
      <c r="EY495" s="65"/>
      <c r="EZ495" s="65"/>
      <c r="FA495" s="65"/>
      <c r="FB495" s="65"/>
      <c r="FC495" s="65"/>
      <c r="FD495" s="65"/>
      <c r="FE495" s="65"/>
      <c r="FF495" s="65"/>
      <c r="FG495" s="65"/>
      <c r="FH495" s="65"/>
      <c r="FI495" s="65"/>
      <c r="FJ495" s="65"/>
      <c r="FK495" s="65"/>
      <c r="FL495" s="65"/>
      <c r="FM495" s="65"/>
      <c r="FN495" s="65"/>
      <c r="FO495" s="235"/>
    </row>
    <row r="496" spans="1:171" s="73" customFormat="1" x14ac:dyDescent="0.2">
      <c r="A496" s="161"/>
      <c r="B496" s="162"/>
      <c r="C496" s="162"/>
      <c r="D496" s="162"/>
      <c r="E496" s="162"/>
      <c r="F496" s="162"/>
      <c r="G496" s="162"/>
      <c r="H496" s="162"/>
      <c r="I496" s="162"/>
      <c r="J496" s="162"/>
      <c r="K496" s="162"/>
      <c r="L496" s="162"/>
      <c r="M496" s="162"/>
      <c r="N496" s="162"/>
      <c r="O496" s="162"/>
      <c r="P496" s="162"/>
      <c r="Q496" s="162"/>
      <c r="R496" s="162"/>
      <c r="S496" s="162"/>
      <c r="T496" s="162"/>
      <c r="U496" s="162"/>
      <c r="V496" s="162"/>
      <c r="W496" s="162"/>
      <c r="X496" s="162"/>
      <c r="Y496" s="162"/>
      <c r="Z496" s="161"/>
      <c r="AA496" s="161"/>
      <c r="AB496" s="161"/>
      <c r="AC496" s="161"/>
      <c r="AD496" s="161"/>
      <c r="AE496" s="161"/>
      <c r="AF496" s="162"/>
      <c r="AG496" s="162"/>
      <c r="AH496" s="162"/>
      <c r="AI496" s="162"/>
      <c r="AJ496" s="162"/>
      <c r="AK496" s="162"/>
      <c r="AL496" s="162"/>
      <c r="AM496" s="162"/>
      <c r="AN496" s="162"/>
      <c r="AO496" s="162"/>
      <c r="AP496" s="162"/>
      <c r="AQ496" s="162"/>
      <c r="AR496" s="162"/>
      <c r="AS496" s="162"/>
      <c r="AT496" s="162"/>
      <c r="AU496" s="162"/>
      <c r="AV496" s="162"/>
      <c r="AW496" s="162"/>
      <c r="AX496" s="162"/>
      <c r="AY496" s="161"/>
      <c r="AZ496" s="161"/>
      <c r="BA496" s="162"/>
      <c r="BB496" s="162"/>
      <c r="BC496" s="162"/>
      <c r="BD496" s="162"/>
      <c r="BE496" s="162"/>
      <c r="BF496" s="162"/>
      <c r="BG496" s="162"/>
      <c r="BH496" s="162"/>
      <c r="BI496" s="162"/>
      <c r="BJ496" s="161"/>
      <c r="BK496" s="162"/>
      <c r="BL496" s="162"/>
      <c r="BM496" s="162"/>
      <c r="BN496" s="162"/>
      <c r="BO496" s="162"/>
      <c r="BP496" s="162"/>
      <c r="BQ496" s="162"/>
      <c r="BR496" s="162"/>
      <c r="BS496" s="162"/>
      <c r="BT496" s="162"/>
      <c r="BU496" s="162"/>
      <c r="BV496" s="162"/>
      <c r="BW496" s="162"/>
      <c r="BX496" s="162"/>
      <c r="BY496" s="162"/>
      <c r="BZ496" s="162"/>
      <c r="CA496" s="162"/>
      <c r="CB496" s="162"/>
      <c r="CC496" s="162"/>
      <c r="CD496" s="162"/>
      <c r="CE496" s="162"/>
      <c r="CF496" s="162"/>
      <c r="CG496" s="162"/>
      <c r="CH496" s="162"/>
      <c r="CI496" s="162"/>
      <c r="CJ496" s="162"/>
      <c r="CK496" s="162"/>
      <c r="CL496" s="162"/>
      <c r="CM496" s="162"/>
      <c r="CN496" s="162"/>
      <c r="CO496" s="162"/>
      <c r="CP496" s="162"/>
      <c r="CQ496" s="162"/>
      <c r="CR496" s="162"/>
      <c r="CS496" s="162"/>
      <c r="CT496" s="162"/>
      <c r="CU496" s="162"/>
      <c r="CV496" s="162"/>
      <c r="CW496" s="162"/>
      <c r="CX496" s="162"/>
      <c r="CY496" s="162"/>
      <c r="CZ496" s="162"/>
      <c r="DA496" s="162"/>
      <c r="DB496" s="162"/>
      <c r="DC496" s="162"/>
      <c r="DD496" s="162"/>
      <c r="DE496" s="162"/>
      <c r="DF496" s="162"/>
      <c r="DG496" s="162"/>
      <c r="DH496" s="162"/>
      <c r="DI496" s="162"/>
      <c r="DJ496" s="162"/>
      <c r="DK496" s="162"/>
      <c r="DL496" s="162"/>
      <c r="DM496" s="162"/>
      <c r="DN496" s="162"/>
      <c r="DO496" s="162"/>
      <c r="DP496" s="162"/>
      <c r="DQ496" s="162"/>
      <c r="DR496" s="162"/>
      <c r="DS496" s="162"/>
      <c r="DT496" s="162"/>
      <c r="DU496" s="162"/>
      <c r="DV496" s="162"/>
      <c r="DW496" s="161"/>
      <c r="DX496" s="162"/>
      <c r="DY496" s="162"/>
      <c r="DZ496" s="162"/>
      <c r="EA496" s="162"/>
      <c r="EB496" s="162"/>
      <c r="EC496" s="162"/>
      <c r="ED496" s="162"/>
      <c r="EE496" s="161"/>
      <c r="EF496" s="162"/>
      <c r="EG496" s="162"/>
      <c r="EH496" s="162"/>
      <c r="EI496" s="162"/>
      <c r="EJ496" s="162"/>
      <c r="EK496" s="162"/>
      <c r="EL496" s="162"/>
      <c r="EM496" s="162"/>
      <c r="EN496" s="162"/>
      <c r="EO496" s="162"/>
      <c r="EP496" s="162"/>
      <c r="EQ496" s="68"/>
      <c r="ER496" s="68"/>
      <c r="ES496" s="68"/>
      <c r="ET496" s="68"/>
      <c r="EU496" s="68"/>
      <c r="EV496" s="68"/>
      <c r="EW496" s="68"/>
      <c r="EX496" s="68"/>
      <c r="EY496" s="68"/>
      <c r="EZ496" s="68"/>
      <c r="FA496" s="68"/>
      <c r="FB496" s="68"/>
      <c r="FC496" s="68"/>
      <c r="FD496" s="68"/>
      <c r="FE496" s="68"/>
      <c r="FF496" s="68"/>
      <c r="FG496" s="68"/>
      <c r="FH496" s="68"/>
      <c r="FI496" s="68"/>
      <c r="FJ496" s="68"/>
      <c r="FK496" s="68"/>
      <c r="FL496" s="68"/>
      <c r="FM496" s="65"/>
      <c r="FN496" s="65"/>
      <c r="FO496" s="235"/>
    </row>
    <row r="497" spans="1:171" s="73" customFormat="1" x14ac:dyDescent="0.2">
      <c r="A497" s="161"/>
      <c r="B497" s="162"/>
      <c r="C497" s="162"/>
      <c r="D497" s="162"/>
      <c r="E497" s="162"/>
      <c r="F497" s="162"/>
      <c r="G497" s="162"/>
      <c r="H497" s="162"/>
      <c r="I497" s="162"/>
      <c r="J497" s="162"/>
      <c r="K497" s="162"/>
      <c r="L497" s="162"/>
      <c r="M497" s="162"/>
      <c r="N497" s="162"/>
      <c r="O497" s="162"/>
      <c r="P497" s="162"/>
      <c r="Q497" s="162"/>
      <c r="R497" s="162"/>
      <c r="S497" s="162"/>
      <c r="T497" s="162"/>
      <c r="U497" s="162"/>
      <c r="V497" s="162"/>
      <c r="W497" s="162"/>
      <c r="X497" s="162"/>
      <c r="Y497" s="162"/>
      <c r="Z497" s="161"/>
      <c r="AA497" s="161"/>
      <c r="AB497" s="161"/>
      <c r="AC497" s="161"/>
      <c r="AD497" s="161"/>
      <c r="AE497" s="161"/>
      <c r="AF497" s="162"/>
      <c r="AG497" s="162"/>
      <c r="AH497" s="162"/>
      <c r="AI497" s="162"/>
      <c r="AJ497" s="162"/>
      <c r="AK497" s="162"/>
      <c r="AL497" s="162"/>
      <c r="AM497" s="162"/>
      <c r="AN497" s="162"/>
      <c r="AO497" s="162"/>
      <c r="AP497" s="162"/>
      <c r="AQ497" s="162"/>
      <c r="AR497" s="162"/>
      <c r="AS497" s="162"/>
      <c r="AT497" s="162"/>
      <c r="AU497" s="162"/>
      <c r="AV497" s="162"/>
      <c r="AW497" s="162"/>
      <c r="AX497" s="162"/>
      <c r="AY497" s="161"/>
      <c r="AZ497" s="161"/>
      <c r="BA497" s="162"/>
      <c r="BB497" s="162"/>
      <c r="BC497" s="162"/>
      <c r="BD497" s="162"/>
      <c r="BE497" s="162"/>
      <c r="BF497" s="162"/>
      <c r="BG497" s="162"/>
      <c r="BH497" s="162"/>
      <c r="BI497" s="162"/>
      <c r="BJ497" s="161"/>
      <c r="BK497" s="162"/>
      <c r="BL497" s="162"/>
      <c r="BM497" s="162"/>
      <c r="BN497" s="162"/>
      <c r="BO497" s="162"/>
      <c r="BP497" s="162"/>
      <c r="BQ497" s="162"/>
      <c r="BR497" s="162"/>
      <c r="BS497" s="162"/>
      <c r="BT497" s="162"/>
      <c r="BU497" s="162"/>
      <c r="BV497" s="162"/>
      <c r="BW497" s="162"/>
      <c r="BX497" s="162"/>
      <c r="BY497" s="162"/>
      <c r="BZ497" s="162"/>
      <c r="CA497" s="162"/>
      <c r="CB497" s="162"/>
      <c r="CC497" s="162"/>
      <c r="CD497" s="162"/>
      <c r="CE497" s="162"/>
      <c r="CF497" s="162"/>
      <c r="CG497" s="162"/>
      <c r="CH497" s="162"/>
      <c r="CI497" s="162"/>
      <c r="CJ497" s="162"/>
      <c r="CK497" s="162"/>
      <c r="CL497" s="162"/>
      <c r="CM497" s="162"/>
      <c r="CN497" s="162"/>
      <c r="CO497" s="162"/>
      <c r="CP497" s="162"/>
      <c r="CQ497" s="162"/>
      <c r="CR497" s="162"/>
      <c r="CS497" s="162"/>
      <c r="CT497" s="162"/>
      <c r="CU497" s="162"/>
      <c r="CV497" s="162"/>
      <c r="CW497" s="162"/>
      <c r="CX497" s="162"/>
      <c r="CY497" s="162"/>
      <c r="CZ497" s="162"/>
      <c r="DA497" s="162"/>
      <c r="DB497" s="162"/>
      <c r="DC497" s="162"/>
      <c r="DD497" s="162"/>
      <c r="DE497" s="162"/>
      <c r="DF497" s="162"/>
      <c r="DG497" s="162"/>
      <c r="DH497" s="162"/>
      <c r="DI497" s="162"/>
      <c r="DJ497" s="162"/>
      <c r="DK497" s="162"/>
      <c r="DL497" s="162"/>
      <c r="DM497" s="162"/>
      <c r="DN497" s="162"/>
      <c r="DO497" s="162"/>
      <c r="DP497" s="162"/>
      <c r="DQ497" s="162"/>
      <c r="DR497" s="162"/>
      <c r="DS497" s="162"/>
      <c r="DT497" s="162"/>
      <c r="DU497" s="162"/>
      <c r="DV497" s="162"/>
      <c r="DW497" s="161"/>
      <c r="DX497" s="162"/>
      <c r="DY497" s="162"/>
      <c r="DZ497" s="162"/>
      <c r="EA497" s="162"/>
      <c r="EB497" s="162"/>
      <c r="EC497" s="162"/>
      <c r="ED497" s="162"/>
      <c r="EE497" s="161"/>
      <c r="EF497" s="162"/>
      <c r="EG497" s="162"/>
      <c r="EH497" s="162"/>
      <c r="EI497" s="162"/>
      <c r="EJ497" s="162"/>
      <c r="EK497" s="162"/>
      <c r="EL497" s="162"/>
      <c r="EM497" s="162"/>
      <c r="EN497" s="162"/>
      <c r="EO497" s="162"/>
      <c r="EP497" s="162"/>
      <c r="EQ497" s="68"/>
      <c r="ER497" s="68"/>
      <c r="ES497" s="68"/>
      <c r="ET497" s="68"/>
      <c r="EU497" s="68"/>
      <c r="EV497" s="68"/>
      <c r="EW497" s="65"/>
      <c r="EX497" s="65"/>
      <c r="EY497" s="65"/>
      <c r="EZ497" s="65"/>
      <c r="FA497" s="65"/>
      <c r="FB497" s="65"/>
      <c r="FC497" s="65"/>
      <c r="FD497" s="65"/>
      <c r="FE497" s="65"/>
      <c r="FF497" s="65"/>
      <c r="FG497" s="65"/>
      <c r="FH497" s="65"/>
      <c r="FI497" s="65"/>
      <c r="FJ497" s="65"/>
      <c r="FK497" s="65"/>
      <c r="FL497" s="65"/>
      <c r="FM497" s="65"/>
      <c r="FN497" s="65"/>
      <c r="FO497" s="235"/>
    </row>
    <row r="498" spans="1:171" s="73" customFormat="1" x14ac:dyDescent="0.2">
      <c r="A498" s="161"/>
      <c r="B498" s="162"/>
      <c r="C498" s="162"/>
      <c r="D498" s="162"/>
      <c r="E498" s="162"/>
      <c r="F498" s="162"/>
      <c r="G498" s="162"/>
      <c r="H498" s="162"/>
      <c r="I498" s="162"/>
      <c r="J498" s="162"/>
      <c r="K498" s="162"/>
      <c r="L498" s="162"/>
      <c r="M498" s="162"/>
      <c r="N498" s="162"/>
      <c r="O498" s="162"/>
      <c r="P498" s="162"/>
      <c r="Q498" s="162"/>
      <c r="R498" s="162"/>
      <c r="S498" s="162"/>
      <c r="T498" s="162"/>
      <c r="U498" s="162"/>
      <c r="V498" s="162"/>
      <c r="W498" s="162"/>
      <c r="X498" s="162"/>
      <c r="Y498" s="162"/>
      <c r="Z498" s="161"/>
      <c r="AA498" s="161"/>
      <c r="AB498" s="161"/>
      <c r="AC498" s="161"/>
      <c r="AD498" s="161"/>
      <c r="AE498" s="161"/>
      <c r="AF498" s="162"/>
      <c r="AG498" s="162"/>
      <c r="AH498" s="162"/>
      <c r="AI498" s="162"/>
      <c r="AJ498" s="162"/>
      <c r="AK498" s="162"/>
      <c r="AL498" s="162"/>
      <c r="AM498" s="162"/>
      <c r="AN498" s="162"/>
      <c r="AO498" s="162"/>
      <c r="AP498" s="162"/>
      <c r="AQ498" s="162"/>
      <c r="AR498" s="162"/>
      <c r="AS498" s="162"/>
      <c r="AT498" s="162"/>
      <c r="AU498" s="162"/>
      <c r="AV498" s="162"/>
      <c r="AW498" s="162"/>
      <c r="AX498" s="162"/>
      <c r="AY498" s="161"/>
      <c r="AZ498" s="161"/>
      <c r="BA498" s="162"/>
      <c r="BB498" s="162"/>
      <c r="BC498" s="162"/>
      <c r="BD498" s="162"/>
      <c r="BE498" s="162"/>
      <c r="BF498" s="162"/>
      <c r="BG498" s="162"/>
      <c r="BH498" s="162"/>
      <c r="BI498" s="162"/>
      <c r="BJ498" s="161"/>
      <c r="BK498" s="162"/>
      <c r="BL498" s="162"/>
      <c r="BM498" s="162"/>
      <c r="BN498" s="162"/>
      <c r="BO498" s="162"/>
      <c r="BP498" s="162"/>
      <c r="BQ498" s="162"/>
      <c r="BR498" s="162"/>
      <c r="BS498" s="162"/>
      <c r="BT498" s="162"/>
      <c r="BU498" s="162"/>
      <c r="BV498" s="162"/>
      <c r="BW498" s="162"/>
      <c r="BX498" s="162"/>
      <c r="BY498" s="162"/>
      <c r="BZ498" s="162"/>
      <c r="CA498" s="162"/>
      <c r="CB498" s="162"/>
      <c r="CC498" s="162"/>
      <c r="CD498" s="162"/>
      <c r="CE498" s="162"/>
      <c r="CF498" s="162"/>
      <c r="CG498" s="162"/>
      <c r="CH498" s="162"/>
      <c r="CI498" s="162"/>
      <c r="CJ498" s="162"/>
      <c r="CK498" s="162"/>
      <c r="CL498" s="162"/>
      <c r="CM498" s="162"/>
      <c r="CN498" s="162"/>
      <c r="CO498" s="162"/>
      <c r="CP498" s="162"/>
      <c r="CQ498" s="162"/>
      <c r="CR498" s="162"/>
      <c r="CS498" s="162"/>
      <c r="CT498" s="162"/>
      <c r="CU498" s="162"/>
      <c r="CV498" s="162"/>
      <c r="CW498" s="162"/>
      <c r="CX498" s="162"/>
      <c r="CY498" s="162"/>
      <c r="CZ498" s="162"/>
      <c r="DA498" s="162"/>
      <c r="DB498" s="162"/>
      <c r="DC498" s="162"/>
      <c r="DD498" s="162"/>
      <c r="DE498" s="162"/>
      <c r="DF498" s="162"/>
      <c r="DG498" s="162"/>
      <c r="DH498" s="162"/>
      <c r="DI498" s="162"/>
      <c r="DJ498" s="162"/>
      <c r="DK498" s="162"/>
      <c r="DL498" s="162"/>
      <c r="DM498" s="162"/>
      <c r="DN498" s="162"/>
      <c r="DO498" s="162"/>
      <c r="DP498" s="162"/>
      <c r="DQ498" s="162"/>
      <c r="DR498" s="162"/>
      <c r="DS498" s="162"/>
      <c r="DT498" s="162"/>
      <c r="DU498" s="162"/>
      <c r="DV498" s="162"/>
      <c r="DW498" s="161"/>
      <c r="DX498" s="162"/>
      <c r="DY498" s="162"/>
      <c r="DZ498" s="162"/>
      <c r="EA498" s="162"/>
      <c r="EB498" s="162"/>
      <c r="EC498" s="162"/>
      <c r="ED498" s="162"/>
      <c r="EE498" s="161"/>
      <c r="EF498" s="162"/>
      <c r="EG498" s="162"/>
      <c r="EH498" s="162"/>
      <c r="EI498" s="162"/>
      <c r="EJ498" s="162"/>
      <c r="EK498" s="162"/>
      <c r="EL498" s="162"/>
      <c r="EM498" s="162"/>
      <c r="EN498" s="162"/>
      <c r="EO498" s="162"/>
      <c r="EP498" s="162"/>
      <c r="EQ498" s="68"/>
      <c r="ER498" s="68"/>
      <c r="ES498" s="68"/>
      <c r="ET498" s="68"/>
      <c r="EU498" s="68"/>
      <c r="EV498" s="68"/>
      <c r="EW498" s="68"/>
      <c r="EX498" s="68"/>
      <c r="EY498" s="68"/>
      <c r="EZ498" s="68"/>
      <c r="FA498" s="68"/>
      <c r="FB498" s="68"/>
      <c r="FC498" s="68"/>
      <c r="FD498" s="68"/>
      <c r="FE498" s="68"/>
      <c r="FF498" s="68"/>
      <c r="FG498" s="68"/>
      <c r="FH498" s="68"/>
      <c r="FI498" s="68"/>
      <c r="FJ498" s="68"/>
      <c r="FK498" s="68"/>
      <c r="FL498" s="68"/>
      <c r="FM498" s="65"/>
      <c r="FN498" s="65"/>
      <c r="FO498" s="235"/>
    </row>
    <row r="499" spans="1:171" s="73" customFormat="1" x14ac:dyDescent="0.2">
      <c r="A499" s="161"/>
      <c r="B499" s="162"/>
      <c r="C499" s="162"/>
      <c r="D499" s="162"/>
      <c r="E499" s="162"/>
      <c r="F499" s="162"/>
      <c r="G499" s="162"/>
      <c r="H499" s="162"/>
      <c r="I499" s="162"/>
      <c r="J499" s="162"/>
      <c r="K499" s="162"/>
      <c r="L499" s="162"/>
      <c r="M499" s="162"/>
      <c r="N499" s="162"/>
      <c r="O499" s="162"/>
      <c r="P499" s="162"/>
      <c r="Q499" s="162"/>
      <c r="R499" s="162"/>
      <c r="S499" s="162"/>
      <c r="T499" s="162"/>
      <c r="U499" s="162"/>
      <c r="V499" s="162"/>
      <c r="W499" s="162"/>
      <c r="X499" s="162"/>
      <c r="Y499" s="162"/>
      <c r="Z499" s="161"/>
      <c r="AA499" s="161"/>
      <c r="AB499" s="161"/>
      <c r="AC499" s="161"/>
      <c r="AD499" s="161"/>
      <c r="AE499" s="161"/>
      <c r="AF499" s="162"/>
      <c r="AG499" s="162"/>
      <c r="AH499" s="162"/>
      <c r="AI499" s="162"/>
      <c r="AJ499" s="162"/>
      <c r="AK499" s="162"/>
      <c r="AL499" s="162"/>
      <c r="AM499" s="162"/>
      <c r="AN499" s="162"/>
      <c r="AO499" s="162"/>
      <c r="AP499" s="162"/>
      <c r="AQ499" s="162"/>
      <c r="AR499" s="162"/>
      <c r="AS499" s="162"/>
      <c r="AT499" s="162"/>
      <c r="AU499" s="162"/>
      <c r="AV499" s="162"/>
      <c r="AW499" s="162"/>
      <c r="AX499" s="162"/>
      <c r="AY499" s="161"/>
      <c r="AZ499" s="161"/>
      <c r="BA499" s="162"/>
      <c r="BB499" s="162"/>
      <c r="BC499" s="162"/>
      <c r="BD499" s="162"/>
      <c r="BE499" s="162"/>
      <c r="BF499" s="162"/>
      <c r="BG499" s="162"/>
      <c r="BH499" s="162"/>
      <c r="BI499" s="162"/>
      <c r="BJ499" s="161"/>
      <c r="BK499" s="162"/>
      <c r="BL499" s="162"/>
      <c r="BM499" s="162"/>
      <c r="BN499" s="162"/>
      <c r="BO499" s="162"/>
      <c r="BP499" s="162"/>
      <c r="BQ499" s="162"/>
      <c r="BR499" s="162"/>
      <c r="BS499" s="162"/>
      <c r="BT499" s="162"/>
      <c r="BU499" s="162"/>
      <c r="BV499" s="162"/>
      <c r="BW499" s="162"/>
      <c r="BX499" s="162"/>
      <c r="BY499" s="162"/>
      <c r="BZ499" s="162"/>
      <c r="CA499" s="162"/>
      <c r="CB499" s="162"/>
      <c r="CC499" s="162"/>
      <c r="CD499" s="162"/>
      <c r="CE499" s="162"/>
      <c r="CF499" s="162"/>
      <c r="CG499" s="162"/>
      <c r="CH499" s="162"/>
      <c r="CI499" s="162"/>
      <c r="CJ499" s="162"/>
      <c r="CK499" s="162"/>
      <c r="CL499" s="162"/>
      <c r="CM499" s="162"/>
      <c r="CN499" s="162"/>
      <c r="CO499" s="162"/>
      <c r="CP499" s="162"/>
      <c r="CQ499" s="162"/>
      <c r="CR499" s="162"/>
      <c r="CS499" s="162"/>
      <c r="CT499" s="162"/>
      <c r="CU499" s="162"/>
      <c r="CV499" s="162"/>
      <c r="CW499" s="162"/>
      <c r="CX499" s="162"/>
      <c r="CY499" s="162"/>
      <c r="CZ499" s="162"/>
      <c r="DA499" s="162"/>
      <c r="DB499" s="162"/>
      <c r="DC499" s="162"/>
      <c r="DD499" s="162"/>
      <c r="DE499" s="162"/>
      <c r="DF499" s="162"/>
      <c r="DG499" s="162"/>
      <c r="DH499" s="162"/>
      <c r="DI499" s="162"/>
      <c r="DJ499" s="162"/>
      <c r="DK499" s="162"/>
      <c r="DL499" s="162"/>
      <c r="DM499" s="162"/>
      <c r="DN499" s="162"/>
      <c r="DO499" s="162"/>
      <c r="DP499" s="162"/>
      <c r="DQ499" s="162"/>
      <c r="DR499" s="162"/>
      <c r="DS499" s="162"/>
      <c r="DT499" s="162"/>
      <c r="DU499" s="162"/>
      <c r="DV499" s="162"/>
      <c r="DW499" s="161"/>
      <c r="DX499" s="162"/>
      <c r="DY499" s="162"/>
      <c r="DZ499" s="162"/>
      <c r="EA499" s="162"/>
      <c r="EB499" s="162"/>
      <c r="EC499" s="162"/>
      <c r="ED499" s="162"/>
      <c r="EE499" s="161"/>
      <c r="EF499" s="162"/>
      <c r="EG499" s="162"/>
      <c r="EH499" s="162"/>
      <c r="EI499" s="162"/>
      <c r="EJ499" s="162"/>
      <c r="EK499" s="162"/>
      <c r="EL499" s="162"/>
      <c r="EM499" s="162"/>
      <c r="EN499" s="162"/>
      <c r="EO499" s="162"/>
      <c r="EP499" s="162"/>
      <c r="EQ499" s="68"/>
      <c r="ER499" s="68"/>
      <c r="ES499" s="68"/>
      <c r="ET499" s="68"/>
      <c r="EU499" s="68"/>
      <c r="EV499" s="68"/>
      <c r="EW499" s="65"/>
      <c r="EX499" s="65"/>
      <c r="EY499" s="65"/>
      <c r="EZ499" s="65"/>
      <c r="FA499" s="65"/>
      <c r="FB499" s="65"/>
      <c r="FC499" s="65"/>
      <c r="FD499" s="65"/>
      <c r="FE499" s="65"/>
      <c r="FF499" s="65"/>
      <c r="FG499" s="65"/>
      <c r="FH499" s="65"/>
      <c r="FI499" s="65"/>
      <c r="FJ499" s="65"/>
      <c r="FK499" s="65"/>
      <c r="FL499" s="65"/>
      <c r="FM499" s="65"/>
      <c r="FN499" s="65"/>
      <c r="FO499" s="235"/>
    </row>
    <row r="500" spans="1:171" s="73" customFormat="1" x14ac:dyDescent="0.2">
      <c r="A500" s="161"/>
      <c r="B500" s="162"/>
      <c r="C500" s="162"/>
      <c r="D500" s="162"/>
      <c r="E500" s="162"/>
      <c r="F500" s="162"/>
      <c r="G500" s="162"/>
      <c r="H500" s="162"/>
      <c r="I500" s="162"/>
      <c r="J500" s="162"/>
      <c r="K500" s="162"/>
      <c r="L500" s="162"/>
      <c r="M500" s="162"/>
      <c r="N500" s="162"/>
      <c r="O500" s="162"/>
      <c r="P500" s="162"/>
      <c r="Q500" s="162"/>
      <c r="R500" s="162"/>
      <c r="S500" s="162"/>
      <c r="T500" s="162"/>
      <c r="U500" s="162"/>
      <c r="V500" s="162"/>
      <c r="W500" s="162"/>
      <c r="X500" s="162"/>
      <c r="Y500" s="162"/>
      <c r="Z500" s="161"/>
      <c r="AA500" s="161"/>
      <c r="AB500" s="161"/>
      <c r="AC500" s="161"/>
      <c r="AD500" s="161"/>
      <c r="AE500" s="161"/>
      <c r="AF500" s="162"/>
      <c r="AG500" s="162"/>
      <c r="AH500" s="162"/>
      <c r="AI500" s="162"/>
      <c r="AJ500" s="162"/>
      <c r="AK500" s="162"/>
      <c r="AL500" s="162"/>
      <c r="AM500" s="162"/>
      <c r="AN500" s="162"/>
      <c r="AO500" s="162"/>
      <c r="AP500" s="162"/>
      <c r="AQ500" s="162"/>
      <c r="AR500" s="162"/>
      <c r="AS500" s="162"/>
      <c r="AT500" s="162"/>
      <c r="AU500" s="162"/>
      <c r="AV500" s="162"/>
      <c r="AW500" s="162"/>
      <c r="AX500" s="162"/>
      <c r="AY500" s="161"/>
      <c r="AZ500" s="161"/>
      <c r="BA500" s="162"/>
      <c r="BB500" s="162"/>
      <c r="BC500" s="162"/>
      <c r="BD500" s="162"/>
      <c r="BE500" s="162"/>
      <c r="BF500" s="162"/>
      <c r="BG500" s="162"/>
      <c r="BH500" s="162"/>
      <c r="BI500" s="162"/>
      <c r="BJ500" s="161"/>
      <c r="BK500" s="162"/>
      <c r="BL500" s="162"/>
      <c r="BM500" s="162"/>
      <c r="BN500" s="162"/>
      <c r="BO500" s="162"/>
      <c r="BP500" s="162"/>
      <c r="BQ500" s="162"/>
      <c r="BR500" s="162"/>
      <c r="BS500" s="162"/>
      <c r="BT500" s="162"/>
      <c r="BU500" s="162"/>
      <c r="BV500" s="162"/>
      <c r="BW500" s="162"/>
      <c r="BX500" s="162"/>
      <c r="BY500" s="162"/>
      <c r="BZ500" s="162"/>
      <c r="CA500" s="162"/>
      <c r="CB500" s="162"/>
      <c r="CC500" s="162"/>
      <c r="CD500" s="162"/>
      <c r="CE500" s="162"/>
      <c r="CF500" s="162"/>
      <c r="CG500" s="162"/>
      <c r="CH500" s="162"/>
      <c r="CI500" s="162"/>
      <c r="CJ500" s="162"/>
      <c r="CK500" s="162"/>
      <c r="CL500" s="162"/>
      <c r="CM500" s="162"/>
      <c r="CN500" s="162"/>
      <c r="CO500" s="162"/>
      <c r="CP500" s="162"/>
      <c r="CQ500" s="162"/>
      <c r="CR500" s="162"/>
      <c r="CS500" s="162"/>
      <c r="CT500" s="162"/>
      <c r="CU500" s="162"/>
      <c r="CV500" s="162"/>
      <c r="CW500" s="162"/>
      <c r="CX500" s="162"/>
      <c r="CY500" s="162"/>
      <c r="CZ500" s="162"/>
      <c r="DA500" s="162"/>
      <c r="DB500" s="162"/>
      <c r="DC500" s="162"/>
      <c r="DD500" s="162"/>
      <c r="DE500" s="162"/>
      <c r="DF500" s="162"/>
      <c r="DG500" s="162"/>
      <c r="DH500" s="162"/>
      <c r="DI500" s="162"/>
      <c r="DJ500" s="162"/>
      <c r="DK500" s="162"/>
      <c r="DL500" s="162"/>
      <c r="DM500" s="162"/>
      <c r="DN500" s="162"/>
      <c r="DO500" s="162"/>
      <c r="DP500" s="162"/>
      <c r="DQ500" s="162"/>
      <c r="DR500" s="162"/>
      <c r="DS500" s="162"/>
      <c r="DT500" s="162"/>
      <c r="DU500" s="162"/>
      <c r="DV500" s="162"/>
      <c r="DW500" s="161"/>
      <c r="DX500" s="162"/>
      <c r="DY500" s="162"/>
      <c r="DZ500" s="162"/>
      <c r="EA500" s="162"/>
      <c r="EB500" s="162"/>
      <c r="EC500" s="162"/>
      <c r="ED500" s="162"/>
      <c r="EE500" s="161"/>
      <c r="EF500" s="162"/>
      <c r="EG500" s="162"/>
      <c r="EH500" s="162"/>
      <c r="EI500" s="162"/>
      <c r="EJ500" s="162"/>
      <c r="EK500" s="162"/>
      <c r="EL500" s="162"/>
      <c r="EM500" s="162"/>
      <c r="EN500" s="162"/>
      <c r="EO500" s="162"/>
      <c r="EP500" s="162"/>
      <c r="EQ500" s="68"/>
      <c r="ER500" s="68"/>
      <c r="ES500" s="68"/>
      <c r="ET500" s="68"/>
      <c r="EU500" s="68"/>
      <c r="EV500" s="68"/>
      <c r="EW500" s="68"/>
      <c r="EX500" s="68"/>
      <c r="EY500" s="68"/>
      <c r="EZ500" s="68"/>
      <c r="FA500" s="68"/>
      <c r="FB500" s="68"/>
      <c r="FC500" s="68"/>
      <c r="FD500" s="68"/>
      <c r="FE500" s="68"/>
      <c r="FF500" s="68"/>
      <c r="FG500" s="68"/>
      <c r="FH500" s="68"/>
      <c r="FI500" s="68"/>
      <c r="FJ500" s="68"/>
      <c r="FK500" s="68"/>
      <c r="FL500" s="68"/>
      <c r="FM500" s="65"/>
      <c r="FN500" s="65"/>
      <c r="FO500" s="235"/>
    </row>
    <row r="501" spans="1:171" s="73" customFormat="1" x14ac:dyDescent="0.2">
      <c r="A501" s="161"/>
      <c r="B501" s="162"/>
      <c r="C501" s="162"/>
      <c r="D501" s="162"/>
      <c r="E501" s="162"/>
      <c r="F501" s="162"/>
      <c r="G501" s="162"/>
      <c r="H501" s="162"/>
      <c r="I501" s="162"/>
      <c r="J501" s="162"/>
      <c r="K501" s="162"/>
      <c r="L501" s="162"/>
      <c r="M501" s="162"/>
      <c r="N501" s="162"/>
      <c r="O501" s="162"/>
      <c r="P501" s="162"/>
      <c r="Q501" s="162"/>
      <c r="R501" s="162"/>
      <c r="S501" s="162"/>
      <c r="T501" s="162"/>
      <c r="U501" s="162"/>
      <c r="V501" s="162"/>
      <c r="W501" s="162"/>
      <c r="X501" s="162"/>
      <c r="Y501" s="162"/>
      <c r="Z501" s="161"/>
      <c r="AA501" s="161"/>
      <c r="AB501" s="161"/>
      <c r="AC501" s="161"/>
      <c r="AD501" s="161"/>
      <c r="AE501" s="161"/>
      <c r="AF501" s="162"/>
      <c r="AG501" s="162"/>
      <c r="AH501" s="162"/>
      <c r="AI501" s="162"/>
      <c r="AJ501" s="162"/>
      <c r="AK501" s="162"/>
      <c r="AL501" s="162"/>
      <c r="AM501" s="162"/>
      <c r="AN501" s="162"/>
      <c r="AO501" s="162"/>
      <c r="AP501" s="162"/>
      <c r="AQ501" s="162"/>
      <c r="AR501" s="162"/>
      <c r="AS501" s="162"/>
      <c r="AT501" s="162"/>
      <c r="AU501" s="162"/>
      <c r="AV501" s="162"/>
      <c r="AW501" s="162"/>
      <c r="AX501" s="162"/>
      <c r="AY501" s="161"/>
      <c r="AZ501" s="161"/>
      <c r="BA501" s="162"/>
      <c r="BB501" s="162"/>
      <c r="BC501" s="162"/>
      <c r="BD501" s="162"/>
      <c r="BE501" s="162"/>
      <c r="BF501" s="162"/>
      <c r="BG501" s="162"/>
      <c r="BH501" s="162"/>
      <c r="BI501" s="162"/>
      <c r="BJ501" s="161"/>
      <c r="BK501" s="162"/>
      <c r="BL501" s="162"/>
      <c r="BM501" s="162"/>
      <c r="BN501" s="162"/>
      <c r="BO501" s="162"/>
      <c r="BP501" s="162"/>
      <c r="BQ501" s="162"/>
      <c r="BR501" s="162"/>
      <c r="BS501" s="162"/>
      <c r="BT501" s="162"/>
      <c r="BU501" s="162"/>
      <c r="BV501" s="162"/>
      <c r="BW501" s="162"/>
      <c r="BX501" s="162"/>
      <c r="BY501" s="162"/>
      <c r="BZ501" s="162"/>
      <c r="CA501" s="162"/>
      <c r="CB501" s="162"/>
      <c r="CC501" s="162"/>
      <c r="CD501" s="162"/>
      <c r="CE501" s="162"/>
      <c r="CF501" s="162"/>
      <c r="CG501" s="162"/>
      <c r="CH501" s="162"/>
      <c r="CI501" s="162"/>
      <c r="CJ501" s="162"/>
      <c r="CK501" s="162"/>
      <c r="CL501" s="162"/>
      <c r="CM501" s="162"/>
      <c r="CN501" s="162"/>
      <c r="CO501" s="162"/>
      <c r="CP501" s="162"/>
      <c r="CQ501" s="162"/>
      <c r="CR501" s="162"/>
      <c r="CS501" s="162"/>
      <c r="CT501" s="162"/>
      <c r="CU501" s="162"/>
      <c r="CV501" s="162"/>
      <c r="CW501" s="162"/>
      <c r="CX501" s="162"/>
      <c r="CY501" s="162"/>
      <c r="CZ501" s="162"/>
      <c r="DA501" s="162"/>
      <c r="DB501" s="162"/>
      <c r="DC501" s="162"/>
      <c r="DD501" s="162"/>
      <c r="DE501" s="162"/>
      <c r="DF501" s="162"/>
      <c r="DG501" s="162"/>
      <c r="DH501" s="162"/>
      <c r="DI501" s="162"/>
      <c r="DJ501" s="162"/>
      <c r="DK501" s="162"/>
      <c r="DL501" s="162"/>
      <c r="DM501" s="162"/>
      <c r="DN501" s="162"/>
      <c r="DO501" s="162"/>
      <c r="DP501" s="162"/>
      <c r="DQ501" s="162"/>
      <c r="DR501" s="162"/>
      <c r="DS501" s="162"/>
      <c r="DT501" s="162"/>
      <c r="DU501" s="162"/>
      <c r="DV501" s="162"/>
      <c r="DW501" s="161"/>
      <c r="DX501" s="162"/>
      <c r="DY501" s="162"/>
      <c r="DZ501" s="162"/>
      <c r="EA501" s="162"/>
      <c r="EB501" s="162"/>
      <c r="EC501" s="162"/>
      <c r="ED501" s="162"/>
      <c r="EE501" s="161"/>
      <c r="EF501" s="162"/>
      <c r="EG501" s="162"/>
      <c r="EH501" s="162"/>
      <c r="EI501" s="162"/>
      <c r="EJ501" s="162"/>
      <c r="EK501" s="162"/>
      <c r="EL501" s="162"/>
      <c r="EM501" s="162"/>
      <c r="EN501" s="162"/>
      <c r="EO501" s="162"/>
      <c r="EP501" s="162"/>
      <c r="EQ501" s="68"/>
      <c r="ER501" s="68"/>
      <c r="ES501" s="68"/>
      <c r="ET501" s="68"/>
      <c r="EU501" s="68"/>
      <c r="EV501" s="68"/>
      <c r="EW501" s="65"/>
      <c r="EX501" s="65"/>
      <c r="EY501" s="65"/>
      <c r="EZ501" s="65"/>
      <c r="FA501" s="65"/>
      <c r="FB501" s="65"/>
      <c r="FC501" s="65"/>
      <c r="FD501" s="65"/>
      <c r="FE501" s="65"/>
      <c r="FF501" s="65"/>
      <c r="FG501" s="65"/>
      <c r="FH501" s="65"/>
      <c r="FI501" s="65"/>
      <c r="FJ501" s="65"/>
      <c r="FK501" s="65"/>
      <c r="FL501" s="65"/>
      <c r="FM501" s="65"/>
      <c r="FN501" s="65"/>
      <c r="FO501" s="235"/>
    </row>
    <row r="502" spans="1:171" s="73" customFormat="1" x14ac:dyDescent="0.2">
      <c r="A502" s="161"/>
      <c r="B502" s="162"/>
      <c r="C502" s="162"/>
      <c r="D502" s="162"/>
      <c r="E502" s="162"/>
      <c r="F502" s="162"/>
      <c r="G502" s="162"/>
      <c r="H502" s="162"/>
      <c r="I502" s="162"/>
      <c r="J502" s="162"/>
      <c r="K502" s="162"/>
      <c r="L502" s="162"/>
      <c r="M502" s="162"/>
      <c r="N502" s="162"/>
      <c r="O502" s="162"/>
      <c r="P502" s="162"/>
      <c r="Q502" s="162"/>
      <c r="R502" s="162"/>
      <c r="S502" s="162"/>
      <c r="T502" s="162"/>
      <c r="U502" s="162"/>
      <c r="V502" s="162"/>
      <c r="W502" s="162"/>
      <c r="X502" s="162"/>
      <c r="Y502" s="162"/>
      <c r="Z502" s="161"/>
      <c r="AA502" s="161"/>
      <c r="AB502" s="161"/>
      <c r="AC502" s="161"/>
      <c r="AD502" s="161"/>
      <c r="AE502" s="161"/>
      <c r="AF502" s="162"/>
      <c r="AG502" s="162"/>
      <c r="AH502" s="162"/>
      <c r="AI502" s="162"/>
      <c r="AJ502" s="162"/>
      <c r="AK502" s="162"/>
      <c r="AL502" s="162"/>
      <c r="AM502" s="162"/>
      <c r="AN502" s="162"/>
      <c r="AO502" s="162"/>
      <c r="AP502" s="162"/>
      <c r="AQ502" s="162"/>
      <c r="AR502" s="162"/>
      <c r="AS502" s="162"/>
      <c r="AT502" s="162"/>
      <c r="AU502" s="162"/>
      <c r="AV502" s="162"/>
      <c r="AW502" s="162"/>
      <c r="AX502" s="162"/>
      <c r="AY502" s="161"/>
      <c r="AZ502" s="161"/>
      <c r="BA502" s="162"/>
      <c r="BB502" s="162"/>
      <c r="BC502" s="162"/>
      <c r="BD502" s="162"/>
      <c r="BE502" s="162"/>
      <c r="BF502" s="162"/>
      <c r="BG502" s="162"/>
      <c r="BH502" s="162"/>
      <c r="BI502" s="162"/>
      <c r="BJ502" s="161"/>
      <c r="BK502" s="162"/>
      <c r="BL502" s="162"/>
      <c r="BM502" s="162"/>
      <c r="BN502" s="162"/>
      <c r="BO502" s="162"/>
      <c r="BP502" s="162"/>
      <c r="BQ502" s="162"/>
      <c r="BR502" s="162"/>
      <c r="BS502" s="162"/>
      <c r="BT502" s="162"/>
      <c r="BU502" s="162"/>
      <c r="BV502" s="162"/>
      <c r="BW502" s="162"/>
      <c r="BX502" s="162"/>
      <c r="BY502" s="162"/>
      <c r="BZ502" s="162"/>
      <c r="CA502" s="162"/>
      <c r="CB502" s="162"/>
      <c r="CC502" s="162"/>
      <c r="CD502" s="162"/>
      <c r="CE502" s="162"/>
      <c r="CF502" s="162"/>
      <c r="CG502" s="162"/>
      <c r="CH502" s="162"/>
      <c r="CI502" s="162"/>
      <c r="CJ502" s="162"/>
      <c r="CK502" s="162"/>
      <c r="CL502" s="162"/>
      <c r="CM502" s="162"/>
      <c r="CN502" s="162"/>
      <c r="CO502" s="162"/>
      <c r="CP502" s="162"/>
      <c r="CQ502" s="162"/>
      <c r="CR502" s="162"/>
      <c r="CS502" s="162"/>
      <c r="CT502" s="162"/>
      <c r="CU502" s="162"/>
      <c r="CV502" s="162"/>
      <c r="CW502" s="162"/>
      <c r="CX502" s="162"/>
      <c r="CY502" s="162"/>
      <c r="CZ502" s="162"/>
      <c r="DA502" s="162"/>
      <c r="DB502" s="162"/>
      <c r="DC502" s="162"/>
      <c r="DD502" s="162"/>
      <c r="DE502" s="162"/>
      <c r="DF502" s="162"/>
      <c r="DG502" s="162"/>
      <c r="DH502" s="162"/>
      <c r="DI502" s="162"/>
      <c r="DJ502" s="162"/>
      <c r="DK502" s="162"/>
      <c r="DL502" s="162"/>
      <c r="DM502" s="162"/>
      <c r="DN502" s="162"/>
      <c r="DO502" s="162"/>
      <c r="DP502" s="162"/>
      <c r="DQ502" s="162"/>
      <c r="DR502" s="162"/>
      <c r="DS502" s="162"/>
      <c r="DT502" s="162"/>
      <c r="DU502" s="162"/>
      <c r="DV502" s="162"/>
      <c r="DW502" s="161"/>
      <c r="DX502" s="162"/>
      <c r="DY502" s="162"/>
      <c r="DZ502" s="162"/>
      <c r="EA502" s="162"/>
      <c r="EB502" s="162"/>
      <c r="EC502" s="162"/>
      <c r="ED502" s="162"/>
      <c r="EE502" s="161"/>
      <c r="EF502" s="162"/>
      <c r="EG502" s="162"/>
      <c r="EH502" s="162"/>
      <c r="EI502" s="162"/>
      <c r="EJ502" s="162"/>
      <c r="EK502" s="162"/>
      <c r="EL502" s="162"/>
      <c r="EM502" s="162"/>
      <c r="EN502" s="162"/>
      <c r="EO502" s="162"/>
      <c r="EP502" s="162"/>
      <c r="EQ502" s="68"/>
      <c r="ER502" s="68"/>
      <c r="ES502" s="68"/>
      <c r="ET502" s="68"/>
      <c r="EU502" s="68"/>
      <c r="EV502" s="68"/>
      <c r="EW502" s="68"/>
      <c r="EX502" s="68"/>
      <c r="EY502" s="68"/>
      <c r="EZ502" s="68"/>
      <c r="FA502" s="68"/>
      <c r="FB502" s="68"/>
      <c r="FC502" s="68"/>
      <c r="FD502" s="68"/>
      <c r="FE502" s="68"/>
      <c r="FF502" s="68"/>
      <c r="FG502" s="68"/>
      <c r="FH502" s="68"/>
      <c r="FI502" s="68"/>
      <c r="FJ502" s="68"/>
      <c r="FK502" s="68"/>
      <c r="FL502" s="68"/>
      <c r="FM502" s="65"/>
      <c r="FN502" s="65"/>
      <c r="FO502" s="235"/>
    </row>
    <row r="503" spans="1:171" s="73" customFormat="1" x14ac:dyDescent="0.2">
      <c r="A503" s="161"/>
      <c r="B503" s="162"/>
      <c r="C503" s="162"/>
      <c r="D503" s="162"/>
      <c r="E503" s="162"/>
      <c r="F503" s="162"/>
      <c r="G503" s="162"/>
      <c r="H503" s="162"/>
      <c r="I503" s="162"/>
      <c r="J503" s="162"/>
      <c r="K503" s="162"/>
      <c r="L503" s="162"/>
      <c r="M503" s="162"/>
      <c r="N503" s="162"/>
      <c r="O503" s="162"/>
      <c r="P503" s="162"/>
      <c r="Q503" s="162"/>
      <c r="R503" s="162"/>
      <c r="S503" s="162"/>
      <c r="T503" s="162"/>
      <c r="U503" s="162"/>
      <c r="V503" s="162"/>
      <c r="W503" s="162"/>
      <c r="X503" s="162"/>
      <c r="Y503" s="162"/>
      <c r="Z503" s="161"/>
      <c r="AA503" s="161"/>
      <c r="AB503" s="161"/>
      <c r="AC503" s="161"/>
      <c r="AD503" s="161"/>
      <c r="AE503" s="161"/>
      <c r="AF503" s="162"/>
      <c r="AG503" s="162"/>
      <c r="AH503" s="162"/>
      <c r="AI503" s="162"/>
      <c r="AJ503" s="162"/>
      <c r="AK503" s="162"/>
      <c r="AL503" s="162"/>
      <c r="AM503" s="162"/>
      <c r="AN503" s="162"/>
      <c r="AO503" s="162"/>
      <c r="AP503" s="162"/>
      <c r="AQ503" s="162"/>
      <c r="AR503" s="162"/>
      <c r="AS503" s="162"/>
      <c r="AT503" s="162"/>
      <c r="AU503" s="162"/>
      <c r="AV503" s="162"/>
      <c r="AW503" s="162"/>
      <c r="AX503" s="162"/>
      <c r="AY503" s="161"/>
      <c r="AZ503" s="161"/>
      <c r="BA503" s="162"/>
      <c r="BB503" s="162"/>
      <c r="BC503" s="162"/>
      <c r="BD503" s="162"/>
      <c r="BE503" s="162"/>
      <c r="BF503" s="162"/>
      <c r="BG503" s="162"/>
      <c r="BH503" s="162"/>
      <c r="BI503" s="162"/>
      <c r="BJ503" s="161"/>
      <c r="BK503" s="162"/>
      <c r="BL503" s="162"/>
      <c r="BM503" s="162"/>
      <c r="BN503" s="162"/>
      <c r="BO503" s="162"/>
      <c r="BP503" s="162"/>
      <c r="BQ503" s="162"/>
      <c r="BR503" s="162"/>
      <c r="BS503" s="162"/>
      <c r="BT503" s="162"/>
      <c r="BU503" s="162"/>
      <c r="BV503" s="162"/>
      <c r="BW503" s="162"/>
      <c r="BX503" s="162"/>
      <c r="BY503" s="162"/>
      <c r="BZ503" s="162"/>
      <c r="CA503" s="162"/>
      <c r="CB503" s="162"/>
      <c r="CC503" s="162"/>
      <c r="CD503" s="162"/>
      <c r="CE503" s="162"/>
      <c r="CF503" s="162"/>
      <c r="CG503" s="162"/>
      <c r="CH503" s="162"/>
      <c r="CI503" s="162"/>
      <c r="CJ503" s="162"/>
      <c r="CK503" s="162"/>
      <c r="CL503" s="162"/>
      <c r="CM503" s="162"/>
      <c r="CN503" s="162"/>
      <c r="CO503" s="162"/>
      <c r="CP503" s="162"/>
      <c r="CQ503" s="162"/>
      <c r="CR503" s="162"/>
      <c r="CS503" s="162"/>
      <c r="CT503" s="162"/>
      <c r="CU503" s="162"/>
      <c r="CV503" s="162"/>
      <c r="CW503" s="162"/>
      <c r="CX503" s="162"/>
      <c r="CY503" s="162"/>
      <c r="CZ503" s="162"/>
      <c r="DA503" s="162"/>
      <c r="DB503" s="162"/>
      <c r="DC503" s="162"/>
      <c r="DD503" s="162"/>
      <c r="DE503" s="162"/>
      <c r="DF503" s="162"/>
      <c r="DG503" s="162"/>
      <c r="DH503" s="162"/>
      <c r="DI503" s="162"/>
      <c r="DJ503" s="162"/>
      <c r="DK503" s="162"/>
      <c r="DL503" s="162"/>
      <c r="DM503" s="162"/>
      <c r="DN503" s="162"/>
      <c r="DO503" s="162"/>
      <c r="DP503" s="162"/>
      <c r="DQ503" s="162"/>
      <c r="DR503" s="162"/>
      <c r="DS503" s="162"/>
      <c r="DT503" s="162"/>
      <c r="DU503" s="162"/>
      <c r="DV503" s="162"/>
      <c r="DW503" s="161"/>
      <c r="DX503" s="162"/>
      <c r="DY503" s="162"/>
      <c r="DZ503" s="162"/>
      <c r="EA503" s="162"/>
      <c r="EB503" s="162"/>
      <c r="EC503" s="162"/>
      <c r="ED503" s="162"/>
      <c r="EE503" s="161"/>
      <c r="EF503" s="162"/>
      <c r="EG503" s="162"/>
      <c r="EH503" s="162"/>
      <c r="EI503" s="162"/>
      <c r="EJ503" s="162"/>
      <c r="EK503" s="162"/>
      <c r="EL503" s="162"/>
      <c r="EM503" s="162"/>
      <c r="EN503" s="162"/>
      <c r="EO503" s="162"/>
      <c r="EP503" s="162"/>
      <c r="EQ503" s="68"/>
      <c r="ER503" s="68"/>
      <c r="ES503" s="68"/>
      <c r="ET503" s="68"/>
      <c r="EU503" s="68"/>
      <c r="EV503" s="68"/>
      <c r="EW503" s="65"/>
      <c r="EX503" s="65"/>
      <c r="EY503" s="65"/>
      <c r="EZ503" s="65"/>
      <c r="FA503" s="65"/>
      <c r="FB503" s="65"/>
      <c r="FC503" s="65"/>
      <c r="FD503" s="65"/>
      <c r="FE503" s="65"/>
      <c r="FF503" s="65"/>
      <c r="FG503" s="65"/>
      <c r="FH503" s="65"/>
      <c r="FI503" s="65"/>
      <c r="FJ503" s="65"/>
      <c r="FK503" s="65"/>
      <c r="FL503" s="65"/>
      <c r="FM503" s="65"/>
      <c r="FN503" s="65"/>
      <c r="FO503" s="235"/>
    </row>
    <row r="504" spans="1:171" s="73" customFormat="1" x14ac:dyDescent="0.2">
      <c r="A504" s="161"/>
      <c r="B504" s="162"/>
      <c r="C504" s="162"/>
      <c r="D504" s="162"/>
      <c r="E504" s="162"/>
      <c r="F504" s="162"/>
      <c r="G504" s="162"/>
      <c r="H504" s="162"/>
      <c r="I504" s="162"/>
      <c r="J504" s="162"/>
      <c r="K504" s="162"/>
      <c r="L504" s="162"/>
      <c r="M504" s="162"/>
      <c r="N504" s="162"/>
      <c r="O504" s="162"/>
      <c r="P504" s="162"/>
      <c r="Q504" s="162"/>
      <c r="R504" s="162"/>
      <c r="S504" s="162"/>
      <c r="T504" s="162"/>
      <c r="U504" s="162"/>
      <c r="V504" s="162"/>
      <c r="W504" s="162"/>
      <c r="X504" s="162"/>
      <c r="Y504" s="162"/>
      <c r="Z504" s="161"/>
      <c r="AA504" s="161"/>
      <c r="AB504" s="161"/>
      <c r="AC504" s="161"/>
      <c r="AD504" s="161"/>
      <c r="AE504" s="161"/>
      <c r="AF504" s="162"/>
      <c r="AG504" s="162"/>
      <c r="AH504" s="162"/>
      <c r="AI504" s="162"/>
      <c r="AJ504" s="162"/>
      <c r="AK504" s="162"/>
      <c r="AL504" s="162"/>
      <c r="AM504" s="162"/>
      <c r="AN504" s="162"/>
      <c r="AO504" s="162"/>
      <c r="AP504" s="162"/>
      <c r="AQ504" s="162"/>
      <c r="AR504" s="162"/>
      <c r="AS504" s="162"/>
      <c r="AT504" s="162"/>
      <c r="AU504" s="162"/>
      <c r="AV504" s="162"/>
      <c r="AW504" s="162"/>
      <c r="AX504" s="162"/>
      <c r="AY504" s="161"/>
      <c r="AZ504" s="161"/>
      <c r="BA504" s="162"/>
      <c r="BB504" s="162"/>
      <c r="BC504" s="162"/>
      <c r="BD504" s="162"/>
      <c r="BE504" s="162"/>
      <c r="BF504" s="162"/>
      <c r="BG504" s="162"/>
      <c r="BH504" s="162"/>
      <c r="BI504" s="162"/>
      <c r="BJ504" s="161"/>
      <c r="BK504" s="162"/>
      <c r="BL504" s="162"/>
      <c r="BM504" s="162"/>
      <c r="BN504" s="162"/>
      <c r="BO504" s="162"/>
      <c r="BP504" s="162"/>
      <c r="BQ504" s="162"/>
      <c r="BR504" s="162"/>
      <c r="BS504" s="162"/>
      <c r="BT504" s="162"/>
      <c r="BU504" s="162"/>
      <c r="BV504" s="162"/>
      <c r="BW504" s="162"/>
      <c r="BX504" s="162"/>
      <c r="BY504" s="162"/>
      <c r="BZ504" s="162"/>
      <c r="CA504" s="162"/>
      <c r="CB504" s="162"/>
      <c r="CC504" s="162"/>
      <c r="CD504" s="162"/>
      <c r="CE504" s="162"/>
      <c r="CF504" s="162"/>
      <c r="CG504" s="162"/>
      <c r="CH504" s="162"/>
      <c r="CI504" s="162"/>
      <c r="CJ504" s="162"/>
      <c r="CK504" s="162"/>
      <c r="CL504" s="162"/>
      <c r="CM504" s="162"/>
      <c r="CN504" s="162"/>
      <c r="CO504" s="162"/>
      <c r="CP504" s="162"/>
      <c r="CQ504" s="162"/>
      <c r="CR504" s="162"/>
      <c r="CS504" s="162"/>
      <c r="CT504" s="162"/>
      <c r="CU504" s="162"/>
      <c r="CV504" s="162"/>
      <c r="CW504" s="162"/>
      <c r="CX504" s="162"/>
      <c r="CY504" s="162"/>
      <c r="CZ504" s="162"/>
      <c r="DA504" s="162"/>
      <c r="DB504" s="162"/>
      <c r="DC504" s="162"/>
      <c r="DD504" s="162"/>
      <c r="DE504" s="162"/>
      <c r="DF504" s="162"/>
      <c r="DG504" s="162"/>
      <c r="DH504" s="162"/>
      <c r="DI504" s="162"/>
      <c r="DJ504" s="162"/>
      <c r="DK504" s="162"/>
      <c r="DL504" s="162"/>
      <c r="DM504" s="162"/>
      <c r="DN504" s="162"/>
      <c r="DO504" s="162"/>
      <c r="DP504" s="162"/>
      <c r="DQ504" s="162"/>
      <c r="DR504" s="162"/>
      <c r="DS504" s="162"/>
      <c r="DT504" s="162"/>
      <c r="DU504" s="162"/>
      <c r="DV504" s="162"/>
      <c r="DW504" s="161"/>
      <c r="DX504" s="162"/>
      <c r="DY504" s="162"/>
      <c r="DZ504" s="162"/>
      <c r="EA504" s="162"/>
      <c r="EB504" s="162"/>
      <c r="EC504" s="162"/>
      <c r="ED504" s="162"/>
      <c r="EE504" s="161"/>
      <c r="EF504" s="162"/>
      <c r="EG504" s="162"/>
      <c r="EH504" s="162"/>
      <c r="EI504" s="162"/>
      <c r="EJ504" s="162"/>
      <c r="EK504" s="162"/>
      <c r="EL504" s="162"/>
      <c r="EM504" s="162"/>
      <c r="EN504" s="162"/>
      <c r="EO504" s="162"/>
      <c r="EP504" s="162"/>
      <c r="EQ504" s="68"/>
      <c r="ER504" s="68"/>
      <c r="ES504" s="68"/>
      <c r="ET504" s="68"/>
      <c r="EU504" s="68"/>
      <c r="EV504" s="68"/>
      <c r="EW504" s="68"/>
      <c r="EX504" s="68"/>
      <c r="EY504" s="68"/>
      <c r="EZ504" s="68"/>
      <c r="FA504" s="68"/>
      <c r="FB504" s="68"/>
      <c r="FC504" s="68"/>
      <c r="FD504" s="68"/>
      <c r="FE504" s="68"/>
      <c r="FF504" s="68"/>
      <c r="FG504" s="68"/>
      <c r="FH504" s="68"/>
      <c r="FI504" s="68"/>
      <c r="FJ504" s="68"/>
      <c r="FK504" s="68"/>
      <c r="FL504" s="68"/>
      <c r="FM504" s="65"/>
      <c r="FN504" s="65"/>
      <c r="FO504" s="235"/>
    </row>
    <row r="505" spans="1:171" s="73" customFormat="1" x14ac:dyDescent="0.2">
      <c r="A505" s="161"/>
      <c r="B505" s="162"/>
      <c r="C505" s="162"/>
      <c r="D505" s="162"/>
      <c r="E505" s="162"/>
      <c r="F505" s="162"/>
      <c r="G505" s="162"/>
      <c r="H505" s="162"/>
      <c r="I505" s="162"/>
      <c r="J505" s="162"/>
      <c r="K505" s="162"/>
      <c r="L505" s="162"/>
      <c r="M505" s="162"/>
      <c r="N505" s="162"/>
      <c r="O505" s="162"/>
      <c r="P505" s="162"/>
      <c r="Q505" s="162"/>
      <c r="R505" s="162"/>
      <c r="S505" s="162"/>
      <c r="T505" s="162"/>
      <c r="U505" s="162"/>
      <c r="V505" s="162"/>
      <c r="W505" s="162"/>
      <c r="X505" s="162"/>
      <c r="Y505" s="162"/>
      <c r="Z505" s="161"/>
      <c r="AA505" s="161"/>
      <c r="AB505" s="161"/>
      <c r="AC505" s="161"/>
      <c r="AD505" s="161"/>
      <c r="AE505" s="161"/>
      <c r="AF505" s="162"/>
      <c r="AG505" s="162"/>
      <c r="AH505" s="162"/>
      <c r="AI505" s="162"/>
      <c r="AJ505" s="162"/>
      <c r="AK505" s="162"/>
      <c r="AL505" s="162"/>
      <c r="AM505" s="162"/>
      <c r="AN505" s="162"/>
      <c r="AO505" s="162"/>
      <c r="AP505" s="162"/>
      <c r="AQ505" s="162"/>
      <c r="AR505" s="162"/>
      <c r="AS505" s="162"/>
      <c r="AT505" s="162"/>
      <c r="AU505" s="162"/>
      <c r="AV505" s="162"/>
      <c r="AW505" s="162"/>
      <c r="AX505" s="162"/>
      <c r="AY505" s="161"/>
      <c r="AZ505" s="161"/>
      <c r="BA505" s="162"/>
      <c r="BB505" s="162"/>
      <c r="BC505" s="162"/>
      <c r="BD505" s="162"/>
      <c r="BE505" s="162"/>
      <c r="BF505" s="162"/>
      <c r="BG505" s="162"/>
      <c r="BH505" s="162"/>
      <c r="BI505" s="162"/>
      <c r="BJ505" s="161"/>
      <c r="BK505" s="162"/>
      <c r="BL505" s="162"/>
      <c r="BM505" s="162"/>
      <c r="BN505" s="162"/>
      <c r="BO505" s="162"/>
      <c r="BP505" s="162"/>
      <c r="BQ505" s="162"/>
      <c r="BR505" s="162"/>
      <c r="BS505" s="162"/>
      <c r="BT505" s="162"/>
      <c r="BU505" s="162"/>
      <c r="BV505" s="162"/>
      <c r="BW505" s="162"/>
      <c r="BX505" s="162"/>
      <c r="BY505" s="162"/>
      <c r="BZ505" s="162"/>
      <c r="CA505" s="162"/>
      <c r="CB505" s="162"/>
      <c r="CC505" s="162"/>
      <c r="CD505" s="162"/>
      <c r="CE505" s="162"/>
      <c r="CF505" s="162"/>
      <c r="CG505" s="162"/>
      <c r="CH505" s="162"/>
      <c r="CI505" s="162"/>
      <c r="CJ505" s="162"/>
      <c r="CK505" s="162"/>
      <c r="CL505" s="162"/>
      <c r="CM505" s="162"/>
      <c r="CN505" s="162"/>
      <c r="CO505" s="162"/>
      <c r="CP505" s="162"/>
      <c r="CQ505" s="162"/>
      <c r="CR505" s="162"/>
      <c r="CS505" s="162"/>
      <c r="CT505" s="162"/>
      <c r="CU505" s="162"/>
      <c r="CV505" s="162"/>
      <c r="CW505" s="162"/>
      <c r="CX505" s="162"/>
      <c r="CY505" s="162"/>
      <c r="CZ505" s="162"/>
      <c r="DA505" s="162"/>
      <c r="DB505" s="162"/>
      <c r="DC505" s="162"/>
      <c r="DD505" s="162"/>
      <c r="DE505" s="162"/>
      <c r="DF505" s="162"/>
      <c r="DG505" s="162"/>
      <c r="DH505" s="162"/>
      <c r="DI505" s="162"/>
      <c r="DJ505" s="162"/>
      <c r="DK505" s="162"/>
      <c r="DL505" s="162"/>
      <c r="DM505" s="162"/>
      <c r="DN505" s="162"/>
      <c r="DO505" s="162"/>
      <c r="DP505" s="162"/>
      <c r="DQ505" s="162"/>
      <c r="DR505" s="162"/>
      <c r="DS505" s="162"/>
      <c r="DT505" s="162"/>
      <c r="DU505" s="162"/>
      <c r="DV505" s="162"/>
      <c r="DW505" s="161"/>
      <c r="DX505" s="162"/>
      <c r="DY505" s="162"/>
      <c r="DZ505" s="162"/>
      <c r="EA505" s="162"/>
      <c r="EB505" s="162"/>
      <c r="EC505" s="162"/>
      <c r="ED505" s="162"/>
      <c r="EE505" s="161"/>
      <c r="EF505" s="162"/>
      <c r="EG505" s="162"/>
      <c r="EH505" s="162"/>
      <c r="EI505" s="162"/>
      <c r="EJ505" s="162"/>
      <c r="EK505" s="162"/>
      <c r="EL505" s="162"/>
      <c r="EM505" s="162"/>
      <c r="EN505" s="162"/>
      <c r="EO505" s="162"/>
      <c r="EP505" s="162"/>
      <c r="EQ505" s="68"/>
      <c r="ER505" s="68"/>
      <c r="ES505" s="68"/>
      <c r="ET505" s="68"/>
      <c r="EU505" s="68"/>
      <c r="EV505" s="68"/>
      <c r="EW505" s="65"/>
      <c r="EX505" s="65"/>
      <c r="EY505" s="65"/>
      <c r="EZ505" s="65"/>
      <c r="FA505" s="65"/>
      <c r="FB505" s="65"/>
      <c r="FC505" s="65"/>
      <c r="FD505" s="65"/>
      <c r="FE505" s="65"/>
      <c r="FF505" s="65"/>
      <c r="FG505" s="65"/>
      <c r="FH505" s="65"/>
      <c r="FI505" s="65"/>
      <c r="FJ505" s="65"/>
      <c r="FK505" s="65"/>
      <c r="FL505" s="65"/>
      <c r="FM505" s="65"/>
      <c r="FN505" s="65"/>
      <c r="FO505" s="235"/>
    </row>
    <row r="506" spans="1:171" s="73" customFormat="1" x14ac:dyDescent="0.2">
      <c r="A506" s="161"/>
      <c r="B506" s="162"/>
      <c r="C506" s="162"/>
      <c r="D506" s="162"/>
      <c r="E506" s="162"/>
      <c r="F506" s="162"/>
      <c r="G506" s="162"/>
      <c r="H506" s="162"/>
      <c r="I506" s="162"/>
      <c r="J506" s="162"/>
      <c r="K506" s="162"/>
      <c r="L506" s="162"/>
      <c r="M506" s="162"/>
      <c r="N506" s="162"/>
      <c r="O506" s="162"/>
      <c r="P506" s="162"/>
      <c r="Q506" s="162"/>
      <c r="R506" s="162"/>
      <c r="S506" s="162"/>
      <c r="T506" s="162"/>
      <c r="U506" s="162"/>
      <c r="V506" s="162"/>
      <c r="W506" s="162"/>
      <c r="X506" s="162"/>
      <c r="Y506" s="162"/>
      <c r="Z506" s="161"/>
      <c r="AA506" s="161"/>
      <c r="AB506" s="161"/>
      <c r="AC506" s="161"/>
      <c r="AD506" s="161"/>
      <c r="AE506" s="161"/>
      <c r="AF506" s="162"/>
      <c r="AG506" s="162"/>
      <c r="AH506" s="162"/>
      <c r="AI506" s="162"/>
      <c r="AJ506" s="162"/>
      <c r="AK506" s="162"/>
      <c r="AL506" s="162"/>
      <c r="AM506" s="162"/>
      <c r="AN506" s="162"/>
      <c r="AO506" s="162"/>
      <c r="AP506" s="162"/>
      <c r="AQ506" s="162"/>
      <c r="AR506" s="162"/>
      <c r="AS506" s="162"/>
      <c r="AT506" s="162"/>
      <c r="AU506" s="162"/>
      <c r="AV506" s="162"/>
      <c r="AW506" s="162"/>
      <c r="AX506" s="162"/>
      <c r="AY506" s="161"/>
      <c r="AZ506" s="161"/>
      <c r="BA506" s="162"/>
      <c r="BB506" s="162"/>
      <c r="BC506" s="162"/>
      <c r="BD506" s="162"/>
      <c r="BE506" s="162"/>
      <c r="BF506" s="162"/>
      <c r="BG506" s="162"/>
      <c r="BH506" s="162"/>
      <c r="BI506" s="162"/>
      <c r="BJ506" s="161"/>
      <c r="BK506" s="162"/>
      <c r="BL506" s="162"/>
      <c r="BM506" s="162"/>
      <c r="BN506" s="162"/>
      <c r="BO506" s="162"/>
      <c r="BP506" s="162"/>
      <c r="BQ506" s="162"/>
      <c r="BR506" s="162"/>
      <c r="BS506" s="162"/>
      <c r="BT506" s="162"/>
      <c r="BU506" s="162"/>
      <c r="BV506" s="162"/>
      <c r="BW506" s="162"/>
      <c r="BX506" s="162"/>
      <c r="BY506" s="162"/>
      <c r="BZ506" s="162"/>
      <c r="CA506" s="162"/>
      <c r="CB506" s="162"/>
      <c r="CC506" s="162"/>
      <c r="CD506" s="162"/>
      <c r="CE506" s="162"/>
      <c r="CF506" s="162"/>
      <c r="CG506" s="162"/>
      <c r="CH506" s="162"/>
      <c r="CI506" s="162"/>
      <c r="CJ506" s="162"/>
      <c r="CK506" s="162"/>
      <c r="CL506" s="162"/>
      <c r="CM506" s="162"/>
      <c r="CN506" s="162"/>
      <c r="CO506" s="162"/>
      <c r="CP506" s="162"/>
      <c r="CQ506" s="162"/>
      <c r="CR506" s="162"/>
      <c r="CS506" s="162"/>
      <c r="CT506" s="162"/>
      <c r="CU506" s="162"/>
      <c r="CV506" s="162"/>
      <c r="CW506" s="162"/>
      <c r="CX506" s="162"/>
      <c r="CY506" s="162"/>
      <c r="CZ506" s="162"/>
      <c r="DA506" s="162"/>
      <c r="DB506" s="162"/>
      <c r="DC506" s="162"/>
      <c r="DD506" s="162"/>
      <c r="DE506" s="162"/>
      <c r="DF506" s="162"/>
      <c r="DG506" s="162"/>
      <c r="DH506" s="162"/>
      <c r="DI506" s="162"/>
      <c r="DJ506" s="162"/>
      <c r="DK506" s="162"/>
      <c r="DL506" s="162"/>
      <c r="DM506" s="162"/>
      <c r="DN506" s="162"/>
      <c r="DO506" s="162"/>
      <c r="DP506" s="162"/>
      <c r="DQ506" s="162"/>
      <c r="DR506" s="162"/>
      <c r="DS506" s="162"/>
      <c r="DT506" s="162"/>
      <c r="DU506" s="162"/>
      <c r="DV506" s="162"/>
      <c r="DW506" s="161"/>
      <c r="DX506" s="162"/>
      <c r="DY506" s="162"/>
      <c r="DZ506" s="162"/>
      <c r="EA506" s="162"/>
      <c r="EB506" s="162"/>
      <c r="EC506" s="162"/>
      <c r="ED506" s="162"/>
      <c r="EE506" s="161"/>
      <c r="EF506" s="162"/>
      <c r="EG506" s="162"/>
      <c r="EH506" s="162"/>
      <c r="EI506" s="162"/>
      <c r="EJ506" s="162"/>
      <c r="EK506" s="162"/>
      <c r="EL506" s="162"/>
      <c r="EM506" s="162"/>
      <c r="EN506" s="162"/>
      <c r="EO506" s="162"/>
      <c r="EP506" s="162"/>
      <c r="EQ506" s="68"/>
      <c r="ER506" s="68"/>
      <c r="ES506" s="68"/>
      <c r="ET506" s="68"/>
      <c r="EU506" s="68"/>
      <c r="EV506" s="68"/>
      <c r="EW506" s="68"/>
      <c r="EX506" s="68"/>
      <c r="EY506" s="68"/>
      <c r="EZ506" s="68"/>
      <c r="FA506" s="68"/>
      <c r="FB506" s="68"/>
      <c r="FC506" s="68"/>
      <c r="FD506" s="68"/>
      <c r="FE506" s="68"/>
      <c r="FF506" s="68"/>
      <c r="FG506" s="68"/>
      <c r="FH506" s="68"/>
      <c r="FI506" s="68"/>
      <c r="FJ506" s="68"/>
      <c r="FK506" s="68"/>
      <c r="FL506" s="68"/>
      <c r="FM506" s="65"/>
      <c r="FN506" s="65"/>
      <c r="FO506" s="235"/>
    </row>
    <row r="507" spans="1:171" s="73" customFormat="1" x14ac:dyDescent="0.2">
      <c r="A507" s="161"/>
      <c r="B507" s="162"/>
      <c r="C507" s="162"/>
      <c r="D507" s="162"/>
      <c r="E507" s="162"/>
      <c r="F507" s="162"/>
      <c r="G507" s="162"/>
      <c r="H507" s="162"/>
      <c r="I507" s="162"/>
      <c r="J507" s="162"/>
      <c r="K507" s="162"/>
      <c r="L507" s="162"/>
      <c r="M507" s="162"/>
      <c r="N507" s="162"/>
      <c r="O507" s="162"/>
      <c r="P507" s="162"/>
      <c r="Q507" s="162"/>
      <c r="R507" s="162"/>
      <c r="S507" s="162"/>
      <c r="T507" s="162"/>
      <c r="U507" s="162"/>
      <c r="V507" s="162"/>
      <c r="W507" s="162"/>
      <c r="X507" s="162"/>
      <c r="Y507" s="162"/>
      <c r="Z507" s="161"/>
      <c r="AA507" s="161"/>
      <c r="AB507" s="161"/>
      <c r="AC507" s="161"/>
      <c r="AD507" s="161"/>
      <c r="AE507" s="161"/>
      <c r="AF507" s="162"/>
      <c r="AG507" s="162"/>
      <c r="AH507" s="162"/>
      <c r="AI507" s="162"/>
      <c r="AJ507" s="162"/>
      <c r="AK507" s="162"/>
      <c r="AL507" s="162"/>
      <c r="AM507" s="162"/>
      <c r="AN507" s="162"/>
      <c r="AO507" s="162"/>
      <c r="AP507" s="162"/>
      <c r="AQ507" s="162"/>
      <c r="AR507" s="162"/>
      <c r="AS507" s="162"/>
      <c r="AT507" s="162"/>
      <c r="AU507" s="162"/>
      <c r="AV507" s="162"/>
      <c r="AW507" s="162"/>
      <c r="AX507" s="162"/>
      <c r="AY507" s="161"/>
      <c r="AZ507" s="161"/>
      <c r="BA507" s="162"/>
      <c r="BB507" s="162"/>
      <c r="BC507" s="162"/>
      <c r="BD507" s="162"/>
      <c r="BE507" s="162"/>
      <c r="BF507" s="162"/>
      <c r="BG507" s="162"/>
      <c r="BH507" s="162"/>
      <c r="BI507" s="162"/>
      <c r="BJ507" s="161"/>
      <c r="BK507" s="162"/>
      <c r="BL507" s="162"/>
      <c r="BM507" s="162"/>
      <c r="BN507" s="162"/>
      <c r="BO507" s="162"/>
      <c r="BP507" s="162"/>
      <c r="BQ507" s="162"/>
      <c r="BR507" s="162"/>
      <c r="BS507" s="162"/>
      <c r="BT507" s="162"/>
      <c r="BU507" s="162"/>
      <c r="BV507" s="162"/>
      <c r="BW507" s="162"/>
      <c r="BX507" s="162"/>
      <c r="BY507" s="162"/>
      <c r="BZ507" s="162"/>
      <c r="CA507" s="162"/>
      <c r="CB507" s="162"/>
      <c r="CC507" s="162"/>
      <c r="CD507" s="162"/>
      <c r="CE507" s="162"/>
      <c r="CF507" s="162"/>
      <c r="CG507" s="162"/>
      <c r="CH507" s="162"/>
      <c r="CI507" s="162"/>
      <c r="CJ507" s="162"/>
      <c r="CK507" s="162"/>
      <c r="CL507" s="162"/>
      <c r="CM507" s="162"/>
      <c r="CN507" s="162"/>
      <c r="CO507" s="162"/>
      <c r="CP507" s="162"/>
      <c r="CQ507" s="162"/>
      <c r="CR507" s="162"/>
      <c r="CS507" s="162"/>
      <c r="CT507" s="162"/>
      <c r="CU507" s="162"/>
      <c r="CV507" s="162"/>
      <c r="CW507" s="162"/>
      <c r="CX507" s="162"/>
      <c r="CY507" s="162"/>
      <c r="CZ507" s="162"/>
      <c r="DA507" s="162"/>
      <c r="DB507" s="162"/>
      <c r="DC507" s="162"/>
      <c r="DD507" s="162"/>
      <c r="DE507" s="162"/>
      <c r="DF507" s="162"/>
      <c r="DG507" s="162"/>
      <c r="DH507" s="162"/>
      <c r="DI507" s="162"/>
      <c r="DJ507" s="162"/>
      <c r="DK507" s="162"/>
      <c r="DL507" s="162"/>
      <c r="DM507" s="162"/>
      <c r="DN507" s="162"/>
      <c r="DO507" s="162"/>
      <c r="DP507" s="162"/>
      <c r="DQ507" s="162"/>
      <c r="DR507" s="162"/>
      <c r="DS507" s="162"/>
      <c r="DT507" s="162"/>
      <c r="DU507" s="162"/>
      <c r="DV507" s="162"/>
      <c r="DW507" s="161"/>
      <c r="DX507" s="162"/>
      <c r="DY507" s="162"/>
      <c r="DZ507" s="162"/>
      <c r="EA507" s="162"/>
      <c r="EB507" s="162"/>
      <c r="EC507" s="162"/>
      <c r="ED507" s="162"/>
      <c r="EE507" s="161"/>
      <c r="EF507" s="162"/>
      <c r="EG507" s="162"/>
      <c r="EH507" s="162"/>
      <c r="EI507" s="162"/>
      <c r="EJ507" s="162"/>
      <c r="EK507" s="162"/>
      <c r="EL507" s="162"/>
      <c r="EM507" s="162"/>
      <c r="EN507" s="162"/>
      <c r="EO507" s="162"/>
      <c r="EP507" s="162"/>
      <c r="EQ507" s="68"/>
      <c r="ER507" s="68"/>
      <c r="ES507" s="68"/>
      <c r="ET507" s="68"/>
      <c r="EU507" s="68"/>
      <c r="EV507" s="68"/>
      <c r="EW507" s="65"/>
      <c r="EX507" s="65"/>
      <c r="EY507" s="65"/>
      <c r="EZ507" s="65"/>
      <c r="FA507" s="65"/>
      <c r="FB507" s="65"/>
      <c r="FC507" s="65"/>
      <c r="FD507" s="65"/>
      <c r="FE507" s="65"/>
      <c r="FF507" s="65"/>
      <c r="FG507" s="65"/>
      <c r="FH507" s="65"/>
      <c r="FI507" s="65"/>
      <c r="FJ507" s="65"/>
      <c r="FK507" s="65"/>
      <c r="FL507" s="65"/>
      <c r="FM507" s="65"/>
      <c r="FN507" s="65"/>
      <c r="FO507" s="235"/>
    </row>
    <row r="508" spans="1:171" s="73" customFormat="1" x14ac:dyDescent="0.2">
      <c r="A508" s="161"/>
      <c r="B508" s="162"/>
      <c r="C508" s="162"/>
      <c r="D508" s="162"/>
      <c r="E508" s="162"/>
      <c r="F508" s="162"/>
      <c r="G508" s="162"/>
      <c r="H508" s="162"/>
      <c r="I508" s="162"/>
      <c r="J508" s="162"/>
      <c r="K508" s="162"/>
      <c r="L508" s="162"/>
      <c r="M508" s="162"/>
      <c r="N508" s="162"/>
      <c r="O508" s="162"/>
      <c r="P508" s="162"/>
      <c r="Q508" s="162"/>
      <c r="R508" s="162"/>
      <c r="S508" s="162"/>
      <c r="T508" s="162"/>
      <c r="U508" s="162"/>
      <c r="V508" s="162"/>
      <c r="W508" s="162"/>
      <c r="X508" s="162"/>
      <c r="Y508" s="162"/>
      <c r="Z508" s="161"/>
      <c r="AA508" s="161"/>
      <c r="AB508" s="161"/>
      <c r="AC508" s="161"/>
      <c r="AD508" s="161"/>
      <c r="AE508" s="161"/>
      <c r="AF508" s="162"/>
      <c r="AG508" s="162"/>
      <c r="AH508" s="162"/>
      <c r="AI508" s="162"/>
      <c r="AJ508" s="162"/>
      <c r="AK508" s="162"/>
      <c r="AL508" s="162"/>
      <c r="AM508" s="162"/>
      <c r="AN508" s="162"/>
      <c r="AO508" s="162"/>
      <c r="AP508" s="162"/>
      <c r="AQ508" s="162"/>
      <c r="AR508" s="162"/>
      <c r="AS508" s="162"/>
      <c r="AT508" s="162"/>
      <c r="AU508" s="162"/>
      <c r="AV508" s="162"/>
      <c r="AW508" s="162"/>
      <c r="AX508" s="162"/>
      <c r="AY508" s="161"/>
      <c r="AZ508" s="161"/>
      <c r="BA508" s="162"/>
      <c r="BB508" s="162"/>
      <c r="BC508" s="162"/>
      <c r="BD508" s="162"/>
      <c r="BE508" s="162"/>
      <c r="BF508" s="162"/>
      <c r="BG508" s="162"/>
      <c r="BH508" s="162"/>
      <c r="BI508" s="162"/>
      <c r="BJ508" s="161"/>
      <c r="BK508" s="162"/>
      <c r="BL508" s="162"/>
      <c r="BM508" s="162"/>
      <c r="BN508" s="162"/>
      <c r="BO508" s="162"/>
      <c r="BP508" s="162"/>
      <c r="BQ508" s="162"/>
      <c r="BR508" s="162"/>
      <c r="BS508" s="162"/>
      <c r="BT508" s="162"/>
      <c r="BU508" s="162"/>
      <c r="BV508" s="162"/>
      <c r="BW508" s="162"/>
      <c r="BX508" s="162"/>
      <c r="BY508" s="162"/>
      <c r="BZ508" s="162"/>
      <c r="CA508" s="162"/>
      <c r="CB508" s="162"/>
      <c r="CC508" s="162"/>
      <c r="CD508" s="162"/>
      <c r="CE508" s="162"/>
      <c r="CF508" s="162"/>
      <c r="CG508" s="162"/>
      <c r="CH508" s="162"/>
      <c r="CI508" s="162"/>
      <c r="CJ508" s="162"/>
      <c r="CK508" s="162"/>
      <c r="CL508" s="162"/>
      <c r="CM508" s="162"/>
      <c r="CN508" s="162"/>
      <c r="CO508" s="162"/>
      <c r="CP508" s="162"/>
      <c r="CQ508" s="162"/>
      <c r="CR508" s="162"/>
      <c r="CS508" s="162"/>
      <c r="CT508" s="162"/>
      <c r="CU508" s="162"/>
      <c r="CV508" s="162"/>
      <c r="CW508" s="162"/>
      <c r="CX508" s="162"/>
      <c r="CY508" s="162"/>
      <c r="CZ508" s="162"/>
      <c r="DA508" s="162"/>
      <c r="DB508" s="162"/>
      <c r="DC508" s="162"/>
      <c r="DD508" s="162"/>
      <c r="DE508" s="162"/>
      <c r="DF508" s="162"/>
      <c r="DG508" s="162"/>
      <c r="DH508" s="162"/>
      <c r="DI508" s="162"/>
      <c r="DJ508" s="162"/>
      <c r="DK508" s="162"/>
      <c r="DL508" s="162"/>
      <c r="DM508" s="162"/>
      <c r="DN508" s="162"/>
      <c r="DO508" s="162"/>
      <c r="DP508" s="162"/>
      <c r="DQ508" s="162"/>
      <c r="DR508" s="162"/>
      <c r="DS508" s="162"/>
      <c r="DT508" s="162"/>
      <c r="DU508" s="162"/>
      <c r="DV508" s="162"/>
      <c r="DW508" s="161"/>
      <c r="DX508" s="162"/>
      <c r="DY508" s="162"/>
      <c r="DZ508" s="162"/>
      <c r="EA508" s="162"/>
      <c r="EB508" s="162"/>
      <c r="EC508" s="162"/>
      <c r="ED508" s="162"/>
      <c r="EE508" s="161"/>
      <c r="EF508" s="162"/>
      <c r="EG508" s="162"/>
      <c r="EH508" s="162"/>
      <c r="EI508" s="162"/>
      <c r="EJ508" s="162"/>
      <c r="EK508" s="162"/>
      <c r="EL508" s="162"/>
      <c r="EM508" s="162"/>
      <c r="EN508" s="162"/>
      <c r="EO508" s="162"/>
      <c r="EP508" s="162"/>
      <c r="EQ508" s="68"/>
      <c r="ER508" s="68"/>
      <c r="ES508" s="68"/>
      <c r="ET508" s="68"/>
      <c r="EU508" s="68"/>
      <c r="EV508" s="68"/>
      <c r="EW508" s="68"/>
      <c r="EX508" s="68"/>
      <c r="EY508" s="68"/>
      <c r="EZ508" s="68"/>
      <c r="FA508" s="68"/>
      <c r="FB508" s="68"/>
      <c r="FC508" s="68"/>
      <c r="FD508" s="68"/>
      <c r="FE508" s="68"/>
      <c r="FF508" s="68"/>
      <c r="FG508" s="68"/>
      <c r="FH508" s="68"/>
      <c r="FI508" s="68"/>
      <c r="FJ508" s="68"/>
      <c r="FK508" s="68"/>
      <c r="FL508" s="68"/>
      <c r="FM508" s="65"/>
      <c r="FN508" s="65"/>
      <c r="FO508" s="235"/>
    </row>
    <row r="509" spans="1:171" s="73" customFormat="1" x14ac:dyDescent="0.2">
      <c r="A509" s="161"/>
      <c r="B509" s="162"/>
      <c r="C509" s="162"/>
      <c r="D509" s="162"/>
      <c r="E509" s="162"/>
      <c r="F509" s="162"/>
      <c r="G509" s="162"/>
      <c r="H509" s="162"/>
      <c r="I509" s="162"/>
      <c r="J509" s="162"/>
      <c r="K509" s="162"/>
      <c r="L509" s="162"/>
      <c r="M509" s="162"/>
      <c r="N509" s="162"/>
      <c r="O509" s="162"/>
      <c r="P509" s="162"/>
      <c r="Q509" s="162"/>
      <c r="R509" s="162"/>
      <c r="S509" s="162"/>
      <c r="T509" s="162"/>
      <c r="U509" s="162"/>
      <c r="V509" s="162"/>
      <c r="W509" s="162"/>
      <c r="X509" s="162"/>
      <c r="Y509" s="162"/>
      <c r="Z509" s="161"/>
      <c r="AA509" s="161"/>
      <c r="AB509" s="161"/>
      <c r="AC509" s="161"/>
      <c r="AD509" s="161"/>
      <c r="AE509" s="161"/>
      <c r="AF509" s="162"/>
      <c r="AG509" s="162"/>
      <c r="AH509" s="162"/>
      <c r="AI509" s="162"/>
      <c r="AJ509" s="162"/>
      <c r="AK509" s="162"/>
      <c r="AL509" s="162"/>
      <c r="AM509" s="162"/>
      <c r="AN509" s="162"/>
      <c r="AO509" s="162"/>
      <c r="AP509" s="162"/>
      <c r="AQ509" s="162"/>
      <c r="AR509" s="162"/>
      <c r="AS509" s="162"/>
      <c r="AT509" s="162"/>
      <c r="AU509" s="162"/>
      <c r="AV509" s="162"/>
      <c r="AW509" s="162"/>
      <c r="AX509" s="162"/>
      <c r="AY509" s="161"/>
      <c r="AZ509" s="161"/>
      <c r="BA509" s="162"/>
      <c r="BB509" s="162"/>
      <c r="BC509" s="162"/>
      <c r="BD509" s="162"/>
      <c r="BE509" s="162"/>
      <c r="BF509" s="162"/>
      <c r="BG509" s="162"/>
      <c r="BH509" s="162"/>
      <c r="BI509" s="162"/>
      <c r="BJ509" s="161"/>
      <c r="BK509" s="162"/>
      <c r="BL509" s="162"/>
      <c r="BM509" s="162"/>
      <c r="BN509" s="162"/>
      <c r="BO509" s="162"/>
      <c r="BP509" s="162"/>
      <c r="BQ509" s="162"/>
      <c r="BR509" s="162"/>
      <c r="BS509" s="162"/>
      <c r="BT509" s="162"/>
      <c r="BU509" s="162"/>
      <c r="BV509" s="162"/>
      <c r="BW509" s="162"/>
      <c r="BX509" s="162"/>
      <c r="BY509" s="162"/>
      <c r="BZ509" s="162"/>
      <c r="CA509" s="162"/>
      <c r="CB509" s="162"/>
      <c r="CC509" s="162"/>
      <c r="CD509" s="162"/>
      <c r="CE509" s="162"/>
      <c r="CF509" s="162"/>
      <c r="CG509" s="162"/>
      <c r="CH509" s="162"/>
      <c r="CI509" s="162"/>
      <c r="CJ509" s="162"/>
      <c r="CK509" s="162"/>
      <c r="CL509" s="162"/>
      <c r="CM509" s="162"/>
      <c r="CN509" s="162"/>
      <c r="CO509" s="162"/>
      <c r="CP509" s="162"/>
      <c r="CQ509" s="162"/>
      <c r="CR509" s="162"/>
      <c r="CS509" s="162"/>
      <c r="CT509" s="162"/>
      <c r="CU509" s="162"/>
      <c r="CV509" s="162"/>
      <c r="CW509" s="162"/>
      <c r="CX509" s="162"/>
      <c r="CY509" s="162"/>
      <c r="CZ509" s="162"/>
      <c r="DA509" s="162"/>
      <c r="DB509" s="162"/>
      <c r="DC509" s="162"/>
      <c r="DD509" s="162"/>
      <c r="DE509" s="162"/>
      <c r="DF509" s="162"/>
      <c r="DG509" s="162"/>
      <c r="DH509" s="162"/>
      <c r="DI509" s="162"/>
      <c r="DJ509" s="162"/>
      <c r="DK509" s="162"/>
      <c r="DL509" s="162"/>
      <c r="DM509" s="162"/>
      <c r="DN509" s="162"/>
      <c r="DO509" s="162"/>
      <c r="DP509" s="162"/>
      <c r="DQ509" s="162"/>
      <c r="DR509" s="162"/>
      <c r="DS509" s="162"/>
      <c r="DT509" s="162"/>
      <c r="DU509" s="162"/>
      <c r="DV509" s="162"/>
      <c r="DW509" s="161"/>
      <c r="DX509" s="162"/>
      <c r="DY509" s="162"/>
      <c r="DZ509" s="162"/>
      <c r="EA509" s="162"/>
      <c r="EB509" s="162"/>
      <c r="EC509" s="162"/>
      <c r="ED509" s="162"/>
      <c r="EE509" s="161"/>
      <c r="EF509" s="162"/>
      <c r="EG509" s="162"/>
      <c r="EH509" s="162"/>
      <c r="EI509" s="162"/>
      <c r="EJ509" s="162"/>
      <c r="EK509" s="162"/>
      <c r="EL509" s="162"/>
      <c r="EM509" s="162"/>
      <c r="EN509" s="162"/>
      <c r="EO509" s="162"/>
      <c r="EP509" s="162"/>
      <c r="EQ509" s="68"/>
      <c r="ER509" s="68"/>
      <c r="ES509" s="68"/>
      <c r="ET509" s="68"/>
      <c r="EU509" s="68"/>
      <c r="EV509" s="68"/>
      <c r="EW509" s="65"/>
      <c r="EX509" s="65"/>
      <c r="EY509" s="65"/>
      <c r="EZ509" s="65"/>
      <c r="FA509" s="65"/>
      <c r="FB509" s="65"/>
      <c r="FC509" s="65"/>
      <c r="FD509" s="65"/>
      <c r="FE509" s="65"/>
      <c r="FF509" s="65"/>
      <c r="FG509" s="65"/>
      <c r="FH509" s="65"/>
      <c r="FI509" s="65"/>
      <c r="FJ509" s="65"/>
      <c r="FK509" s="65"/>
      <c r="FL509" s="65"/>
      <c r="FM509" s="65"/>
      <c r="FN509" s="65"/>
      <c r="FO509" s="235"/>
    </row>
    <row r="510" spans="1:171" s="73" customFormat="1" x14ac:dyDescent="0.2">
      <c r="A510" s="161"/>
      <c r="B510" s="162"/>
      <c r="C510" s="162"/>
      <c r="D510" s="162"/>
      <c r="E510" s="162"/>
      <c r="F510" s="162"/>
      <c r="G510" s="162"/>
      <c r="H510" s="162"/>
      <c r="I510" s="162"/>
      <c r="J510" s="162"/>
      <c r="K510" s="162"/>
      <c r="L510" s="162"/>
      <c r="M510" s="162"/>
      <c r="N510" s="162"/>
      <c r="O510" s="162"/>
      <c r="P510" s="162"/>
      <c r="Q510" s="162"/>
      <c r="R510" s="162"/>
      <c r="S510" s="162"/>
      <c r="T510" s="162"/>
      <c r="U510" s="162"/>
      <c r="V510" s="162"/>
      <c r="W510" s="162"/>
      <c r="X510" s="162"/>
      <c r="Y510" s="162"/>
      <c r="Z510" s="161"/>
      <c r="AA510" s="161"/>
      <c r="AB510" s="161"/>
      <c r="AC510" s="161"/>
      <c r="AD510" s="161"/>
      <c r="AE510" s="161"/>
      <c r="AF510" s="162"/>
      <c r="AG510" s="162"/>
      <c r="AH510" s="162"/>
      <c r="AI510" s="162"/>
      <c r="AJ510" s="162"/>
      <c r="AK510" s="162"/>
      <c r="AL510" s="162"/>
      <c r="AM510" s="162"/>
      <c r="AN510" s="162"/>
      <c r="AO510" s="162"/>
      <c r="AP510" s="162"/>
      <c r="AQ510" s="162"/>
      <c r="AR510" s="162"/>
      <c r="AS510" s="162"/>
      <c r="AT510" s="162"/>
      <c r="AU510" s="162"/>
      <c r="AV510" s="162"/>
      <c r="AW510" s="162"/>
      <c r="AX510" s="162"/>
      <c r="AY510" s="161"/>
      <c r="AZ510" s="161"/>
      <c r="BA510" s="162"/>
      <c r="BB510" s="162"/>
      <c r="BC510" s="162"/>
      <c r="BD510" s="162"/>
      <c r="BE510" s="162"/>
      <c r="BF510" s="162"/>
      <c r="BG510" s="162"/>
      <c r="BH510" s="162"/>
      <c r="BI510" s="162"/>
      <c r="BJ510" s="161"/>
      <c r="BK510" s="162"/>
      <c r="BL510" s="162"/>
      <c r="BM510" s="162"/>
      <c r="BN510" s="162"/>
      <c r="BO510" s="162"/>
      <c r="BP510" s="162"/>
      <c r="BQ510" s="162"/>
      <c r="BR510" s="162"/>
      <c r="BS510" s="162"/>
      <c r="BT510" s="162"/>
      <c r="BU510" s="162"/>
      <c r="BV510" s="162"/>
      <c r="BW510" s="162"/>
      <c r="BX510" s="162"/>
      <c r="BY510" s="162"/>
      <c r="BZ510" s="162"/>
      <c r="CA510" s="162"/>
      <c r="CB510" s="162"/>
      <c r="CC510" s="162"/>
      <c r="CD510" s="162"/>
      <c r="CE510" s="162"/>
      <c r="CF510" s="162"/>
      <c r="CG510" s="162"/>
      <c r="CH510" s="162"/>
      <c r="CI510" s="162"/>
      <c r="CJ510" s="162"/>
      <c r="CK510" s="162"/>
      <c r="CL510" s="162"/>
      <c r="CM510" s="162"/>
      <c r="CN510" s="162"/>
      <c r="CO510" s="162"/>
      <c r="CP510" s="162"/>
      <c r="CQ510" s="162"/>
      <c r="CR510" s="162"/>
      <c r="CS510" s="162"/>
      <c r="CT510" s="162"/>
      <c r="CU510" s="162"/>
      <c r="CV510" s="162"/>
      <c r="CW510" s="162"/>
      <c r="CX510" s="162"/>
      <c r="CY510" s="162"/>
      <c r="CZ510" s="162"/>
      <c r="DA510" s="162"/>
      <c r="DB510" s="162"/>
      <c r="DC510" s="162"/>
      <c r="DD510" s="162"/>
      <c r="DE510" s="162"/>
      <c r="DF510" s="162"/>
      <c r="DG510" s="162"/>
      <c r="DH510" s="162"/>
      <c r="DI510" s="162"/>
      <c r="DJ510" s="162"/>
      <c r="DK510" s="162"/>
      <c r="DL510" s="162"/>
      <c r="DM510" s="162"/>
      <c r="DN510" s="162"/>
      <c r="DO510" s="162"/>
      <c r="DP510" s="162"/>
      <c r="DQ510" s="162"/>
      <c r="DR510" s="162"/>
      <c r="DS510" s="162"/>
      <c r="DT510" s="162"/>
      <c r="DU510" s="162"/>
      <c r="DV510" s="162"/>
      <c r="DW510" s="161"/>
      <c r="DX510" s="162"/>
      <c r="DY510" s="162"/>
      <c r="DZ510" s="162"/>
      <c r="EA510" s="162"/>
      <c r="EB510" s="162"/>
      <c r="EC510" s="162"/>
      <c r="ED510" s="162"/>
      <c r="EE510" s="161"/>
      <c r="EF510" s="162"/>
      <c r="EG510" s="162"/>
      <c r="EH510" s="162"/>
      <c r="EI510" s="162"/>
      <c r="EJ510" s="162"/>
      <c r="EK510" s="162"/>
      <c r="EL510" s="162"/>
      <c r="EM510" s="162"/>
      <c r="EN510" s="162"/>
      <c r="EO510" s="162"/>
      <c r="EP510" s="162"/>
      <c r="EQ510" s="68"/>
      <c r="ER510" s="68"/>
      <c r="ES510" s="68"/>
      <c r="ET510" s="68"/>
      <c r="EU510" s="68"/>
      <c r="EV510" s="68"/>
      <c r="EW510" s="68"/>
      <c r="EX510" s="68"/>
      <c r="EY510" s="68"/>
      <c r="EZ510" s="68"/>
      <c r="FA510" s="68"/>
      <c r="FB510" s="68"/>
      <c r="FC510" s="68"/>
      <c r="FD510" s="68"/>
      <c r="FE510" s="68"/>
      <c r="FF510" s="68"/>
      <c r="FG510" s="68"/>
      <c r="FH510" s="68"/>
      <c r="FI510" s="68"/>
      <c r="FJ510" s="68"/>
      <c r="FK510" s="68"/>
      <c r="FL510" s="68"/>
      <c r="FM510" s="65"/>
      <c r="FN510" s="65"/>
      <c r="FO510" s="235"/>
    </row>
    <row r="511" spans="1:171" s="73" customFormat="1" x14ac:dyDescent="0.2">
      <c r="A511" s="161"/>
      <c r="B511" s="162"/>
      <c r="C511" s="162"/>
      <c r="D511" s="162"/>
      <c r="E511" s="162"/>
      <c r="F511" s="162"/>
      <c r="G511" s="162"/>
      <c r="H511" s="162"/>
      <c r="I511" s="162"/>
      <c r="J511" s="162"/>
      <c r="K511" s="162"/>
      <c r="L511" s="162"/>
      <c r="M511" s="162"/>
      <c r="N511" s="162"/>
      <c r="O511" s="162"/>
      <c r="P511" s="162"/>
      <c r="Q511" s="162"/>
      <c r="R511" s="162"/>
      <c r="S511" s="162"/>
      <c r="T511" s="162"/>
      <c r="U511" s="162"/>
      <c r="V511" s="162"/>
      <c r="W511" s="162"/>
      <c r="X511" s="162"/>
      <c r="Y511" s="162"/>
      <c r="Z511" s="161"/>
      <c r="AA511" s="161"/>
      <c r="AB511" s="161"/>
      <c r="AC511" s="161"/>
      <c r="AD511" s="161"/>
      <c r="AE511" s="161"/>
      <c r="AF511" s="162"/>
      <c r="AG511" s="162"/>
      <c r="AH511" s="162"/>
      <c r="AI511" s="162"/>
      <c r="AJ511" s="162"/>
      <c r="AK511" s="162"/>
      <c r="AL511" s="162"/>
      <c r="AM511" s="162"/>
      <c r="AN511" s="162"/>
      <c r="AO511" s="162"/>
      <c r="AP511" s="162"/>
      <c r="AQ511" s="162"/>
      <c r="AR511" s="162"/>
      <c r="AS511" s="162"/>
      <c r="AT511" s="162"/>
      <c r="AU511" s="162"/>
      <c r="AV511" s="162"/>
      <c r="AW511" s="162"/>
      <c r="AX511" s="162"/>
      <c r="AY511" s="161"/>
      <c r="AZ511" s="161"/>
      <c r="BA511" s="162"/>
      <c r="BB511" s="162"/>
      <c r="BC511" s="162"/>
      <c r="BD511" s="162"/>
      <c r="BE511" s="162"/>
      <c r="BF511" s="162"/>
      <c r="BG511" s="162"/>
      <c r="BH511" s="162"/>
      <c r="BI511" s="162"/>
      <c r="BJ511" s="161"/>
      <c r="BK511" s="162"/>
      <c r="BL511" s="162"/>
      <c r="BM511" s="162"/>
      <c r="BN511" s="162"/>
      <c r="BO511" s="162"/>
      <c r="BP511" s="162"/>
      <c r="BQ511" s="162"/>
      <c r="BR511" s="162"/>
      <c r="BS511" s="162"/>
      <c r="BT511" s="162"/>
      <c r="BU511" s="162"/>
      <c r="BV511" s="162"/>
      <c r="BW511" s="162"/>
      <c r="BX511" s="162"/>
      <c r="BY511" s="162"/>
      <c r="BZ511" s="162"/>
      <c r="CA511" s="162"/>
      <c r="CB511" s="162"/>
      <c r="CC511" s="162"/>
      <c r="CD511" s="162"/>
      <c r="CE511" s="162"/>
      <c r="CF511" s="162"/>
      <c r="CG511" s="162"/>
      <c r="CH511" s="162"/>
      <c r="CI511" s="162"/>
      <c r="CJ511" s="162"/>
      <c r="CK511" s="162"/>
      <c r="CL511" s="162"/>
      <c r="CM511" s="162"/>
      <c r="CN511" s="162"/>
      <c r="CO511" s="162"/>
      <c r="CP511" s="162"/>
      <c r="CQ511" s="162"/>
      <c r="CR511" s="162"/>
      <c r="CS511" s="162"/>
      <c r="CT511" s="162"/>
      <c r="CU511" s="162"/>
      <c r="CV511" s="162"/>
      <c r="CW511" s="162"/>
      <c r="CX511" s="162"/>
      <c r="CY511" s="162"/>
      <c r="CZ511" s="162"/>
      <c r="DA511" s="162"/>
      <c r="DB511" s="162"/>
      <c r="DC511" s="162"/>
      <c r="DD511" s="162"/>
      <c r="DE511" s="162"/>
      <c r="DF511" s="162"/>
      <c r="DG511" s="162"/>
      <c r="DH511" s="162"/>
      <c r="DI511" s="162"/>
      <c r="DJ511" s="162"/>
      <c r="DK511" s="162"/>
      <c r="DL511" s="162"/>
      <c r="DM511" s="162"/>
      <c r="DN511" s="162"/>
      <c r="DO511" s="162"/>
      <c r="DP511" s="162"/>
      <c r="DQ511" s="162"/>
      <c r="DR511" s="162"/>
      <c r="DS511" s="162"/>
      <c r="DT511" s="162"/>
      <c r="DU511" s="162"/>
      <c r="DV511" s="162"/>
      <c r="DW511" s="161"/>
      <c r="DX511" s="162"/>
      <c r="DY511" s="162"/>
      <c r="DZ511" s="162"/>
      <c r="EA511" s="162"/>
      <c r="EB511" s="162"/>
      <c r="EC511" s="162"/>
      <c r="ED511" s="162"/>
      <c r="EE511" s="161"/>
      <c r="EF511" s="162"/>
      <c r="EG511" s="162"/>
      <c r="EH511" s="162"/>
      <c r="EI511" s="162"/>
      <c r="EJ511" s="162"/>
      <c r="EK511" s="162"/>
      <c r="EL511" s="162"/>
      <c r="EM511" s="162"/>
      <c r="EN511" s="162"/>
      <c r="EO511" s="162"/>
      <c r="EP511" s="162"/>
      <c r="EQ511" s="68"/>
      <c r="ER511" s="68"/>
      <c r="ES511" s="68"/>
      <c r="ET511" s="68"/>
      <c r="EU511" s="68"/>
      <c r="EV511" s="68"/>
      <c r="EW511" s="65"/>
      <c r="EX511" s="65"/>
      <c r="EY511" s="65"/>
      <c r="EZ511" s="65"/>
      <c r="FA511" s="65"/>
      <c r="FB511" s="65"/>
      <c r="FC511" s="65"/>
      <c r="FD511" s="65"/>
      <c r="FE511" s="65"/>
      <c r="FF511" s="65"/>
      <c r="FG511" s="65"/>
      <c r="FH511" s="65"/>
      <c r="FI511" s="65"/>
      <c r="FJ511" s="65"/>
      <c r="FK511" s="65"/>
      <c r="FL511" s="65"/>
      <c r="FM511" s="65"/>
      <c r="FN511" s="65"/>
      <c r="FO511" s="235"/>
    </row>
    <row r="512" spans="1:171" s="73" customFormat="1" x14ac:dyDescent="0.2">
      <c r="A512" s="161"/>
      <c r="B512" s="162"/>
      <c r="C512" s="162"/>
      <c r="D512" s="162"/>
      <c r="E512" s="162"/>
      <c r="F512" s="162"/>
      <c r="G512" s="162"/>
      <c r="H512" s="162"/>
      <c r="I512" s="162"/>
      <c r="J512" s="162"/>
      <c r="K512" s="162"/>
      <c r="L512" s="162"/>
      <c r="M512" s="162"/>
      <c r="N512" s="162"/>
      <c r="O512" s="162"/>
      <c r="P512" s="162"/>
      <c r="Q512" s="162"/>
      <c r="R512" s="162"/>
      <c r="S512" s="162"/>
      <c r="T512" s="162"/>
      <c r="U512" s="162"/>
      <c r="V512" s="162"/>
      <c r="W512" s="162"/>
      <c r="X512" s="162"/>
      <c r="Y512" s="162"/>
      <c r="Z512" s="161"/>
      <c r="AA512" s="161"/>
      <c r="AB512" s="161"/>
      <c r="AC512" s="161"/>
      <c r="AD512" s="161"/>
      <c r="AE512" s="161"/>
      <c r="AF512" s="162"/>
      <c r="AG512" s="162"/>
      <c r="AH512" s="162"/>
      <c r="AI512" s="162"/>
      <c r="AJ512" s="162"/>
      <c r="AK512" s="162"/>
      <c r="AL512" s="162"/>
      <c r="AM512" s="162"/>
      <c r="AN512" s="162"/>
      <c r="AO512" s="162"/>
      <c r="AP512" s="162"/>
      <c r="AQ512" s="162"/>
      <c r="AR512" s="162"/>
      <c r="AS512" s="162"/>
      <c r="AT512" s="162"/>
      <c r="AU512" s="162"/>
      <c r="AV512" s="162"/>
      <c r="AW512" s="162"/>
      <c r="AX512" s="162"/>
      <c r="AY512" s="161"/>
      <c r="AZ512" s="161"/>
      <c r="BA512" s="162"/>
      <c r="BB512" s="162"/>
      <c r="BC512" s="162"/>
      <c r="BD512" s="162"/>
      <c r="BE512" s="162"/>
      <c r="BF512" s="162"/>
      <c r="BG512" s="162"/>
      <c r="BH512" s="162"/>
      <c r="BI512" s="162"/>
      <c r="BJ512" s="161"/>
      <c r="BK512" s="162"/>
      <c r="BL512" s="162"/>
      <c r="BM512" s="162"/>
      <c r="BN512" s="162"/>
      <c r="BO512" s="162"/>
      <c r="BP512" s="162"/>
      <c r="BQ512" s="162"/>
      <c r="BR512" s="162"/>
      <c r="BS512" s="162"/>
      <c r="BT512" s="162"/>
      <c r="BU512" s="162"/>
      <c r="BV512" s="162"/>
      <c r="BW512" s="162"/>
      <c r="BX512" s="162"/>
      <c r="BY512" s="162"/>
      <c r="BZ512" s="162"/>
      <c r="CA512" s="162"/>
      <c r="CB512" s="162"/>
      <c r="CC512" s="162"/>
      <c r="CD512" s="162"/>
      <c r="CE512" s="162"/>
      <c r="CF512" s="162"/>
      <c r="CG512" s="162"/>
      <c r="CH512" s="162"/>
      <c r="CI512" s="162"/>
      <c r="CJ512" s="162"/>
      <c r="CK512" s="162"/>
      <c r="CL512" s="162"/>
      <c r="CM512" s="162"/>
      <c r="CN512" s="162"/>
      <c r="CO512" s="162"/>
      <c r="CP512" s="162"/>
      <c r="CQ512" s="162"/>
      <c r="CR512" s="162"/>
      <c r="CS512" s="162"/>
      <c r="CT512" s="162"/>
      <c r="CU512" s="162"/>
      <c r="CV512" s="162"/>
      <c r="CW512" s="162"/>
      <c r="CX512" s="162"/>
      <c r="CY512" s="162"/>
      <c r="CZ512" s="162"/>
      <c r="DA512" s="162"/>
      <c r="DB512" s="162"/>
      <c r="DC512" s="162"/>
      <c r="DD512" s="162"/>
      <c r="DE512" s="162"/>
      <c r="DF512" s="162"/>
      <c r="DG512" s="162"/>
      <c r="DH512" s="162"/>
      <c r="DI512" s="162"/>
      <c r="DJ512" s="162"/>
      <c r="DK512" s="162"/>
      <c r="DL512" s="162"/>
      <c r="DM512" s="162"/>
      <c r="DN512" s="162"/>
      <c r="DO512" s="162"/>
      <c r="DP512" s="162"/>
      <c r="DQ512" s="162"/>
      <c r="DR512" s="162"/>
      <c r="DS512" s="162"/>
      <c r="DT512" s="162"/>
      <c r="DU512" s="162"/>
      <c r="DV512" s="162"/>
      <c r="DW512" s="161"/>
      <c r="DX512" s="162"/>
      <c r="DY512" s="162"/>
      <c r="DZ512" s="162"/>
      <c r="EA512" s="162"/>
      <c r="EB512" s="162"/>
      <c r="EC512" s="162"/>
      <c r="ED512" s="162"/>
      <c r="EE512" s="161"/>
      <c r="EF512" s="162"/>
      <c r="EG512" s="162"/>
      <c r="EH512" s="162"/>
      <c r="EI512" s="162"/>
      <c r="EJ512" s="162"/>
      <c r="EK512" s="162"/>
      <c r="EL512" s="162"/>
      <c r="EM512" s="162"/>
      <c r="EN512" s="162"/>
      <c r="EO512" s="162"/>
      <c r="EP512" s="162"/>
      <c r="EQ512" s="68"/>
      <c r="ER512" s="68"/>
      <c r="ES512" s="68"/>
      <c r="ET512" s="68"/>
      <c r="EU512" s="68"/>
      <c r="EV512" s="68"/>
      <c r="EW512" s="68"/>
      <c r="EX512" s="68"/>
      <c r="EY512" s="68"/>
      <c r="EZ512" s="68"/>
      <c r="FA512" s="68"/>
      <c r="FB512" s="68"/>
      <c r="FC512" s="68"/>
      <c r="FD512" s="68"/>
      <c r="FE512" s="68"/>
      <c r="FF512" s="68"/>
      <c r="FG512" s="68"/>
      <c r="FH512" s="68"/>
      <c r="FI512" s="68"/>
      <c r="FJ512" s="68"/>
      <c r="FK512" s="68"/>
      <c r="FL512" s="68"/>
      <c r="FM512" s="65"/>
      <c r="FN512" s="65"/>
      <c r="FO512" s="235"/>
    </row>
    <row r="513" spans="1:171" s="73" customFormat="1" x14ac:dyDescent="0.2">
      <c r="A513" s="161"/>
      <c r="B513" s="162"/>
      <c r="C513" s="162"/>
      <c r="D513" s="162"/>
      <c r="E513" s="162"/>
      <c r="F513" s="162"/>
      <c r="G513" s="162"/>
      <c r="H513" s="162"/>
      <c r="I513" s="162"/>
      <c r="J513" s="162"/>
      <c r="K513" s="162"/>
      <c r="L513" s="162"/>
      <c r="M513" s="162"/>
      <c r="N513" s="162"/>
      <c r="O513" s="162"/>
      <c r="P513" s="162"/>
      <c r="Q513" s="162"/>
      <c r="R513" s="162"/>
      <c r="S513" s="162"/>
      <c r="T513" s="162"/>
      <c r="U513" s="162"/>
      <c r="V513" s="162"/>
      <c r="W513" s="162"/>
      <c r="X513" s="162"/>
      <c r="Y513" s="162"/>
      <c r="Z513" s="161"/>
      <c r="AA513" s="161"/>
      <c r="AB513" s="161"/>
      <c r="AC513" s="161"/>
      <c r="AD513" s="161"/>
      <c r="AE513" s="161"/>
      <c r="AF513" s="162"/>
      <c r="AG513" s="162"/>
      <c r="AH513" s="162"/>
      <c r="AI513" s="162"/>
      <c r="AJ513" s="162"/>
      <c r="AK513" s="162"/>
      <c r="AL513" s="162"/>
      <c r="AM513" s="162"/>
      <c r="AN513" s="162"/>
      <c r="AO513" s="162"/>
      <c r="AP513" s="162"/>
      <c r="AQ513" s="162"/>
      <c r="AR513" s="162"/>
      <c r="AS513" s="162"/>
      <c r="AT513" s="162"/>
      <c r="AU513" s="162"/>
      <c r="AV513" s="162"/>
      <c r="AW513" s="162"/>
      <c r="AX513" s="162"/>
      <c r="AY513" s="161"/>
      <c r="AZ513" s="161"/>
      <c r="BA513" s="162"/>
      <c r="BB513" s="162"/>
      <c r="BC513" s="162"/>
      <c r="BD513" s="162"/>
      <c r="BE513" s="162"/>
      <c r="BF513" s="162"/>
      <c r="BG513" s="162"/>
      <c r="BH513" s="162"/>
      <c r="BI513" s="162"/>
      <c r="BJ513" s="161"/>
      <c r="BK513" s="162"/>
      <c r="BL513" s="162"/>
      <c r="BM513" s="162"/>
      <c r="BN513" s="162"/>
      <c r="BO513" s="162"/>
      <c r="BP513" s="162"/>
      <c r="BQ513" s="162"/>
      <c r="BR513" s="162"/>
      <c r="BS513" s="162"/>
      <c r="BT513" s="162"/>
      <c r="BU513" s="162"/>
      <c r="BV513" s="162"/>
      <c r="BW513" s="162"/>
      <c r="BX513" s="162"/>
      <c r="BY513" s="162"/>
      <c r="BZ513" s="162"/>
      <c r="CA513" s="162"/>
      <c r="CB513" s="162"/>
      <c r="CC513" s="162"/>
      <c r="CD513" s="162"/>
      <c r="CE513" s="162"/>
      <c r="CF513" s="162"/>
      <c r="CG513" s="162"/>
      <c r="CH513" s="162"/>
      <c r="CI513" s="162"/>
      <c r="CJ513" s="162"/>
      <c r="CK513" s="162"/>
      <c r="CL513" s="162"/>
      <c r="CM513" s="162"/>
      <c r="CN513" s="162"/>
      <c r="CO513" s="162"/>
      <c r="CP513" s="162"/>
      <c r="CQ513" s="162"/>
      <c r="CR513" s="162"/>
      <c r="CS513" s="162"/>
      <c r="CT513" s="162"/>
      <c r="CU513" s="162"/>
      <c r="CV513" s="162"/>
      <c r="CW513" s="162"/>
      <c r="CX513" s="162"/>
      <c r="CY513" s="162"/>
      <c r="CZ513" s="162"/>
      <c r="DA513" s="162"/>
      <c r="DB513" s="162"/>
      <c r="DC513" s="162"/>
      <c r="DD513" s="162"/>
      <c r="DE513" s="162"/>
      <c r="DF513" s="162"/>
      <c r="DG513" s="162"/>
      <c r="DH513" s="162"/>
      <c r="DI513" s="162"/>
      <c r="DJ513" s="162"/>
      <c r="DK513" s="162"/>
      <c r="DL513" s="162"/>
      <c r="DM513" s="162"/>
      <c r="DN513" s="162"/>
      <c r="DO513" s="162"/>
      <c r="DP513" s="162"/>
      <c r="DQ513" s="162"/>
      <c r="DR513" s="162"/>
      <c r="DS513" s="162"/>
      <c r="DT513" s="162"/>
      <c r="DU513" s="162"/>
      <c r="DV513" s="162"/>
      <c r="DW513" s="161"/>
      <c r="DX513" s="162"/>
      <c r="DY513" s="162"/>
      <c r="DZ513" s="162"/>
      <c r="EA513" s="162"/>
      <c r="EB513" s="162"/>
      <c r="EC513" s="162"/>
      <c r="ED513" s="162"/>
      <c r="EE513" s="161"/>
      <c r="EF513" s="162"/>
      <c r="EG513" s="162"/>
      <c r="EH513" s="162"/>
      <c r="EI513" s="162"/>
      <c r="EJ513" s="162"/>
      <c r="EK513" s="162"/>
      <c r="EL513" s="162"/>
      <c r="EM513" s="162"/>
      <c r="EN513" s="162"/>
      <c r="EO513" s="162"/>
      <c r="EP513" s="162"/>
      <c r="EQ513" s="68"/>
      <c r="ER513" s="68"/>
      <c r="ES513" s="68"/>
      <c r="ET513" s="68"/>
      <c r="EU513" s="68"/>
      <c r="EV513" s="68"/>
      <c r="EW513" s="65"/>
      <c r="EX513" s="65"/>
      <c r="EY513" s="65"/>
      <c r="EZ513" s="65"/>
      <c r="FA513" s="65"/>
      <c r="FB513" s="65"/>
      <c r="FC513" s="65"/>
      <c r="FD513" s="65"/>
      <c r="FE513" s="65"/>
      <c r="FF513" s="65"/>
      <c r="FG513" s="65"/>
      <c r="FH513" s="65"/>
      <c r="FI513" s="65"/>
      <c r="FJ513" s="65"/>
      <c r="FK513" s="65"/>
      <c r="FL513" s="65"/>
      <c r="FM513" s="65"/>
      <c r="FN513" s="65"/>
      <c r="FO513" s="235"/>
    </row>
    <row r="514" spans="1:171" s="73" customFormat="1" x14ac:dyDescent="0.2">
      <c r="A514" s="161"/>
      <c r="B514" s="162"/>
      <c r="C514" s="162"/>
      <c r="D514" s="162"/>
      <c r="E514" s="162"/>
      <c r="F514" s="162"/>
      <c r="G514" s="162"/>
      <c r="H514" s="162"/>
      <c r="I514" s="162"/>
      <c r="J514" s="162"/>
      <c r="K514" s="162"/>
      <c r="L514" s="162"/>
      <c r="M514" s="162"/>
      <c r="N514" s="162"/>
      <c r="O514" s="162"/>
      <c r="P514" s="162"/>
      <c r="Q514" s="162"/>
      <c r="R514" s="162"/>
      <c r="S514" s="162"/>
      <c r="T514" s="162"/>
      <c r="U514" s="162"/>
      <c r="V514" s="162"/>
      <c r="W514" s="162"/>
      <c r="X514" s="162"/>
      <c r="Y514" s="162"/>
      <c r="Z514" s="161"/>
      <c r="AA514" s="161"/>
      <c r="AB514" s="161"/>
      <c r="AC514" s="161"/>
      <c r="AD514" s="161"/>
      <c r="AE514" s="161"/>
      <c r="AF514" s="162"/>
      <c r="AG514" s="162"/>
      <c r="AH514" s="162"/>
      <c r="AI514" s="162"/>
      <c r="AJ514" s="162"/>
      <c r="AK514" s="162"/>
      <c r="AL514" s="162"/>
      <c r="AM514" s="162"/>
      <c r="AN514" s="162"/>
      <c r="AO514" s="162"/>
      <c r="AP514" s="162"/>
      <c r="AQ514" s="162"/>
      <c r="AR514" s="162"/>
      <c r="AS514" s="162"/>
      <c r="AT514" s="162"/>
      <c r="AU514" s="162"/>
      <c r="AV514" s="162"/>
      <c r="AW514" s="162"/>
      <c r="AX514" s="162"/>
      <c r="AY514" s="161"/>
      <c r="AZ514" s="161"/>
      <c r="BA514" s="162"/>
      <c r="BB514" s="162"/>
      <c r="BC514" s="162"/>
      <c r="BD514" s="162"/>
      <c r="BE514" s="162"/>
      <c r="BF514" s="162"/>
      <c r="BG514" s="162"/>
      <c r="BH514" s="162"/>
      <c r="BI514" s="162"/>
      <c r="BJ514" s="161"/>
      <c r="BK514" s="162"/>
      <c r="BL514" s="162"/>
      <c r="BM514" s="162"/>
      <c r="BN514" s="162"/>
      <c r="BO514" s="162"/>
      <c r="BP514" s="162"/>
      <c r="BQ514" s="162"/>
      <c r="BR514" s="162"/>
      <c r="BS514" s="162"/>
      <c r="BT514" s="162"/>
      <c r="BU514" s="162"/>
      <c r="BV514" s="162"/>
      <c r="BW514" s="162"/>
      <c r="BX514" s="162"/>
      <c r="BY514" s="162"/>
      <c r="BZ514" s="162"/>
      <c r="CA514" s="162"/>
      <c r="CB514" s="162"/>
      <c r="CC514" s="162"/>
      <c r="CD514" s="162"/>
      <c r="CE514" s="162"/>
      <c r="CF514" s="162"/>
      <c r="CG514" s="162"/>
      <c r="CH514" s="162"/>
      <c r="CI514" s="162"/>
      <c r="CJ514" s="162"/>
      <c r="CK514" s="162"/>
      <c r="CL514" s="162"/>
      <c r="CM514" s="162"/>
      <c r="CN514" s="162"/>
      <c r="CO514" s="162"/>
      <c r="CP514" s="162"/>
      <c r="CQ514" s="162"/>
      <c r="CR514" s="162"/>
      <c r="CS514" s="162"/>
      <c r="CT514" s="162"/>
      <c r="CU514" s="162"/>
      <c r="CV514" s="162"/>
      <c r="CW514" s="162"/>
      <c r="CX514" s="162"/>
      <c r="CY514" s="162"/>
      <c r="CZ514" s="162"/>
      <c r="DA514" s="162"/>
      <c r="DB514" s="162"/>
      <c r="DC514" s="162"/>
      <c r="DD514" s="162"/>
      <c r="DE514" s="162"/>
      <c r="DF514" s="162"/>
      <c r="DG514" s="162"/>
      <c r="DH514" s="162"/>
      <c r="DI514" s="162"/>
      <c r="DJ514" s="162"/>
      <c r="DK514" s="162"/>
      <c r="DL514" s="162"/>
      <c r="DM514" s="162"/>
      <c r="DN514" s="162"/>
      <c r="DO514" s="162"/>
      <c r="DP514" s="162"/>
      <c r="DQ514" s="162"/>
      <c r="DR514" s="162"/>
      <c r="DS514" s="162"/>
      <c r="DT514" s="162"/>
      <c r="DU514" s="162"/>
      <c r="DV514" s="162"/>
      <c r="DW514" s="161"/>
      <c r="DX514" s="162"/>
      <c r="DY514" s="162"/>
      <c r="DZ514" s="162"/>
      <c r="EA514" s="162"/>
      <c r="EB514" s="162"/>
      <c r="EC514" s="162"/>
      <c r="ED514" s="162"/>
      <c r="EE514" s="161"/>
      <c r="EF514" s="162"/>
      <c r="EG514" s="162"/>
      <c r="EH514" s="162"/>
      <c r="EI514" s="162"/>
      <c r="EJ514" s="162"/>
      <c r="EK514" s="162"/>
      <c r="EL514" s="162"/>
      <c r="EM514" s="162"/>
      <c r="EN514" s="162"/>
      <c r="EO514" s="162"/>
      <c r="EP514" s="162"/>
      <c r="EQ514" s="68"/>
      <c r="ER514" s="68"/>
      <c r="ES514" s="68"/>
      <c r="ET514" s="68"/>
      <c r="EU514" s="68"/>
      <c r="EV514" s="68"/>
      <c r="EW514" s="68"/>
      <c r="EX514" s="68"/>
      <c r="EY514" s="68"/>
      <c r="EZ514" s="68"/>
      <c r="FA514" s="68"/>
      <c r="FB514" s="68"/>
      <c r="FC514" s="68"/>
      <c r="FD514" s="68"/>
      <c r="FE514" s="68"/>
      <c r="FF514" s="68"/>
      <c r="FG514" s="68"/>
      <c r="FH514" s="68"/>
      <c r="FI514" s="68"/>
      <c r="FJ514" s="68"/>
      <c r="FK514" s="68"/>
      <c r="FL514" s="68"/>
      <c r="FM514" s="65"/>
      <c r="FN514" s="65"/>
      <c r="FO514" s="235"/>
    </row>
    <row r="515" spans="1:171" s="73" customFormat="1" x14ac:dyDescent="0.2">
      <c r="A515" s="161"/>
      <c r="B515" s="162"/>
      <c r="C515" s="162"/>
      <c r="D515" s="162"/>
      <c r="E515" s="162"/>
      <c r="F515" s="162"/>
      <c r="G515" s="162"/>
      <c r="H515" s="162"/>
      <c r="I515" s="162"/>
      <c r="J515" s="162"/>
      <c r="K515" s="162"/>
      <c r="L515" s="162"/>
      <c r="M515" s="162"/>
      <c r="N515" s="162"/>
      <c r="O515" s="162"/>
      <c r="P515" s="162"/>
      <c r="Q515" s="162"/>
      <c r="R515" s="162"/>
      <c r="S515" s="162"/>
      <c r="T515" s="162"/>
      <c r="U515" s="162"/>
      <c r="V515" s="162"/>
      <c r="W515" s="162"/>
      <c r="X515" s="162"/>
      <c r="Y515" s="162"/>
      <c r="Z515" s="161"/>
      <c r="AA515" s="161"/>
      <c r="AB515" s="161"/>
      <c r="AC515" s="161"/>
      <c r="AD515" s="161"/>
      <c r="AE515" s="161"/>
      <c r="AF515" s="162"/>
      <c r="AG515" s="162"/>
      <c r="AH515" s="162"/>
      <c r="AI515" s="162"/>
      <c r="AJ515" s="162"/>
      <c r="AK515" s="162"/>
      <c r="AL515" s="162"/>
      <c r="AM515" s="162"/>
      <c r="AN515" s="162"/>
      <c r="AO515" s="162"/>
      <c r="AP515" s="162"/>
      <c r="AQ515" s="162"/>
      <c r="AR515" s="162"/>
      <c r="AS515" s="162"/>
      <c r="AT515" s="162"/>
      <c r="AU515" s="162"/>
      <c r="AV515" s="162"/>
      <c r="AW515" s="162"/>
      <c r="AX515" s="162"/>
      <c r="AY515" s="161"/>
      <c r="AZ515" s="161"/>
      <c r="BA515" s="162"/>
      <c r="BB515" s="162"/>
      <c r="BC515" s="162"/>
      <c r="BD515" s="162"/>
      <c r="BE515" s="162"/>
      <c r="BF515" s="162"/>
      <c r="BG515" s="162"/>
      <c r="BH515" s="162"/>
      <c r="BI515" s="162"/>
      <c r="BJ515" s="161"/>
      <c r="BK515" s="162"/>
      <c r="BL515" s="162"/>
      <c r="BM515" s="162"/>
      <c r="BN515" s="162"/>
      <c r="BO515" s="162"/>
      <c r="BP515" s="162"/>
      <c r="BQ515" s="162"/>
      <c r="BR515" s="162"/>
      <c r="BS515" s="162"/>
      <c r="BT515" s="162"/>
      <c r="BU515" s="162"/>
      <c r="BV515" s="162"/>
      <c r="BW515" s="162"/>
      <c r="BX515" s="162"/>
      <c r="BY515" s="162"/>
      <c r="BZ515" s="162"/>
      <c r="CA515" s="162"/>
      <c r="CB515" s="162"/>
      <c r="CC515" s="162"/>
      <c r="CD515" s="162"/>
      <c r="CE515" s="162"/>
      <c r="CF515" s="162"/>
      <c r="CG515" s="162"/>
      <c r="CH515" s="162"/>
      <c r="CI515" s="162"/>
      <c r="CJ515" s="162"/>
      <c r="CK515" s="162"/>
      <c r="CL515" s="162"/>
      <c r="CM515" s="162"/>
      <c r="CN515" s="162"/>
      <c r="CO515" s="162"/>
      <c r="CP515" s="162"/>
      <c r="CQ515" s="162"/>
      <c r="CR515" s="162"/>
      <c r="CS515" s="162"/>
      <c r="CT515" s="162"/>
      <c r="CU515" s="162"/>
      <c r="CV515" s="162"/>
      <c r="CW515" s="162"/>
      <c r="CX515" s="162"/>
      <c r="CY515" s="162"/>
      <c r="CZ515" s="162"/>
      <c r="DA515" s="162"/>
      <c r="DB515" s="162"/>
      <c r="DC515" s="162"/>
      <c r="DD515" s="162"/>
      <c r="DE515" s="162"/>
      <c r="DF515" s="162"/>
      <c r="DG515" s="162"/>
      <c r="DH515" s="162"/>
      <c r="DI515" s="162"/>
      <c r="DJ515" s="162"/>
      <c r="DK515" s="162"/>
      <c r="DL515" s="162"/>
      <c r="DM515" s="162"/>
      <c r="DN515" s="162"/>
      <c r="DO515" s="162"/>
      <c r="DP515" s="162"/>
      <c r="DQ515" s="162"/>
      <c r="DR515" s="162"/>
      <c r="DS515" s="162"/>
      <c r="DT515" s="162"/>
      <c r="DU515" s="162"/>
      <c r="DV515" s="162"/>
      <c r="DW515" s="161"/>
      <c r="DX515" s="162"/>
      <c r="DY515" s="162"/>
      <c r="DZ515" s="162"/>
      <c r="EA515" s="162"/>
      <c r="EB515" s="162"/>
      <c r="EC515" s="162"/>
      <c r="ED515" s="162"/>
      <c r="EE515" s="161"/>
      <c r="EF515" s="162"/>
      <c r="EG515" s="162"/>
      <c r="EH515" s="162"/>
      <c r="EI515" s="162"/>
      <c r="EJ515" s="162"/>
      <c r="EK515" s="162"/>
      <c r="EL515" s="162"/>
      <c r="EM515" s="162"/>
      <c r="EN515" s="162"/>
      <c r="EO515" s="162"/>
      <c r="EP515" s="162"/>
      <c r="EQ515" s="68"/>
      <c r="ER515" s="68"/>
      <c r="ES515" s="68"/>
      <c r="ET515" s="68"/>
      <c r="EU515" s="68"/>
      <c r="EV515" s="68"/>
      <c r="EW515" s="65"/>
      <c r="EX515" s="65"/>
      <c r="EY515" s="65"/>
      <c r="EZ515" s="65"/>
      <c r="FA515" s="65"/>
      <c r="FB515" s="65"/>
      <c r="FC515" s="65"/>
      <c r="FD515" s="65"/>
      <c r="FE515" s="65"/>
      <c r="FF515" s="65"/>
      <c r="FG515" s="65"/>
      <c r="FH515" s="65"/>
      <c r="FI515" s="65"/>
      <c r="FJ515" s="65"/>
      <c r="FK515" s="65"/>
      <c r="FL515" s="65"/>
      <c r="FM515" s="65"/>
      <c r="FN515" s="65"/>
      <c r="FO515" s="235"/>
    </row>
    <row r="516" spans="1:171" s="73" customFormat="1" x14ac:dyDescent="0.2">
      <c r="A516" s="161"/>
      <c r="B516" s="162"/>
      <c r="C516" s="162"/>
      <c r="D516" s="162"/>
      <c r="E516" s="162"/>
      <c r="F516" s="162"/>
      <c r="G516" s="162"/>
      <c r="H516" s="162"/>
      <c r="I516" s="162"/>
      <c r="J516" s="162"/>
      <c r="K516" s="162"/>
      <c r="L516" s="162"/>
      <c r="M516" s="162"/>
      <c r="N516" s="162"/>
      <c r="O516" s="162"/>
      <c r="P516" s="162"/>
      <c r="Q516" s="162"/>
      <c r="R516" s="162"/>
      <c r="S516" s="162"/>
      <c r="T516" s="162"/>
      <c r="U516" s="162"/>
      <c r="V516" s="162"/>
      <c r="W516" s="162"/>
      <c r="X516" s="162"/>
      <c r="Y516" s="162"/>
      <c r="Z516" s="161"/>
      <c r="AA516" s="161"/>
      <c r="AB516" s="161"/>
      <c r="AC516" s="161"/>
      <c r="AD516" s="161"/>
      <c r="AE516" s="161"/>
      <c r="AF516" s="162"/>
      <c r="AG516" s="162"/>
      <c r="AH516" s="162"/>
      <c r="AI516" s="162"/>
      <c r="AJ516" s="162"/>
      <c r="AK516" s="162"/>
      <c r="AL516" s="162"/>
      <c r="AM516" s="162"/>
      <c r="AN516" s="162"/>
      <c r="AO516" s="162"/>
      <c r="AP516" s="162"/>
      <c r="AQ516" s="162"/>
      <c r="AR516" s="162"/>
      <c r="AS516" s="162"/>
      <c r="AT516" s="162"/>
      <c r="AU516" s="162"/>
      <c r="AV516" s="162"/>
      <c r="AW516" s="162"/>
      <c r="AX516" s="162"/>
      <c r="AY516" s="161"/>
      <c r="AZ516" s="161"/>
      <c r="BA516" s="162"/>
      <c r="BB516" s="162"/>
      <c r="BC516" s="162"/>
      <c r="BD516" s="162"/>
      <c r="BE516" s="162"/>
      <c r="BF516" s="162"/>
      <c r="BG516" s="162"/>
      <c r="BH516" s="162"/>
      <c r="BI516" s="162"/>
      <c r="BJ516" s="161"/>
      <c r="BK516" s="162"/>
      <c r="BL516" s="162"/>
      <c r="BM516" s="162"/>
      <c r="BN516" s="162"/>
      <c r="BO516" s="162"/>
      <c r="BP516" s="162"/>
      <c r="BQ516" s="162"/>
      <c r="BR516" s="162"/>
      <c r="BS516" s="162"/>
      <c r="BT516" s="162"/>
      <c r="BU516" s="162"/>
      <c r="BV516" s="162"/>
      <c r="BW516" s="162"/>
      <c r="BX516" s="162"/>
      <c r="BY516" s="162"/>
      <c r="BZ516" s="162"/>
      <c r="CA516" s="162"/>
      <c r="CB516" s="162"/>
      <c r="CC516" s="162"/>
      <c r="CD516" s="162"/>
      <c r="CE516" s="162"/>
      <c r="CF516" s="162"/>
      <c r="CG516" s="162"/>
      <c r="CH516" s="162"/>
      <c r="CI516" s="162"/>
      <c r="CJ516" s="162"/>
      <c r="CK516" s="162"/>
      <c r="CL516" s="162"/>
      <c r="CM516" s="162"/>
      <c r="CN516" s="162"/>
      <c r="CO516" s="162"/>
      <c r="CP516" s="162"/>
      <c r="CQ516" s="162"/>
      <c r="CR516" s="162"/>
      <c r="CS516" s="162"/>
      <c r="CT516" s="162"/>
      <c r="CU516" s="162"/>
      <c r="CV516" s="162"/>
      <c r="CW516" s="162"/>
      <c r="CX516" s="162"/>
      <c r="CY516" s="162"/>
      <c r="CZ516" s="162"/>
      <c r="DA516" s="162"/>
      <c r="DB516" s="162"/>
      <c r="DC516" s="162"/>
      <c r="DD516" s="162"/>
      <c r="DE516" s="162"/>
      <c r="DF516" s="162"/>
      <c r="DG516" s="162"/>
      <c r="DH516" s="162"/>
      <c r="DI516" s="162"/>
      <c r="DJ516" s="162"/>
      <c r="DK516" s="162"/>
      <c r="DL516" s="162"/>
      <c r="DM516" s="162"/>
      <c r="DN516" s="162"/>
      <c r="DO516" s="162"/>
      <c r="DP516" s="162"/>
      <c r="DQ516" s="162"/>
      <c r="DR516" s="162"/>
      <c r="DS516" s="162"/>
      <c r="DT516" s="162"/>
      <c r="DU516" s="162"/>
      <c r="DV516" s="162"/>
      <c r="DW516" s="161"/>
      <c r="DX516" s="162"/>
      <c r="DY516" s="162"/>
      <c r="DZ516" s="162"/>
      <c r="EA516" s="162"/>
      <c r="EB516" s="162"/>
      <c r="EC516" s="162"/>
      <c r="ED516" s="162"/>
      <c r="EE516" s="161"/>
      <c r="EF516" s="162"/>
      <c r="EG516" s="162"/>
      <c r="EH516" s="162"/>
      <c r="EI516" s="162"/>
      <c r="EJ516" s="162"/>
      <c r="EK516" s="162"/>
      <c r="EL516" s="162"/>
      <c r="EM516" s="162"/>
      <c r="EN516" s="162"/>
      <c r="EO516" s="162"/>
      <c r="EP516" s="162"/>
      <c r="EQ516" s="68"/>
      <c r="ER516" s="68"/>
      <c r="ES516" s="68"/>
      <c r="ET516" s="68"/>
      <c r="EU516" s="68"/>
      <c r="EV516" s="68"/>
      <c r="EW516" s="68"/>
      <c r="EX516" s="68"/>
      <c r="EY516" s="68"/>
      <c r="EZ516" s="68"/>
      <c r="FA516" s="68"/>
      <c r="FB516" s="68"/>
      <c r="FC516" s="68"/>
      <c r="FD516" s="68"/>
      <c r="FE516" s="68"/>
      <c r="FF516" s="68"/>
      <c r="FG516" s="68"/>
      <c r="FH516" s="68"/>
      <c r="FI516" s="68"/>
      <c r="FJ516" s="68"/>
      <c r="FK516" s="68"/>
      <c r="FL516" s="68"/>
      <c r="FM516" s="65"/>
      <c r="FN516" s="65"/>
      <c r="FO516" s="235"/>
    </row>
    <row r="517" spans="1:171" s="73" customFormat="1" x14ac:dyDescent="0.2">
      <c r="A517" s="161"/>
      <c r="B517" s="162"/>
      <c r="C517" s="162"/>
      <c r="D517" s="162"/>
      <c r="E517" s="162"/>
      <c r="F517" s="162"/>
      <c r="G517" s="162"/>
      <c r="H517" s="162"/>
      <c r="I517" s="162"/>
      <c r="J517" s="162"/>
      <c r="K517" s="162"/>
      <c r="L517" s="162"/>
      <c r="M517" s="162"/>
      <c r="N517" s="162"/>
      <c r="O517" s="162"/>
      <c r="P517" s="162"/>
      <c r="Q517" s="162"/>
      <c r="R517" s="162"/>
      <c r="S517" s="162"/>
      <c r="T517" s="162"/>
      <c r="U517" s="162"/>
      <c r="V517" s="162"/>
      <c r="W517" s="162"/>
      <c r="X517" s="162"/>
      <c r="Y517" s="162"/>
      <c r="Z517" s="161"/>
      <c r="AA517" s="161"/>
      <c r="AB517" s="161"/>
      <c r="AC517" s="161"/>
      <c r="AD517" s="161"/>
      <c r="AE517" s="161"/>
      <c r="AF517" s="162"/>
      <c r="AG517" s="162"/>
      <c r="AH517" s="162"/>
      <c r="AI517" s="162"/>
      <c r="AJ517" s="162"/>
      <c r="AK517" s="162"/>
      <c r="AL517" s="162"/>
      <c r="AM517" s="162"/>
      <c r="AN517" s="162"/>
      <c r="AO517" s="162"/>
      <c r="AP517" s="162"/>
      <c r="AQ517" s="162"/>
      <c r="AR517" s="162"/>
      <c r="AS517" s="162"/>
      <c r="AT517" s="162"/>
      <c r="AU517" s="162"/>
      <c r="AV517" s="162"/>
      <c r="AW517" s="162"/>
      <c r="AX517" s="162"/>
      <c r="AY517" s="161"/>
      <c r="AZ517" s="161"/>
      <c r="BA517" s="162"/>
      <c r="BB517" s="162"/>
      <c r="BC517" s="162"/>
      <c r="BD517" s="162"/>
      <c r="BE517" s="162"/>
      <c r="BF517" s="162"/>
      <c r="BG517" s="162"/>
      <c r="BH517" s="162"/>
      <c r="BI517" s="162"/>
      <c r="BJ517" s="161"/>
      <c r="BK517" s="162"/>
      <c r="BL517" s="162"/>
      <c r="BM517" s="162"/>
      <c r="BN517" s="162"/>
      <c r="BO517" s="162"/>
      <c r="BP517" s="162"/>
      <c r="BQ517" s="162"/>
      <c r="BR517" s="162"/>
      <c r="BS517" s="162"/>
      <c r="BT517" s="162"/>
      <c r="BU517" s="162"/>
      <c r="BV517" s="162"/>
      <c r="BW517" s="162"/>
      <c r="BX517" s="162"/>
      <c r="BY517" s="162"/>
      <c r="BZ517" s="162"/>
      <c r="CA517" s="162"/>
      <c r="CB517" s="162"/>
      <c r="CC517" s="162"/>
      <c r="CD517" s="162"/>
      <c r="CE517" s="162"/>
      <c r="CF517" s="162"/>
      <c r="CG517" s="162"/>
      <c r="CH517" s="162"/>
      <c r="CI517" s="162"/>
      <c r="CJ517" s="162"/>
      <c r="CK517" s="162"/>
      <c r="CL517" s="162"/>
      <c r="CM517" s="162"/>
      <c r="CN517" s="162"/>
      <c r="CO517" s="162"/>
      <c r="CP517" s="162"/>
      <c r="CQ517" s="162"/>
      <c r="CR517" s="162"/>
      <c r="CS517" s="162"/>
      <c r="CT517" s="162"/>
      <c r="CU517" s="162"/>
      <c r="CV517" s="162"/>
      <c r="CW517" s="162"/>
      <c r="CX517" s="162"/>
      <c r="CY517" s="162"/>
      <c r="CZ517" s="162"/>
      <c r="DA517" s="162"/>
      <c r="DB517" s="162"/>
      <c r="DC517" s="162"/>
      <c r="DD517" s="162"/>
      <c r="DE517" s="162"/>
      <c r="DF517" s="162"/>
      <c r="DG517" s="162"/>
      <c r="DH517" s="162"/>
      <c r="DI517" s="162"/>
      <c r="DJ517" s="162"/>
      <c r="DK517" s="162"/>
      <c r="DL517" s="162"/>
      <c r="DM517" s="162"/>
      <c r="DN517" s="162"/>
      <c r="DO517" s="162"/>
      <c r="DP517" s="162"/>
      <c r="DQ517" s="162"/>
      <c r="DR517" s="162"/>
      <c r="DS517" s="162"/>
      <c r="DT517" s="162"/>
      <c r="DU517" s="162"/>
      <c r="DV517" s="162"/>
      <c r="DW517" s="161"/>
      <c r="DX517" s="162"/>
      <c r="DY517" s="162"/>
      <c r="DZ517" s="162"/>
      <c r="EA517" s="162"/>
      <c r="EB517" s="162"/>
      <c r="EC517" s="162"/>
      <c r="ED517" s="162"/>
      <c r="EE517" s="161"/>
      <c r="EF517" s="162"/>
      <c r="EG517" s="162"/>
      <c r="EH517" s="162"/>
      <c r="EI517" s="162"/>
      <c r="EJ517" s="162"/>
      <c r="EK517" s="162"/>
      <c r="EL517" s="162"/>
      <c r="EM517" s="162"/>
      <c r="EN517" s="162"/>
      <c r="EO517" s="162"/>
      <c r="EP517" s="162"/>
      <c r="EQ517" s="68"/>
      <c r="ER517" s="68"/>
      <c r="ES517" s="68"/>
      <c r="ET517" s="68"/>
      <c r="EU517" s="68"/>
      <c r="EV517" s="68"/>
      <c r="EW517" s="65"/>
      <c r="EX517" s="65"/>
      <c r="EY517" s="65"/>
      <c r="EZ517" s="65"/>
      <c r="FA517" s="65"/>
      <c r="FB517" s="65"/>
      <c r="FC517" s="65"/>
      <c r="FD517" s="65"/>
      <c r="FE517" s="65"/>
      <c r="FF517" s="65"/>
      <c r="FG517" s="65"/>
      <c r="FH517" s="65"/>
      <c r="FI517" s="65"/>
      <c r="FJ517" s="65"/>
      <c r="FK517" s="65"/>
      <c r="FL517" s="65"/>
      <c r="FM517" s="65"/>
      <c r="FN517" s="65"/>
      <c r="FO517" s="235"/>
    </row>
    <row r="518" spans="1:171" s="73" customFormat="1" x14ac:dyDescent="0.2">
      <c r="A518" s="161"/>
      <c r="B518" s="162"/>
      <c r="C518" s="162"/>
      <c r="D518" s="162"/>
      <c r="E518" s="162"/>
      <c r="F518" s="162"/>
      <c r="G518" s="162"/>
      <c r="H518" s="162"/>
      <c r="I518" s="162"/>
      <c r="J518" s="162"/>
      <c r="K518" s="162"/>
      <c r="L518" s="162"/>
      <c r="M518" s="162"/>
      <c r="N518" s="162"/>
      <c r="O518" s="162"/>
      <c r="P518" s="162"/>
      <c r="Q518" s="162"/>
      <c r="R518" s="162"/>
      <c r="S518" s="162"/>
      <c r="T518" s="162"/>
      <c r="U518" s="162"/>
      <c r="V518" s="162"/>
      <c r="W518" s="162"/>
      <c r="X518" s="162"/>
      <c r="Y518" s="162"/>
      <c r="Z518" s="161"/>
      <c r="AA518" s="161"/>
      <c r="AB518" s="161"/>
      <c r="AC518" s="161"/>
      <c r="AD518" s="161"/>
      <c r="AE518" s="161"/>
      <c r="AF518" s="162"/>
      <c r="AG518" s="162"/>
      <c r="AH518" s="162"/>
      <c r="AI518" s="162"/>
      <c r="AJ518" s="162"/>
      <c r="AK518" s="162"/>
      <c r="AL518" s="162"/>
      <c r="AM518" s="162"/>
      <c r="AN518" s="162"/>
      <c r="AO518" s="162"/>
      <c r="AP518" s="162"/>
      <c r="AQ518" s="162"/>
      <c r="AR518" s="162"/>
      <c r="AS518" s="162"/>
      <c r="AT518" s="162"/>
      <c r="AU518" s="162"/>
      <c r="AV518" s="162"/>
      <c r="AW518" s="162"/>
      <c r="AX518" s="162"/>
      <c r="AY518" s="161"/>
      <c r="AZ518" s="161"/>
      <c r="BA518" s="162"/>
      <c r="BB518" s="162"/>
      <c r="BC518" s="162"/>
      <c r="BD518" s="162"/>
      <c r="BE518" s="162"/>
      <c r="BF518" s="162"/>
      <c r="BG518" s="162"/>
      <c r="BH518" s="162"/>
      <c r="BI518" s="162"/>
      <c r="BJ518" s="161"/>
      <c r="BK518" s="162"/>
      <c r="BL518" s="162"/>
      <c r="BM518" s="162"/>
      <c r="BN518" s="162"/>
      <c r="BO518" s="162"/>
      <c r="BP518" s="162"/>
      <c r="BQ518" s="162"/>
      <c r="BR518" s="162"/>
      <c r="BS518" s="162"/>
      <c r="BT518" s="162"/>
      <c r="BU518" s="162"/>
      <c r="BV518" s="162"/>
      <c r="BW518" s="162"/>
      <c r="BX518" s="162"/>
      <c r="BY518" s="162"/>
      <c r="BZ518" s="162"/>
      <c r="CA518" s="162"/>
      <c r="CB518" s="162"/>
      <c r="CC518" s="162"/>
      <c r="CD518" s="162"/>
      <c r="CE518" s="162"/>
      <c r="CF518" s="162"/>
      <c r="CG518" s="162"/>
      <c r="CH518" s="162"/>
      <c r="CI518" s="162"/>
      <c r="CJ518" s="162"/>
      <c r="CK518" s="162"/>
      <c r="CL518" s="162"/>
      <c r="CM518" s="162"/>
      <c r="CN518" s="162"/>
      <c r="CO518" s="162"/>
      <c r="CP518" s="162"/>
      <c r="CQ518" s="162"/>
      <c r="CR518" s="162"/>
      <c r="CS518" s="162"/>
      <c r="CT518" s="162"/>
      <c r="CU518" s="162"/>
      <c r="CV518" s="162"/>
      <c r="CW518" s="162"/>
      <c r="CX518" s="162"/>
      <c r="CY518" s="162"/>
      <c r="CZ518" s="162"/>
      <c r="DA518" s="162"/>
      <c r="DB518" s="162"/>
      <c r="DC518" s="162"/>
      <c r="DD518" s="162"/>
      <c r="DE518" s="162"/>
      <c r="DF518" s="162"/>
      <c r="DG518" s="162"/>
      <c r="DH518" s="162"/>
      <c r="DI518" s="162"/>
      <c r="DJ518" s="162"/>
      <c r="DK518" s="162"/>
      <c r="DL518" s="162"/>
      <c r="DM518" s="162"/>
      <c r="DN518" s="162"/>
      <c r="DO518" s="162"/>
      <c r="DP518" s="162"/>
      <c r="DQ518" s="162"/>
      <c r="DR518" s="162"/>
      <c r="DS518" s="162"/>
      <c r="DT518" s="162"/>
      <c r="DU518" s="162"/>
      <c r="DV518" s="162"/>
      <c r="DW518" s="161"/>
      <c r="DX518" s="162"/>
      <c r="DY518" s="162"/>
      <c r="DZ518" s="162"/>
      <c r="EA518" s="162"/>
      <c r="EB518" s="162"/>
      <c r="EC518" s="162"/>
      <c r="ED518" s="162"/>
      <c r="EE518" s="161"/>
      <c r="EF518" s="162"/>
      <c r="EG518" s="162"/>
      <c r="EH518" s="162"/>
      <c r="EI518" s="162"/>
      <c r="EJ518" s="162"/>
      <c r="EK518" s="162"/>
      <c r="EL518" s="162"/>
      <c r="EM518" s="162"/>
      <c r="EN518" s="162"/>
      <c r="EO518" s="162"/>
      <c r="EP518" s="162"/>
      <c r="EQ518" s="68"/>
      <c r="ER518" s="68"/>
      <c r="ES518" s="68"/>
      <c r="ET518" s="68"/>
      <c r="EU518" s="68"/>
      <c r="EV518" s="68"/>
      <c r="EW518" s="68"/>
      <c r="EX518" s="68"/>
      <c r="EY518" s="68"/>
      <c r="EZ518" s="68"/>
      <c r="FA518" s="68"/>
      <c r="FB518" s="68"/>
      <c r="FC518" s="68"/>
      <c r="FD518" s="68"/>
      <c r="FE518" s="68"/>
      <c r="FF518" s="68"/>
      <c r="FG518" s="68"/>
      <c r="FH518" s="68"/>
      <c r="FI518" s="68"/>
      <c r="FJ518" s="68"/>
      <c r="FK518" s="68"/>
      <c r="FL518" s="68"/>
      <c r="FM518" s="65"/>
      <c r="FN518" s="65"/>
      <c r="FO518" s="235"/>
    </row>
    <row r="519" spans="1:171" s="73" customFormat="1" x14ac:dyDescent="0.2">
      <c r="A519" s="161"/>
      <c r="B519" s="162"/>
      <c r="C519" s="162"/>
      <c r="D519" s="162"/>
      <c r="E519" s="162"/>
      <c r="F519" s="162"/>
      <c r="G519" s="162"/>
      <c r="H519" s="162"/>
      <c r="I519" s="162"/>
      <c r="J519" s="162"/>
      <c r="K519" s="162"/>
      <c r="L519" s="162"/>
      <c r="M519" s="162"/>
      <c r="N519" s="162"/>
      <c r="O519" s="162"/>
      <c r="P519" s="162"/>
      <c r="Q519" s="162"/>
      <c r="R519" s="162"/>
      <c r="S519" s="162"/>
      <c r="T519" s="162"/>
      <c r="U519" s="162"/>
      <c r="V519" s="162"/>
      <c r="W519" s="162"/>
      <c r="X519" s="162"/>
      <c r="Y519" s="162"/>
      <c r="Z519" s="161"/>
      <c r="AA519" s="161"/>
      <c r="AB519" s="161"/>
      <c r="AC519" s="161"/>
      <c r="AD519" s="161"/>
      <c r="AE519" s="161"/>
      <c r="AF519" s="162"/>
      <c r="AG519" s="162"/>
      <c r="AH519" s="162"/>
      <c r="AI519" s="162"/>
      <c r="AJ519" s="162"/>
      <c r="AK519" s="162"/>
      <c r="AL519" s="162"/>
      <c r="AM519" s="162"/>
      <c r="AN519" s="162"/>
      <c r="AO519" s="162"/>
      <c r="AP519" s="162"/>
      <c r="AQ519" s="162"/>
      <c r="AR519" s="162"/>
      <c r="AS519" s="162"/>
      <c r="AT519" s="162"/>
      <c r="AU519" s="162"/>
      <c r="AV519" s="162"/>
      <c r="AW519" s="162"/>
      <c r="AX519" s="162"/>
      <c r="AY519" s="161"/>
      <c r="AZ519" s="161"/>
      <c r="BA519" s="162"/>
      <c r="BB519" s="162"/>
      <c r="BC519" s="162"/>
      <c r="BD519" s="162"/>
      <c r="BE519" s="162"/>
      <c r="BF519" s="162"/>
      <c r="BG519" s="162"/>
      <c r="BH519" s="162"/>
      <c r="BI519" s="162"/>
      <c r="BJ519" s="161"/>
      <c r="BK519" s="162"/>
      <c r="BL519" s="162"/>
      <c r="BM519" s="162"/>
      <c r="BN519" s="162"/>
      <c r="BO519" s="162"/>
      <c r="BP519" s="162"/>
      <c r="BQ519" s="162"/>
      <c r="BR519" s="162"/>
      <c r="BS519" s="162"/>
      <c r="BT519" s="162"/>
      <c r="BU519" s="162"/>
      <c r="BV519" s="162"/>
      <c r="BW519" s="162"/>
      <c r="BX519" s="162"/>
      <c r="BY519" s="162"/>
      <c r="BZ519" s="162"/>
      <c r="CA519" s="162"/>
      <c r="CB519" s="162"/>
      <c r="CC519" s="162"/>
      <c r="CD519" s="162"/>
      <c r="CE519" s="162"/>
      <c r="CF519" s="162"/>
      <c r="CG519" s="162"/>
      <c r="CH519" s="162"/>
      <c r="CI519" s="162"/>
      <c r="CJ519" s="162"/>
      <c r="CK519" s="162"/>
      <c r="CL519" s="162"/>
      <c r="CM519" s="162"/>
      <c r="CN519" s="162"/>
      <c r="CO519" s="162"/>
      <c r="CP519" s="162"/>
      <c r="CQ519" s="162"/>
      <c r="CR519" s="162"/>
      <c r="CS519" s="162"/>
      <c r="CT519" s="162"/>
      <c r="CU519" s="162"/>
      <c r="CV519" s="162"/>
      <c r="CW519" s="162"/>
      <c r="CX519" s="162"/>
      <c r="CY519" s="162"/>
      <c r="CZ519" s="162"/>
      <c r="DA519" s="162"/>
      <c r="DB519" s="162"/>
      <c r="DC519" s="162"/>
      <c r="DD519" s="162"/>
      <c r="DE519" s="162"/>
      <c r="DF519" s="162"/>
      <c r="DG519" s="162"/>
      <c r="DH519" s="162"/>
      <c r="DI519" s="162"/>
      <c r="DJ519" s="162"/>
      <c r="DK519" s="162"/>
      <c r="DL519" s="162"/>
      <c r="DM519" s="162"/>
      <c r="DN519" s="162"/>
      <c r="DO519" s="162"/>
      <c r="DP519" s="162"/>
      <c r="DQ519" s="162"/>
      <c r="DR519" s="162"/>
      <c r="DS519" s="162"/>
      <c r="DT519" s="162"/>
      <c r="DU519" s="162"/>
      <c r="DV519" s="162"/>
      <c r="DW519" s="161"/>
      <c r="DX519" s="162"/>
      <c r="DY519" s="162"/>
      <c r="DZ519" s="162"/>
      <c r="EA519" s="162"/>
      <c r="EB519" s="162"/>
      <c r="EC519" s="162"/>
      <c r="ED519" s="162"/>
      <c r="EE519" s="161"/>
      <c r="EF519" s="162"/>
      <c r="EG519" s="162"/>
      <c r="EH519" s="162"/>
      <c r="EI519" s="162"/>
      <c r="EJ519" s="162"/>
      <c r="EK519" s="162"/>
      <c r="EL519" s="162"/>
      <c r="EM519" s="162"/>
      <c r="EN519" s="162"/>
      <c r="EO519" s="162"/>
      <c r="EP519" s="162"/>
      <c r="EQ519" s="68"/>
      <c r="ER519" s="68"/>
      <c r="ES519" s="68"/>
      <c r="ET519" s="68"/>
      <c r="EU519" s="68"/>
      <c r="EV519" s="68"/>
      <c r="EW519" s="65"/>
      <c r="EX519" s="65"/>
      <c r="EY519" s="65"/>
      <c r="EZ519" s="65"/>
      <c r="FA519" s="65"/>
      <c r="FB519" s="65"/>
      <c r="FC519" s="65"/>
      <c r="FD519" s="65"/>
      <c r="FE519" s="65"/>
      <c r="FF519" s="65"/>
      <c r="FG519" s="65"/>
      <c r="FH519" s="65"/>
      <c r="FI519" s="65"/>
      <c r="FJ519" s="65"/>
      <c r="FK519" s="65"/>
      <c r="FL519" s="65"/>
      <c r="FM519" s="65"/>
      <c r="FN519" s="65"/>
      <c r="FO519" s="235"/>
    </row>
    <row r="520" spans="1:171" s="73" customFormat="1" x14ac:dyDescent="0.2">
      <c r="A520" s="161"/>
      <c r="B520" s="162"/>
      <c r="C520" s="162"/>
      <c r="D520" s="162"/>
      <c r="E520" s="162"/>
      <c r="F520" s="162"/>
      <c r="G520" s="162"/>
      <c r="H520" s="162"/>
      <c r="I520" s="162"/>
      <c r="J520" s="162"/>
      <c r="K520" s="162"/>
      <c r="L520" s="162"/>
      <c r="M520" s="162"/>
      <c r="N520" s="162"/>
      <c r="O520" s="162"/>
      <c r="P520" s="162"/>
      <c r="Q520" s="162"/>
      <c r="R520" s="162"/>
      <c r="S520" s="162"/>
      <c r="T520" s="162"/>
      <c r="U520" s="162"/>
      <c r="V520" s="162"/>
      <c r="W520" s="162"/>
      <c r="X520" s="162"/>
      <c r="Y520" s="162"/>
      <c r="Z520" s="161"/>
      <c r="AA520" s="161"/>
      <c r="AB520" s="161"/>
      <c r="AC520" s="161"/>
      <c r="AD520" s="161"/>
      <c r="AE520" s="161"/>
      <c r="AF520" s="162"/>
      <c r="AG520" s="162"/>
      <c r="AH520" s="162"/>
      <c r="AI520" s="162"/>
      <c r="AJ520" s="162"/>
      <c r="AK520" s="162"/>
      <c r="AL520" s="162"/>
      <c r="AM520" s="162"/>
      <c r="AN520" s="162"/>
      <c r="AO520" s="162"/>
      <c r="AP520" s="162"/>
      <c r="AQ520" s="162"/>
      <c r="AR520" s="162"/>
      <c r="AS520" s="162"/>
      <c r="AT520" s="162"/>
      <c r="AU520" s="162"/>
      <c r="AV520" s="162"/>
      <c r="AW520" s="162"/>
      <c r="AX520" s="162"/>
      <c r="AY520" s="161"/>
      <c r="AZ520" s="161"/>
      <c r="BA520" s="162"/>
      <c r="BB520" s="162"/>
      <c r="BC520" s="162"/>
      <c r="BD520" s="162"/>
      <c r="BE520" s="162"/>
      <c r="BF520" s="162"/>
      <c r="BG520" s="162"/>
      <c r="BH520" s="162"/>
      <c r="BI520" s="162"/>
      <c r="BJ520" s="161"/>
      <c r="BK520" s="162"/>
      <c r="BL520" s="162"/>
      <c r="BM520" s="162"/>
      <c r="BN520" s="162"/>
      <c r="BO520" s="162"/>
      <c r="BP520" s="162"/>
      <c r="BQ520" s="162"/>
      <c r="BR520" s="162"/>
      <c r="BS520" s="162"/>
      <c r="BT520" s="162"/>
      <c r="BU520" s="162"/>
      <c r="BV520" s="162"/>
      <c r="BW520" s="162"/>
      <c r="BX520" s="162"/>
      <c r="BY520" s="162"/>
      <c r="BZ520" s="162"/>
      <c r="CA520" s="162"/>
      <c r="CB520" s="162"/>
      <c r="CC520" s="162"/>
      <c r="CD520" s="162"/>
      <c r="CE520" s="162"/>
      <c r="CF520" s="162"/>
      <c r="CG520" s="162"/>
      <c r="CH520" s="162"/>
      <c r="CI520" s="162"/>
      <c r="CJ520" s="162"/>
      <c r="CK520" s="162"/>
      <c r="CL520" s="162"/>
      <c r="CM520" s="162"/>
      <c r="CN520" s="162"/>
      <c r="CO520" s="162"/>
      <c r="CP520" s="162"/>
      <c r="CQ520" s="162"/>
      <c r="CR520" s="162"/>
      <c r="CS520" s="162"/>
      <c r="CT520" s="162"/>
      <c r="CU520" s="162"/>
      <c r="CV520" s="162"/>
      <c r="CW520" s="162"/>
      <c r="CX520" s="162"/>
      <c r="CY520" s="162"/>
      <c r="CZ520" s="162"/>
      <c r="DA520" s="162"/>
      <c r="DB520" s="162"/>
      <c r="DC520" s="162"/>
      <c r="DD520" s="162"/>
      <c r="DE520" s="162"/>
      <c r="DF520" s="162"/>
      <c r="DG520" s="162"/>
      <c r="DH520" s="162"/>
      <c r="DI520" s="162"/>
      <c r="DJ520" s="162"/>
      <c r="DK520" s="162"/>
      <c r="DL520" s="162"/>
      <c r="DM520" s="162"/>
      <c r="DN520" s="162"/>
      <c r="DO520" s="162"/>
      <c r="DP520" s="162"/>
      <c r="DQ520" s="162"/>
      <c r="DR520" s="162"/>
      <c r="DS520" s="162"/>
      <c r="DT520" s="162"/>
      <c r="DU520" s="162"/>
      <c r="DV520" s="162"/>
      <c r="DW520" s="161"/>
      <c r="DX520" s="162"/>
      <c r="DY520" s="162"/>
      <c r="DZ520" s="162"/>
      <c r="EA520" s="162"/>
      <c r="EB520" s="162"/>
      <c r="EC520" s="162"/>
      <c r="ED520" s="162"/>
      <c r="EE520" s="161"/>
      <c r="EF520" s="162"/>
      <c r="EG520" s="162"/>
      <c r="EH520" s="162"/>
      <c r="EI520" s="162"/>
      <c r="EJ520" s="162"/>
      <c r="EK520" s="162"/>
      <c r="EL520" s="162"/>
      <c r="EM520" s="162"/>
      <c r="EN520" s="162"/>
      <c r="EO520" s="162"/>
      <c r="EP520" s="162"/>
      <c r="EQ520" s="68"/>
      <c r="ER520" s="68"/>
      <c r="ES520" s="68"/>
      <c r="ET520" s="68"/>
      <c r="EU520" s="68"/>
      <c r="EV520" s="68"/>
      <c r="EW520" s="68"/>
      <c r="EX520" s="68"/>
      <c r="EY520" s="68"/>
      <c r="EZ520" s="68"/>
      <c r="FA520" s="68"/>
      <c r="FB520" s="68"/>
      <c r="FC520" s="68"/>
      <c r="FD520" s="68"/>
      <c r="FE520" s="68"/>
      <c r="FF520" s="68"/>
      <c r="FG520" s="68"/>
      <c r="FH520" s="68"/>
      <c r="FI520" s="68"/>
      <c r="FJ520" s="68"/>
      <c r="FK520" s="68"/>
      <c r="FL520" s="68"/>
      <c r="FM520" s="65"/>
      <c r="FN520" s="65"/>
      <c r="FO520" s="235"/>
    </row>
    <row r="521" spans="1:171" s="73" customFormat="1" x14ac:dyDescent="0.2">
      <c r="A521" s="161"/>
      <c r="B521" s="162"/>
      <c r="C521" s="162"/>
      <c r="D521" s="162"/>
      <c r="E521" s="162"/>
      <c r="F521" s="162"/>
      <c r="G521" s="162"/>
      <c r="H521" s="162"/>
      <c r="I521" s="162"/>
      <c r="J521" s="162"/>
      <c r="K521" s="162"/>
      <c r="L521" s="162"/>
      <c r="M521" s="162"/>
      <c r="N521" s="162"/>
      <c r="O521" s="162"/>
      <c r="P521" s="162"/>
      <c r="Q521" s="162"/>
      <c r="R521" s="162"/>
      <c r="S521" s="162"/>
      <c r="T521" s="162"/>
      <c r="U521" s="162"/>
      <c r="V521" s="162"/>
      <c r="W521" s="162"/>
      <c r="X521" s="162"/>
      <c r="Y521" s="162"/>
      <c r="Z521" s="161"/>
      <c r="AA521" s="161"/>
      <c r="AB521" s="161"/>
      <c r="AC521" s="161"/>
      <c r="AD521" s="161"/>
      <c r="AE521" s="161"/>
      <c r="AF521" s="162"/>
      <c r="AG521" s="162"/>
      <c r="AH521" s="162"/>
      <c r="AI521" s="162"/>
      <c r="AJ521" s="162"/>
      <c r="AK521" s="162"/>
      <c r="AL521" s="162"/>
      <c r="AM521" s="162"/>
      <c r="AN521" s="162"/>
      <c r="AO521" s="162"/>
      <c r="AP521" s="162"/>
      <c r="AQ521" s="162"/>
      <c r="AR521" s="162"/>
      <c r="AS521" s="162"/>
      <c r="AT521" s="162"/>
      <c r="AU521" s="162"/>
      <c r="AV521" s="162"/>
      <c r="AW521" s="162"/>
      <c r="AX521" s="162"/>
      <c r="AY521" s="161"/>
      <c r="AZ521" s="161"/>
      <c r="BA521" s="162"/>
      <c r="BB521" s="162"/>
      <c r="BC521" s="162"/>
      <c r="BD521" s="162"/>
      <c r="BE521" s="162"/>
      <c r="BF521" s="162"/>
      <c r="BG521" s="162"/>
      <c r="BH521" s="162"/>
      <c r="BI521" s="162"/>
      <c r="BJ521" s="161"/>
      <c r="BK521" s="162"/>
      <c r="BL521" s="162"/>
      <c r="BM521" s="162"/>
      <c r="BN521" s="162"/>
      <c r="BO521" s="162"/>
      <c r="BP521" s="162"/>
      <c r="BQ521" s="162"/>
      <c r="BR521" s="162"/>
      <c r="BS521" s="162"/>
      <c r="BT521" s="162"/>
      <c r="BU521" s="162"/>
      <c r="BV521" s="162"/>
      <c r="BW521" s="162"/>
      <c r="BX521" s="162"/>
      <c r="BY521" s="162"/>
      <c r="BZ521" s="162"/>
      <c r="CA521" s="162"/>
      <c r="CB521" s="162"/>
      <c r="CC521" s="162"/>
      <c r="CD521" s="162"/>
      <c r="CE521" s="162"/>
      <c r="CF521" s="162"/>
      <c r="CG521" s="162"/>
      <c r="CH521" s="162"/>
      <c r="CI521" s="162"/>
      <c r="CJ521" s="162"/>
      <c r="CK521" s="162"/>
      <c r="CL521" s="162"/>
      <c r="CM521" s="162"/>
      <c r="CN521" s="162"/>
      <c r="CO521" s="162"/>
      <c r="CP521" s="162"/>
      <c r="CQ521" s="162"/>
      <c r="CR521" s="162"/>
      <c r="CS521" s="162"/>
      <c r="CT521" s="162"/>
      <c r="CU521" s="162"/>
      <c r="CV521" s="162"/>
      <c r="CW521" s="162"/>
      <c r="CX521" s="162"/>
      <c r="CY521" s="162"/>
      <c r="CZ521" s="162"/>
      <c r="DA521" s="162"/>
      <c r="DB521" s="162"/>
      <c r="DC521" s="162"/>
      <c r="DD521" s="162"/>
      <c r="DE521" s="162"/>
      <c r="DF521" s="162"/>
      <c r="DG521" s="162"/>
      <c r="DH521" s="162"/>
      <c r="DI521" s="162"/>
      <c r="DJ521" s="162"/>
      <c r="DK521" s="162"/>
      <c r="DL521" s="162"/>
      <c r="DM521" s="162"/>
      <c r="DN521" s="162"/>
      <c r="DO521" s="162"/>
      <c r="DP521" s="162"/>
      <c r="DQ521" s="162"/>
      <c r="DR521" s="162"/>
      <c r="DS521" s="162"/>
      <c r="DT521" s="162"/>
      <c r="DU521" s="162"/>
      <c r="DV521" s="162"/>
      <c r="DW521" s="161"/>
      <c r="DX521" s="162"/>
      <c r="DY521" s="162"/>
      <c r="DZ521" s="162"/>
      <c r="EA521" s="162"/>
      <c r="EB521" s="162"/>
      <c r="EC521" s="162"/>
      <c r="ED521" s="162"/>
      <c r="EE521" s="161"/>
      <c r="EF521" s="162"/>
      <c r="EG521" s="162"/>
      <c r="EH521" s="162"/>
      <c r="EI521" s="162"/>
      <c r="EJ521" s="162"/>
      <c r="EK521" s="162"/>
      <c r="EL521" s="162"/>
      <c r="EM521" s="162"/>
      <c r="EN521" s="162"/>
      <c r="EO521" s="162"/>
      <c r="EP521" s="162"/>
      <c r="EQ521" s="68"/>
      <c r="ER521" s="68"/>
      <c r="ES521" s="68"/>
      <c r="ET521" s="68"/>
      <c r="EU521" s="68"/>
      <c r="EV521" s="68"/>
      <c r="EW521" s="65"/>
      <c r="EX521" s="65"/>
      <c r="EY521" s="65"/>
      <c r="EZ521" s="65"/>
      <c r="FA521" s="65"/>
      <c r="FB521" s="65"/>
      <c r="FC521" s="65"/>
      <c r="FD521" s="65"/>
      <c r="FE521" s="65"/>
      <c r="FF521" s="65"/>
      <c r="FG521" s="65"/>
      <c r="FH521" s="65"/>
      <c r="FI521" s="65"/>
      <c r="FJ521" s="65"/>
      <c r="FK521" s="65"/>
      <c r="FL521" s="65"/>
      <c r="FM521" s="65"/>
      <c r="FN521" s="65"/>
      <c r="FO521" s="235"/>
    </row>
    <row r="522" spans="1:171" s="73" customFormat="1" x14ac:dyDescent="0.2">
      <c r="A522" s="161"/>
      <c r="B522" s="162"/>
      <c r="C522" s="162"/>
      <c r="D522" s="162"/>
      <c r="E522" s="162"/>
      <c r="F522" s="162"/>
      <c r="G522" s="162"/>
      <c r="H522" s="162"/>
      <c r="I522" s="162"/>
      <c r="J522" s="162"/>
      <c r="K522" s="162"/>
      <c r="L522" s="162"/>
      <c r="M522" s="162"/>
      <c r="N522" s="162"/>
      <c r="O522" s="162"/>
      <c r="P522" s="162"/>
      <c r="Q522" s="162"/>
      <c r="R522" s="162"/>
      <c r="S522" s="162"/>
      <c r="T522" s="162"/>
      <c r="U522" s="162"/>
      <c r="V522" s="162"/>
      <c r="W522" s="162"/>
      <c r="X522" s="162"/>
      <c r="Y522" s="162"/>
      <c r="Z522" s="161"/>
      <c r="AA522" s="161"/>
      <c r="AB522" s="161"/>
      <c r="AC522" s="161"/>
      <c r="AD522" s="161"/>
      <c r="AE522" s="161"/>
      <c r="AF522" s="162"/>
      <c r="AG522" s="162"/>
      <c r="AH522" s="162"/>
      <c r="AI522" s="162"/>
      <c r="AJ522" s="162"/>
      <c r="AK522" s="162"/>
      <c r="AL522" s="162"/>
      <c r="AM522" s="162"/>
      <c r="AN522" s="162"/>
      <c r="AO522" s="162"/>
      <c r="AP522" s="162"/>
      <c r="AQ522" s="162"/>
      <c r="AR522" s="162"/>
      <c r="AS522" s="162"/>
      <c r="AT522" s="162"/>
      <c r="AU522" s="162"/>
      <c r="AV522" s="162"/>
      <c r="AW522" s="162"/>
      <c r="AX522" s="162"/>
      <c r="AY522" s="161"/>
      <c r="AZ522" s="161"/>
      <c r="BA522" s="162"/>
      <c r="BB522" s="162"/>
      <c r="BC522" s="162"/>
      <c r="BD522" s="162"/>
      <c r="BE522" s="162"/>
      <c r="BF522" s="162"/>
      <c r="BG522" s="162"/>
      <c r="BH522" s="162"/>
      <c r="BI522" s="162"/>
      <c r="BJ522" s="161"/>
      <c r="BK522" s="162"/>
      <c r="BL522" s="162"/>
      <c r="BM522" s="162"/>
      <c r="BN522" s="162"/>
      <c r="BO522" s="162"/>
      <c r="BP522" s="162"/>
      <c r="BQ522" s="162"/>
      <c r="BR522" s="162"/>
      <c r="BS522" s="162"/>
      <c r="BT522" s="162"/>
      <c r="BU522" s="162"/>
      <c r="BV522" s="162"/>
      <c r="BW522" s="162"/>
      <c r="BX522" s="162"/>
      <c r="BY522" s="162"/>
      <c r="BZ522" s="162"/>
      <c r="CA522" s="162"/>
      <c r="CB522" s="162"/>
      <c r="CC522" s="162"/>
      <c r="CD522" s="162"/>
      <c r="CE522" s="162"/>
      <c r="CF522" s="162"/>
      <c r="CG522" s="162"/>
      <c r="CH522" s="162"/>
      <c r="CI522" s="162"/>
      <c r="CJ522" s="162"/>
      <c r="CK522" s="162"/>
      <c r="CL522" s="162"/>
      <c r="CM522" s="162"/>
      <c r="CN522" s="162"/>
      <c r="CO522" s="162"/>
      <c r="CP522" s="162"/>
      <c r="CQ522" s="162"/>
      <c r="CR522" s="162"/>
      <c r="CS522" s="162"/>
      <c r="CT522" s="162"/>
      <c r="CU522" s="162"/>
      <c r="CV522" s="162"/>
      <c r="CW522" s="162"/>
      <c r="CX522" s="162"/>
      <c r="CY522" s="162"/>
      <c r="CZ522" s="162"/>
      <c r="DA522" s="162"/>
      <c r="DB522" s="162"/>
      <c r="DC522" s="162"/>
      <c r="DD522" s="162"/>
      <c r="DE522" s="162"/>
      <c r="DF522" s="162"/>
      <c r="DG522" s="162"/>
      <c r="DH522" s="162"/>
      <c r="DI522" s="162"/>
      <c r="DJ522" s="162"/>
      <c r="DK522" s="162"/>
      <c r="DL522" s="162"/>
      <c r="DM522" s="162"/>
      <c r="DN522" s="162"/>
      <c r="DO522" s="162"/>
      <c r="DP522" s="162"/>
      <c r="DQ522" s="162"/>
      <c r="DR522" s="162"/>
      <c r="DS522" s="162"/>
      <c r="DT522" s="162"/>
      <c r="DU522" s="162"/>
      <c r="DV522" s="162"/>
      <c r="DW522" s="161"/>
      <c r="DX522" s="162"/>
      <c r="DY522" s="162"/>
      <c r="DZ522" s="162"/>
      <c r="EA522" s="162"/>
      <c r="EB522" s="162"/>
      <c r="EC522" s="162"/>
      <c r="ED522" s="162"/>
      <c r="EE522" s="161"/>
      <c r="EF522" s="162"/>
      <c r="EG522" s="162"/>
      <c r="EH522" s="162"/>
      <c r="EI522" s="162"/>
      <c r="EJ522" s="162"/>
      <c r="EK522" s="162"/>
      <c r="EL522" s="162"/>
      <c r="EM522" s="162"/>
      <c r="EN522" s="162"/>
      <c r="EO522" s="162"/>
      <c r="EP522" s="162"/>
      <c r="EQ522" s="68"/>
      <c r="ER522" s="68"/>
      <c r="ES522" s="68"/>
      <c r="ET522" s="68"/>
      <c r="EU522" s="68"/>
      <c r="EV522" s="68"/>
      <c r="EW522" s="68"/>
      <c r="EX522" s="68"/>
      <c r="EY522" s="68"/>
      <c r="EZ522" s="68"/>
      <c r="FA522" s="68"/>
      <c r="FB522" s="68"/>
      <c r="FC522" s="68"/>
      <c r="FD522" s="68"/>
      <c r="FE522" s="68"/>
      <c r="FF522" s="68"/>
      <c r="FG522" s="68"/>
      <c r="FH522" s="68"/>
      <c r="FI522" s="68"/>
      <c r="FJ522" s="68"/>
      <c r="FK522" s="68"/>
      <c r="FL522" s="68"/>
      <c r="FM522" s="65"/>
      <c r="FN522" s="65"/>
      <c r="FO522" s="235"/>
    </row>
    <row r="523" spans="1:171" s="73" customFormat="1" x14ac:dyDescent="0.2">
      <c r="A523" s="161"/>
      <c r="B523" s="162"/>
      <c r="C523" s="162"/>
      <c r="D523" s="162"/>
      <c r="E523" s="162"/>
      <c r="F523" s="162"/>
      <c r="G523" s="162"/>
      <c r="H523" s="162"/>
      <c r="I523" s="162"/>
      <c r="J523" s="162"/>
      <c r="K523" s="162"/>
      <c r="L523" s="162"/>
      <c r="M523" s="162"/>
      <c r="N523" s="162"/>
      <c r="O523" s="162"/>
      <c r="P523" s="162"/>
      <c r="Q523" s="162"/>
      <c r="R523" s="162"/>
      <c r="S523" s="162"/>
      <c r="T523" s="162"/>
      <c r="U523" s="162"/>
      <c r="V523" s="162"/>
      <c r="W523" s="162"/>
      <c r="X523" s="162"/>
      <c r="Y523" s="162"/>
      <c r="Z523" s="161"/>
      <c r="AA523" s="161"/>
      <c r="AB523" s="161"/>
      <c r="AC523" s="161"/>
      <c r="AD523" s="161"/>
      <c r="AE523" s="161"/>
      <c r="AF523" s="162"/>
      <c r="AG523" s="162"/>
      <c r="AH523" s="162"/>
      <c r="AI523" s="162"/>
      <c r="AJ523" s="162"/>
      <c r="AK523" s="162"/>
      <c r="AL523" s="162"/>
      <c r="AM523" s="162"/>
      <c r="AN523" s="162"/>
      <c r="AO523" s="162"/>
      <c r="AP523" s="162"/>
      <c r="AQ523" s="162"/>
      <c r="AR523" s="162"/>
      <c r="AS523" s="162"/>
      <c r="AT523" s="162"/>
      <c r="AU523" s="162"/>
      <c r="AV523" s="162"/>
      <c r="AW523" s="162"/>
      <c r="AX523" s="162"/>
      <c r="AY523" s="161"/>
      <c r="AZ523" s="161"/>
      <c r="BA523" s="162"/>
      <c r="BB523" s="162"/>
      <c r="BC523" s="162"/>
      <c r="BD523" s="162"/>
      <c r="BE523" s="162"/>
      <c r="BF523" s="162"/>
      <c r="BG523" s="162"/>
      <c r="BH523" s="162"/>
      <c r="BI523" s="162"/>
      <c r="BJ523" s="161"/>
      <c r="BK523" s="162"/>
      <c r="BL523" s="162"/>
      <c r="BM523" s="162"/>
      <c r="BN523" s="162"/>
      <c r="BO523" s="162"/>
      <c r="BP523" s="162"/>
      <c r="BQ523" s="162"/>
      <c r="BR523" s="162"/>
      <c r="BS523" s="162"/>
      <c r="BT523" s="162"/>
      <c r="BU523" s="162"/>
      <c r="BV523" s="162"/>
      <c r="BW523" s="162"/>
      <c r="BX523" s="162"/>
      <c r="BY523" s="162"/>
      <c r="BZ523" s="162"/>
      <c r="CA523" s="162"/>
      <c r="CB523" s="162"/>
      <c r="CC523" s="162"/>
      <c r="CD523" s="162"/>
      <c r="CE523" s="162"/>
      <c r="CF523" s="162"/>
      <c r="CG523" s="162"/>
      <c r="CH523" s="162"/>
      <c r="CI523" s="162"/>
      <c r="CJ523" s="162"/>
      <c r="CK523" s="162"/>
      <c r="CL523" s="162"/>
      <c r="CM523" s="162"/>
      <c r="CN523" s="162"/>
      <c r="CO523" s="162"/>
      <c r="CP523" s="162"/>
      <c r="CQ523" s="162"/>
      <c r="CR523" s="162"/>
      <c r="CS523" s="162"/>
      <c r="CT523" s="162"/>
      <c r="CU523" s="162"/>
      <c r="CV523" s="162"/>
      <c r="CW523" s="162"/>
      <c r="CX523" s="162"/>
      <c r="CY523" s="162"/>
      <c r="CZ523" s="162"/>
      <c r="DA523" s="162"/>
      <c r="DB523" s="162"/>
      <c r="DC523" s="162"/>
      <c r="DD523" s="162"/>
      <c r="DE523" s="162"/>
      <c r="DF523" s="162"/>
      <c r="DG523" s="162"/>
      <c r="DH523" s="162"/>
      <c r="DI523" s="162"/>
      <c r="DJ523" s="162"/>
      <c r="DK523" s="162"/>
      <c r="DL523" s="162"/>
      <c r="DM523" s="162"/>
      <c r="DN523" s="162"/>
      <c r="DO523" s="162"/>
      <c r="DP523" s="162"/>
      <c r="DQ523" s="162"/>
      <c r="DR523" s="162"/>
      <c r="DS523" s="162"/>
      <c r="DT523" s="162"/>
      <c r="DU523" s="162"/>
      <c r="DV523" s="162"/>
      <c r="DW523" s="161"/>
      <c r="DX523" s="162"/>
      <c r="DY523" s="162"/>
      <c r="DZ523" s="162"/>
      <c r="EA523" s="162"/>
      <c r="EB523" s="162"/>
      <c r="EC523" s="162"/>
      <c r="ED523" s="162"/>
      <c r="EE523" s="161"/>
      <c r="EF523" s="162"/>
      <c r="EG523" s="162"/>
      <c r="EH523" s="162"/>
      <c r="EI523" s="162"/>
      <c r="EJ523" s="162"/>
      <c r="EK523" s="162"/>
      <c r="EL523" s="162"/>
      <c r="EM523" s="162"/>
      <c r="EN523" s="162"/>
      <c r="EO523" s="162"/>
      <c r="EP523" s="162"/>
      <c r="EQ523" s="68"/>
      <c r="ER523" s="68"/>
      <c r="ES523" s="68"/>
      <c r="ET523" s="68"/>
      <c r="EU523" s="68"/>
      <c r="EV523" s="68"/>
      <c r="EW523" s="65"/>
      <c r="EX523" s="65"/>
      <c r="EY523" s="65"/>
      <c r="EZ523" s="65"/>
      <c r="FA523" s="65"/>
      <c r="FB523" s="65"/>
      <c r="FC523" s="65"/>
      <c r="FD523" s="65"/>
      <c r="FE523" s="65"/>
      <c r="FF523" s="65"/>
      <c r="FG523" s="65"/>
      <c r="FH523" s="65"/>
      <c r="FI523" s="65"/>
      <c r="FJ523" s="65"/>
      <c r="FK523" s="65"/>
      <c r="FL523" s="65"/>
      <c r="FM523" s="65"/>
      <c r="FN523" s="65"/>
      <c r="FO523" s="235"/>
    </row>
    <row r="524" spans="1:171" s="73" customFormat="1" x14ac:dyDescent="0.2">
      <c r="A524" s="161"/>
      <c r="B524" s="162"/>
      <c r="C524" s="162"/>
      <c r="D524" s="162"/>
      <c r="E524" s="162"/>
      <c r="F524" s="162"/>
      <c r="G524" s="162"/>
      <c r="H524" s="162"/>
      <c r="I524" s="162"/>
      <c r="J524" s="162"/>
      <c r="K524" s="162"/>
      <c r="L524" s="162"/>
      <c r="M524" s="162"/>
      <c r="N524" s="162"/>
      <c r="O524" s="162"/>
      <c r="P524" s="162"/>
      <c r="Q524" s="162"/>
      <c r="R524" s="162"/>
      <c r="S524" s="162"/>
      <c r="T524" s="162"/>
      <c r="U524" s="162"/>
      <c r="V524" s="162"/>
      <c r="W524" s="162"/>
      <c r="X524" s="162"/>
      <c r="Y524" s="162"/>
      <c r="Z524" s="161"/>
      <c r="AA524" s="161"/>
      <c r="AB524" s="161"/>
      <c r="AC524" s="161"/>
      <c r="AD524" s="161"/>
      <c r="AE524" s="161"/>
      <c r="AF524" s="162"/>
      <c r="AG524" s="162"/>
      <c r="AH524" s="162"/>
      <c r="AI524" s="162"/>
      <c r="AJ524" s="162"/>
      <c r="AK524" s="162"/>
      <c r="AL524" s="162"/>
      <c r="AM524" s="162"/>
      <c r="AN524" s="162"/>
      <c r="AO524" s="162"/>
      <c r="AP524" s="162"/>
      <c r="AQ524" s="162"/>
      <c r="AR524" s="162"/>
      <c r="AS524" s="162"/>
      <c r="AT524" s="162"/>
      <c r="AU524" s="162"/>
      <c r="AV524" s="162"/>
      <c r="AW524" s="162"/>
      <c r="AX524" s="162"/>
      <c r="AY524" s="161"/>
      <c r="AZ524" s="161"/>
      <c r="BA524" s="162"/>
      <c r="BB524" s="162"/>
      <c r="BC524" s="162"/>
      <c r="BD524" s="162"/>
      <c r="BE524" s="162"/>
      <c r="BF524" s="162"/>
      <c r="BG524" s="162"/>
      <c r="BH524" s="162"/>
      <c r="BI524" s="162"/>
      <c r="BJ524" s="161"/>
      <c r="BK524" s="162"/>
      <c r="BL524" s="162"/>
      <c r="BM524" s="162"/>
      <c r="BN524" s="162"/>
      <c r="BO524" s="162"/>
      <c r="BP524" s="162"/>
      <c r="BQ524" s="162"/>
      <c r="BR524" s="162"/>
      <c r="BS524" s="162"/>
      <c r="BT524" s="162"/>
      <c r="BU524" s="162"/>
      <c r="BV524" s="162"/>
      <c r="BW524" s="162"/>
      <c r="BX524" s="162"/>
      <c r="BY524" s="162"/>
      <c r="BZ524" s="162"/>
      <c r="CA524" s="162"/>
      <c r="CB524" s="162"/>
      <c r="CC524" s="162"/>
      <c r="CD524" s="162"/>
      <c r="CE524" s="162"/>
      <c r="CF524" s="162"/>
      <c r="CG524" s="162"/>
      <c r="CH524" s="162"/>
      <c r="CI524" s="162"/>
      <c r="CJ524" s="162"/>
      <c r="CK524" s="162"/>
      <c r="CL524" s="162"/>
      <c r="CM524" s="162"/>
      <c r="CN524" s="162"/>
      <c r="CO524" s="162"/>
      <c r="CP524" s="162"/>
      <c r="CQ524" s="162"/>
      <c r="CR524" s="162"/>
      <c r="CS524" s="162"/>
      <c r="CT524" s="162"/>
      <c r="CU524" s="162"/>
      <c r="CV524" s="162"/>
      <c r="CW524" s="162"/>
      <c r="CX524" s="162"/>
      <c r="CY524" s="162"/>
      <c r="CZ524" s="162"/>
      <c r="DA524" s="162"/>
      <c r="DB524" s="162"/>
      <c r="DC524" s="162"/>
      <c r="DD524" s="162"/>
      <c r="DE524" s="162"/>
      <c r="DF524" s="162"/>
      <c r="DG524" s="162"/>
      <c r="DH524" s="162"/>
      <c r="DI524" s="162"/>
      <c r="DJ524" s="162"/>
      <c r="DK524" s="162"/>
      <c r="DL524" s="162"/>
      <c r="DM524" s="162"/>
      <c r="DN524" s="162"/>
      <c r="DO524" s="162"/>
      <c r="DP524" s="162"/>
      <c r="DQ524" s="162"/>
      <c r="DR524" s="162"/>
      <c r="DS524" s="162"/>
      <c r="DT524" s="162"/>
      <c r="DU524" s="162"/>
      <c r="DV524" s="162"/>
      <c r="DW524" s="161"/>
      <c r="DX524" s="162"/>
      <c r="DY524" s="162"/>
      <c r="DZ524" s="162"/>
      <c r="EA524" s="162"/>
      <c r="EB524" s="162"/>
      <c r="EC524" s="162"/>
      <c r="ED524" s="162"/>
      <c r="EE524" s="161"/>
      <c r="EF524" s="162"/>
      <c r="EG524" s="162"/>
      <c r="EH524" s="162"/>
      <c r="EI524" s="162"/>
      <c r="EJ524" s="162"/>
      <c r="EK524" s="162"/>
      <c r="EL524" s="162"/>
      <c r="EM524" s="162"/>
      <c r="EN524" s="162"/>
      <c r="EO524" s="162"/>
      <c r="EP524" s="162"/>
      <c r="EQ524" s="68"/>
      <c r="ER524" s="68"/>
      <c r="ES524" s="68"/>
      <c r="ET524" s="68"/>
      <c r="EU524" s="68"/>
      <c r="EV524" s="68"/>
      <c r="EW524" s="68"/>
      <c r="EX524" s="68"/>
      <c r="EY524" s="68"/>
      <c r="EZ524" s="68"/>
      <c r="FA524" s="68"/>
      <c r="FB524" s="68"/>
      <c r="FC524" s="68"/>
      <c r="FD524" s="68"/>
      <c r="FE524" s="68"/>
      <c r="FF524" s="68"/>
      <c r="FG524" s="68"/>
      <c r="FH524" s="68"/>
      <c r="FI524" s="68"/>
      <c r="FJ524" s="68"/>
      <c r="FK524" s="68"/>
      <c r="FL524" s="68"/>
      <c r="FM524" s="65"/>
      <c r="FN524" s="65"/>
      <c r="FO524" s="235"/>
    </row>
    <row r="525" spans="1:171" s="73" customFormat="1" x14ac:dyDescent="0.2">
      <c r="A525" s="161"/>
      <c r="B525" s="162"/>
      <c r="C525" s="162"/>
      <c r="D525" s="162"/>
      <c r="E525" s="162"/>
      <c r="F525" s="162"/>
      <c r="G525" s="162"/>
      <c r="H525" s="162"/>
      <c r="I525" s="162"/>
      <c r="J525" s="162"/>
      <c r="K525" s="162"/>
      <c r="L525" s="162"/>
      <c r="M525" s="162"/>
      <c r="N525" s="162"/>
      <c r="O525" s="162"/>
      <c r="P525" s="162"/>
      <c r="Q525" s="162"/>
      <c r="R525" s="162"/>
      <c r="S525" s="162"/>
      <c r="T525" s="162"/>
      <c r="U525" s="162"/>
      <c r="V525" s="162"/>
      <c r="W525" s="162"/>
      <c r="X525" s="162"/>
      <c r="Y525" s="162"/>
      <c r="Z525" s="161"/>
      <c r="AA525" s="161"/>
      <c r="AB525" s="161"/>
      <c r="AC525" s="161"/>
      <c r="AD525" s="161"/>
      <c r="AE525" s="161"/>
      <c r="AF525" s="162"/>
      <c r="AG525" s="162"/>
      <c r="AH525" s="162"/>
      <c r="AI525" s="162"/>
      <c r="AJ525" s="162"/>
      <c r="AK525" s="162"/>
      <c r="AL525" s="162"/>
      <c r="AM525" s="162"/>
      <c r="AN525" s="162"/>
      <c r="AO525" s="162"/>
      <c r="AP525" s="162"/>
      <c r="AQ525" s="162"/>
      <c r="AR525" s="162"/>
      <c r="AS525" s="162"/>
      <c r="AT525" s="162"/>
      <c r="AU525" s="162"/>
      <c r="AV525" s="162"/>
      <c r="AW525" s="162"/>
      <c r="AX525" s="162"/>
      <c r="AY525" s="161"/>
      <c r="AZ525" s="161"/>
      <c r="BA525" s="162"/>
      <c r="BB525" s="162"/>
      <c r="BC525" s="162"/>
      <c r="BD525" s="162"/>
      <c r="BE525" s="162"/>
      <c r="BF525" s="162"/>
      <c r="BG525" s="162"/>
      <c r="BH525" s="162"/>
      <c r="BI525" s="162"/>
      <c r="BJ525" s="161"/>
      <c r="BK525" s="162"/>
      <c r="BL525" s="162"/>
      <c r="BM525" s="162"/>
      <c r="BN525" s="162"/>
      <c r="BO525" s="162"/>
      <c r="BP525" s="162"/>
      <c r="BQ525" s="162"/>
      <c r="BR525" s="162"/>
      <c r="BS525" s="162"/>
      <c r="BT525" s="162"/>
      <c r="BU525" s="162"/>
      <c r="BV525" s="162"/>
      <c r="BW525" s="162"/>
      <c r="BX525" s="162"/>
      <c r="BY525" s="162"/>
      <c r="BZ525" s="162"/>
      <c r="CA525" s="162"/>
      <c r="CB525" s="162"/>
      <c r="CC525" s="162"/>
      <c r="CD525" s="162"/>
      <c r="CE525" s="162"/>
      <c r="CF525" s="162"/>
      <c r="CG525" s="162"/>
      <c r="CH525" s="162"/>
      <c r="CI525" s="162"/>
      <c r="CJ525" s="162"/>
      <c r="CK525" s="162"/>
      <c r="CL525" s="162"/>
      <c r="CM525" s="162"/>
      <c r="CN525" s="162"/>
      <c r="CO525" s="162"/>
      <c r="CP525" s="162"/>
      <c r="CQ525" s="162"/>
      <c r="CR525" s="162"/>
      <c r="CS525" s="162"/>
      <c r="CT525" s="162"/>
      <c r="CU525" s="162"/>
      <c r="CV525" s="162"/>
      <c r="CW525" s="162"/>
      <c r="CX525" s="162"/>
      <c r="CY525" s="162"/>
      <c r="CZ525" s="162"/>
      <c r="DA525" s="162"/>
      <c r="DB525" s="162"/>
      <c r="DC525" s="162"/>
      <c r="DD525" s="162"/>
      <c r="DE525" s="162"/>
      <c r="DF525" s="162"/>
      <c r="DG525" s="162"/>
      <c r="DH525" s="162"/>
      <c r="DI525" s="162"/>
      <c r="DJ525" s="162"/>
      <c r="DK525" s="162"/>
      <c r="DL525" s="162"/>
      <c r="DM525" s="162"/>
      <c r="DN525" s="162"/>
      <c r="DO525" s="162"/>
      <c r="DP525" s="162"/>
      <c r="DQ525" s="162"/>
      <c r="DR525" s="162"/>
      <c r="DS525" s="162"/>
      <c r="DT525" s="162"/>
      <c r="DU525" s="162"/>
      <c r="DV525" s="162"/>
      <c r="DW525" s="161"/>
      <c r="DX525" s="162"/>
      <c r="DY525" s="162"/>
      <c r="DZ525" s="162"/>
      <c r="EA525" s="162"/>
      <c r="EB525" s="162"/>
      <c r="EC525" s="162"/>
      <c r="ED525" s="162"/>
      <c r="EE525" s="161"/>
      <c r="EF525" s="162"/>
      <c r="EG525" s="162"/>
      <c r="EH525" s="162"/>
      <c r="EI525" s="162"/>
      <c r="EJ525" s="162"/>
      <c r="EK525" s="162"/>
      <c r="EL525" s="162"/>
      <c r="EM525" s="162"/>
      <c r="EN525" s="162"/>
      <c r="EO525" s="162"/>
      <c r="EP525" s="162"/>
      <c r="EQ525" s="68"/>
      <c r="ER525" s="68"/>
      <c r="ES525" s="68"/>
      <c r="ET525" s="68"/>
      <c r="EU525" s="68"/>
      <c r="EV525" s="68"/>
      <c r="EW525" s="65"/>
      <c r="EX525" s="65"/>
      <c r="EY525" s="65"/>
      <c r="EZ525" s="65"/>
      <c r="FA525" s="65"/>
      <c r="FB525" s="65"/>
      <c r="FC525" s="65"/>
      <c r="FD525" s="65"/>
      <c r="FE525" s="65"/>
      <c r="FF525" s="65"/>
      <c r="FG525" s="65"/>
      <c r="FH525" s="65"/>
      <c r="FI525" s="65"/>
      <c r="FJ525" s="65"/>
      <c r="FK525" s="65"/>
      <c r="FL525" s="65"/>
      <c r="FM525" s="65"/>
      <c r="FN525" s="65"/>
      <c r="FO525" s="235"/>
    </row>
    <row r="526" spans="1:171" s="73" customFormat="1" x14ac:dyDescent="0.2">
      <c r="A526" s="161"/>
      <c r="B526" s="162"/>
      <c r="C526" s="162"/>
      <c r="D526" s="162"/>
      <c r="E526" s="162"/>
      <c r="F526" s="162"/>
      <c r="G526" s="162"/>
      <c r="H526" s="162"/>
      <c r="I526" s="162"/>
      <c r="J526" s="162"/>
      <c r="K526" s="162"/>
      <c r="L526" s="162"/>
      <c r="M526" s="162"/>
      <c r="N526" s="162"/>
      <c r="O526" s="162"/>
      <c r="P526" s="162"/>
      <c r="Q526" s="162"/>
      <c r="R526" s="162"/>
      <c r="S526" s="162"/>
      <c r="T526" s="162"/>
      <c r="U526" s="162"/>
      <c r="V526" s="162"/>
      <c r="W526" s="162"/>
      <c r="X526" s="162"/>
      <c r="Y526" s="162"/>
      <c r="Z526" s="161"/>
      <c r="AA526" s="161"/>
      <c r="AB526" s="161"/>
      <c r="AC526" s="161"/>
      <c r="AD526" s="161"/>
      <c r="AE526" s="161"/>
      <c r="AF526" s="162"/>
      <c r="AG526" s="162"/>
      <c r="AH526" s="162"/>
      <c r="AI526" s="162"/>
      <c r="AJ526" s="162"/>
      <c r="AK526" s="162"/>
      <c r="AL526" s="162"/>
      <c r="AM526" s="162"/>
      <c r="AN526" s="162"/>
      <c r="AO526" s="162"/>
      <c r="AP526" s="162"/>
      <c r="AQ526" s="162"/>
      <c r="AR526" s="162"/>
      <c r="AS526" s="162"/>
      <c r="AT526" s="162"/>
      <c r="AU526" s="162"/>
      <c r="AV526" s="162"/>
      <c r="AW526" s="162"/>
      <c r="AX526" s="162"/>
      <c r="AY526" s="161"/>
      <c r="AZ526" s="161"/>
      <c r="BA526" s="162"/>
      <c r="BB526" s="162"/>
      <c r="BC526" s="162"/>
      <c r="BD526" s="162"/>
      <c r="BE526" s="162"/>
      <c r="BF526" s="162"/>
      <c r="BG526" s="162"/>
      <c r="BH526" s="162"/>
      <c r="BI526" s="162"/>
      <c r="BJ526" s="161"/>
      <c r="BK526" s="162"/>
      <c r="BL526" s="162"/>
      <c r="BM526" s="162"/>
      <c r="BN526" s="162"/>
      <c r="BO526" s="162"/>
      <c r="BP526" s="162"/>
      <c r="BQ526" s="162"/>
      <c r="BR526" s="162"/>
      <c r="BS526" s="162"/>
      <c r="BT526" s="162"/>
      <c r="BU526" s="162"/>
      <c r="BV526" s="162"/>
      <c r="BW526" s="162"/>
      <c r="BX526" s="162"/>
      <c r="BY526" s="162"/>
      <c r="BZ526" s="162"/>
      <c r="CA526" s="162"/>
      <c r="CB526" s="162"/>
      <c r="CC526" s="162"/>
      <c r="CD526" s="162"/>
      <c r="CE526" s="162"/>
      <c r="CF526" s="162"/>
      <c r="CG526" s="162"/>
      <c r="CH526" s="162"/>
      <c r="CI526" s="162"/>
      <c r="CJ526" s="162"/>
      <c r="CK526" s="162"/>
      <c r="CL526" s="162"/>
      <c r="CM526" s="162"/>
      <c r="CN526" s="162"/>
      <c r="CO526" s="162"/>
      <c r="CP526" s="162"/>
      <c r="CQ526" s="162"/>
      <c r="CR526" s="162"/>
      <c r="CS526" s="162"/>
      <c r="CT526" s="162"/>
      <c r="CU526" s="162"/>
      <c r="CV526" s="162"/>
      <c r="CW526" s="162"/>
      <c r="CX526" s="162"/>
      <c r="CY526" s="162"/>
      <c r="CZ526" s="162"/>
      <c r="DA526" s="162"/>
      <c r="DB526" s="162"/>
      <c r="DC526" s="162"/>
      <c r="DD526" s="162"/>
      <c r="DE526" s="162"/>
      <c r="DF526" s="162"/>
      <c r="DG526" s="162"/>
      <c r="DH526" s="162"/>
      <c r="DI526" s="162"/>
      <c r="DJ526" s="162"/>
      <c r="DK526" s="162"/>
      <c r="DL526" s="162"/>
      <c r="DM526" s="162"/>
      <c r="DN526" s="162"/>
      <c r="DO526" s="162"/>
      <c r="DP526" s="162"/>
      <c r="DQ526" s="162"/>
      <c r="DR526" s="162"/>
      <c r="DS526" s="162"/>
      <c r="DT526" s="162"/>
      <c r="DU526" s="162"/>
      <c r="DV526" s="162"/>
      <c r="DW526" s="161"/>
      <c r="DX526" s="162"/>
      <c r="DY526" s="162"/>
      <c r="DZ526" s="162"/>
      <c r="EA526" s="162"/>
      <c r="EB526" s="162"/>
      <c r="EC526" s="162"/>
      <c r="ED526" s="162"/>
      <c r="EE526" s="161"/>
      <c r="EF526" s="162"/>
      <c r="EG526" s="162"/>
      <c r="EH526" s="162"/>
      <c r="EI526" s="162"/>
      <c r="EJ526" s="162"/>
      <c r="EK526" s="162"/>
      <c r="EL526" s="162"/>
      <c r="EM526" s="162"/>
      <c r="EN526" s="162"/>
      <c r="EO526" s="162"/>
      <c r="EP526" s="162"/>
      <c r="EQ526" s="68"/>
      <c r="ER526" s="68"/>
      <c r="ES526" s="68"/>
      <c r="ET526" s="68"/>
      <c r="EU526" s="68"/>
      <c r="EV526" s="68"/>
      <c r="EW526" s="68"/>
      <c r="EX526" s="68"/>
      <c r="EY526" s="68"/>
      <c r="EZ526" s="68"/>
      <c r="FA526" s="68"/>
      <c r="FB526" s="68"/>
      <c r="FC526" s="68"/>
      <c r="FD526" s="68"/>
      <c r="FE526" s="68"/>
      <c r="FF526" s="68"/>
      <c r="FG526" s="68"/>
      <c r="FH526" s="68"/>
      <c r="FI526" s="68"/>
      <c r="FJ526" s="68"/>
      <c r="FK526" s="68"/>
      <c r="FL526" s="68"/>
      <c r="FM526" s="65"/>
      <c r="FN526" s="65"/>
      <c r="FO526" s="235"/>
    </row>
    <row r="527" spans="1:171" s="73" customFormat="1" x14ac:dyDescent="0.2">
      <c r="A527" s="161"/>
      <c r="B527" s="162"/>
      <c r="C527" s="162"/>
      <c r="D527" s="162"/>
      <c r="E527" s="162"/>
      <c r="F527" s="162"/>
      <c r="G527" s="162"/>
      <c r="H527" s="162"/>
      <c r="I527" s="162"/>
      <c r="J527" s="162"/>
      <c r="K527" s="162"/>
      <c r="L527" s="162"/>
      <c r="M527" s="162"/>
      <c r="N527" s="162"/>
      <c r="O527" s="162"/>
      <c r="P527" s="162"/>
      <c r="Q527" s="162"/>
      <c r="R527" s="162"/>
      <c r="S527" s="162"/>
      <c r="T527" s="162"/>
      <c r="U527" s="162"/>
      <c r="V527" s="162"/>
      <c r="W527" s="162"/>
      <c r="X527" s="162"/>
      <c r="Y527" s="162"/>
      <c r="Z527" s="161"/>
      <c r="AA527" s="161"/>
      <c r="AB527" s="161"/>
      <c r="AC527" s="161"/>
      <c r="AD527" s="161"/>
      <c r="AE527" s="161"/>
      <c r="AF527" s="162"/>
      <c r="AG527" s="162"/>
      <c r="AH527" s="162"/>
      <c r="AI527" s="162"/>
      <c r="AJ527" s="162"/>
      <c r="AK527" s="162"/>
      <c r="AL527" s="162"/>
      <c r="AM527" s="162"/>
      <c r="AN527" s="162"/>
      <c r="AO527" s="162"/>
      <c r="AP527" s="162"/>
      <c r="AQ527" s="162"/>
      <c r="AR527" s="162"/>
      <c r="AS527" s="162"/>
      <c r="AT527" s="162"/>
      <c r="AU527" s="162"/>
      <c r="AV527" s="162"/>
      <c r="AW527" s="162"/>
      <c r="AX527" s="162"/>
      <c r="AY527" s="161"/>
      <c r="AZ527" s="161"/>
      <c r="BA527" s="162"/>
      <c r="BB527" s="162"/>
      <c r="BC527" s="162"/>
      <c r="BD527" s="162"/>
      <c r="BE527" s="162"/>
      <c r="BF527" s="162"/>
      <c r="BG527" s="162"/>
      <c r="BH527" s="162"/>
      <c r="BI527" s="162"/>
      <c r="BJ527" s="161"/>
      <c r="BK527" s="162"/>
      <c r="BL527" s="162"/>
      <c r="BM527" s="162"/>
      <c r="BN527" s="162"/>
      <c r="BO527" s="162"/>
      <c r="BP527" s="162"/>
      <c r="BQ527" s="162"/>
      <c r="BR527" s="162"/>
      <c r="BS527" s="162"/>
      <c r="BT527" s="162"/>
      <c r="BU527" s="162"/>
      <c r="BV527" s="162"/>
      <c r="BW527" s="162"/>
      <c r="BX527" s="162"/>
      <c r="BY527" s="162"/>
      <c r="BZ527" s="162"/>
      <c r="CA527" s="162"/>
      <c r="CB527" s="162"/>
      <c r="CC527" s="162"/>
      <c r="CD527" s="162"/>
      <c r="CE527" s="162"/>
      <c r="CF527" s="162"/>
      <c r="CG527" s="162"/>
      <c r="CH527" s="162"/>
      <c r="CI527" s="162"/>
      <c r="CJ527" s="162"/>
      <c r="CK527" s="162"/>
      <c r="CL527" s="162"/>
      <c r="CM527" s="162"/>
      <c r="CN527" s="162"/>
      <c r="CO527" s="162"/>
      <c r="CP527" s="162"/>
      <c r="CQ527" s="162"/>
      <c r="CR527" s="162"/>
      <c r="CS527" s="162"/>
      <c r="CT527" s="162"/>
      <c r="CU527" s="162"/>
      <c r="CV527" s="162"/>
      <c r="CW527" s="162"/>
      <c r="CX527" s="162"/>
      <c r="CY527" s="162"/>
      <c r="CZ527" s="162"/>
      <c r="DA527" s="162"/>
      <c r="DB527" s="162"/>
      <c r="DC527" s="162"/>
      <c r="DD527" s="162"/>
      <c r="DE527" s="162"/>
      <c r="DF527" s="162"/>
      <c r="DG527" s="162"/>
      <c r="DH527" s="162"/>
      <c r="DI527" s="162"/>
      <c r="DJ527" s="162"/>
      <c r="DK527" s="162"/>
      <c r="DL527" s="162"/>
      <c r="DM527" s="162"/>
      <c r="DN527" s="162"/>
      <c r="DO527" s="162"/>
      <c r="DP527" s="162"/>
      <c r="DQ527" s="162"/>
      <c r="DR527" s="162"/>
      <c r="DS527" s="162"/>
      <c r="DT527" s="162"/>
      <c r="DU527" s="162"/>
      <c r="DV527" s="162"/>
      <c r="DW527" s="161"/>
      <c r="DX527" s="162"/>
      <c r="DY527" s="162"/>
      <c r="DZ527" s="162"/>
      <c r="EA527" s="162"/>
      <c r="EB527" s="162"/>
      <c r="EC527" s="162"/>
      <c r="ED527" s="162"/>
      <c r="EE527" s="161"/>
      <c r="EF527" s="162"/>
      <c r="EG527" s="162"/>
      <c r="EH527" s="162"/>
      <c r="EI527" s="162"/>
      <c r="EJ527" s="162"/>
      <c r="EK527" s="162"/>
      <c r="EL527" s="162"/>
      <c r="EM527" s="162"/>
      <c r="EN527" s="162"/>
      <c r="EO527" s="162"/>
      <c r="EP527" s="162"/>
      <c r="EQ527" s="68"/>
      <c r="ER527" s="68"/>
      <c r="ES527" s="68"/>
      <c r="ET527" s="68"/>
      <c r="EU527" s="68"/>
      <c r="EV527" s="68"/>
      <c r="EW527" s="65"/>
      <c r="EX527" s="65"/>
      <c r="EY527" s="65"/>
      <c r="EZ527" s="65"/>
      <c r="FA527" s="65"/>
      <c r="FB527" s="65"/>
      <c r="FC527" s="65"/>
      <c r="FD527" s="65"/>
      <c r="FE527" s="65"/>
      <c r="FF527" s="65"/>
      <c r="FG527" s="65"/>
      <c r="FH527" s="65"/>
      <c r="FI527" s="65"/>
      <c r="FJ527" s="65"/>
      <c r="FK527" s="65"/>
      <c r="FL527" s="65"/>
      <c r="FM527" s="65"/>
      <c r="FN527" s="65"/>
      <c r="FO527" s="235"/>
    </row>
    <row r="528" spans="1:171" s="73" customFormat="1" x14ac:dyDescent="0.2">
      <c r="A528" s="161"/>
      <c r="B528" s="162"/>
      <c r="C528" s="162"/>
      <c r="D528" s="162"/>
      <c r="E528" s="162"/>
      <c r="F528" s="162"/>
      <c r="G528" s="162"/>
      <c r="H528" s="162"/>
      <c r="I528" s="162"/>
      <c r="J528" s="162"/>
      <c r="K528" s="162"/>
      <c r="L528" s="162"/>
      <c r="M528" s="162"/>
      <c r="N528" s="162"/>
      <c r="O528" s="162"/>
      <c r="P528" s="162"/>
      <c r="Q528" s="162"/>
      <c r="R528" s="162"/>
      <c r="S528" s="162"/>
      <c r="T528" s="162"/>
      <c r="U528" s="162"/>
      <c r="V528" s="162"/>
      <c r="W528" s="162"/>
      <c r="X528" s="162"/>
      <c r="Y528" s="162"/>
      <c r="Z528" s="161"/>
      <c r="AA528" s="161"/>
      <c r="AB528" s="161"/>
      <c r="AC528" s="161"/>
      <c r="AD528" s="161"/>
      <c r="AE528" s="161"/>
      <c r="AF528" s="162"/>
      <c r="AG528" s="162"/>
      <c r="AH528" s="162"/>
      <c r="AI528" s="162"/>
      <c r="AJ528" s="162"/>
      <c r="AK528" s="162"/>
      <c r="AL528" s="162"/>
      <c r="AM528" s="162"/>
      <c r="AN528" s="162"/>
      <c r="AO528" s="162"/>
      <c r="AP528" s="162"/>
      <c r="AQ528" s="162"/>
      <c r="AR528" s="162"/>
      <c r="AS528" s="162"/>
      <c r="AT528" s="162"/>
      <c r="AU528" s="162"/>
      <c r="AV528" s="162"/>
      <c r="AW528" s="162"/>
      <c r="AX528" s="162"/>
      <c r="AY528" s="161"/>
      <c r="AZ528" s="161"/>
      <c r="BA528" s="162"/>
      <c r="BB528" s="162"/>
      <c r="BC528" s="162"/>
      <c r="BD528" s="162"/>
      <c r="BE528" s="162"/>
      <c r="BF528" s="162"/>
      <c r="BG528" s="162"/>
      <c r="BH528" s="162"/>
      <c r="BI528" s="162"/>
      <c r="BJ528" s="161"/>
      <c r="BK528" s="162"/>
      <c r="BL528" s="162"/>
      <c r="BM528" s="162"/>
      <c r="BN528" s="162"/>
      <c r="BO528" s="162"/>
      <c r="BP528" s="162"/>
      <c r="BQ528" s="162"/>
      <c r="BR528" s="162"/>
      <c r="BS528" s="162"/>
      <c r="BT528" s="162"/>
      <c r="BU528" s="162"/>
      <c r="BV528" s="162"/>
      <c r="BW528" s="162"/>
      <c r="BX528" s="162"/>
      <c r="BY528" s="162"/>
      <c r="BZ528" s="162"/>
      <c r="CA528" s="162"/>
      <c r="CB528" s="162"/>
      <c r="CC528" s="162"/>
      <c r="CD528" s="162"/>
      <c r="CE528" s="162"/>
      <c r="CF528" s="162"/>
      <c r="CG528" s="162"/>
      <c r="CH528" s="162"/>
      <c r="CI528" s="162"/>
      <c r="CJ528" s="162"/>
      <c r="CK528" s="162"/>
      <c r="CL528" s="162"/>
      <c r="CM528" s="162"/>
      <c r="CN528" s="162"/>
      <c r="CO528" s="162"/>
      <c r="CP528" s="162"/>
      <c r="CQ528" s="162"/>
      <c r="CR528" s="162"/>
      <c r="CS528" s="162"/>
      <c r="CT528" s="162"/>
      <c r="CU528" s="162"/>
      <c r="CV528" s="162"/>
      <c r="CW528" s="162"/>
      <c r="CX528" s="162"/>
      <c r="CY528" s="162"/>
      <c r="CZ528" s="162"/>
      <c r="DA528" s="162"/>
      <c r="DB528" s="162"/>
      <c r="DC528" s="162"/>
      <c r="DD528" s="162"/>
      <c r="DE528" s="162"/>
      <c r="DF528" s="162"/>
      <c r="DG528" s="162"/>
      <c r="DH528" s="162"/>
      <c r="DI528" s="162"/>
      <c r="DJ528" s="162"/>
      <c r="DK528" s="162"/>
      <c r="DL528" s="162"/>
      <c r="DM528" s="162"/>
      <c r="DN528" s="162"/>
      <c r="DO528" s="162"/>
      <c r="DP528" s="162"/>
      <c r="DQ528" s="162"/>
      <c r="DR528" s="162"/>
      <c r="DS528" s="162"/>
      <c r="DT528" s="162"/>
      <c r="DU528" s="162"/>
      <c r="DV528" s="162"/>
      <c r="DW528" s="161"/>
      <c r="DX528" s="162"/>
      <c r="DY528" s="162"/>
      <c r="DZ528" s="162"/>
      <c r="EA528" s="162"/>
      <c r="EB528" s="162"/>
      <c r="EC528" s="162"/>
      <c r="ED528" s="162"/>
      <c r="EE528" s="161"/>
      <c r="EF528" s="162"/>
      <c r="EG528" s="162"/>
      <c r="EH528" s="162"/>
      <c r="EI528" s="162"/>
      <c r="EJ528" s="162"/>
      <c r="EK528" s="162"/>
      <c r="EL528" s="162"/>
      <c r="EM528" s="162"/>
      <c r="EN528" s="162"/>
      <c r="EO528" s="162"/>
      <c r="EP528" s="162"/>
      <c r="EQ528" s="68"/>
      <c r="ER528" s="68"/>
      <c r="ES528" s="68"/>
      <c r="ET528" s="68"/>
      <c r="EU528" s="68"/>
      <c r="EV528" s="68"/>
      <c r="EW528" s="68"/>
      <c r="EX528" s="68"/>
      <c r="EY528" s="68"/>
      <c r="EZ528" s="68"/>
      <c r="FA528" s="68"/>
      <c r="FB528" s="68"/>
      <c r="FC528" s="68"/>
      <c r="FD528" s="68"/>
      <c r="FE528" s="68"/>
      <c r="FF528" s="68"/>
      <c r="FG528" s="68"/>
      <c r="FH528" s="68"/>
      <c r="FI528" s="68"/>
      <c r="FJ528" s="68"/>
      <c r="FK528" s="68"/>
      <c r="FL528" s="68"/>
      <c r="FM528" s="65"/>
      <c r="FN528" s="65"/>
      <c r="FO528" s="235"/>
    </row>
    <row r="529" spans="1:171" s="73" customFormat="1" x14ac:dyDescent="0.2">
      <c r="A529" s="161"/>
      <c r="B529" s="162"/>
      <c r="C529" s="162"/>
      <c r="D529" s="162"/>
      <c r="E529" s="162"/>
      <c r="F529" s="162"/>
      <c r="G529" s="162"/>
      <c r="H529" s="162"/>
      <c r="I529" s="162"/>
      <c r="J529" s="162"/>
      <c r="K529" s="162"/>
      <c r="L529" s="162"/>
      <c r="M529" s="162"/>
      <c r="N529" s="162"/>
      <c r="O529" s="162"/>
      <c r="P529" s="162"/>
      <c r="Q529" s="162"/>
      <c r="R529" s="162"/>
      <c r="S529" s="162"/>
      <c r="T529" s="162"/>
      <c r="U529" s="162"/>
      <c r="V529" s="162"/>
      <c r="W529" s="162"/>
      <c r="X529" s="162"/>
      <c r="Y529" s="162"/>
      <c r="Z529" s="161"/>
      <c r="AA529" s="161"/>
      <c r="AB529" s="161"/>
      <c r="AC529" s="161"/>
      <c r="AD529" s="161"/>
      <c r="AE529" s="161"/>
      <c r="AF529" s="162"/>
      <c r="AG529" s="162"/>
      <c r="AH529" s="162"/>
      <c r="AI529" s="162"/>
      <c r="AJ529" s="162"/>
      <c r="AK529" s="162"/>
      <c r="AL529" s="162"/>
      <c r="AM529" s="162"/>
      <c r="AN529" s="162"/>
      <c r="AO529" s="162"/>
      <c r="AP529" s="162"/>
      <c r="AQ529" s="162"/>
      <c r="AR529" s="162"/>
      <c r="AS529" s="162"/>
      <c r="AT529" s="162"/>
      <c r="AU529" s="162"/>
      <c r="AV529" s="162"/>
      <c r="AW529" s="162"/>
      <c r="AX529" s="162"/>
      <c r="AY529" s="161"/>
      <c r="AZ529" s="161"/>
      <c r="BA529" s="162"/>
      <c r="BB529" s="162"/>
      <c r="BC529" s="162"/>
      <c r="BD529" s="162"/>
      <c r="BE529" s="162"/>
      <c r="BF529" s="162"/>
      <c r="BG529" s="162"/>
      <c r="BH529" s="162"/>
      <c r="BI529" s="162"/>
      <c r="BJ529" s="161"/>
      <c r="BK529" s="162"/>
      <c r="BL529" s="162"/>
      <c r="BM529" s="162"/>
      <c r="BN529" s="162"/>
      <c r="BO529" s="162"/>
      <c r="BP529" s="162"/>
      <c r="BQ529" s="162"/>
      <c r="BR529" s="162"/>
      <c r="BS529" s="162"/>
      <c r="BT529" s="162"/>
      <c r="BU529" s="162"/>
      <c r="BV529" s="162"/>
      <c r="BW529" s="162"/>
      <c r="BX529" s="162"/>
      <c r="BY529" s="162"/>
      <c r="BZ529" s="162"/>
      <c r="CA529" s="162"/>
      <c r="CB529" s="162"/>
      <c r="CC529" s="162"/>
      <c r="CD529" s="162"/>
      <c r="CE529" s="162"/>
      <c r="CF529" s="162"/>
      <c r="CG529" s="162"/>
      <c r="CH529" s="162"/>
      <c r="CI529" s="162"/>
      <c r="CJ529" s="162"/>
      <c r="CK529" s="162"/>
      <c r="CL529" s="162"/>
      <c r="CM529" s="162"/>
      <c r="CN529" s="162"/>
      <c r="CO529" s="162"/>
      <c r="CP529" s="162"/>
      <c r="CQ529" s="162"/>
      <c r="CR529" s="162"/>
      <c r="CS529" s="162"/>
      <c r="CT529" s="162"/>
      <c r="CU529" s="162"/>
      <c r="CV529" s="162"/>
      <c r="CW529" s="162"/>
      <c r="CX529" s="162"/>
      <c r="CY529" s="162"/>
      <c r="CZ529" s="162"/>
      <c r="DA529" s="162"/>
      <c r="DB529" s="162"/>
      <c r="DC529" s="162"/>
      <c r="DD529" s="162"/>
      <c r="DE529" s="162"/>
      <c r="DF529" s="162"/>
      <c r="DG529" s="162"/>
      <c r="DH529" s="162"/>
      <c r="DI529" s="162"/>
      <c r="DJ529" s="162"/>
      <c r="DK529" s="162"/>
      <c r="DL529" s="162"/>
      <c r="DM529" s="162"/>
      <c r="DN529" s="162"/>
      <c r="DO529" s="162"/>
      <c r="DP529" s="162"/>
      <c r="DQ529" s="162"/>
      <c r="DR529" s="162"/>
      <c r="DS529" s="162"/>
      <c r="DT529" s="162"/>
      <c r="DU529" s="162"/>
      <c r="DV529" s="162"/>
      <c r="DW529" s="161"/>
      <c r="DX529" s="162"/>
      <c r="DY529" s="162"/>
      <c r="DZ529" s="162"/>
      <c r="EA529" s="162"/>
      <c r="EB529" s="162"/>
      <c r="EC529" s="162"/>
      <c r="ED529" s="162"/>
      <c r="EE529" s="161"/>
      <c r="EF529" s="162"/>
      <c r="EG529" s="162"/>
      <c r="EH529" s="162"/>
      <c r="EI529" s="162"/>
      <c r="EJ529" s="162"/>
      <c r="EK529" s="162"/>
      <c r="EL529" s="162"/>
      <c r="EM529" s="162"/>
      <c r="EN529" s="162"/>
      <c r="EO529" s="162"/>
      <c r="EP529" s="162"/>
      <c r="EQ529" s="68"/>
      <c r="ER529" s="68"/>
      <c r="ES529" s="68"/>
      <c r="ET529" s="68"/>
      <c r="EU529" s="68"/>
      <c r="EV529" s="68"/>
      <c r="EW529" s="65"/>
      <c r="EX529" s="65"/>
      <c r="EY529" s="65"/>
      <c r="EZ529" s="65"/>
      <c r="FA529" s="65"/>
      <c r="FB529" s="65"/>
      <c r="FC529" s="65"/>
      <c r="FD529" s="65"/>
      <c r="FE529" s="65"/>
      <c r="FF529" s="65"/>
      <c r="FG529" s="65"/>
      <c r="FH529" s="65"/>
      <c r="FI529" s="65"/>
      <c r="FJ529" s="65"/>
      <c r="FK529" s="65"/>
      <c r="FL529" s="65"/>
      <c r="FM529" s="65"/>
      <c r="FN529" s="65"/>
      <c r="FO529" s="235"/>
    </row>
    <row r="530" spans="1:171" s="73" customFormat="1" x14ac:dyDescent="0.2">
      <c r="A530" s="161"/>
      <c r="B530" s="162"/>
      <c r="C530" s="162"/>
      <c r="D530" s="162"/>
      <c r="E530" s="162"/>
      <c r="F530" s="162"/>
      <c r="G530" s="162"/>
      <c r="H530" s="162"/>
      <c r="I530" s="162"/>
      <c r="J530" s="162"/>
      <c r="K530" s="162"/>
      <c r="L530" s="162"/>
      <c r="M530" s="162"/>
      <c r="N530" s="162"/>
      <c r="O530" s="162"/>
      <c r="P530" s="162"/>
      <c r="Q530" s="162"/>
      <c r="R530" s="162"/>
      <c r="S530" s="162"/>
      <c r="T530" s="162"/>
      <c r="U530" s="162"/>
      <c r="V530" s="162"/>
      <c r="W530" s="162"/>
      <c r="X530" s="162"/>
      <c r="Y530" s="162"/>
      <c r="Z530" s="161"/>
      <c r="AA530" s="161"/>
      <c r="AB530" s="161"/>
      <c r="AC530" s="161"/>
      <c r="AD530" s="161"/>
      <c r="AE530" s="161"/>
      <c r="AF530" s="162"/>
      <c r="AG530" s="162"/>
      <c r="AH530" s="162"/>
      <c r="AI530" s="162"/>
      <c r="AJ530" s="162"/>
      <c r="AK530" s="162"/>
      <c r="AL530" s="162"/>
      <c r="AM530" s="162"/>
      <c r="AN530" s="162"/>
      <c r="AO530" s="162"/>
      <c r="AP530" s="162"/>
      <c r="AQ530" s="162"/>
      <c r="AR530" s="162"/>
      <c r="AS530" s="162"/>
      <c r="AT530" s="162"/>
      <c r="AU530" s="162"/>
      <c r="AV530" s="162"/>
      <c r="AW530" s="162"/>
      <c r="AX530" s="162"/>
      <c r="AY530" s="161"/>
      <c r="AZ530" s="161"/>
      <c r="BA530" s="162"/>
      <c r="BB530" s="162"/>
      <c r="BC530" s="162"/>
      <c r="BD530" s="162"/>
      <c r="BE530" s="162"/>
      <c r="BF530" s="162"/>
      <c r="BG530" s="162"/>
      <c r="BH530" s="162"/>
      <c r="BI530" s="162"/>
      <c r="BJ530" s="161"/>
      <c r="BK530" s="162"/>
      <c r="BL530" s="162"/>
      <c r="BM530" s="162"/>
      <c r="BN530" s="162"/>
      <c r="BO530" s="162"/>
      <c r="BP530" s="162"/>
      <c r="BQ530" s="162"/>
      <c r="BR530" s="162"/>
      <c r="BS530" s="162"/>
      <c r="BT530" s="162"/>
      <c r="BU530" s="162"/>
      <c r="BV530" s="162"/>
      <c r="BW530" s="162"/>
      <c r="BX530" s="162"/>
      <c r="BY530" s="162"/>
      <c r="BZ530" s="162"/>
      <c r="CA530" s="162"/>
      <c r="CB530" s="162"/>
      <c r="CC530" s="162"/>
      <c r="CD530" s="162"/>
      <c r="CE530" s="162"/>
      <c r="CF530" s="162"/>
      <c r="CG530" s="162"/>
      <c r="CH530" s="162"/>
      <c r="CI530" s="162"/>
      <c r="CJ530" s="162"/>
      <c r="CK530" s="162"/>
      <c r="CL530" s="162"/>
      <c r="CM530" s="162"/>
      <c r="CN530" s="162"/>
      <c r="CO530" s="162"/>
      <c r="CP530" s="162"/>
      <c r="CQ530" s="162"/>
      <c r="CR530" s="162"/>
      <c r="CS530" s="162"/>
      <c r="CT530" s="162"/>
      <c r="CU530" s="162"/>
      <c r="CV530" s="162"/>
      <c r="CW530" s="162"/>
      <c r="CX530" s="162"/>
      <c r="CY530" s="162"/>
      <c r="CZ530" s="162"/>
      <c r="DA530" s="162"/>
      <c r="DB530" s="162"/>
      <c r="DC530" s="162"/>
      <c r="DD530" s="162"/>
      <c r="DE530" s="162"/>
      <c r="DF530" s="162"/>
      <c r="DG530" s="162"/>
      <c r="DH530" s="162"/>
      <c r="DI530" s="162"/>
      <c r="DJ530" s="162"/>
      <c r="DK530" s="162"/>
      <c r="DL530" s="162"/>
      <c r="DM530" s="162"/>
      <c r="DN530" s="162"/>
      <c r="DO530" s="162"/>
      <c r="DP530" s="162"/>
      <c r="DQ530" s="162"/>
      <c r="DR530" s="162"/>
      <c r="DS530" s="162"/>
      <c r="DT530" s="162"/>
      <c r="DU530" s="162"/>
      <c r="DV530" s="162"/>
      <c r="DW530" s="161"/>
      <c r="DX530" s="162"/>
      <c r="DY530" s="162"/>
      <c r="DZ530" s="162"/>
      <c r="EA530" s="162"/>
      <c r="EB530" s="162"/>
      <c r="EC530" s="162"/>
      <c r="ED530" s="162"/>
      <c r="EE530" s="161"/>
      <c r="EF530" s="162"/>
      <c r="EG530" s="162"/>
      <c r="EH530" s="162"/>
      <c r="EI530" s="162"/>
      <c r="EJ530" s="162"/>
      <c r="EK530" s="162"/>
      <c r="EL530" s="162"/>
      <c r="EM530" s="162"/>
      <c r="EN530" s="162"/>
      <c r="EO530" s="162"/>
      <c r="EP530" s="162"/>
      <c r="EQ530" s="68"/>
      <c r="ER530" s="68"/>
      <c r="ES530" s="68"/>
      <c r="ET530" s="68"/>
      <c r="EU530" s="68"/>
      <c r="EV530" s="68"/>
      <c r="EW530" s="68"/>
      <c r="EX530" s="68"/>
      <c r="EY530" s="68"/>
      <c r="EZ530" s="68"/>
      <c r="FA530" s="68"/>
      <c r="FB530" s="68"/>
      <c r="FC530" s="68"/>
      <c r="FD530" s="68"/>
      <c r="FE530" s="68"/>
      <c r="FF530" s="68"/>
      <c r="FG530" s="68"/>
      <c r="FH530" s="68"/>
      <c r="FI530" s="68"/>
      <c r="FJ530" s="68"/>
      <c r="FK530" s="68"/>
      <c r="FL530" s="68"/>
      <c r="FM530" s="65"/>
      <c r="FN530" s="65"/>
      <c r="FO530" s="235"/>
    </row>
    <row r="531" spans="1:171" s="73" customFormat="1" x14ac:dyDescent="0.2">
      <c r="A531" s="161"/>
      <c r="B531" s="162"/>
      <c r="C531" s="162"/>
      <c r="D531" s="162"/>
      <c r="E531" s="162"/>
      <c r="F531" s="162"/>
      <c r="G531" s="162"/>
      <c r="H531" s="162"/>
      <c r="I531" s="162"/>
      <c r="J531" s="162"/>
      <c r="K531" s="162"/>
      <c r="L531" s="162"/>
      <c r="M531" s="162"/>
      <c r="N531" s="162"/>
      <c r="O531" s="162"/>
      <c r="P531" s="162"/>
      <c r="Q531" s="162"/>
      <c r="R531" s="162"/>
      <c r="S531" s="162"/>
      <c r="T531" s="162"/>
      <c r="U531" s="162"/>
      <c r="V531" s="162"/>
      <c r="W531" s="162"/>
      <c r="X531" s="162"/>
      <c r="Y531" s="162"/>
      <c r="Z531" s="161"/>
      <c r="AA531" s="161"/>
      <c r="AB531" s="161"/>
      <c r="AC531" s="161"/>
      <c r="AD531" s="161"/>
      <c r="AE531" s="161"/>
      <c r="AF531" s="162"/>
      <c r="AG531" s="162"/>
      <c r="AH531" s="162"/>
      <c r="AI531" s="162"/>
      <c r="AJ531" s="162"/>
      <c r="AK531" s="162"/>
      <c r="AL531" s="162"/>
      <c r="AM531" s="162"/>
      <c r="AN531" s="162"/>
      <c r="AO531" s="162"/>
      <c r="AP531" s="162"/>
      <c r="AQ531" s="162"/>
      <c r="AR531" s="162"/>
      <c r="AS531" s="162"/>
      <c r="AT531" s="162"/>
      <c r="AU531" s="162"/>
      <c r="AV531" s="162"/>
      <c r="AW531" s="162"/>
      <c r="AX531" s="162"/>
      <c r="AY531" s="161"/>
      <c r="AZ531" s="161"/>
      <c r="BA531" s="162"/>
      <c r="BB531" s="162"/>
      <c r="BC531" s="162"/>
      <c r="BD531" s="162"/>
      <c r="BE531" s="162"/>
      <c r="BF531" s="162"/>
      <c r="BG531" s="162"/>
      <c r="BH531" s="162"/>
      <c r="BI531" s="162"/>
      <c r="BJ531" s="161"/>
      <c r="BK531" s="162"/>
      <c r="BL531" s="162"/>
      <c r="BM531" s="162"/>
      <c r="BN531" s="162"/>
      <c r="BO531" s="162"/>
      <c r="BP531" s="162"/>
      <c r="BQ531" s="162"/>
      <c r="BR531" s="162"/>
      <c r="BS531" s="162"/>
      <c r="BT531" s="162"/>
      <c r="BU531" s="162"/>
      <c r="BV531" s="162"/>
      <c r="BW531" s="162"/>
      <c r="BX531" s="162"/>
      <c r="BY531" s="162"/>
      <c r="BZ531" s="162"/>
      <c r="CA531" s="162"/>
      <c r="CB531" s="162"/>
      <c r="CC531" s="162"/>
      <c r="CD531" s="162"/>
      <c r="CE531" s="162"/>
      <c r="CF531" s="162"/>
      <c r="CG531" s="162"/>
      <c r="CH531" s="162"/>
      <c r="CI531" s="162"/>
      <c r="CJ531" s="162"/>
      <c r="CK531" s="162"/>
      <c r="CL531" s="162"/>
      <c r="CM531" s="162"/>
      <c r="CN531" s="162"/>
      <c r="CO531" s="162"/>
      <c r="CP531" s="162"/>
      <c r="CQ531" s="162"/>
      <c r="CR531" s="162"/>
      <c r="CS531" s="162"/>
      <c r="CT531" s="162"/>
      <c r="CU531" s="162"/>
      <c r="CV531" s="162"/>
      <c r="CW531" s="162"/>
      <c r="CX531" s="162"/>
      <c r="CY531" s="162"/>
      <c r="CZ531" s="162"/>
      <c r="DA531" s="162"/>
      <c r="DB531" s="162"/>
      <c r="DC531" s="162"/>
      <c r="DD531" s="162"/>
      <c r="DE531" s="162"/>
      <c r="DF531" s="162"/>
      <c r="DG531" s="162"/>
      <c r="DH531" s="162"/>
      <c r="DI531" s="162"/>
      <c r="DJ531" s="162"/>
      <c r="DK531" s="162"/>
      <c r="DL531" s="162"/>
      <c r="DM531" s="162"/>
      <c r="DN531" s="162"/>
      <c r="DO531" s="162"/>
      <c r="DP531" s="162"/>
      <c r="DQ531" s="162"/>
      <c r="DR531" s="162"/>
      <c r="DS531" s="162"/>
      <c r="DT531" s="162"/>
      <c r="DU531" s="162"/>
      <c r="DV531" s="162"/>
      <c r="DW531" s="161"/>
      <c r="DX531" s="162"/>
      <c r="DY531" s="162"/>
      <c r="DZ531" s="162"/>
      <c r="EA531" s="162"/>
      <c r="EB531" s="162"/>
      <c r="EC531" s="162"/>
      <c r="ED531" s="162"/>
      <c r="EE531" s="161"/>
      <c r="EF531" s="162"/>
      <c r="EG531" s="162"/>
      <c r="EH531" s="162"/>
      <c r="EI531" s="162"/>
      <c r="EJ531" s="162"/>
      <c r="EK531" s="162"/>
      <c r="EL531" s="162"/>
      <c r="EM531" s="162"/>
      <c r="EN531" s="162"/>
      <c r="EO531" s="162"/>
      <c r="EP531" s="162"/>
      <c r="EQ531" s="68"/>
      <c r="ER531" s="68"/>
      <c r="ES531" s="68"/>
      <c r="ET531" s="68"/>
      <c r="EU531" s="68"/>
      <c r="EV531" s="68"/>
      <c r="EW531" s="65"/>
      <c r="EX531" s="65"/>
      <c r="EY531" s="65"/>
      <c r="EZ531" s="65"/>
      <c r="FA531" s="65"/>
      <c r="FB531" s="65"/>
      <c r="FC531" s="65"/>
      <c r="FD531" s="65"/>
      <c r="FE531" s="65"/>
      <c r="FF531" s="65"/>
      <c r="FG531" s="65"/>
      <c r="FH531" s="65"/>
      <c r="FI531" s="65"/>
      <c r="FJ531" s="65"/>
      <c r="FK531" s="65"/>
      <c r="FL531" s="65"/>
      <c r="FM531" s="65"/>
      <c r="FN531" s="65"/>
      <c r="FO531" s="235"/>
    </row>
    <row r="532" spans="1:171" s="73" customFormat="1" x14ac:dyDescent="0.2">
      <c r="A532" s="161"/>
      <c r="B532" s="162"/>
      <c r="C532" s="162"/>
      <c r="D532" s="162"/>
      <c r="E532" s="162"/>
      <c r="F532" s="162"/>
      <c r="G532" s="162"/>
      <c r="H532" s="162"/>
      <c r="I532" s="162"/>
      <c r="J532" s="162"/>
      <c r="K532" s="162"/>
      <c r="L532" s="162"/>
      <c r="M532" s="162"/>
      <c r="N532" s="162"/>
      <c r="O532" s="162"/>
      <c r="P532" s="162"/>
      <c r="Q532" s="162"/>
      <c r="R532" s="162"/>
      <c r="S532" s="162"/>
      <c r="T532" s="162"/>
      <c r="U532" s="162"/>
      <c r="V532" s="162"/>
      <c r="W532" s="162"/>
      <c r="X532" s="162"/>
      <c r="Y532" s="162"/>
      <c r="Z532" s="161"/>
      <c r="AA532" s="161"/>
      <c r="AB532" s="161"/>
      <c r="AC532" s="161"/>
      <c r="AD532" s="161"/>
      <c r="AE532" s="161"/>
      <c r="AF532" s="162"/>
      <c r="AG532" s="162"/>
      <c r="AH532" s="162"/>
      <c r="AI532" s="162"/>
      <c r="AJ532" s="162"/>
      <c r="AK532" s="162"/>
      <c r="AL532" s="162"/>
      <c r="AM532" s="162"/>
      <c r="AN532" s="162"/>
      <c r="AO532" s="162"/>
      <c r="AP532" s="162"/>
      <c r="AQ532" s="162"/>
      <c r="AR532" s="162"/>
      <c r="AS532" s="162"/>
      <c r="AT532" s="162"/>
      <c r="AU532" s="162"/>
      <c r="AV532" s="162"/>
      <c r="AW532" s="162"/>
      <c r="AX532" s="162"/>
      <c r="AY532" s="161"/>
      <c r="AZ532" s="161"/>
      <c r="BA532" s="162"/>
      <c r="BB532" s="162"/>
      <c r="BC532" s="162"/>
      <c r="BD532" s="162"/>
      <c r="BE532" s="162"/>
      <c r="BF532" s="162"/>
      <c r="BG532" s="162"/>
      <c r="BH532" s="162"/>
      <c r="BI532" s="162"/>
      <c r="BJ532" s="161"/>
      <c r="BK532" s="162"/>
      <c r="BL532" s="162"/>
      <c r="BM532" s="162"/>
      <c r="BN532" s="162"/>
      <c r="BO532" s="162"/>
      <c r="BP532" s="162"/>
      <c r="BQ532" s="162"/>
      <c r="BR532" s="162"/>
      <c r="BS532" s="162"/>
      <c r="BT532" s="162"/>
      <c r="BU532" s="162"/>
      <c r="BV532" s="162"/>
      <c r="BW532" s="162"/>
      <c r="BX532" s="162"/>
      <c r="BY532" s="162"/>
      <c r="BZ532" s="162"/>
      <c r="CA532" s="162"/>
      <c r="CB532" s="162"/>
      <c r="CC532" s="162"/>
      <c r="CD532" s="162"/>
      <c r="CE532" s="162"/>
      <c r="CF532" s="162"/>
      <c r="CG532" s="162"/>
      <c r="CH532" s="162"/>
      <c r="CI532" s="162"/>
      <c r="CJ532" s="162"/>
      <c r="CK532" s="162"/>
      <c r="CL532" s="162"/>
      <c r="CM532" s="162"/>
      <c r="CN532" s="162"/>
      <c r="CO532" s="162"/>
      <c r="CP532" s="162"/>
      <c r="CQ532" s="162"/>
      <c r="CR532" s="162"/>
      <c r="CS532" s="162"/>
      <c r="CT532" s="162"/>
      <c r="CU532" s="162"/>
      <c r="CV532" s="162"/>
      <c r="CW532" s="162"/>
      <c r="CX532" s="162"/>
      <c r="CY532" s="162"/>
      <c r="CZ532" s="162"/>
      <c r="DA532" s="162"/>
      <c r="DB532" s="162"/>
      <c r="DC532" s="162"/>
      <c r="DD532" s="162"/>
      <c r="DE532" s="162"/>
      <c r="DF532" s="162"/>
      <c r="DG532" s="162"/>
      <c r="DH532" s="162"/>
      <c r="DI532" s="162"/>
      <c r="DJ532" s="162"/>
      <c r="DK532" s="162"/>
      <c r="DL532" s="162"/>
      <c r="DM532" s="162"/>
      <c r="DN532" s="162"/>
      <c r="DO532" s="162"/>
      <c r="DP532" s="162"/>
      <c r="DQ532" s="162"/>
      <c r="DR532" s="162"/>
      <c r="DS532" s="162"/>
      <c r="DT532" s="162"/>
      <c r="DU532" s="162"/>
      <c r="DV532" s="162"/>
      <c r="DW532" s="161"/>
      <c r="DX532" s="162"/>
      <c r="DY532" s="162"/>
      <c r="DZ532" s="162"/>
      <c r="EA532" s="162"/>
      <c r="EB532" s="162"/>
      <c r="EC532" s="162"/>
      <c r="ED532" s="162"/>
      <c r="EE532" s="161"/>
      <c r="EF532" s="162"/>
      <c r="EG532" s="162"/>
      <c r="EH532" s="162"/>
      <c r="EI532" s="162"/>
      <c r="EJ532" s="162"/>
      <c r="EK532" s="162"/>
      <c r="EL532" s="162"/>
      <c r="EM532" s="162"/>
      <c r="EN532" s="162"/>
      <c r="EO532" s="162"/>
      <c r="EP532" s="162"/>
      <c r="EQ532" s="68"/>
      <c r="ER532" s="68"/>
      <c r="ES532" s="68"/>
      <c r="ET532" s="68"/>
      <c r="EU532" s="68"/>
      <c r="EV532" s="68"/>
      <c r="EW532" s="68"/>
      <c r="EX532" s="68"/>
      <c r="EY532" s="68"/>
      <c r="EZ532" s="68"/>
      <c r="FA532" s="68"/>
      <c r="FB532" s="68"/>
      <c r="FC532" s="68"/>
      <c r="FD532" s="68"/>
      <c r="FE532" s="68"/>
      <c r="FF532" s="68"/>
      <c r="FG532" s="68"/>
      <c r="FH532" s="68"/>
      <c r="FI532" s="68"/>
      <c r="FJ532" s="68"/>
      <c r="FK532" s="68"/>
      <c r="FL532" s="68"/>
      <c r="FM532" s="65"/>
      <c r="FN532" s="65"/>
      <c r="FO532" s="235"/>
    </row>
    <row r="533" spans="1:171" s="73" customFormat="1" x14ac:dyDescent="0.2">
      <c r="A533" s="161"/>
      <c r="B533" s="162"/>
      <c r="C533" s="162"/>
      <c r="D533" s="162"/>
      <c r="E533" s="162"/>
      <c r="F533" s="162"/>
      <c r="G533" s="162"/>
      <c r="H533" s="162"/>
      <c r="I533" s="162"/>
      <c r="J533" s="162"/>
      <c r="K533" s="162"/>
      <c r="L533" s="162"/>
      <c r="M533" s="162"/>
      <c r="N533" s="162"/>
      <c r="O533" s="162"/>
      <c r="P533" s="162"/>
      <c r="Q533" s="162"/>
      <c r="R533" s="162"/>
      <c r="S533" s="162"/>
      <c r="T533" s="162"/>
      <c r="U533" s="162"/>
      <c r="V533" s="162"/>
      <c r="W533" s="162"/>
      <c r="X533" s="162"/>
      <c r="Y533" s="162"/>
      <c r="Z533" s="161"/>
      <c r="AA533" s="161"/>
      <c r="AB533" s="161"/>
      <c r="AC533" s="161"/>
      <c r="AD533" s="161"/>
      <c r="AE533" s="161"/>
      <c r="AF533" s="162"/>
      <c r="AG533" s="162"/>
      <c r="AH533" s="162"/>
      <c r="AI533" s="162"/>
      <c r="AJ533" s="162"/>
      <c r="AK533" s="162"/>
      <c r="AL533" s="162"/>
      <c r="AM533" s="162"/>
      <c r="AN533" s="162"/>
      <c r="AO533" s="162"/>
      <c r="AP533" s="162"/>
      <c r="AQ533" s="162"/>
      <c r="AR533" s="162"/>
      <c r="AS533" s="162"/>
      <c r="AT533" s="162"/>
      <c r="AU533" s="162"/>
      <c r="AV533" s="162"/>
      <c r="AW533" s="162"/>
      <c r="AX533" s="162"/>
      <c r="AY533" s="161"/>
      <c r="AZ533" s="161"/>
      <c r="BA533" s="162"/>
      <c r="BB533" s="162"/>
      <c r="BC533" s="162"/>
      <c r="BD533" s="162"/>
      <c r="BE533" s="162"/>
      <c r="BF533" s="162"/>
      <c r="BG533" s="162"/>
      <c r="BH533" s="162"/>
      <c r="BI533" s="162"/>
      <c r="BJ533" s="161"/>
      <c r="BK533" s="162"/>
      <c r="BL533" s="162"/>
      <c r="BM533" s="162"/>
      <c r="BN533" s="162"/>
      <c r="BO533" s="162"/>
      <c r="BP533" s="162"/>
      <c r="BQ533" s="162"/>
      <c r="BR533" s="162"/>
      <c r="BS533" s="162"/>
      <c r="BT533" s="162"/>
      <c r="BU533" s="162"/>
      <c r="BV533" s="162"/>
      <c r="BW533" s="162"/>
      <c r="BX533" s="162"/>
      <c r="BY533" s="162"/>
      <c r="BZ533" s="162"/>
      <c r="CA533" s="162"/>
      <c r="CB533" s="162"/>
      <c r="CC533" s="162"/>
      <c r="CD533" s="162"/>
      <c r="CE533" s="162"/>
      <c r="CF533" s="162"/>
      <c r="CG533" s="162"/>
      <c r="CH533" s="162"/>
      <c r="CI533" s="162"/>
      <c r="CJ533" s="162"/>
      <c r="CK533" s="162"/>
      <c r="CL533" s="162"/>
      <c r="CM533" s="162"/>
      <c r="CN533" s="162"/>
      <c r="CO533" s="162"/>
      <c r="CP533" s="162"/>
      <c r="CQ533" s="162"/>
      <c r="CR533" s="162"/>
      <c r="CS533" s="162"/>
      <c r="CT533" s="162"/>
      <c r="CU533" s="162"/>
      <c r="CV533" s="162"/>
      <c r="CW533" s="162"/>
      <c r="CX533" s="162"/>
      <c r="CY533" s="162"/>
      <c r="CZ533" s="162"/>
      <c r="DA533" s="162"/>
      <c r="DB533" s="162"/>
      <c r="DC533" s="162"/>
      <c r="DD533" s="162"/>
      <c r="DE533" s="162"/>
      <c r="DF533" s="162"/>
      <c r="DG533" s="162"/>
      <c r="DH533" s="162"/>
      <c r="DI533" s="162"/>
      <c r="DJ533" s="162"/>
      <c r="DK533" s="162"/>
      <c r="DL533" s="162"/>
      <c r="DM533" s="162"/>
      <c r="DN533" s="162"/>
      <c r="DO533" s="162"/>
      <c r="DP533" s="162"/>
      <c r="DQ533" s="162"/>
      <c r="DR533" s="162"/>
      <c r="DS533" s="162"/>
      <c r="DT533" s="162"/>
      <c r="DU533" s="162"/>
      <c r="DV533" s="162"/>
      <c r="DW533" s="161"/>
      <c r="DX533" s="162"/>
      <c r="DY533" s="162"/>
      <c r="DZ533" s="162"/>
      <c r="EA533" s="162"/>
      <c r="EB533" s="162"/>
      <c r="EC533" s="162"/>
      <c r="ED533" s="162"/>
      <c r="EE533" s="161"/>
      <c r="EF533" s="162"/>
      <c r="EG533" s="162"/>
      <c r="EH533" s="162"/>
      <c r="EI533" s="162"/>
      <c r="EJ533" s="162"/>
      <c r="EK533" s="162"/>
      <c r="EL533" s="162"/>
      <c r="EM533" s="162"/>
      <c r="EN533" s="162"/>
      <c r="EO533" s="162"/>
      <c r="EP533" s="162"/>
      <c r="EQ533" s="68"/>
      <c r="ER533" s="68"/>
      <c r="ES533" s="68"/>
      <c r="ET533" s="68"/>
      <c r="EU533" s="68"/>
      <c r="EV533" s="68"/>
      <c r="EW533" s="65"/>
      <c r="EX533" s="65"/>
      <c r="EY533" s="65"/>
      <c r="EZ533" s="65"/>
      <c r="FA533" s="65"/>
      <c r="FB533" s="65"/>
      <c r="FC533" s="65"/>
      <c r="FD533" s="65"/>
      <c r="FE533" s="65"/>
      <c r="FF533" s="65"/>
      <c r="FG533" s="65"/>
      <c r="FH533" s="65"/>
      <c r="FI533" s="65"/>
      <c r="FJ533" s="65"/>
      <c r="FK533" s="65"/>
      <c r="FL533" s="65"/>
      <c r="FM533" s="65"/>
      <c r="FN533" s="65"/>
      <c r="FO533" s="235"/>
    </row>
    <row r="534" spans="1:171" s="73" customFormat="1" x14ac:dyDescent="0.2">
      <c r="A534" s="161"/>
      <c r="B534" s="162"/>
      <c r="C534" s="162"/>
      <c r="D534" s="162"/>
      <c r="E534" s="162"/>
      <c r="F534" s="162"/>
      <c r="G534" s="162"/>
      <c r="H534" s="162"/>
      <c r="I534" s="162"/>
      <c r="J534" s="162"/>
      <c r="K534" s="162"/>
      <c r="L534" s="162"/>
      <c r="M534" s="162"/>
      <c r="N534" s="162"/>
      <c r="O534" s="162"/>
      <c r="P534" s="162"/>
      <c r="Q534" s="162"/>
      <c r="R534" s="162"/>
      <c r="S534" s="162"/>
      <c r="T534" s="162"/>
      <c r="U534" s="162"/>
      <c r="V534" s="162"/>
      <c r="W534" s="162"/>
      <c r="X534" s="162"/>
      <c r="Y534" s="162"/>
      <c r="Z534" s="161"/>
      <c r="AA534" s="161"/>
      <c r="AB534" s="161"/>
      <c r="AC534" s="161"/>
      <c r="AD534" s="161"/>
      <c r="AE534" s="161"/>
      <c r="AF534" s="162"/>
      <c r="AG534" s="162"/>
      <c r="AH534" s="162"/>
      <c r="AI534" s="162"/>
      <c r="AJ534" s="162"/>
      <c r="AK534" s="162"/>
      <c r="AL534" s="162"/>
      <c r="AM534" s="162"/>
      <c r="AN534" s="162"/>
      <c r="AO534" s="162"/>
      <c r="AP534" s="162"/>
      <c r="AQ534" s="162"/>
      <c r="AR534" s="162"/>
      <c r="AS534" s="162"/>
      <c r="AT534" s="162"/>
      <c r="AU534" s="162"/>
      <c r="AV534" s="162"/>
      <c r="AW534" s="162"/>
      <c r="AX534" s="162"/>
      <c r="AY534" s="161"/>
      <c r="AZ534" s="161"/>
      <c r="BA534" s="162"/>
      <c r="BB534" s="162"/>
      <c r="BC534" s="162"/>
      <c r="BD534" s="162"/>
      <c r="BE534" s="162"/>
      <c r="BF534" s="162"/>
      <c r="BG534" s="162"/>
      <c r="BH534" s="162"/>
      <c r="BI534" s="162"/>
      <c r="BJ534" s="161"/>
      <c r="BK534" s="162"/>
      <c r="BL534" s="162"/>
      <c r="BM534" s="162"/>
      <c r="BN534" s="162"/>
      <c r="BO534" s="162"/>
      <c r="BP534" s="162"/>
      <c r="BQ534" s="162"/>
      <c r="BR534" s="162"/>
      <c r="BS534" s="162"/>
      <c r="BT534" s="162"/>
      <c r="BU534" s="162"/>
      <c r="BV534" s="162"/>
      <c r="BW534" s="162"/>
      <c r="BX534" s="162"/>
      <c r="BY534" s="162"/>
      <c r="BZ534" s="162"/>
      <c r="CA534" s="162"/>
      <c r="CB534" s="162"/>
      <c r="CC534" s="162"/>
      <c r="CD534" s="162"/>
      <c r="CE534" s="162"/>
      <c r="CF534" s="162"/>
      <c r="CG534" s="162"/>
      <c r="CH534" s="162"/>
      <c r="CI534" s="162"/>
      <c r="CJ534" s="162"/>
      <c r="CK534" s="162"/>
      <c r="CL534" s="162"/>
      <c r="CM534" s="162"/>
      <c r="CN534" s="162"/>
      <c r="CO534" s="162"/>
      <c r="CP534" s="162"/>
      <c r="CQ534" s="162"/>
      <c r="CR534" s="162"/>
      <c r="CS534" s="162"/>
      <c r="CT534" s="162"/>
      <c r="CU534" s="162"/>
      <c r="CV534" s="162"/>
      <c r="CW534" s="162"/>
      <c r="CX534" s="162"/>
      <c r="CY534" s="162"/>
      <c r="CZ534" s="162"/>
      <c r="DA534" s="162"/>
      <c r="DB534" s="162"/>
      <c r="DC534" s="162"/>
      <c r="DD534" s="162"/>
      <c r="DE534" s="162"/>
      <c r="DF534" s="162"/>
      <c r="DG534" s="162"/>
      <c r="DH534" s="162"/>
      <c r="DI534" s="162"/>
      <c r="DJ534" s="162"/>
      <c r="DK534" s="162"/>
      <c r="DL534" s="162"/>
      <c r="DM534" s="162"/>
      <c r="DN534" s="162"/>
      <c r="DO534" s="162"/>
      <c r="DP534" s="162"/>
      <c r="DQ534" s="162"/>
      <c r="DR534" s="162"/>
      <c r="DS534" s="162"/>
      <c r="DT534" s="162"/>
      <c r="DU534" s="162"/>
      <c r="DV534" s="162"/>
      <c r="DW534" s="161"/>
      <c r="DX534" s="162"/>
      <c r="DY534" s="162"/>
      <c r="DZ534" s="162"/>
      <c r="EA534" s="162"/>
      <c r="EB534" s="162"/>
      <c r="EC534" s="162"/>
      <c r="ED534" s="162"/>
      <c r="EE534" s="161"/>
      <c r="EF534" s="162"/>
      <c r="EG534" s="162"/>
      <c r="EH534" s="162"/>
      <c r="EI534" s="162"/>
      <c r="EJ534" s="162"/>
      <c r="EK534" s="162"/>
      <c r="EL534" s="162"/>
      <c r="EM534" s="162"/>
      <c r="EN534" s="162"/>
      <c r="EO534" s="162"/>
      <c r="EP534" s="162"/>
      <c r="EQ534" s="68"/>
      <c r="ER534" s="68"/>
      <c r="ES534" s="68"/>
      <c r="ET534" s="68"/>
      <c r="EU534" s="68"/>
      <c r="EV534" s="68"/>
      <c r="EW534" s="68"/>
      <c r="EX534" s="68"/>
      <c r="EY534" s="68"/>
      <c r="EZ534" s="68"/>
      <c r="FA534" s="68"/>
      <c r="FB534" s="68"/>
      <c r="FC534" s="68"/>
      <c r="FD534" s="68"/>
      <c r="FE534" s="68"/>
      <c r="FF534" s="68"/>
      <c r="FG534" s="68"/>
      <c r="FH534" s="68"/>
      <c r="FI534" s="68"/>
      <c r="FJ534" s="68"/>
      <c r="FK534" s="68"/>
      <c r="FL534" s="68"/>
      <c r="FM534" s="65"/>
      <c r="FN534" s="65"/>
      <c r="FO534" s="235"/>
    </row>
    <row r="535" spans="1:171" s="73" customFormat="1" x14ac:dyDescent="0.2">
      <c r="A535" s="161"/>
      <c r="B535" s="162"/>
      <c r="C535" s="162"/>
      <c r="D535" s="162"/>
      <c r="E535" s="162"/>
      <c r="F535" s="162"/>
      <c r="G535" s="162"/>
      <c r="H535" s="162"/>
      <c r="I535" s="162"/>
      <c r="J535" s="162"/>
      <c r="K535" s="162"/>
      <c r="L535" s="162"/>
      <c r="M535" s="162"/>
      <c r="N535" s="162"/>
      <c r="O535" s="162"/>
      <c r="P535" s="162"/>
      <c r="Q535" s="162"/>
      <c r="R535" s="162"/>
      <c r="S535" s="162"/>
      <c r="T535" s="162"/>
      <c r="U535" s="162"/>
      <c r="V535" s="162"/>
      <c r="W535" s="162"/>
      <c r="X535" s="162"/>
      <c r="Y535" s="162"/>
      <c r="Z535" s="161"/>
      <c r="AA535" s="161"/>
      <c r="AB535" s="161"/>
      <c r="AC535" s="161"/>
      <c r="AD535" s="161"/>
      <c r="AE535" s="161"/>
      <c r="AF535" s="162"/>
      <c r="AG535" s="162"/>
      <c r="AH535" s="162"/>
      <c r="AI535" s="162"/>
      <c r="AJ535" s="162"/>
      <c r="AK535" s="162"/>
      <c r="AL535" s="162"/>
      <c r="AM535" s="162"/>
      <c r="AN535" s="162"/>
      <c r="AO535" s="162"/>
      <c r="AP535" s="162"/>
      <c r="AQ535" s="162"/>
      <c r="AR535" s="162"/>
      <c r="AS535" s="162"/>
      <c r="AT535" s="162"/>
      <c r="AU535" s="162"/>
      <c r="AV535" s="162"/>
      <c r="AW535" s="162"/>
      <c r="AX535" s="162"/>
      <c r="AY535" s="161"/>
      <c r="AZ535" s="161"/>
      <c r="BA535" s="162"/>
      <c r="BB535" s="162"/>
      <c r="BC535" s="162"/>
      <c r="BD535" s="162"/>
      <c r="BE535" s="162"/>
      <c r="BF535" s="162"/>
      <c r="BG535" s="162"/>
      <c r="BH535" s="162"/>
      <c r="BI535" s="162"/>
      <c r="BJ535" s="161"/>
      <c r="BK535" s="162"/>
      <c r="BL535" s="162"/>
      <c r="BM535" s="162"/>
      <c r="BN535" s="162"/>
      <c r="BO535" s="162"/>
      <c r="BP535" s="162"/>
      <c r="BQ535" s="162"/>
      <c r="BR535" s="162"/>
      <c r="BS535" s="162"/>
      <c r="BT535" s="162"/>
      <c r="BU535" s="162"/>
      <c r="BV535" s="162"/>
      <c r="BW535" s="162"/>
      <c r="BX535" s="162"/>
      <c r="BY535" s="162"/>
      <c r="BZ535" s="162"/>
      <c r="CA535" s="162"/>
      <c r="CB535" s="162"/>
      <c r="CC535" s="162"/>
      <c r="CD535" s="162"/>
      <c r="CE535" s="162"/>
      <c r="CF535" s="162"/>
      <c r="CG535" s="162"/>
      <c r="CH535" s="162"/>
      <c r="CI535" s="162"/>
      <c r="CJ535" s="162"/>
      <c r="CK535" s="162"/>
      <c r="CL535" s="162"/>
      <c r="CM535" s="162"/>
      <c r="CN535" s="162"/>
      <c r="CO535" s="162"/>
      <c r="CP535" s="162"/>
      <c r="CQ535" s="162"/>
      <c r="CR535" s="162"/>
      <c r="CS535" s="162"/>
      <c r="CT535" s="162"/>
      <c r="CU535" s="162"/>
      <c r="CV535" s="162"/>
      <c r="CW535" s="162"/>
      <c r="CX535" s="162"/>
      <c r="CY535" s="162"/>
      <c r="CZ535" s="162"/>
      <c r="DA535" s="162"/>
      <c r="DB535" s="162"/>
      <c r="DC535" s="162"/>
      <c r="DD535" s="162"/>
      <c r="DE535" s="162"/>
      <c r="DF535" s="162"/>
      <c r="DG535" s="162"/>
      <c r="DH535" s="162"/>
      <c r="DI535" s="162"/>
      <c r="DJ535" s="162"/>
      <c r="DK535" s="162"/>
      <c r="DL535" s="162"/>
      <c r="DM535" s="162"/>
      <c r="DN535" s="162"/>
      <c r="DO535" s="162"/>
      <c r="DP535" s="162"/>
      <c r="DQ535" s="162"/>
      <c r="DR535" s="162"/>
      <c r="DS535" s="162"/>
      <c r="DT535" s="162"/>
      <c r="DU535" s="162"/>
      <c r="DV535" s="162"/>
      <c r="DW535" s="161"/>
      <c r="DX535" s="162"/>
      <c r="DY535" s="162"/>
      <c r="DZ535" s="162"/>
      <c r="EA535" s="162"/>
      <c r="EB535" s="162"/>
      <c r="EC535" s="162"/>
      <c r="ED535" s="162"/>
      <c r="EE535" s="161"/>
      <c r="EF535" s="162"/>
      <c r="EG535" s="162"/>
      <c r="EH535" s="162"/>
      <c r="EI535" s="162"/>
      <c r="EJ535" s="162"/>
      <c r="EK535" s="162"/>
      <c r="EL535" s="162"/>
      <c r="EM535" s="162"/>
      <c r="EN535" s="162"/>
      <c r="EO535" s="162"/>
      <c r="EP535" s="162"/>
      <c r="EQ535" s="68"/>
      <c r="ER535" s="68"/>
      <c r="ES535" s="68"/>
      <c r="ET535" s="68"/>
      <c r="EU535" s="68"/>
      <c r="EV535" s="68"/>
      <c r="EW535" s="65"/>
      <c r="EX535" s="65"/>
      <c r="EY535" s="65"/>
      <c r="EZ535" s="65"/>
      <c r="FA535" s="65"/>
      <c r="FB535" s="65"/>
      <c r="FC535" s="65"/>
      <c r="FD535" s="65"/>
      <c r="FE535" s="65"/>
      <c r="FF535" s="65"/>
      <c r="FG535" s="65"/>
      <c r="FH535" s="65"/>
      <c r="FI535" s="65"/>
      <c r="FJ535" s="65"/>
      <c r="FK535" s="65"/>
      <c r="FL535" s="65"/>
      <c r="FM535" s="65"/>
      <c r="FN535" s="65"/>
      <c r="FO535" s="235"/>
    </row>
    <row r="536" spans="1:171" s="73" customFormat="1" x14ac:dyDescent="0.2">
      <c r="A536" s="161"/>
      <c r="B536" s="162"/>
      <c r="C536" s="162"/>
      <c r="D536" s="162"/>
      <c r="E536" s="162"/>
      <c r="F536" s="162"/>
      <c r="G536" s="162"/>
      <c r="H536" s="162"/>
      <c r="I536" s="162"/>
      <c r="J536" s="162"/>
      <c r="K536" s="162"/>
      <c r="L536" s="162"/>
      <c r="M536" s="162"/>
      <c r="N536" s="162"/>
      <c r="O536" s="162"/>
      <c r="P536" s="162"/>
      <c r="Q536" s="162"/>
      <c r="R536" s="162"/>
      <c r="S536" s="162"/>
      <c r="T536" s="162"/>
      <c r="U536" s="162"/>
      <c r="V536" s="162"/>
      <c r="W536" s="162"/>
      <c r="X536" s="162"/>
      <c r="Y536" s="162"/>
      <c r="Z536" s="161"/>
      <c r="AA536" s="161"/>
      <c r="AB536" s="161"/>
      <c r="AC536" s="161"/>
      <c r="AD536" s="161"/>
      <c r="AE536" s="161"/>
      <c r="AF536" s="162"/>
      <c r="AG536" s="162"/>
      <c r="AH536" s="162"/>
      <c r="AI536" s="162"/>
      <c r="AJ536" s="162"/>
      <c r="AK536" s="162"/>
      <c r="AL536" s="162"/>
      <c r="AM536" s="162"/>
      <c r="AN536" s="162"/>
      <c r="AO536" s="162"/>
      <c r="AP536" s="162"/>
      <c r="AQ536" s="162"/>
      <c r="AR536" s="162"/>
      <c r="AS536" s="162"/>
      <c r="AT536" s="162"/>
      <c r="AU536" s="162"/>
      <c r="AV536" s="162"/>
      <c r="AW536" s="162"/>
      <c r="AX536" s="162"/>
      <c r="AY536" s="161"/>
      <c r="AZ536" s="161"/>
      <c r="BA536" s="162"/>
      <c r="BB536" s="162"/>
      <c r="BC536" s="162"/>
      <c r="BD536" s="162"/>
      <c r="BE536" s="162"/>
      <c r="BF536" s="162"/>
      <c r="BG536" s="162"/>
      <c r="BH536" s="162"/>
      <c r="BI536" s="162"/>
      <c r="BJ536" s="161"/>
      <c r="BK536" s="162"/>
      <c r="BL536" s="162"/>
      <c r="BM536" s="162"/>
      <c r="BN536" s="162"/>
      <c r="BO536" s="162"/>
      <c r="BP536" s="162"/>
      <c r="BQ536" s="162"/>
      <c r="BR536" s="162"/>
      <c r="BS536" s="162"/>
      <c r="BT536" s="162"/>
      <c r="BU536" s="162"/>
      <c r="BV536" s="162"/>
      <c r="BW536" s="162"/>
      <c r="BX536" s="162"/>
      <c r="BY536" s="162"/>
      <c r="BZ536" s="162"/>
      <c r="CA536" s="162"/>
      <c r="CB536" s="162"/>
      <c r="CC536" s="162"/>
      <c r="CD536" s="162"/>
      <c r="CE536" s="162"/>
      <c r="CF536" s="162"/>
      <c r="CG536" s="162"/>
      <c r="CH536" s="162"/>
      <c r="CI536" s="162"/>
      <c r="CJ536" s="162"/>
      <c r="CK536" s="162"/>
      <c r="CL536" s="162"/>
      <c r="CM536" s="162"/>
      <c r="CN536" s="162"/>
      <c r="CO536" s="162"/>
      <c r="CP536" s="162"/>
      <c r="CQ536" s="162"/>
      <c r="CR536" s="162"/>
      <c r="CS536" s="162"/>
      <c r="CT536" s="162"/>
      <c r="CU536" s="162"/>
      <c r="CV536" s="162"/>
      <c r="CW536" s="162"/>
      <c r="CX536" s="162"/>
      <c r="CY536" s="162"/>
      <c r="CZ536" s="162"/>
      <c r="DA536" s="162"/>
      <c r="DB536" s="162"/>
      <c r="DC536" s="162"/>
      <c r="DD536" s="162"/>
      <c r="DE536" s="162"/>
      <c r="DF536" s="162"/>
      <c r="DG536" s="162"/>
      <c r="DH536" s="162"/>
      <c r="DI536" s="162"/>
      <c r="DJ536" s="162"/>
      <c r="DK536" s="162"/>
      <c r="DL536" s="162"/>
      <c r="DM536" s="162"/>
      <c r="DN536" s="162"/>
      <c r="DO536" s="162"/>
      <c r="DP536" s="162"/>
      <c r="DQ536" s="162"/>
      <c r="DR536" s="162"/>
      <c r="DS536" s="162"/>
      <c r="DT536" s="162"/>
      <c r="DU536" s="162"/>
      <c r="DV536" s="162"/>
      <c r="DW536" s="161"/>
      <c r="DX536" s="162"/>
      <c r="DY536" s="162"/>
      <c r="DZ536" s="162"/>
      <c r="EA536" s="162"/>
      <c r="EB536" s="162"/>
      <c r="EC536" s="162"/>
      <c r="ED536" s="162"/>
      <c r="EE536" s="161"/>
      <c r="EF536" s="162"/>
      <c r="EG536" s="162"/>
      <c r="EH536" s="162"/>
      <c r="EI536" s="162"/>
      <c r="EJ536" s="162"/>
      <c r="EK536" s="162"/>
      <c r="EL536" s="162"/>
      <c r="EM536" s="162"/>
      <c r="EN536" s="162"/>
      <c r="EO536" s="162"/>
      <c r="EP536" s="162"/>
      <c r="EQ536" s="68"/>
      <c r="ER536" s="68"/>
      <c r="ES536" s="68"/>
      <c r="ET536" s="68"/>
      <c r="EU536" s="68"/>
      <c r="EV536" s="68"/>
      <c r="EW536" s="68"/>
      <c r="EX536" s="68"/>
      <c r="EY536" s="68"/>
      <c r="EZ536" s="68"/>
      <c r="FA536" s="68"/>
      <c r="FB536" s="68"/>
      <c r="FC536" s="68"/>
      <c r="FD536" s="68"/>
      <c r="FE536" s="68"/>
      <c r="FF536" s="68"/>
      <c r="FG536" s="68"/>
      <c r="FH536" s="68"/>
      <c r="FI536" s="68"/>
      <c r="FJ536" s="68"/>
      <c r="FK536" s="68"/>
      <c r="FL536" s="68"/>
      <c r="FM536" s="65"/>
      <c r="FN536" s="65"/>
      <c r="FO536" s="235"/>
    </row>
    <row r="537" spans="1:171" s="73" customFormat="1" x14ac:dyDescent="0.2">
      <c r="A537" s="161"/>
      <c r="B537" s="162"/>
      <c r="C537" s="162"/>
      <c r="D537" s="162"/>
      <c r="E537" s="162"/>
      <c r="F537" s="162"/>
      <c r="G537" s="162"/>
      <c r="H537" s="162"/>
      <c r="I537" s="162"/>
      <c r="J537" s="162"/>
      <c r="K537" s="162"/>
      <c r="L537" s="162"/>
      <c r="M537" s="162"/>
      <c r="N537" s="162"/>
      <c r="O537" s="162"/>
      <c r="P537" s="162"/>
      <c r="Q537" s="162"/>
      <c r="R537" s="162"/>
      <c r="S537" s="162"/>
      <c r="T537" s="162"/>
      <c r="U537" s="162"/>
      <c r="V537" s="162"/>
      <c r="W537" s="162"/>
      <c r="X537" s="162"/>
      <c r="Y537" s="162"/>
      <c r="Z537" s="161"/>
      <c r="AA537" s="161"/>
      <c r="AB537" s="161"/>
      <c r="AC537" s="161"/>
      <c r="AD537" s="161"/>
      <c r="AE537" s="161"/>
      <c r="AF537" s="162"/>
      <c r="AG537" s="162"/>
      <c r="AH537" s="162"/>
      <c r="AI537" s="162"/>
      <c r="AJ537" s="162"/>
      <c r="AK537" s="162"/>
      <c r="AL537" s="162"/>
      <c r="AM537" s="162"/>
      <c r="AN537" s="162"/>
      <c r="AO537" s="162"/>
      <c r="AP537" s="162"/>
      <c r="AQ537" s="162"/>
      <c r="AR537" s="162"/>
      <c r="AS537" s="162"/>
      <c r="AT537" s="162"/>
      <c r="AU537" s="162"/>
      <c r="AV537" s="162"/>
      <c r="AW537" s="162"/>
      <c r="AX537" s="162"/>
      <c r="AY537" s="161"/>
      <c r="AZ537" s="161"/>
      <c r="BA537" s="162"/>
      <c r="BB537" s="162"/>
      <c r="BC537" s="162"/>
      <c r="BD537" s="162"/>
      <c r="BE537" s="162"/>
      <c r="BF537" s="162"/>
      <c r="BG537" s="162"/>
      <c r="BH537" s="162"/>
      <c r="BI537" s="162"/>
      <c r="BJ537" s="161"/>
      <c r="BK537" s="162"/>
      <c r="BL537" s="162"/>
      <c r="BM537" s="162"/>
      <c r="BN537" s="162"/>
      <c r="BO537" s="162"/>
      <c r="BP537" s="162"/>
      <c r="BQ537" s="162"/>
      <c r="BR537" s="162"/>
      <c r="BS537" s="162"/>
      <c r="BT537" s="162"/>
      <c r="BU537" s="162"/>
      <c r="BV537" s="162"/>
      <c r="BW537" s="162"/>
      <c r="BX537" s="162"/>
      <c r="BY537" s="162"/>
      <c r="BZ537" s="162"/>
      <c r="CA537" s="162"/>
      <c r="CB537" s="162"/>
      <c r="CC537" s="162"/>
      <c r="CD537" s="162"/>
      <c r="CE537" s="162"/>
      <c r="CF537" s="162"/>
      <c r="CG537" s="162"/>
      <c r="CH537" s="162"/>
      <c r="CI537" s="162"/>
      <c r="CJ537" s="162"/>
      <c r="CK537" s="162"/>
      <c r="CL537" s="162"/>
      <c r="CM537" s="162"/>
      <c r="CN537" s="162"/>
      <c r="CO537" s="162"/>
      <c r="CP537" s="162"/>
      <c r="CQ537" s="162"/>
      <c r="CR537" s="162"/>
      <c r="CS537" s="162"/>
      <c r="CT537" s="162"/>
      <c r="CU537" s="162"/>
      <c r="CV537" s="162"/>
      <c r="CW537" s="162"/>
      <c r="CX537" s="162"/>
      <c r="CY537" s="162"/>
      <c r="CZ537" s="162"/>
      <c r="DA537" s="162"/>
      <c r="DB537" s="162"/>
      <c r="DC537" s="162"/>
      <c r="DD537" s="162"/>
      <c r="DE537" s="162"/>
      <c r="DF537" s="162"/>
      <c r="DG537" s="162"/>
      <c r="DH537" s="162"/>
      <c r="DI537" s="162"/>
      <c r="DJ537" s="162"/>
      <c r="DK537" s="162"/>
      <c r="DL537" s="162"/>
      <c r="DM537" s="162"/>
      <c r="DN537" s="162"/>
      <c r="DO537" s="162"/>
      <c r="DP537" s="162"/>
      <c r="DQ537" s="162"/>
      <c r="DR537" s="162"/>
      <c r="DS537" s="162"/>
      <c r="DT537" s="162"/>
      <c r="DU537" s="162"/>
      <c r="DV537" s="162"/>
      <c r="DW537" s="161"/>
      <c r="DX537" s="162"/>
      <c r="DY537" s="162"/>
      <c r="DZ537" s="162"/>
      <c r="EA537" s="162"/>
      <c r="EB537" s="162"/>
      <c r="EC537" s="162"/>
      <c r="ED537" s="162"/>
      <c r="EE537" s="161"/>
      <c r="EF537" s="162"/>
      <c r="EG537" s="162"/>
      <c r="EH537" s="162"/>
      <c r="EI537" s="162"/>
      <c r="EJ537" s="162"/>
      <c r="EK537" s="162"/>
      <c r="EL537" s="162"/>
      <c r="EM537" s="162"/>
      <c r="EN537" s="162"/>
      <c r="EO537" s="162"/>
      <c r="EP537" s="162"/>
      <c r="EQ537" s="68"/>
      <c r="ER537" s="68"/>
      <c r="ES537" s="68"/>
      <c r="ET537" s="68"/>
      <c r="EU537" s="68"/>
      <c r="EV537" s="68"/>
      <c r="EW537" s="65"/>
      <c r="EX537" s="65"/>
      <c r="EY537" s="65"/>
      <c r="EZ537" s="65"/>
      <c r="FA537" s="65"/>
      <c r="FB537" s="65"/>
      <c r="FC537" s="65"/>
      <c r="FD537" s="65"/>
      <c r="FE537" s="65"/>
      <c r="FF537" s="65"/>
      <c r="FG537" s="65"/>
      <c r="FH537" s="65"/>
      <c r="FI537" s="65"/>
      <c r="FJ537" s="65"/>
      <c r="FK537" s="65"/>
      <c r="FL537" s="65"/>
      <c r="FM537" s="65"/>
      <c r="FN537" s="65"/>
      <c r="FO537" s="235"/>
    </row>
    <row r="538" spans="1:171" s="73" customFormat="1" x14ac:dyDescent="0.2">
      <c r="A538" s="161"/>
      <c r="B538" s="162"/>
      <c r="C538" s="162"/>
      <c r="D538" s="162"/>
      <c r="E538" s="162"/>
      <c r="F538" s="162"/>
      <c r="G538" s="162"/>
      <c r="H538" s="162"/>
      <c r="I538" s="162"/>
      <c r="J538" s="162"/>
      <c r="K538" s="162"/>
      <c r="L538" s="162"/>
      <c r="M538" s="162"/>
      <c r="N538" s="162"/>
      <c r="O538" s="162"/>
      <c r="P538" s="162"/>
      <c r="Q538" s="162"/>
      <c r="R538" s="162"/>
      <c r="S538" s="162"/>
      <c r="T538" s="162"/>
      <c r="U538" s="162"/>
      <c r="V538" s="162"/>
      <c r="W538" s="162"/>
      <c r="X538" s="162"/>
      <c r="Y538" s="162"/>
      <c r="Z538" s="161"/>
      <c r="AA538" s="161"/>
      <c r="AB538" s="161"/>
      <c r="AC538" s="161"/>
      <c r="AD538" s="161"/>
      <c r="AE538" s="161"/>
      <c r="AF538" s="162"/>
      <c r="AG538" s="162"/>
      <c r="AH538" s="162"/>
      <c r="AI538" s="162"/>
      <c r="AJ538" s="162"/>
      <c r="AK538" s="162"/>
      <c r="AL538" s="162"/>
      <c r="AM538" s="162"/>
      <c r="AN538" s="162"/>
      <c r="AO538" s="162"/>
      <c r="AP538" s="162"/>
      <c r="AQ538" s="162"/>
      <c r="AR538" s="162"/>
      <c r="AS538" s="162"/>
      <c r="AT538" s="162"/>
      <c r="AU538" s="162"/>
      <c r="AV538" s="162"/>
      <c r="AW538" s="162"/>
      <c r="AX538" s="162"/>
      <c r="AY538" s="161"/>
      <c r="AZ538" s="161"/>
      <c r="BA538" s="162"/>
      <c r="BB538" s="162"/>
      <c r="BC538" s="162"/>
      <c r="BD538" s="162"/>
      <c r="BE538" s="162"/>
      <c r="BF538" s="162"/>
      <c r="BG538" s="162"/>
      <c r="BH538" s="162"/>
      <c r="BI538" s="162"/>
      <c r="BJ538" s="161"/>
      <c r="BK538" s="162"/>
      <c r="BL538" s="162"/>
      <c r="BM538" s="162"/>
      <c r="BN538" s="162"/>
      <c r="BO538" s="162"/>
      <c r="BP538" s="162"/>
      <c r="BQ538" s="162"/>
      <c r="BR538" s="162"/>
      <c r="BS538" s="162"/>
      <c r="BT538" s="162"/>
      <c r="BU538" s="162"/>
      <c r="BV538" s="162"/>
      <c r="BW538" s="162"/>
      <c r="BX538" s="162"/>
      <c r="BY538" s="162"/>
      <c r="BZ538" s="162"/>
      <c r="CA538" s="162"/>
      <c r="CB538" s="162"/>
      <c r="CC538" s="162"/>
      <c r="CD538" s="162"/>
      <c r="CE538" s="162"/>
      <c r="CF538" s="162"/>
      <c r="CG538" s="162"/>
      <c r="CH538" s="162"/>
      <c r="CI538" s="162"/>
      <c r="CJ538" s="162"/>
      <c r="CK538" s="162"/>
      <c r="CL538" s="162"/>
      <c r="CM538" s="162"/>
      <c r="CN538" s="162"/>
      <c r="CO538" s="162"/>
      <c r="CP538" s="162"/>
      <c r="CQ538" s="162"/>
      <c r="CR538" s="162"/>
      <c r="CS538" s="162"/>
      <c r="CT538" s="162"/>
      <c r="CU538" s="162"/>
      <c r="CV538" s="162"/>
      <c r="CW538" s="162"/>
      <c r="CX538" s="162"/>
      <c r="CY538" s="162"/>
      <c r="CZ538" s="162"/>
      <c r="DA538" s="162"/>
      <c r="DB538" s="162"/>
      <c r="DC538" s="162"/>
      <c r="DD538" s="162"/>
      <c r="DE538" s="162"/>
      <c r="DF538" s="162"/>
      <c r="DG538" s="162"/>
      <c r="DH538" s="162"/>
      <c r="DI538" s="162"/>
      <c r="DJ538" s="162"/>
      <c r="DK538" s="162"/>
      <c r="DL538" s="162"/>
      <c r="DM538" s="162"/>
      <c r="DN538" s="162"/>
      <c r="DO538" s="162"/>
      <c r="DP538" s="162"/>
      <c r="DQ538" s="162"/>
      <c r="DR538" s="162"/>
      <c r="DS538" s="162"/>
      <c r="DT538" s="162"/>
      <c r="DU538" s="162"/>
      <c r="DV538" s="162"/>
      <c r="DW538" s="161"/>
      <c r="DX538" s="162"/>
      <c r="DY538" s="162"/>
      <c r="DZ538" s="162"/>
      <c r="EA538" s="162"/>
      <c r="EB538" s="162"/>
      <c r="EC538" s="162"/>
      <c r="ED538" s="162"/>
      <c r="EE538" s="161"/>
      <c r="EF538" s="162"/>
      <c r="EG538" s="162"/>
      <c r="EH538" s="162"/>
      <c r="EI538" s="162"/>
      <c r="EJ538" s="162"/>
      <c r="EK538" s="162"/>
      <c r="EL538" s="162"/>
      <c r="EM538" s="162"/>
      <c r="EN538" s="162"/>
      <c r="EO538" s="162"/>
      <c r="EP538" s="162"/>
      <c r="EQ538" s="68"/>
      <c r="ER538" s="68"/>
      <c r="ES538" s="68"/>
      <c r="ET538" s="68"/>
      <c r="EU538" s="68"/>
      <c r="EV538" s="68"/>
      <c r="EW538" s="68"/>
      <c r="EX538" s="68"/>
      <c r="EY538" s="68"/>
      <c r="EZ538" s="68"/>
      <c r="FA538" s="68"/>
      <c r="FB538" s="68"/>
      <c r="FC538" s="68"/>
      <c r="FD538" s="68"/>
      <c r="FE538" s="68"/>
      <c r="FF538" s="68"/>
      <c r="FG538" s="68"/>
      <c r="FH538" s="68"/>
      <c r="FI538" s="68"/>
      <c r="FJ538" s="68"/>
      <c r="FK538" s="68"/>
      <c r="FL538" s="68"/>
      <c r="FM538" s="65"/>
      <c r="FN538" s="65"/>
      <c r="FO538" s="235"/>
    </row>
    <row r="539" spans="1:171" s="73" customFormat="1" x14ac:dyDescent="0.2">
      <c r="A539" s="161"/>
      <c r="B539" s="162"/>
      <c r="C539" s="162"/>
      <c r="D539" s="162"/>
      <c r="E539" s="162"/>
      <c r="F539" s="162"/>
      <c r="G539" s="162"/>
      <c r="H539" s="162"/>
      <c r="I539" s="162"/>
      <c r="J539" s="162"/>
      <c r="K539" s="162"/>
      <c r="L539" s="162"/>
      <c r="M539" s="162"/>
      <c r="N539" s="162"/>
      <c r="O539" s="162"/>
      <c r="P539" s="162"/>
      <c r="Q539" s="162"/>
      <c r="R539" s="162"/>
      <c r="S539" s="162"/>
      <c r="T539" s="162"/>
      <c r="U539" s="162"/>
      <c r="V539" s="162"/>
      <c r="W539" s="162"/>
      <c r="X539" s="162"/>
      <c r="Y539" s="162"/>
      <c r="Z539" s="161"/>
      <c r="AA539" s="161"/>
      <c r="AB539" s="161"/>
      <c r="AC539" s="161"/>
      <c r="AD539" s="161"/>
      <c r="AE539" s="161"/>
      <c r="AF539" s="162"/>
      <c r="AG539" s="162"/>
      <c r="AH539" s="162"/>
      <c r="AI539" s="162"/>
      <c r="AJ539" s="162"/>
      <c r="AK539" s="162"/>
      <c r="AL539" s="162"/>
      <c r="AM539" s="162"/>
      <c r="AN539" s="162"/>
      <c r="AO539" s="162"/>
      <c r="AP539" s="162"/>
      <c r="AQ539" s="162"/>
      <c r="AR539" s="162"/>
      <c r="AS539" s="162"/>
      <c r="AT539" s="162"/>
      <c r="AU539" s="162"/>
      <c r="AV539" s="162"/>
      <c r="AW539" s="162"/>
      <c r="AX539" s="162"/>
      <c r="AY539" s="161"/>
      <c r="AZ539" s="161"/>
      <c r="BA539" s="162"/>
      <c r="BB539" s="162"/>
      <c r="BC539" s="162"/>
      <c r="BD539" s="162"/>
      <c r="BE539" s="162"/>
      <c r="BF539" s="162"/>
      <c r="BG539" s="162"/>
      <c r="BH539" s="162"/>
      <c r="BI539" s="162"/>
      <c r="BJ539" s="161"/>
      <c r="BK539" s="162"/>
      <c r="BL539" s="162"/>
      <c r="BM539" s="162"/>
      <c r="BN539" s="162"/>
      <c r="BO539" s="162"/>
      <c r="BP539" s="162"/>
      <c r="BQ539" s="162"/>
      <c r="BR539" s="162"/>
      <c r="BS539" s="162"/>
      <c r="BT539" s="162"/>
      <c r="BU539" s="162"/>
      <c r="BV539" s="162"/>
      <c r="BW539" s="162"/>
      <c r="BX539" s="162"/>
      <c r="BY539" s="162"/>
      <c r="BZ539" s="162"/>
      <c r="CA539" s="162"/>
      <c r="CB539" s="162"/>
      <c r="CC539" s="162"/>
      <c r="CD539" s="162"/>
      <c r="CE539" s="162"/>
      <c r="CF539" s="162"/>
      <c r="CG539" s="162"/>
      <c r="CH539" s="162"/>
      <c r="CI539" s="162"/>
      <c r="CJ539" s="162"/>
      <c r="CK539" s="162"/>
      <c r="CL539" s="162"/>
      <c r="CM539" s="162"/>
      <c r="CN539" s="162"/>
      <c r="CO539" s="162"/>
      <c r="CP539" s="162"/>
      <c r="CQ539" s="162"/>
      <c r="CR539" s="162"/>
      <c r="CS539" s="162"/>
      <c r="CT539" s="162"/>
      <c r="CU539" s="162"/>
      <c r="CV539" s="162"/>
      <c r="CW539" s="162"/>
      <c r="CX539" s="162"/>
      <c r="CY539" s="162"/>
      <c r="CZ539" s="162"/>
      <c r="DA539" s="162"/>
      <c r="DB539" s="162"/>
      <c r="DC539" s="162"/>
      <c r="DD539" s="162"/>
      <c r="DE539" s="162"/>
      <c r="DF539" s="162"/>
      <c r="DG539" s="162"/>
      <c r="DH539" s="162"/>
      <c r="DI539" s="162"/>
      <c r="DJ539" s="162"/>
      <c r="DK539" s="162"/>
      <c r="DL539" s="162"/>
      <c r="DM539" s="162"/>
      <c r="DN539" s="162"/>
      <c r="DO539" s="162"/>
      <c r="DP539" s="162"/>
      <c r="DQ539" s="162"/>
      <c r="DR539" s="162"/>
      <c r="DS539" s="162"/>
      <c r="DT539" s="162"/>
      <c r="DU539" s="162"/>
      <c r="DV539" s="162"/>
      <c r="DW539" s="161"/>
      <c r="DX539" s="162"/>
      <c r="DY539" s="162"/>
      <c r="DZ539" s="162"/>
      <c r="EA539" s="162"/>
      <c r="EB539" s="162"/>
      <c r="EC539" s="162"/>
      <c r="ED539" s="162"/>
      <c r="EE539" s="161"/>
      <c r="EF539" s="162"/>
      <c r="EG539" s="162"/>
      <c r="EH539" s="162"/>
      <c r="EI539" s="162"/>
      <c r="EJ539" s="162"/>
      <c r="EK539" s="162"/>
      <c r="EL539" s="162"/>
      <c r="EM539" s="162"/>
      <c r="EN539" s="162"/>
      <c r="EO539" s="162"/>
      <c r="EP539" s="162"/>
      <c r="EQ539" s="68"/>
      <c r="ER539" s="68"/>
      <c r="ES539" s="68"/>
      <c r="ET539" s="68"/>
      <c r="EU539" s="68"/>
      <c r="EV539" s="68"/>
      <c r="EW539" s="65"/>
      <c r="EX539" s="65"/>
      <c r="EY539" s="65"/>
      <c r="EZ539" s="65"/>
      <c r="FA539" s="65"/>
      <c r="FB539" s="65"/>
      <c r="FC539" s="65"/>
      <c r="FD539" s="65"/>
      <c r="FE539" s="65"/>
      <c r="FF539" s="65"/>
      <c r="FG539" s="65"/>
      <c r="FH539" s="65"/>
      <c r="FI539" s="65"/>
      <c r="FJ539" s="65"/>
      <c r="FK539" s="65"/>
      <c r="FL539" s="65"/>
      <c r="FM539" s="65"/>
      <c r="FN539" s="65"/>
      <c r="FO539" s="235"/>
    </row>
    <row r="540" spans="1:171" s="73" customFormat="1" x14ac:dyDescent="0.2">
      <c r="A540" s="161"/>
      <c r="B540" s="162"/>
      <c r="C540" s="162"/>
      <c r="D540" s="162"/>
      <c r="E540" s="162"/>
      <c r="F540" s="162"/>
      <c r="G540" s="162"/>
      <c r="H540" s="162"/>
      <c r="I540" s="162"/>
      <c r="J540" s="162"/>
      <c r="K540" s="162"/>
      <c r="L540" s="162"/>
      <c r="M540" s="162"/>
      <c r="N540" s="162"/>
      <c r="O540" s="162"/>
      <c r="P540" s="162"/>
      <c r="Q540" s="162"/>
      <c r="R540" s="162"/>
      <c r="S540" s="162"/>
      <c r="T540" s="162"/>
      <c r="U540" s="162"/>
      <c r="V540" s="162"/>
      <c r="W540" s="162"/>
      <c r="X540" s="162"/>
      <c r="Y540" s="162"/>
      <c r="Z540" s="161"/>
      <c r="AA540" s="161"/>
      <c r="AB540" s="161"/>
      <c r="AC540" s="161"/>
      <c r="AD540" s="161"/>
      <c r="AE540" s="161"/>
      <c r="AF540" s="162"/>
      <c r="AG540" s="162"/>
      <c r="AH540" s="162"/>
      <c r="AI540" s="162"/>
      <c r="AJ540" s="162"/>
      <c r="AK540" s="162"/>
      <c r="AL540" s="162"/>
      <c r="AM540" s="162"/>
      <c r="AN540" s="162"/>
      <c r="AO540" s="162"/>
      <c r="AP540" s="162"/>
      <c r="AQ540" s="162"/>
      <c r="AR540" s="162"/>
      <c r="AS540" s="162"/>
      <c r="AT540" s="162"/>
      <c r="AU540" s="162"/>
      <c r="AV540" s="162"/>
      <c r="AW540" s="162"/>
      <c r="AX540" s="162"/>
      <c r="AY540" s="161"/>
      <c r="AZ540" s="161"/>
      <c r="BA540" s="162"/>
      <c r="BB540" s="162"/>
      <c r="BC540" s="162"/>
      <c r="BD540" s="162"/>
      <c r="BE540" s="162"/>
      <c r="BF540" s="162"/>
      <c r="BG540" s="162"/>
      <c r="BH540" s="162"/>
      <c r="BI540" s="162"/>
      <c r="BJ540" s="161"/>
      <c r="BK540" s="162"/>
      <c r="BL540" s="162"/>
      <c r="BM540" s="162"/>
      <c r="BN540" s="162"/>
      <c r="BO540" s="162"/>
      <c r="BP540" s="162"/>
      <c r="BQ540" s="162"/>
      <c r="BR540" s="162"/>
      <c r="BS540" s="162"/>
      <c r="BT540" s="162"/>
      <c r="BU540" s="162"/>
      <c r="BV540" s="162"/>
      <c r="BW540" s="162"/>
      <c r="BX540" s="162"/>
      <c r="BY540" s="162"/>
      <c r="BZ540" s="162"/>
      <c r="CA540" s="162"/>
      <c r="CB540" s="162"/>
      <c r="CC540" s="162"/>
      <c r="CD540" s="162"/>
      <c r="CE540" s="162"/>
      <c r="CF540" s="162"/>
      <c r="CG540" s="162"/>
      <c r="CH540" s="162"/>
      <c r="CI540" s="162"/>
      <c r="CJ540" s="162"/>
      <c r="CK540" s="162"/>
      <c r="CL540" s="162"/>
      <c r="CM540" s="162"/>
      <c r="CN540" s="162"/>
      <c r="CO540" s="162"/>
      <c r="CP540" s="162"/>
      <c r="CQ540" s="162"/>
      <c r="CR540" s="162"/>
      <c r="CS540" s="162"/>
      <c r="CT540" s="162"/>
      <c r="CU540" s="162"/>
      <c r="CV540" s="162"/>
      <c r="CW540" s="162"/>
      <c r="CX540" s="162"/>
      <c r="CY540" s="162"/>
      <c r="CZ540" s="162"/>
      <c r="DA540" s="162"/>
      <c r="DB540" s="162"/>
      <c r="DC540" s="162"/>
      <c r="DD540" s="162"/>
      <c r="DE540" s="162"/>
      <c r="DF540" s="162"/>
      <c r="DG540" s="162"/>
      <c r="DH540" s="162"/>
      <c r="DI540" s="162"/>
      <c r="DJ540" s="162"/>
      <c r="DK540" s="162"/>
      <c r="DL540" s="162"/>
      <c r="DM540" s="162"/>
      <c r="DN540" s="162"/>
      <c r="DO540" s="162"/>
      <c r="DP540" s="162"/>
      <c r="DQ540" s="162"/>
      <c r="DR540" s="162"/>
      <c r="DS540" s="162"/>
      <c r="DT540" s="162"/>
      <c r="DU540" s="162"/>
      <c r="DV540" s="162"/>
      <c r="DW540" s="161"/>
      <c r="DX540" s="162"/>
      <c r="DY540" s="162"/>
      <c r="DZ540" s="162"/>
      <c r="EA540" s="162"/>
      <c r="EB540" s="162"/>
      <c r="EC540" s="162"/>
      <c r="ED540" s="162"/>
      <c r="EE540" s="161"/>
      <c r="EF540" s="162"/>
      <c r="EG540" s="162"/>
      <c r="EH540" s="162"/>
      <c r="EI540" s="162"/>
      <c r="EJ540" s="162"/>
      <c r="EK540" s="162"/>
      <c r="EL540" s="162"/>
      <c r="EM540" s="162"/>
      <c r="EN540" s="162"/>
      <c r="EO540" s="162"/>
      <c r="EP540" s="162"/>
      <c r="EQ540" s="68"/>
      <c r="ER540" s="68"/>
      <c r="ES540" s="68"/>
      <c r="ET540" s="68"/>
      <c r="EU540" s="68"/>
      <c r="EV540" s="68"/>
      <c r="EW540" s="68"/>
      <c r="EX540" s="68"/>
      <c r="EY540" s="68"/>
      <c r="EZ540" s="68"/>
      <c r="FA540" s="68"/>
      <c r="FB540" s="68"/>
      <c r="FC540" s="68"/>
      <c r="FD540" s="68"/>
      <c r="FE540" s="68"/>
      <c r="FF540" s="68"/>
      <c r="FG540" s="68"/>
      <c r="FH540" s="68"/>
      <c r="FI540" s="68"/>
      <c r="FJ540" s="68"/>
      <c r="FK540" s="68"/>
      <c r="FL540" s="68"/>
      <c r="FM540" s="65"/>
      <c r="FN540" s="65"/>
      <c r="FO540" s="235"/>
    </row>
    <row r="541" spans="1:171" s="73" customFormat="1" x14ac:dyDescent="0.2">
      <c r="A541" s="161"/>
      <c r="B541" s="162"/>
      <c r="C541" s="162"/>
      <c r="D541" s="162"/>
      <c r="E541" s="162"/>
      <c r="F541" s="162"/>
      <c r="G541" s="162"/>
      <c r="H541" s="162"/>
      <c r="I541" s="162"/>
      <c r="J541" s="162"/>
      <c r="K541" s="162"/>
      <c r="L541" s="162"/>
      <c r="M541" s="162"/>
      <c r="N541" s="162"/>
      <c r="O541" s="162"/>
      <c r="P541" s="162"/>
      <c r="Q541" s="162"/>
      <c r="R541" s="162"/>
      <c r="S541" s="162"/>
      <c r="T541" s="162"/>
      <c r="U541" s="162"/>
      <c r="V541" s="162"/>
      <c r="W541" s="162"/>
      <c r="X541" s="162"/>
      <c r="Y541" s="162"/>
      <c r="Z541" s="161"/>
      <c r="AA541" s="161"/>
      <c r="AB541" s="161"/>
      <c r="AC541" s="161"/>
      <c r="AD541" s="161"/>
      <c r="AE541" s="161"/>
      <c r="AF541" s="162"/>
      <c r="AG541" s="162"/>
      <c r="AH541" s="162"/>
      <c r="AI541" s="162"/>
      <c r="AJ541" s="162"/>
      <c r="AK541" s="162"/>
      <c r="AL541" s="162"/>
      <c r="AM541" s="162"/>
      <c r="AN541" s="162"/>
      <c r="AO541" s="162"/>
      <c r="AP541" s="162"/>
      <c r="AQ541" s="162"/>
      <c r="AR541" s="162"/>
      <c r="AS541" s="162"/>
      <c r="AT541" s="162"/>
      <c r="AU541" s="162"/>
      <c r="AV541" s="162"/>
      <c r="AW541" s="162"/>
      <c r="AX541" s="162"/>
      <c r="AY541" s="161"/>
      <c r="AZ541" s="161"/>
      <c r="BA541" s="162"/>
      <c r="BB541" s="162"/>
      <c r="BC541" s="162"/>
      <c r="BD541" s="162"/>
      <c r="BE541" s="162"/>
      <c r="BF541" s="162"/>
      <c r="BG541" s="162"/>
      <c r="BH541" s="162"/>
      <c r="BI541" s="162"/>
      <c r="BJ541" s="161"/>
      <c r="BK541" s="162"/>
      <c r="BL541" s="162"/>
      <c r="BM541" s="162"/>
      <c r="BN541" s="162"/>
      <c r="BO541" s="162"/>
      <c r="BP541" s="162"/>
      <c r="BQ541" s="162"/>
      <c r="BR541" s="162"/>
      <c r="BS541" s="162"/>
      <c r="BT541" s="162"/>
      <c r="BU541" s="162"/>
      <c r="BV541" s="162"/>
      <c r="BW541" s="162"/>
      <c r="BX541" s="162"/>
      <c r="BY541" s="162"/>
      <c r="BZ541" s="162"/>
      <c r="CA541" s="162"/>
      <c r="CB541" s="162"/>
      <c r="CC541" s="162"/>
      <c r="CD541" s="162"/>
      <c r="CE541" s="162"/>
      <c r="CF541" s="162"/>
      <c r="CG541" s="162"/>
      <c r="CH541" s="162"/>
      <c r="CI541" s="162"/>
      <c r="CJ541" s="162"/>
      <c r="CK541" s="162"/>
      <c r="CL541" s="162"/>
      <c r="CM541" s="162"/>
      <c r="CN541" s="162"/>
      <c r="CO541" s="162"/>
      <c r="CP541" s="162"/>
      <c r="CQ541" s="162"/>
      <c r="CR541" s="162"/>
      <c r="CS541" s="162"/>
      <c r="CT541" s="162"/>
      <c r="CU541" s="162"/>
      <c r="CV541" s="162"/>
      <c r="CW541" s="162"/>
      <c r="CX541" s="162"/>
      <c r="CY541" s="162"/>
      <c r="CZ541" s="162"/>
      <c r="DA541" s="162"/>
      <c r="DB541" s="162"/>
      <c r="DC541" s="162"/>
      <c r="DD541" s="162"/>
      <c r="DE541" s="162"/>
      <c r="DF541" s="162"/>
      <c r="DG541" s="162"/>
      <c r="DH541" s="162"/>
      <c r="DI541" s="162"/>
      <c r="DJ541" s="162"/>
      <c r="DK541" s="162"/>
      <c r="DL541" s="162"/>
      <c r="DM541" s="162"/>
      <c r="DN541" s="162"/>
      <c r="DO541" s="162"/>
      <c r="DP541" s="162"/>
      <c r="DQ541" s="162"/>
      <c r="DR541" s="162"/>
      <c r="DS541" s="162"/>
      <c r="DT541" s="162"/>
      <c r="DU541" s="162"/>
      <c r="DV541" s="162"/>
      <c r="DW541" s="161"/>
      <c r="DX541" s="162"/>
      <c r="DY541" s="162"/>
      <c r="DZ541" s="162"/>
      <c r="EA541" s="162"/>
      <c r="EB541" s="162"/>
      <c r="EC541" s="162"/>
      <c r="ED541" s="162"/>
      <c r="EE541" s="161"/>
      <c r="EF541" s="162"/>
      <c r="EG541" s="162"/>
      <c r="EH541" s="162"/>
      <c r="EI541" s="162"/>
      <c r="EJ541" s="162"/>
      <c r="EK541" s="162"/>
      <c r="EL541" s="162"/>
      <c r="EM541" s="162"/>
      <c r="EN541" s="162"/>
      <c r="EO541" s="162"/>
      <c r="EP541" s="162"/>
      <c r="EQ541" s="68"/>
      <c r="ER541" s="68"/>
      <c r="ES541" s="68"/>
      <c r="ET541" s="68"/>
      <c r="EU541" s="68"/>
      <c r="EV541" s="68"/>
      <c r="EW541" s="65"/>
      <c r="EX541" s="65"/>
      <c r="EY541" s="65"/>
      <c r="EZ541" s="65"/>
      <c r="FA541" s="65"/>
      <c r="FB541" s="65"/>
      <c r="FC541" s="65"/>
      <c r="FD541" s="65"/>
      <c r="FE541" s="65"/>
      <c r="FF541" s="65"/>
      <c r="FG541" s="65"/>
      <c r="FH541" s="65"/>
      <c r="FI541" s="65"/>
      <c r="FJ541" s="65"/>
      <c r="FK541" s="65"/>
      <c r="FL541" s="65"/>
      <c r="FM541" s="65"/>
      <c r="FN541" s="65"/>
      <c r="FO541" s="235"/>
    </row>
    <row r="542" spans="1:171" s="73" customFormat="1" x14ac:dyDescent="0.2">
      <c r="A542" s="161"/>
      <c r="B542" s="162"/>
      <c r="C542" s="162"/>
      <c r="D542" s="162"/>
      <c r="E542" s="162"/>
      <c r="F542" s="162"/>
      <c r="G542" s="162"/>
      <c r="H542" s="162"/>
      <c r="I542" s="162"/>
      <c r="J542" s="162"/>
      <c r="K542" s="162"/>
      <c r="L542" s="162"/>
      <c r="M542" s="162"/>
      <c r="N542" s="162"/>
      <c r="O542" s="162"/>
      <c r="P542" s="162"/>
      <c r="Q542" s="162"/>
      <c r="R542" s="162"/>
      <c r="S542" s="162"/>
      <c r="T542" s="162"/>
      <c r="U542" s="162"/>
      <c r="V542" s="162"/>
      <c r="W542" s="162"/>
      <c r="X542" s="162"/>
      <c r="Y542" s="162"/>
      <c r="Z542" s="161"/>
      <c r="AA542" s="161"/>
      <c r="AB542" s="161"/>
      <c r="AC542" s="161"/>
      <c r="AD542" s="161"/>
      <c r="AE542" s="161"/>
      <c r="AF542" s="162"/>
      <c r="AG542" s="162"/>
      <c r="AH542" s="162"/>
      <c r="AI542" s="162"/>
      <c r="AJ542" s="162"/>
      <c r="AK542" s="162"/>
      <c r="AL542" s="162"/>
      <c r="AM542" s="162"/>
      <c r="AN542" s="162"/>
      <c r="AO542" s="162"/>
      <c r="AP542" s="162"/>
      <c r="AQ542" s="162"/>
      <c r="AR542" s="162"/>
      <c r="AS542" s="162"/>
      <c r="AT542" s="162"/>
      <c r="AU542" s="162"/>
      <c r="AV542" s="162"/>
      <c r="AW542" s="162"/>
      <c r="AX542" s="162"/>
      <c r="AY542" s="161"/>
      <c r="AZ542" s="161"/>
      <c r="BA542" s="162"/>
      <c r="BB542" s="162"/>
      <c r="BC542" s="162"/>
      <c r="BD542" s="162"/>
      <c r="BE542" s="162"/>
      <c r="BF542" s="162"/>
      <c r="BG542" s="162"/>
      <c r="BH542" s="162"/>
      <c r="BI542" s="162"/>
      <c r="BJ542" s="161"/>
      <c r="BK542" s="162"/>
      <c r="BL542" s="162"/>
      <c r="BM542" s="162"/>
      <c r="BN542" s="162"/>
      <c r="BO542" s="162"/>
      <c r="BP542" s="162"/>
      <c r="BQ542" s="162"/>
      <c r="BR542" s="162"/>
      <c r="BS542" s="162"/>
      <c r="BT542" s="162"/>
      <c r="BU542" s="162"/>
      <c r="BV542" s="162"/>
      <c r="BW542" s="162"/>
      <c r="BX542" s="162"/>
      <c r="BY542" s="162"/>
      <c r="BZ542" s="162"/>
      <c r="CA542" s="162"/>
      <c r="CB542" s="162"/>
      <c r="CC542" s="162"/>
      <c r="CD542" s="162"/>
      <c r="CE542" s="162"/>
      <c r="CF542" s="162"/>
      <c r="CG542" s="162"/>
      <c r="CH542" s="162"/>
      <c r="CI542" s="162"/>
      <c r="CJ542" s="162"/>
      <c r="CK542" s="162"/>
      <c r="CL542" s="162"/>
      <c r="CM542" s="162"/>
      <c r="CN542" s="162"/>
      <c r="CO542" s="162"/>
      <c r="CP542" s="162"/>
      <c r="CQ542" s="162"/>
      <c r="CR542" s="162"/>
      <c r="CS542" s="162"/>
      <c r="CT542" s="162"/>
      <c r="CU542" s="162"/>
      <c r="CV542" s="162"/>
      <c r="CW542" s="162"/>
      <c r="CX542" s="162"/>
      <c r="CY542" s="162"/>
      <c r="CZ542" s="162"/>
      <c r="DA542" s="162"/>
      <c r="DB542" s="162"/>
      <c r="DC542" s="162"/>
      <c r="DD542" s="162"/>
      <c r="DE542" s="162"/>
      <c r="DF542" s="162"/>
      <c r="DG542" s="162"/>
      <c r="DH542" s="162"/>
      <c r="DI542" s="162"/>
      <c r="DJ542" s="162"/>
      <c r="DK542" s="162"/>
      <c r="DL542" s="162"/>
      <c r="DM542" s="162"/>
      <c r="DN542" s="162"/>
      <c r="DO542" s="162"/>
      <c r="DP542" s="162"/>
      <c r="DQ542" s="162"/>
      <c r="DR542" s="162"/>
      <c r="DS542" s="162"/>
      <c r="DT542" s="162"/>
      <c r="DU542" s="162"/>
      <c r="DV542" s="162"/>
      <c r="DW542" s="161"/>
      <c r="DX542" s="162"/>
      <c r="DY542" s="162"/>
      <c r="DZ542" s="162"/>
      <c r="EA542" s="162"/>
      <c r="EB542" s="162"/>
      <c r="EC542" s="162"/>
      <c r="ED542" s="162"/>
      <c r="EE542" s="161"/>
      <c r="EF542" s="162"/>
      <c r="EG542" s="162"/>
      <c r="EH542" s="162"/>
      <c r="EI542" s="162"/>
      <c r="EJ542" s="162"/>
      <c r="EK542" s="162"/>
      <c r="EL542" s="162"/>
      <c r="EM542" s="162"/>
      <c r="EN542" s="162"/>
      <c r="EO542" s="162"/>
      <c r="EP542" s="162"/>
      <c r="EQ542" s="68"/>
      <c r="ER542" s="68"/>
      <c r="ES542" s="68"/>
      <c r="ET542" s="68"/>
      <c r="EU542" s="68"/>
      <c r="EV542" s="68"/>
      <c r="EW542" s="68"/>
      <c r="EX542" s="68"/>
      <c r="EY542" s="68"/>
      <c r="EZ542" s="68"/>
      <c r="FA542" s="68"/>
      <c r="FB542" s="68"/>
      <c r="FC542" s="68"/>
      <c r="FD542" s="68"/>
      <c r="FE542" s="68"/>
      <c r="FF542" s="68"/>
      <c r="FG542" s="68"/>
      <c r="FH542" s="68"/>
      <c r="FI542" s="68"/>
      <c r="FJ542" s="68"/>
      <c r="FK542" s="68"/>
      <c r="FL542" s="68"/>
      <c r="FM542" s="65"/>
      <c r="FN542" s="65"/>
      <c r="FO542" s="235"/>
    </row>
    <row r="543" spans="1:171" s="73" customFormat="1" x14ac:dyDescent="0.2">
      <c r="A543" s="161"/>
      <c r="B543" s="162"/>
      <c r="C543" s="162"/>
      <c r="D543" s="162"/>
      <c r="E543" s="162"/>
      <c r="F543" s="162"/>
      <c r="G543" s="162"/>
      <c r="H543" s="162"/>
      <c r="I543" s="162"/>
      <c r="J543" s="162"/>
      <c r="K543" s="162"/>
      <c r="L543" s="162"/>
      <c r="M543" s="162"/>
      <c r="N543" s="162"/>
      <c r="O543" s="162"/>
      <c r="P543" s="162"/>
      <c r="Q543" s="162"/>
      <c r="R543" s="162"/>
      <c r="S543" s="162"/>
      <c r="T543" s="162"/>
      <c r="U543" s="162"/>
      <c r="V543" s="162"/>
      <c r="W543" s="162"/>
      <c r="X543" s="162"/>
      <c r="Y543" s="162"/>
      <c r="Z543" s="161"/>
      <c r="AA543" s="161"/>
      <c r="AB543" s="161"/>
      <c r="AC543" s="161"/>
      <c r="AD543" s="161"/>
      <c r="AE543" s="161"/>
      <c r="AF543" s="162"/>
      <c r="AG543" s="162"/>
      <c r="AH543" s="162"/>
      <c r="AI543" s="162"/>
      <c r="AJ543" s="162"/>
      <c r="AK543" s="162"/>
      <c r="AL543" s="162"/>
      <c r="AM543" s="162"/>
      <c r="AN543" s="162"/>
      <c r="AO543" s="162"/>
      <c r="AP543" s="162"/>
      <c r="AQ543" s="162"/>
      <c r="AR543" s="162"/>
      <c r="AS543" s="162"/>
      <c r="AT543" s="162"/>
      <c r="AU543" s="162"/>
      <c r="AV543" s="162"/>
      <c r="AW543" s="162"/>
      <c r="AX543" s="162"/>
      <c r="AY543" s="161"/>
      <c r="AZ543" s="161"/>
      <c r="BA543" s="162"/>
      <c r="BB543" s="162"/>
      <c r="BC543" s="162"/>
      <c r="BD543" s="162"/>
      <c r="BE543" s="162"/>
      <c r="BF543" s="162"/>
      <c r="BG543" s="162"/>
      <c r="BH543" s="162"/>
      <c r="BI543" s="162"/>
      <c r="BJ543" s="161"/>
      <c r="BK543" s="162"/>
      <c r="BL543" s="162"/>
      <c r="BM543" s="162"/>
      <c r="BN543" s="162"/>
      <c r="BO543" s="162"/>
      <c r="BP543" s="162"/>
      <c r="BQ543" s="162"/>
      <c r="BR543" s="162"/>
      <c r="BS543" s="162"/>
      <c r="BT543" s="162"/>
      <c r="BU543" s="162"/>
      <c r="BV543" s="162"/>
      <c r="BW543" s="162"/>
      <c r="BX543" s="162"/>
      <c r="BY543" s="162"/>
      <c r="BZ543" s="162"/>
      <c r="CA543" s="162"/>
      <c r="CB543" s="162"/>
      <c r="CC543" s="162"/>
      <c r="CD543" s="162"/>
      <c r="CE543" s="162"/>
      <c r="CF543" s="162"/>
      <c r="CG543" s="162"/>
      <c r="CH543" s="162"/>
      <c r="CI543" s="162"/>
      <c r="CJ543" s="162"/>
      <c r="CK543" s="162"/>
      <c r="CL543" s="162"/>
      <c r="CM543" s="162"/>
      <c r="CN543" s="162"/>
      <c r="CO543" s="162"/>
      <c r="CP543" s="162"/>
      <c r="CQ543" s="162"/>
      <c r="CR543" s="162"/>
      <c r="CS543" s="162"/>
      <c r="CT543" s="162"/>
      <c r="CU543" s="162"/>
      <c r="CV543" s="162"/>
      <c r="CW543" s="162"/>
      <c r="CX543" s="162"/>
      <c r="CY543" s="162"/>
      <c r="CZ543" s="162"/>
      <c r="DA543" s="162"/>
      <c r="DB543" s="162"/>
      <c r="DC543" s="162"/>
      <c r="DD543" s="162"/>
      <c r="DE543" s="162"/>
      <c r="DF543" s="162"/>
      <c r="DG543" s="162"/>
      <c r="DH543" s="162"/>
      <c r="DI543" s="162"/>
      <c r="DJ543" s="162"/>
      <c r="DK543" s="162"/>
      <c r="DL543" s="162"/>
      <c r="DM543" s="162"/>
      <c r="DN543" s="162"/>
      <c r="DO543" s="162"/>
      <c r="DP543" s="162"/>
      <c r="DQ543" s="162"/>
      <c r="DR543" s="162"/>
      <c r="DS543" s="162"/>
      <c r="DT543" s="162"/>
      <c r="DU543" s="162"/>
      <c r="DV543" s="162"/>
      <c r="DW543" s="161"/>
      <c r="DX543" s="162"/>
      <c r="DY543" s="162"/>
      <c r="DZ543" s="162"/>
      <c r="EA543" s="162"/>
      <c r="EB543" s="162"/>
      <c r="EC543" s="162"/>
      <c r="ED543" s="162"/>
      <c r="EE543" s="161"/>
      <c r="EF543" s="162"/>
      <c r="EG543" s="162"/>
      <c r="EH543" s="162"/>
      <c r="EI543" s="162"/>
      <c r="EJ543" s="162"/>
      <c r="EK543" s="162"/>
      <c r="EL543" s="162"/>
      <c r="EM543" s="162"/>
      <c r="EN543" s="162"/>
      <c r="EO543" s="162"/>
      <c r="EP543" s="162"/>
      <c r="EQ543" s="68"/>
      <c r="ER543" s="68"/>
      <c r="ES543" s="68"/>
      <c r="ET543" s="68"/>
      <c r="EU543" s="68"/>
      <c r="EV543" s="68"/>
      <c r="EW543" s="65"/>
      <c r="EX543" s="65"/>
      <c r="EY543" s="65"/>
      <c r="EZ543" s="65"/>
      <c r="FA543" s="65"/>
      <c r="FB543" s="65"/>
      <c r="FC543" s="65"/>
      <c r="FD543" s="65"/>
      <c r="FE543" s="65"/>
      <c r="FF543" s="65"/>
      <c r="FG543" s="65"/>
      <c r="FH543" s="65"/>
      <c r="FI543" s="65"/>
      <c r="FJ543" s="65"/>
      <c r="FK543" s="65"/>
      <c r="FL543" s="65"/>
      <c r="FM543" s="65"/>
      <c r="FN543" s="65"/>
      <c r="FO543" s="235"/>
    </row>
    <row r="544" spans="1:171" s="73" customFormat="1" x14ac:dyDescent="0.2">
      <c r="A544" s="161"/>
      <c r="B544" s="162"/>
      <c r="C544" s="162"/>
      <c r="D544" s="162"/>
      <c r="E544" s="162"/>
      <c r="F544" s="162"/>
      <c r="G544" s="162"/>
      <c r="H544" s="162"/>
      <c r="I544" s="162"/>
      <c r="J544" s="162"/>
      <c r="K544" s="162"/>
      <c r="L544" s="162"/>
      <c r="M544" s="162"/>
      <c r="N544" s="162"/>
      <c r="O544" s="162"/>
      <c r="P544" s="162"/>
      <c r="Q544" s="162"/>
      <c r="R544" s="162"/>
      <c r="S544" s="162"/>
      <c r="T544" s="162"/>
      <c r="U544" s="162"/>
      <c r="V544" s="162"/>
      <c r="W544" s="162"/>
      <c r="X544" s="162"/>
      <c r="Y544" s="162"/>
      <c r="Z544" s="161"/>
      <c r="AA544" s="161"/>
      <c r="AB544" s="161"/>
      <c r="AC544" s="161"/>
      <c r="AD544" s="161"/>
      <c r="AE544" s="161"/>
      <c r="AF544" s="162"/>
      <c r="AG544" s="162"/>
      <c r="AH544" s="162"/>
      <c r="AI544" s="162"/>
      <c r="AJ544" s="162"/>
      <c r="AK544" s="162"/>
      <c r="AL544" s="162"/>
      <c r="AM544" s="162"/>
      <c r="AN544" s="162"/>
      <c r="AO544" s="162"/>
      <c r="AP544" s="162"/>
      <c r="AQ544" s="162"/>
      <c r="AR544" s="162"/>
      <c r="AS544" s="162"/>
      <c r="AT544" s="162"/>
      <c r="AU544" s="162"/>
      <c r="AV544" s="162"/>
      <c r="AW544" s="162"/>
      <c r="AX544" s="162"/>
      <c r="AY544" s="161"/>
      <c r="AZ544" s="161"/>
      <c r="BA544" s="162"/>
      <c r="BB544" s="162"/>
      <c r="BC544" s="162"/>
      <c r="BD544" s="162"/>
      <c r="BE544" s="162"/>
      <c r="BF544" s="162"/>
      <c r="BG544" s="162"/>
      <c r="BH544" s="162"/>
      <c r="BI544" s="162"/>
      <c r="BJ544" s="161"/>
      <c r="BK544" s="162"/>
      <c r="BL544" s="162"/>
      <c r="BM544" s="162"/>
      <c r="BN544" s="162"/>
      <c r="BO544" s="162"/>
      <c r="BP544" s="162"/>
      <c r="BQ544" s="162"/>
      <c r="BR544" s="162"/>
      <c r="BS544" s="162"/>
      <c r="BT544" s="162"/>
      <c r="BU544" s="162"/>
      <c r="BV544" s="162"/>
      <c r="BW544" s="162"/>
      <c r="BX544" s="162"/>
      <c r="BY544" s="162"/>
      <c r="BZ544" s="162"/>
      <c r="CA544" s="162"/>
      <c r="CB544" s="162"/>
      <c r="CC544" s="162"/>
      <c r="CD544" s="162"/>
      <c r="CE544" s="162"/>
      <c r="CF544" s="162"/>
      <c r="CG544" s="162"/>
      <c r="CH544" s="162"/>
      <c r="CI544" s="162"/>
      <c r="CJ544" s="162"/>
      <c r="CK544" s="162"/>
      <c r="CL544" s="162"/>
      <c r="CM544" s="162"/>
      <c r="CN544" s="162"/>
      <c r="CO544" s="162"/>
      <c r="CP544" s="162"/>
      <c r="CQ544" s="162"/>
      <c r="CR544" s="162"/>
      <c r="CS544" s="162"/>
      <c r="CT544" s="162"/>
      <c r="CU544" s="162"/>
      <c r="CV544" s="162"/>
      <c r="CW544" s="162"/>
      <c r="CX544" s="162"/>
      <c r="CY544" s="162"/>
      <c r="CZ544" s="162"/>
      <c r="DA544" s="162"/>
      <c r="DB544" s="162"/>
      <c r="DC544" s="162"/>
      <c r="DD544" s="162"/>
      <c r="DE544" s="162"/>
      <c r="DF544" s="162"/>
      <c r="DG544" s="162"/>
      <c r="DH544" s="162"/>
      <c r="DI544" s="162"/>
      <c r="DJ544" s="162"/>
      <c r="DK544" s="162"/>
      <c r="DL544" s="162"/>
      <c r="DM544" s="162"/>
      <c r="DN544" s="162"/>
      <c r="DO544" s="162"/>
      <c r="DP544" s="162"/>
      <c r="DQ544" s="162"/>
      <c r="DR544" s="162"/>
      <c r="DS544" s="162"/>
      <c r="DT544" s="162"/>
      <c r="DU544" s="162"/>
      <c r="DV544" s="162"/>
      <c r="DW544" s="161"/>
      <c r="DX544" s="162"/>
      <c r="DY544" s="162"/>
      <c r="DZ544" s="162"/>
      <c r="EA544" s="162"/>
      <c r="EB544" s="162"/>
      <c r="EC544" s="162"/>
      <c r="ED544" s="162"/>
      <c r="EE544" s="161"/>
      <c r="EF544" s="162"/>
      <c r="EG544" s="162"/>
      <c r="EH544" s="162"/>
      <c r="EI544" s="162"/>
      <c r="EJ544" s="162"/>
      <c r="EK544" s="162"/>
      <c r="EL544" s="162"/>
      <c r="EM544" s="162"/>
      <c r="EN544" s="162"/>
      <c r="EO544" s="162"/>
      <c r="EP544" s="162"/>
      <c r="EQ544" s="68"/>
      <c r="ER544" s="68"/>
      <c r="ES544" s="68"/>
      <c r="ET544" s="68"/>
      <c r="EU544" s="68"/>
      <c r="EV544" s="68"/>
      <c r="EW544" s="68"/>
      <c r="EX544" s="68"/>
      <c r="EY544" s="68"/>
      <c r="EZ544" s="68"/>
      <c r="FA544" s="68"/>
      <c r="FB544" s="68"/>
      <c r="FC544" s="68"/>
      <c r="FD544" s="68"/>
      <c r="FE544" s="68"/>
      <c r="FF544" s="68"/>
      <c r="FG544" s="68"/>
      <c r="FH544" s="68"/>
      <c r="FI544" s="68"/>
      <c r="FJ544" s="68"/>
      <c r="FK544" s="68"/>
      <c r="FL544" s="68"/>
      <c r="FM544" s="65"/>
      <c r="FN544" s="65"/>
      <c r="FO544" s="235"/>
    </row>
    <row r="545" spans="1:171" s="73" customFormat="1" x14ac:dyDescent="0.2">
      <c r="A545" s="161"/>
      <c r="B545" s="162"/>
      <c r="C545" s="162"/>
      <c r="D545" s="162"/>
      <c r="E545" s="162"/>
      <c r="F545" s="162"/>
      <c r="G545" s="162"/>
      <c r="H545" s="162"/>
      <c r="I545" s="162"/>
      <c r="J545" s="162"/>
      <c r="K545" s="162"/>
      <c r="L545" s="162"/>
      <c r="M545" s="162"/>
      <c r="N545" s="162"/>
      <c r="O545" s="162"/>
      <c r="P545" s="162"/>
      <c r="Q545" s="162"/>
      <c r="R545" s="162"/>
      <c r="S545" s="162"/>
      <c r="T545" s="162"/>
      <c r="U545" s="162"/>
      <c r="V545" s="162"/>
      <c r="W545" s="162"/>
      <c r="X545" s="162"/>
      <c r="Y545" s="162"/>
      <c r="Z545" s="161"/>
      <c r="AA545" s="161"/>
      <c r="AB545" s="161"/>
      <c r="AC545" s="161"/>
      <c r="AD545" s="161"/>
      <c r="AE545" s="161"/>
      <c r="AF545" s="162"/>
      <c r="AG545" s="162"/>
      <c r="AH545" s="162"/>
      <c r="AI545" s="162"/>
      <c r="AJ545" s="162"/>
      <c r="AK545" s="162"/>
      <c r="AL545" s="162"/>
      <c r="AM545" s="162"/>
      <c r="AN545" s="162"/>
      <c r="AO545" s="162"/>
      <c r="AP545" s="162"/>
      <c r="AQ545" s="162"/>
      <c r="AR545" s="162"/>
      <c r="AS545" s="162"/>
      <c r="AT545" s="162"/>
      <c r="AU545" s="162"/>
      <c r="AV545" s="162"/>
      <c r="AW545" s="162"/>
      <c r="AX545" s="162"/>
      <c r="AY545" s="161"/>
      <c r="AZ545" s="161"/>
      <c r="BA545" s="162"/>
      <c r="BB545" s="162"/>
      <c r="BC545" s="162"/>
      <c r="BD545" s="162"/>
      <c r="BE545" s="162"/>
      <c r="BF545" s="162"/>
      <c r="BG545" s="162"/>
      <c r="BH545" s="162"/>
      <c r="BI545" s="162"/>
      <c r="BJ545" s="161"/>
      <c r="BK545" s="162"/>
      <c r="BL545" s="162"/>
      <c r="BM545" s="162"/>
      <c r="BN545" s="162"/>
      <c r="BO545" s="162"/>
      <c r="BP545" s="162"/>
      <c r="BQ545" s="162"/>
      <c r="BR545" s="162"/>
      <c r="BS545" s="162"/>
      <c r="BT545" s="162"/>
      <c r="BU545" s="162"/>
      <c r="BV545" s="162"/>
      <c r="BW545" s="162"/>
      <c r="BX545" s="162"/>
      <c r="BY545" s="162"/>
      <c r="BZ545" s="162"/>
      <c r="CA545" s="162"/>
      <c r="CB545" s="162"/>
      <c r="CC545" s="162"/>
      <c r="CD545" s="162"/>
      <c r="CE545" s="162"/>
      <c r="CF545" s="162"/>
      <c r="CG545" s="162"/>
      <c r="CH545" s="162"/>
      <c r="CI545" s="162"/>
      <c r="CJ545" s="162"/>
      <c r="CK545" s="162"/>
      <c r="CL545" s="162"/>
      <c r="CM545" s="162"/>
      <c r="CN545" s="162"/>
      <c r="CO545" s="162"/>
      <c r="CP545" s="162"/>
      <c r="CQ545" s="162"/>
      <c r="CR545" s="162"/>
      <c r="CS545" s="162"/>
      <c r="CT545" s="162"/>
      <c r="CU545" s="162"/>
      <c r="CV545" s="162"/>
      <c r="CW545" s="162"/>
      <c r="CX545" s="162"/>
      <c r="CY545" s="162"/>
      <c r="CZ545" s="162"/>
      <c r="DA545" s="162"/>
      <c r="DB545" s="162"/>
      <c r="DC545" s="162"/>
      <c r="DD545" s="162"/>
      <c r="DE545" s="162"/>
      <c r="DF545" s="162"/>
      <c r="DG545" s="162"/>
      <c r="DH545" s="162"/>
      <c r="DI545" s="162"/>
      <c r="DJ545" s="162"/>
      <c r="DK545" s="162"/>
      <c r="DL545" s="162"/>
      <c r="DM545" s="162"/>
      <c r="DN545" s="162"/>
      <c r="DO545" s="162"/>
      <c r="DP545" s="162"/>
      <c r="DQ545" s="162"/>
      <c r="DR545" s="162"/>
      <c r="DS545" s="162"/>
      <c r="DT545" s="162"/>
      <c r="DU545" s="162"/>
      <c r="DV545" s="162"/>
      <c r="DW545" s="161"/>
      <c r="DX545" s="162"/>
      <c r="DY545" s="162"/>
      <c r="DZ545" s="162"/>
      <c r="EA545" s="162"/>
      <c r="EB545" s="162"/>
      <c r="EC545" s="162"/>
      <c r="ED545" s="162"/>
      <c r="EE545" s="161"/>
      <c r="EF545" s="162"/>
      <c r="EG545" s="162"/>
      <c r="EH545" s="162"/>
      <c r="EI545" s="162"/>
      <c r="EJ545" s="162"/>
      <c r="EK545" s="162"/>
      <c r="EL545" s="162"/>
      <c r="EM545" s="162"/>
      <c r="EN545" s="162"/>
      <c r="EO545" s="162"/>
      <c r="EP545" s="162"/>
      <c r="EQ545" s="68"/>
      <c r="ER545" s="68"/>
      <c r="ES545" s="68"/>
      <c r="ET545" s="68"/>
      <c r="EU545" s="68"/>
      <c r="EV545" s="68"/>
      <c r="EW545" s="65"/>
      <c r="EX545" s="65"/>
      <c r="EY545" s="65"/>
      <c r="EZ545" s="65"/>
      <c r="FA545" s="65"/>
      <c r="FB545" s="65"/>
      <c r="FC545" s="65"/>
      <c r="FD545" s="65"/>
      <c r="FE545" s="65"/>
      <c r="FF545" s="65"/>
      <c r="FG545" s="65"/>
      <c r="FH545" s="65"/>
      <c r="FI545" s="65"/>
      <c r="FJ545" s="65"/>
      <c r="FK545" s="65"/>
      <c r="FL545" s="65"/>
      <c r="FM545" s="65"/>
      <c r="FN545" s="65"/>
      <c r="FO545" s="235"/>
    </row>
    <row r="546" spans="1:171" s="73" customFormat="1" x14ac:dyDescent="0.2">
      <c r="A546" s="161"/>
      <c r="B546" s="162"/>
      <c r="C546" s="162"/>
      <c r="D546" s="162"/>
      <c r="E546" s="162"/>
      <c r="F546" s="162"/>
      <c r="G546" s="162"/>
      <c r="H546" s="162"/>
      <c r="I546" s="162"/>
      <c r="J546" s="162"/>
      <c r="K546" s="162"/>
      <c r="L546" s="162"/>
      <c r="M546" s="162"/>
      <c r="N546" s="162"/>
      <c r="O546" s="162"/>
      <c r="P546" s="162"/>
      <c r="Q546" s="162"/>
      <c r="R546" s="162"/>
      <c r="S546" s="162"/>
      <c r="T546" s="162"/>
      <c r="U546" s="162"/>
      <c r="V546" s="162"/>
      <c r="W546" s="162"/>
      <c r="X546" s="162"/>
      <c r="Y546" s="162"/>
      <c r="Z546" s="161"/>
      <c r="AA546" s="161"/>
      <c r="AB546" s="161"/>
      <c r="AC546" s="161"/>
      <c r="AD546" s="161"/>
      <c r="AE546" s="161"/>
      <c r="AF546" s="162"/>
      <c r="AG546" s="162"/>
      <c r="AH546" s="162"/>
      <c r="AI546" s="162"/>
      <c r="AJ546" s="162"/>
      <c r="AK546" s="162"/>
      <c r="AL546" s="162"/>
      <c r="AM546" s="162"/>
      <c r="AN546" s="162"/>
      <c r="AO546" s="162"/>
      <c r="AP546" s="162"/>
      <c r="AQ546" s="162"/>
      <c r="AR546" s="162"/>
      <c r="AS546" s="162"/>
      <c r="AT546" s="162"/>
      <c r="AU546" s="162"/>
      <c r="AV546" s="162"/>
      <c r="AW546" s="162"/>
      <c r="AX546" s="162"/>
      <c r="AY546" s="161"/>
      <c r="AZ546" s="161"/>
      <c r="BA546" s="162"/>
      <c r="BB546" s="162"/>
      <c r="BC546" s="162"/>
      <c r="BD546" s="162"/>
      <c r="BE546" s="162"/>
      <c r="BF546" s="162"/>
      <c r="BG546" s="162"/>
      <c r="BH546" s="162"/>
      <c r="BI546" s="162"/>
      <c r="BJ546" s="161"/>
      <c r="BK546" s="162"/>
      <c r="BL546" s="162"/>
      <c r="BM546" s="162"/>
      <c r="BN546" s="162"/>
      <c r="BO546" s="162"/>
      <c r="BP546" s="162"/>
      <c r="BQ546" s="162"/>
      <c r="BR546" s="162"/>
      <c r="BS546" s="162"/>
      <c r="BT546" s="162"/>
      <c r="BU546" s="162"/>
      <c r="BV546" s="162"/>
      <c r="BW546" s="162"/>
      <c r="BX546" s="162"/>
      <c r="BY546" s="162"/>
      <c r="BZ546" s="162"/>
      <c r="CA546" s="162"/>
      <c r="CB546" s="162"/>
      <c r="CC546" s="162"/>
      <c r="CD546" s="162"/>
      <c r="CE546" s="162"/>
      <c r="CF546" s="162"/>
      <c r="CG546" s="162"/>
      <c r="CH546" s="162"/>
      <c r="CI546" s="162"/>
      <c r="CJ546" s="162"/>
      <c r="CK546" s="162"/>
      <c r="CL546" s="162"/>
      <c r="CM546" s="162"/>
      <c r="CN546" s="162"/>
      <c r="CO546" s="162"/>
      <c r="CP546" s="162"/>
      <c r="CQ546" s="162"/>
      <c r="CR546" s="162"/>
      <c r="CS546" s="162"/>
      <c r="CT546" s="162"/>
      <c r="CU546" s="162"/>
      <c r="CV546" s="162"/>
      <c r="CW546" s="162"/>
      <c r="CX546" s="162"/>
      <c r="CY546" s="162"/>
      <c r="CZ546" s="162"/>
      <c r="DA546" s="162"/>
      <c r="DB546" s="162"/>
      <c r="DC546" s="162"/>
      <c r="DD546" s="162"/>
      <c r="DE546" s="162"/>
      <c r="DF546" s="162"/>
      <c r="DG546" s="162"/>
      <c r="DH546" s="162"/>
      <c r="DI546" s="162"/>
      <c r="DJ546" s="162"/>
      <c r="DK546" s="162"/>
      <c r="DL546" s="162"/>
      <c r="DM546" s="162"/>
      <c r="DN546" s="162"/>
      <c r="DO546" s="162"/>
      <c r="DP546" s="162"/>
      <c r="DQ546" s="162"/>
      <c r="DR546" s="162"/>
      <c r="DS546" s="162"/>
      <c r="DT546" s="162"/>
      <c r="DU546" s="162"/>
      <c r="DV546" s="162"/>
      <c r="DW546" s="161"/>
      <c r="DX546" s="162"/>
      <c r="DY546" s="162"/>
      <c r="DZ546" s="162"/>
      <c r="EA546" s="162"/>
      <c r="EB546" s="162"/>
      <c r="EC546" s="162"/>
      <c r="ED546" s="162"/>
      <c r="EE546" s="161"/>
      <c r="EF546" s="162"/>
      <c r="EG546" s="162"/>
      <c r="EH546" s="162"/>
      <c r="EI546" s="162"/>
      <c r="EJ546" s="162"/>
      <c r="EK546" s="162"/>
      <c r="EL546" s="162"/>
      <c r="EM546" s="162"/>
      <c r="EN546" s="162"/>
      <c r="EO546" s="162"/>
      <c r="EP546" s="162"/>
      <c r="EQ546" s="68"/>
      <c r="ER546" s="68"/>
      <c r="ES546" s="68"/>
      <c r="ET546" s="68"/>
      <c r="EU546" s="68"/>
      <c r="EV546" s="68"/>
      <c r="EW546" s="68"/>
      <c r="EX546" s="68"/>
      <c r="EY546" s="68"/>
      <c r="EZ546" s="68"/>
      <c r="FA546" s="68"/>
      <c r="FB546" s="68"/>
      <c r="FC546" s="68"/>
      <c r="FD546" s="68"/>
      <c r="FE546" s="68"/>
      <c r="FF546" s="68"/>
      <c r="FG546" s="68"/>
      <c r="FH546" s="68"/>
      <c r="FI546" s="68"/>
      <c r="FJ546" s="68"/>
      <c r="FK546" s="68"/>
      <c r="FL546" s="68"/>
      <c r="FM546" s="65"/>
      <c r="FN546" s="65"/>
      <c r="FO546" s="235"/>
    </row>
    <row r="547" spans="1:171" s="73" customFormat="1" x14ac:dyDescent="0.2">
      <c r="A547" s="161"/>
      <c r="B547" s="162"/>
      <c r="C547" s="162"/>
      <c r="D547" s="162"/>
      <c r="E547" s="162"/>
      <c r="F547" s="162"/>
      <c r="G547" s="162"/>
      <c r="H547" s="162"/>
      <c r="I547" s="162"/>
      <c r="J547" s="162"/>
      <c r="K547" s="162"/>
      <c r="L547" s="162"/>
      <c r="M547" s="162"/>
      <c r="N547" s="162"/>
      <c r="O547" s="162"/>
      <c r="P547" s="162"/>
      <c r="Q547" s="162"/>
      <c r="R547" s="162"/>
      <c r="S547" s="162"/>
      <c r="T547" s="162"/>
      <c r="U547" s="162"/>
      <c r="V547" s="162"/>
      <c r="W547" s="162"/>
      <c r="X547" s="162"/>
      <c r="Y547" s="162"/>
      <c r="Z547" s="161"/>
      <c r="AA547" s="161"/>
      <c r="AB547" s="161"/>
      <c r="AC547" s="161"/>
      <c r="AD547" s="161"/>
      <c r="AE547" s="161"/>
      <c r="AF547" s="162"/>
      <c r="AG547" s="162"/>
      <c r="AH547" s="162"/>
      <c r="AI547" s="162"/>
      <c r="AJ547" s="162"/>
      <c r="AK547" s="162"/>
      <c r="AL547" s="162"/>
      <c r="AM547" s="162"/>
      <c r="AN547" s="162"/>
      <c r="AO547" s="162"/>
      <c r="AP547" s="162"/>
      <c r="AQ547" s="162"/>
      <c r="AR547" s="162"/>
      <c r="AS547" s="162"/>
      <c r="AT547" s="162"/>
      <c r="AU547" s="162"/>
      <c r="AV547" s="162"/>
      <c r="AW547" s="162"/>
      <c r="AX547" s="162"/>
      <c r="AY547" s="161"/>
      <c r="AZ547" s="161"/>
      <c r="BA547" s="162"/>
      <c r="BB547" s="162"/>
      <c r="BC547" s="162"/>
      <c r="BD547" s="162"/>
      <c r="BE547" s="162"/>
      <c r="BF547" s="162"/>
      <c r="BG547" s="162"/>
      <c r="BH547" s="162"/>
      <c r="BI547" s="162"/>
      <c r="BJ547" s="161"/>
      <c r="BK547" s="162"/>
      <c r="BL547" s="162"/>
      <c r="BM547" s="162"/>
      <c r="BN547" s="162"/>
      <c r="BO547" s="162"/>
      <c r="BP547" s="162"/>
      <c r="BQ547" s="162"/>
      <c r="BR547" s="162"/>
      <c r="BS547" s="162"/>
      <c r="BT547" s="162"/>
      <c r="BU547" s="162"/>
      <c r="BV547" s="162"/>
      <c r="BW547" s="162"/>
      <c r="BX547" s="162"/>
      <c r="BY547" s="162"/>
      <c r="BZ547" s="162"/>
      <c r="CA547" s="162"/>
      <c r="CB547" s="162"/>
      <c r="CC547" s="162"/>
      <c r="CD547" s="162"/>
      <c r="CE547" s="162"/>
      <c r="CF547" s="162"/>
      <c r="CG547" s="162"/>
      <c r="CH547" s="162"/>
      <c r="CI547" s="162"/>
      <c r="CJ547" s="162"/>
      <c r="CK547" s="162"/>
      <c r="CL547" s="162"/>
      <c r="CM547" s="162"/>
      <c r="CN547" s="162"/>
      <c r="CO547" s="162"/>
      <c r="CP547" s="162"/>
      <c r="CQ547" s="162"/>
      <c r="CR547" s="162"/>
      <c r="CS547" s="162"/>
      <c r="CT547" s="162"/>
      <c r="CU547" s="162"/>
      <c r="CV547" s="162"/>
      <c r="CW547" s="162"/>
      <c r="CX547" s="162"/>
      <c r="CY547" s="162"/>
      <c r="CZ547" s="162"/>
      <c r="DA547" s="162"/>
      <c r="DB547" s="162"/>
      <c r="DC547" s="162"/>
      <c r="DD547" s="162"/>
      <c r="DE547" s="162"/>
      <c r="DF547" s="162"/>
      <c r="DG547" s="162"/>
      <c r="DH547" s="162"/>
      <c r="DI547" s="162"/>
      <c r="DJ547" s="162"/>
      <c r="DK547" s="162"/>
      <c r="DL547" s="162"/>
      <c r="DM547" s="162"/>
      <c r="DN547" s="162"/>
      <c r="DO547" s="162"/>
      <c r="DP547" s="162"/>
      <c r="DQ547" s="162"/>
      <c r="DR547" s="162"/>
      <c r="DS547" s="162"/>
      <c r="DT547" s="162"/>
      <c r="DU547" s="162"/>
      <c r="DV547" s="162"/>
      <c r="DW547" s="161"/>
      <c r="DX547" s="162"/>
      <c r="DY547" s="162"/>
      <c r="DZ547" s="162"/>
      <c r="EA547" s="162"/>
      <c r="EB547" s="162"/>
      <c r="EC547" s="162"/>
      <c r="ED547" s="162"/>
      <c r="EE547" s="161"/>
      <c r="EF547" s="162"/>
      <c r="EG547" s="162"/>
      <c r="EH547" s="162"/>
      <c r="EI547" s="162"/>
      <c r="EJ547" s="162"/>
      <c r="EK547" s="162"/>
      <c r="EL547" s="162"/>
      <c r="EM547" s="162"/>
      <c r="EN547" s="162"/>
      <c r="EO547" s="162"/>
      <c r="EP547" s="162"/>
      <c r="EQ547" s="68"/>
      <c r="ER547" s="68"/>
      <c r="ES547" s="68"/>
      <c r="ET547" s="68"/>
      <c r="EU547" s="68"/>
      <c r="EV547" s="68"/>
      <c r="EW547" s="65"/>
      <c r="EX547" s="65"/>
      <c r="EY547" s="65"/>
      <c r="EZ547" s="65"/>
      <c r="FA547" s="65"/>
      <c r="FB547" s="65"/>
      <c r="FC547" s="65"/>
      <c r="FD547" s="65"/>
      <c r="FE547" s="65"/>
      <c r="FF547" s="65"/>
      <c r="FG547" s="65"/>
      <c r="FH547" s="65"/>
      <c r="FI547" s="65"/>
      <c r="FJ547" s="65"/>
      <c r="FK547" s="65"/>
      <c r="FL547" s="65"/>
      <c r="FM547" s="65"/>
      <c r="FN547" s="65"/>
      <c r="FO547" s="235"/>
    </row>
    <row r="548" spans="1:171" s="73" customFormat="1" x14ac:dyDescent="0.2">
      <c r="A548" s="161"/>
      <c r="B548" s="162"/>
      <c r="C548" s="162"/>
      <c r="D548" s="162"/>
      <c r="E548" s="162"/>
      <c r="F548" s="162"/>
      <c r="G548" s="162"/>
      <c r="H548" s="162"/>
      <c r="I548" s="162"/>
      <c r="J548" s="162"/>
      <c r="K548" s="162"/>
      <c r="L548" s="162"/>
      <c r="M548" s="162"/>
      <c r="N548" s="162"/>
      <c r="O548" s="162"/>
      <c r="P548" s="162"/>
      <c r="Q548" s="162"/>
      <c r="R548" s="162"/>
      <c r="S548" s="162"/>
      <c r="T548" s="162"/>
      <c r="U548" s="162"/>
      <c r="V548" s="162"/>
      <c r="W548" s="162"/>
      <c r="X548" s="162"/>
      <c r="Y548" s="162"/>
      <c r="Z548" s="161"/>
      <c r="AA548" s="161"/>
      <c r="AB548" s="161"/>
      <c r="AC548" s="161"/>
      <c r="AD548" s="161"/>
      <c r="AE548" s="161"/>
      <c r="AF548" s="162"/>
      <c r="AG548" s="162"/>
      <c r="AH548" s="162"/>
      <c r="AI548" s="162"/>
      <c r="AJ548" s="162"/>
      <c r="AK548" s="162"/>
      <c r="AL548" s="162"/>
      <c r="AM548" s="162"/>
      <c r="AN548" s="162"/>
      <c r="AO548" s="162"/>
      <c r="AP548" s="162"/>
      <c r="AQ548" s="162"/>
      <c r="AR548" s="162"/>
      <c r="AS548" s="162"/>
      <c r="AT548" s="162"/>
      <c r="AU548" s="162"/>
      <c r="AV548" s="162"/>
      <c r="AW548" s="162"/>
      <c r="AX548" s="162"/>
      <c r="AY548" s="161"/>
      <c r="AZ548" s="161"/>
      <c r="BA548" s="162"/>
      <c r="BB548" s="162"/>
      <c r="BC548" s="162"/>
      <c r="BD548" s="162"/>
      <c r="BE548" s="162"/>
      <c r="BF548" s="162"/>
      <c r="BG548" s="162"/>
      <c r="BH548" s="162"/>
      <c r="BI548" s="162"/>
      <c r="BJ548" s="161"/>
      <c r="BK548" s="162"/>
      <c r="BL548" s="162"/>
      <c r="BM548" s="162"/>
      <c r="BN548" s="162"/>
      <c r="BO548" s="162"/>
      <c r="BP548" s="162"/>
      <c r="BQ548" s="162"/>
      <c r="BR548" s="162"/>
      <c r="BS548" s="162"/>
      <c r="BT548" s="162"/>
      <c r="BU548" s="162"/>
      <c r="BV548" s="162"/>
      <c r="BW548" s="162"/>
      <c r="BX548" s="162"/>
      <c r="BY548" s="162"/>
      <c r="BZ548" s="162"/>
      <c r="CA548" s="162"/>
      <c r="CB548" s="162"/>
      <c r="CC548" s="162"/>
      <c r="CD548" s="162"/>
      <c r="CE548" s="162"/>
      <c r="CF548" s="162"/>
      <c r="CG548" s="162"/>
      <c r="CH548" s="162"/>
      <c r="CI548" s="162"/>
      <c r="CJ548" s="162"/>
      <c r="CK548" s="162"/>
      <c r="CL548" s="162"/>
      <c r="CM548" s="162"/>
      <c r="CN548" s="162"/>
      <c r="CO548" s="162"/>
      <c r="CP548" s="162"/>
      <c r="CQ548" s="162"/>
      <c r="CR548" s="162"/>
      <c r="CS548" s="162"/>
      <c r="CT548" s="162"/>
      <c r="CU548" s="162"/>
      <c r="CV548" s="162"/>
      <c r="CW548" s="162"/>
      <c r="CX548" s="162"/>
      <c r="CY548" s="162"/>
      <c r="CZ548" s="162"/>
      <c r="DA548" s="162"/>
      <c r="DB548" s="162"/>
      <c r="DC548" s="162"/>
      <c r="DD548" s="162"/>
      <c r="DE548" s="162"/>
      <c r="DF548" s="162"/>
      <c r="DG548" s="162"/>
      <c r="DH548" s="162"/>
      <c r="DI548" s="162"/>
      <c r="DJ548" s="162"/>
      <c r="DK548" s="162"/>
      <c r="DL548" s="162"/>
      <c r="DM548" s="162"/>
      <c r="DN548" s="162"/>
      <c r="DO548" s="162"/>
      <c r="DP548" s="162"/>
      <c r="DQ548" s="162"/>
      <c r="DR548" s="162"/>
      <c r="DS548" s="162"/>
      <c r="DT548" s="162"/>
      <c r="DU548" s="162"/>
      <c r="DV548" s="162"/>
      <c r="DW548" s="161"/>
      <c r="DX548" s="162"/>
      <c r="DY548" s="162"/>
      <c r="DZ548" s="162"/>
      <c r="EA548" s="162"/>
      <c r="EB548" s="162"/>
      <c r="EC548" s="162"/>
      <c r="ED548" s="162"/>
      <c r="EE548" s="161"/>
      <c r="EF548" s="162"/>
      <c r="EG548" s="162"/>
      <c r="EH548" s="162"/>
      <c r="EI548" s="162"/>
      <c r="EJ548" s="162"/>
      <c r="EK548" s="162"/>
      <c r="EL548" s="162"/>
      <c r="EM548" s="162"/>
      <c r="EN548" s="162"/>
      <c r="EO548" s="162"/>
      <c r="EP548" s="162"/>
      <c r="EQ548" s="68"/>
      <c r="ER548" s="68"/>
      <c r="ES548" s="68"/>
      <c r="ET548" s="68"/>
      <c r="EU548" s="68"/>
      <c r="EV548" s="68"/>
      <c r="EW548" s="68"/>
      <c r="EX548" s="68"/>
      <c r="EY548" s="68"/>
      <c r="EZ548" s="68"/>
      <c r="FA548" s="68"/>
      <c r="FB548" s="68"/>
      <c r="FC548" s="68"/>
      <c r="FD548" s="68"/>
      <c r="FE548" s="68"/>
      <c r="FF548" s="68"/>
      <c r="FG548" s="68"/>
      <c r="FH548" s="68"/>
      <c r="FI548" s="68"/>
      <c r="FJ548" s="68"/>
      <c r="FK548" s="68"/>
      <c r="FL548" s="68"/>
      <c r="FM548" s="65"/>
      <c r="FN548" s="65"/>
      <c r="FO548" s="235"/>
    </row>
    <row r="549" spans="1:171" s="73" customFormat="1" x14ac:dyDescent="0.2">
      <c r="A549" s="161"/>
      <c r="B549" s="162"/>
      <c r="C549" s="162"/>
      <c r="D549" s="162"/>
      <c r="E549" s="162"/>
      <c r="F549" s="162"/>
      <c r="G549" s="162"/>
      <c r="H549" s="162"/>
      <c r="I549" s="162"/>
      <c r="J549" s="162"/>
      <c r="K549" s="162"/>
      <c r="L549" s="162"/>
      <c r="M549" s="162"/>
      <c r="N549" s="162"/>
      <c r="O549" s="162"/>
      <c r="P549" s="162"/>
      <c r="Q549" s="162"/>
      <c r="R549" s="162"/>
      <c r="S549" s="162"/>
      <c r="T549" s="162"/>
      <c r="U549" s="162"/>
      <c r="V549" s="162"/>
      <c r="W549" s="162"/>
      <c r="X549" s="162"/>
      <c r="Y549" s="162"/>
      <c r="Z549" s="161"/>
      <c r="AA549" s="161"/>
      <c r="AB549" s="161"/>
      <c r="AC549" s="161"/>
      <c r="AD549" s="161"/>
      <c r="AE549" s="161"/>
      <c r="AF549" s="162"/>
      <c r="AG549" s="162"/>
      <c r="AH549" s="162"/>
      <c r="AI549" s="162"/>
      <c r="AJ549" s="162"/>
      <c r="AK549" s="162"/>
      <c r="AL549" s="162"/>
      <c r="AM549" s="162"/>
      <c r="AN549" s="162"/>
      <c r="AO549" s="162"/>
      <c r="AP549" s="162"/>
      <c r="AQ549" s="162"/>
      <c r="AR549" s="162"/>
      <c r="AS549" s="162"/>
      <c r="AT549" s="162"/>
      <c r="AU549" s="162"/>
      <c r="AV549" s="162"/>
      <c r="AW549" s="162"/>
      <c r="AX549" s="162"/>
      <c r="AY549" s="161"/>
      <c r="AZ549" s="161"/>
      <c r="BA549" s="162"/>
      <c r="BB549" s="162"/>
      <c r="BC549" s="162"/>
      <c r="BD549" s="162"/>
      <c r="BE549" s="162"/>
      <c r="BF549" s="162"/>
      <c r="BG549" s="162"/>
      <c r="BH549" s="162"/>
      <c r="BI549" s="162"/>
      <c r="BJ549" s="161"/>
      <c r="BK549" s="162"/>
      <c r="BL549" s="162"/>
      <c r="BM549" s="162"/>
      <c r="BN549" s="162"/>
      <c r="BO549" s="162"/>
      <c r="BP549" s="162"/>
      <c r="BQ549" s="162"/>
      <c r="BR549" s="162"/>
      <c r="BS549" s="162"/>
      <c r="BT549" s="162"/>
      <c r="BU549" s="162"/>
      <c r="BV549" s="162"/>
      <c r="BW549" s="162"/>
      <c r="BX549" s="162"/>
      <c r="BY549" s="162"/>
      <c r="BZ549" s="162"/>
      <c r="CA549" s="162"/>
      <c r="CB549" s="162"/>
      <c r="CC549" s="162"/>
      <c r="CD549" s="162"/>
      <c r="CE549" s="162"/>
      <c r="CF549" s="162"/>
      <c r="CG549" s="162"/>
      <c r="CH549" s="162"/>
      <c r="CI549" s="162"/>
      <c r="CJ549" s="162"/>
      <c r="CK549" s="162"/>
      <c r="CL549" s="162"/>
      <c r="CM549" s="162"/>
      <c r="CN549" s="162"/>
      <c r="CO549" s="162"/>
      <c r="CP549" s="162"/>
      <c r="CQ549" s="162"/>
      <c r="CR549" s="162"/>
      <c r="CS549" s="162"/>
      <c r="CT549" s="162"/>
      <c r="CU549" s="162"/>
      <c r="CV549" s="162"/>
      <c r="CW549" s="162"/>
      <c r="CX549" s="162"/>
      <c r="CY549" s="162"/>
      <c r="CZ549" s="162"/>
      <c r="DA549" s="162"/>
      <c r="DB549" s="162"/>
      <c r="DC549" s="162"/>
      <c r="DD549" s="162"/>
      <c r="DE549" s="162"/>
      <c r="DF549" s="162"/>
      <c r="DG549" s="162"/>
      <c r="DH549" s="162"/>
      <c r="DI549" s="162"/>
      <c r="DJ549" s="162"/>
      <c r="DK549" s="162"/>
      <c r="DL549" s="162"/>
      <c r="DM549" s="162"/>
      <c r="DN549" s="162"/>
      <c r="DO549" s="162"/>
      <c r="DP549" s="162"/>
      <c r="DQ549" s="162"/>
      <c r="DR549" s="162"/>
      <c r="DS549" s="162"/>
      <c r="DT549" s="162"/>
      <c r="DU549" s="162"/>
      <c r="DV549" s="162"/>
      <c r="DW549" s="161"/>
      <c r="DX549" s="162"/>
      <c r="DY549" s="162"/>
      <c r="DZ549" s="162"/>
      <c r="EA549" s="162"/>
      <c r="EB549" s="162"/>
      <c r="EC549" s="162"/>
      <c r="ED549" s="162"/>
      <c r="EE549" s="161"/>
      <c r="EF549" s="162"/>
      <c r="EG549" s="162"/>
      <c r="EH549" s="162"/>
      <c r="EI549" s="162"/>
      <c r="EJ549" s="162"/>
      <c r="EK549" s="162"/>
      <c r="EL549" s="162"/>
      <c r="EM549" s="162"/>
      <c r="EN549" s="162"/>
      <c r="EO549" s="162"/>
      <c r="EP549" s="162"/>
      <c r="EQ549" s="68"/>
      <c r="ER549" s="68"/>
      <c r="ES549" s="68"/>
      <c r="ET549" s="68"/>
      <c r="EU549" s="68"/>
      <c r="EV549" s="68"/>
      <c r="EW549" s="65"/>
      <c r="EX549" s="65"/>
      <c r="EY549" s="65"/>
      <c r="EZ549" s="65"/>
      <c r="FA549" s="65"/>
      <c r="FB549" s="65"/>
      <c r="FC549" s="65"/>
      <c r="FD549" s="65"/>
      <c r="FE549" s="65"/>
      <c r="FF549" s="65"/>
      <c r="FG549" s="65"/>
      <c r="FH549" s="65"/>
      <c r="FI549" s="65"/>
      <c r="FJ549" s="65"/>
      <c r="FK549" s="65"/>
      <c r="FL549" s="65"/>
      <c r="FM549" s="65"/>
      <c r="FN549" s="65"/>
      <c r="FO549" s="235"/>
    </row>
    <row r="550" spans="1:171" s="73" customFormat="1" x14ac:dyDescent="0.2">
      <c r="A550" s="161"/>
      <c r="B550" s="162"/>
      <c r="C550" s="162"/>
      <c r="D550" s="162"/>
      <c r="E550" s="162"/>
      <c r="F550" s="162"/>
      <c r="G550" s="162"/>
      <c r="H550" s="162"/>
      <c r="I550" s="162"/>
      <c r="J550" s="162"/>
      <c r="K550" s="162"/>
      <c r="L550" s="162"/>
      <c r="M550" s="162"/>
      <c r="N550" s="162"/>
      <c r="O550" s="162"/>
      <c r="P550" s="162"/>
      <c r="Q550" s="162"/>
      <c r="R550" s="162"/>
      <c r="S550" s="162"/>
      <c r="T550" s="162"/>
      <c r="U550" s="162"/>
      <c r="V550" s="162"/>
      <c r="W550" s="162"/>
      <c r="X550" s="162"/>
      <c r="Y550" s="162"/>
      <c r="Z550" s="161"/>
      <c r="AA550" s="161"/>
      <c r="AB550" s="161"/>
      <c r="AC550" s="161"/>
      <c r="AD550" s="161"/>
      <c r="AE550" s="161"/>
      <c r="AF550" s="162"/>
      <c r="AG550" s="162"/>
      <c r="AH550" s="162"/>
      <c r="AI550" s="162"/>
      <c r="AJ550" s="162"/>
      <c r="AK550" s="162"/>
      <c r="AL550" s="162"/>
      <c r="AM550" s="162"/>
      <c r="AN550" s="162"/>
      <c r="AO550" s="162"/>
      <c r="AP550" s="162"/>
      <c r="AQ550" s="162"/>
      <c r="AR550" s="162"/>
      <c r="AS550" s="162"/>
      <c r="AT550" s="162"/>
      <c r="AU550" s="162"/>
      <c r="AV550" s="162"/>
      <c r="AW550" s="162"/>
      <c r="AX550" s="162"/>
      <c r="AY550" s="161"/>
      <c r="AZ550" s="161"/>
      <c r="BA550" s="162"/>
      <c r="BB550" s="162"/>
      <c r="BC550" s="162"/>
      <c r="BD550" s="162"/>
      <c r="BE550" s="162"/>
      <c r="BF550" s="162"/>
      <c r="BG550" s="162"/>
      <c r="BH550" s="162"/>
      <c r="BI550" s="162"/>
      <c r="BJ550" s="161"/>
      <c r="BK550" s="162"/>
      <c r="BL550" s="162"/>
      <c r="BM550" s="162"/>
      <c r="BN550" s="162"/>
      <c r="BO550" s="162"/>
      <c r="BP550" s="162"/>
      <c r="BQ550" s="162"/>
      <c r="BR550" s="162"/>
      <c r="BS550" s="162"/>
      <c r="BT550" s="162"/>
      <c r="BU550" s="162"/>
      <c r="BV550" s="162"/>
      <c r="BW550" s="162"/>
      <c r="BX550" s="162"/>
      <c r="BY550" s="162"/>
      <c r="BZ550" s="162"/>
      <c r="CA550" s="162"/>
      <c r="CB550" s="162"/>
      <c r="CC550" s="162"/>
      <c r="CD550" s="162"/>
      <c r="CE550" s="162"/>
      <c r="CF550" s="162"/>
      <c r="CG550" s="162"/>
      <c r="CH550" s="162"/>
      <c r="CI550" s="162"/>
      <c r="CJ550" s="162"/>
      <c r="CK550" s="162"/>
      <c r="CL550" s="162"/>
      <c r="CM550" s="162"/>
      <c r="CN550" s="162"/>
      <c r="CO550" s="162"/>
      <c r="CP550" s="162"/>
      <c r="CQ550" s="162"/>
      <c r="CR550" s="162"/>
      <c r="CS550" s="162"/>
      <c r="CT550" s="162"/>
      <c r="CU550" s="162"/>
      <c r="CV550" s="162"/>
      <c r="CW550" s="162"/>
      <c r="CX550" s="162"/>
      <c r="CY550" s="162"/>
      <c r="CZ550" s="162"/>
      <c r="DA550" s="162"/>
      <c r="DB550" s="162"/>
      <c r="DC550" s="162"/>
      <c r="DD550" s="162"/>
      <c r="DE550" s="162"/>
      <c r="DF550" s="162"/>
      <c r="DG550" s="162"/>
      <c r="DH550" s="162"/>
      <c r="DI550" s="162"/>
      <c r="DJ550" s="162"/>
      <c r="DK550" s="162"/>
      <c r="DL550" s="162"/>
      <c r="DM550" s="162"/>
      <c r="DN550" s="162"/>
      <c r="DO550" s="162"/>
      <c r="DP550" s="162"/>
      <c r="DQ550" s="162"/>
      <c r="DR550" s="162"/>
      <c r="DS550" s="162"/>
      <c r="DT550" s="162"/>
      <c r="DU550" s="162"/>
      <c r="DV550" s="162"/>
      <c r="DW550" s="161"/>
      <c r="DX550" s="162"/>
      <c r="DY550" s="162"/>
      <c r="DZ550" s="162"/>
      <c r="EA550" s="162"/>
      <c r="EB550" s="162"/>
      <c r="EC550" s="162"/>
      <c r="ED550" s="162"/>
      <c r="EE550" s="161"/>
      <c r="EF550" s="162"/>
      <c r="EG550" s="162"/>
      <c r="EH550" s="162"/>
      <c r="EI550" s="162"/>
      <c r="EJ550" s="162"/>
      <c r="EK550" s="162"/>
      <c r="EL550" s="162"/>
      <c r="EM550" s="162"/>
      <c r="EN550" s="162"/>
      <c r="EO550" s="162"/>
      <c r="EP550" s="162"/>
      <c r="EQ550" s="68"/>
      <c r="ER550" s="68"/>
      <c r="ES550" s="68"/>
      <c r="ET550" s="68"/>
      <c r="EU550" s="68"/>
      <c r="EV550" s="68"/>
      <c r="EW550" s="68"/>
      <c r="EX550" s="68"/>
      <c r="EY550" s="68"/>
      <c r="EZ550" s="68"/>
      <c r="FA550" s="68"/>
      <c r="FB550" s="68"/>
      <c r="FC550" s="68"/>
      <c r="FD550" s="68"/>
      <c r="FE550" s="68"/>
      <c r="FF550" s="68"/>
      <c r="FG550" s="68"/>
      <c r="FH550" s="68"/>
      <c r="FI550" s="68"/>
      <c r="FJ550" s="68"/>
      <c r="FK550" s="68"/>
      <c r="FL550" s="68"/>
      <c r="FM550" s="65"/>
      <c r="FN550" s="65"/>
      <c r="FO550" s="235"/>
    </row>
    <row r="551" spans="1:171" s="73" customFormat="1" x14ac:dyDescent="0.2">
      <c r="A551" s="161"/>
      <c r="B551" s="162"/>
      <c r="C551" s="162"/>
      <c r="D551" s="162"/>
      <c r="E551" s="162"/>
      <c r="F551" s="162"/>
      <c r="G551" s="162"/>
      <c r="H551" s="162"/>
      <c r="I551" s="162"/>
      <c r="J551" s="162"/>
      <c r="K551" s="162"/>
      <c r="L551" s="162"/>
      <c r="M551" s="162"/>
      <c r="N551" s="162"/>
      <c r="O551" s="162"/>
      <c r="P551" s="162"/>
      <c r="Q551" s="162"/>
      <c r="R551" s="162"/>
      <c r="S551" s="162"/>
      <c r="T551" s="162"/>
      <c r="U551" s="162"/>
      <c r="V551" s="162"/>
      <c r="W551" s="162"/>
      <c r="X551" s="162"/>
      <c r="Y551" s="162"/>
      <c r="Z551" s="161"/>
      <c r="AA551" s="161"/>
      <c r="AB551" s="161"/>
      <c r="AC551" s="161"/>
      <c r="AD551" s="161"/>
      <c r="AE551" s="161"/>
      <c r="AF551" s="162"/>
      <c r="AG551" s="162"/>
      <c r="AH551" s="162"/>
      <c r="AI551" s="162"/>
      <c r="AJ551" s="162"/>
      <c r="AK551" s="162"/>
      <c r="AL551" s="162"/>
      <c r="AM551" s="162"/>
      <c r="AN551" s="162"/>
      <c r="AO551" s="162"/>
      <c r="AP551" s="162"/>
      <c r="AQ551" s="162"/>
      <c r="AR551" s="162"/>
      <c r="AS551" s="162"/>
      <c r="AT551" s="162"/>
      <c r="AU551" s="162"/>
      <c r="AV551" s="162"/>
      <c r="AW551" s="162"/>
      <c r="AX551" s="162"/>
      <c r="AY551" s="161"/>
      <c r="AZ551" s="161"/>
      <c r="BA551" s="162"/>
      <c r="BB551" s="162"/>
      <c r="BC551" s="162"/>
      <c r="BD551" s="162"/>
      <c r="BE551" s="162"/>
      <c r="BF551" s="162"/>
      <c r="BG551" s="162"/>
      <c r="BH551" s="162"/>
      <c r="BI551" s="162"/>
      <c r="BJ551" s="161"/>
      <c r="BK551" s="162"/>
      <c r="BL551" s="162"/>
      <c r="BM551" s="162"/>
      <c r="BN551" s="162"/>
      <c r="BO551" s="162"/>
      <c r="BP551" s="162"/>
      <c r="BQ551" s="162"/>
      <c r="BR551" s="162"/>
      <c r="BS551" s="162"/>
      <c r="BT551" s="162"/>
      <c r="BU551" s="162"/>
      <c r="BV551" s="162"/>
      <c r="BW551" s="162"/>
      <c r="BX551" s="162"/>
      <c r="BY551" s="162"/>
      <c r="BZ551" s="162"/>
      <c r="CA551" s="162"/>
      <c r="CB551" s="162"/>
      <c r="CC551" s="162"/>
      <c r="CD551" s="162"/>
      <c r="CE551" s="162"/>
      <c r="CF551" s="162"/>
      <c r="CG551" s="162"/>
      <c r="CH551" s="162"/>
      <c r="CI551" s="162"/>
      <c r="CJ551" s="162"/>
      <c r="CK551" s="162"/>
      <c r="CL551" s="162"/>
      <c r="CM551" s="162"/>
      <c r="CN551" s="162"/>
      <c r="CO551" s="162"/>
      <c r="CP551" s="162"/>
      <c r="CQ551" s="162"/>
      <c r="CR551" s="162"/>
      <c r="CS551" s="162"/>
      <c r="CT551" s="162"/>
      <c r="CU551" s="162"/>
      <c r="CV551" s="162"/>
      <c r="CW551" s="162"/>
      <c r="CX551" s="162"/>
      <c r="CY551" s="162"/>
      <c r="CZ551" s="162"/>
      <c r="DA551" s="162"/>
      <c r="DB551" s="162"/>
      <c r="DC551" s="162"/>
      <c r="DD551" s="162"/>
      <c r="DE551" s="162"/>
      <c r="DF551" s="162"/>
      <c r="DG551" s="162"/>
      <c r="DH551" s="162"/>
      <c r="DI551" s="162"/>
      <c r="DJ551" s="162"/>
      <c r="DK551" s="162"/>
      <c r="DL551" s="162"/>
      <c r="DM551" s="162"/>
      <c r="DN551" s="162"/>
      <c r="DO551" s="162"/>
      <c r="DP551" s="162"/>
      <c r="DQ551" s="162"/>
      <c r="DR551" s="162"/>
      <c r="DS551" s="162"/>
      <c r="DT551" s="162"/>
      <c r="DU551" s="162"/>
      <c r="DV551" s="162"/>
      <c r="DW551" s="161"/>
      <c r="DX551" s="162"/>
      <c r="DY551" s="162"/>
      <c r="DZ551" s="162"/>
      <c r="EA551" s="162"/>
      <c r="EB551" s="162"/>
      <c r="EC551" s="162"/>
      <c r="ED551" s="162"/>
      <c r="EE551" s="161"/>
      <c r="EF551" s="162"/>
      <c r="EG551" s="162"/>
      <c r="EH551" s="162"/>
      <c r="EI551" s="162"/>
      <c r="EJ551" s="162"/>
      <c r="EK551" s="162"/>
      <c r="EL551" s="162"/>
      <c r="EM551" s="162"/>
      <c r="EN551" s="162"/>
      <c r="EO551" s="162"/>
      <c r="EP551" s="162"/>
      <c r="EQ551" s="68"/>
      <c r="ER551" s="68"/>
      <c r="ES551" s="68"/>
      <c r="ET551" s="68"/>
      <c r="EU551" s="68"/>
      <c r="EV551" s="68"/>
      <c r="EW551" s="65"/>
      <c r="EX551" s="65"/>
      <c r="EY551" s="65"/>
      <c r="EZ551" s="65"/>
      <c r="FA551" s="65"/>
      <c r="FB551" s="65"/>
      <c r="FC551" s="65"/>
      <c r="FD551" s="65"/>
      <c r="FE551" s="65"/>
      <c r="FF551" s="65"/>
      <c r="FG551" s="65"/>
      <c r="FH551" s="65"/>
      <c r="FI551" s="65"/>
      <c r="FJ551" s="65"/>
      <c r="FK551" s="65"/>
      <c r="FL551" s="65"/>
      <c r="FM551" s="65"/>
      <c r="FN551" s="65"/>
      <c r="FO551" s="235"/>
    </row>
    <row r="552" spans="1:171" s="73" customFormat="1" x14ac:dyDescent="0.2">
      <c r="A552" s="161"/>
      <c r="B552" s="162"/>
      <c r="C552" s="162"/>
      <c r="D552" s="162"/>
      <c r="E552" s="162"/>
      <c r="F552" s="162"/>
      <c r="G552" s="162"/>
      <c r="H552" s="162"/>
      <c r="I552" s="162"/>
      <c r="J552" s="162"/>
      <c r="K552" s="162"/>
      <c r="L552" s="162"/>
      <c r="M552" s="162"/>
      <c r="N552" s="162"/>
      <c r="O552" s="162"/>
      <c r="P552" s="162"/>
      <c r="Q552" s="162"/>
      <c r="R552" s="162"/>
      <c r="S552" s="162"/>
      <c r="T552" s="162"/>
      <c r="U552" s="162"/>
      <c r="V552" s="162"/>
      <c r="W552" s="162"/>
      <c r="X552" s="162"/>
      <c r="Y552" s="162"/>
      <c r="Z552" s="161"/>
      <c r="AA552" s="161"/>
      <c r="AB552" s="161"/>
      <c r="AC552" s="161"/>
      <c r="AD552" s="161"/>
      <c r="AE552" s="161"/>
      <c r="AF552" s="162"/>
      <c r="AG552" s="162"/>
      <c r="AH552" s="162"/>
      <c r="AI552" s="162"/>
      <c r="AJ552" s="162"/>
      <c r="AK552" s="162"/>
      <c r="AL552" s="162"/>
      <c r="AM552" s="162"/>
      <c r="AN552" s="162"/>
      <c r="AO552" s="162"/>
      <c r="AP552" s="162"/>
      <c r="AQ552" s="162"/>
      <c r="AR552" s="162"/>
      <c r="AS552" s="162"/>
      <c r="AT552" s="162"/>
      <c r="AU552" s="162"/>
      <c r="AV552" s="162"/>
      <c r="AW552" s="162"/>
      <c r="AX552" s="162"/>
      <c r="AY552" s="161"/>
      <c r="AZ552" s="161"/>
      <c r="BA552" s="162"/>
      <c r="BB552" s="162"/>
      <c r="BC552" s="162"/>
      <c r="BD552" s="162"/>
      <c r="BE552" s="162"/>
      <c r="BF552" s="162"/>
      <c r="BG552" s="162"/>
      <c r="BH552" s="162"/>
      <c r="BI552" s="162"/>
      <c r="BJ552" s="161"/>
      <c r="BK552" s="162"/>
      <c r="BL552" s="162"/>
      <c r="BM552" s="162"/>
      <c r="BN552" s="162"/>
      <c r="BO552" s="162"/>
      <c r="BP552" s="162"/>
      <c r="BQ552" s="162"/>
      <c r="BR552" s="162"/>
      <c r="BS552" s="162"/>
      <c r="BT552" s="162"/>
      <c r="BU552" s="162"/>
      <c r="BV552" s="162"/>
      <c r="BW552" s="162"/>
      <c r="BX552" s="162"/>
      <c r="BY552" s="162"/>
      <c r="BZ552" s="162"/>
      <c r="CA552" s="162"/>
      <c r="CB552" s="162"/>
      <c r="CC552" s="162"/>
      <c r="CD552" s="162"/>
      <c r="CE552" s="162"/>
      <c r="CF552" s="162"/>
      <c r="CG552" s="162"/>
      <c r="CH552" s="162"/>
      <c r="CI552" s="162"/>
      <c r="CJ552" s="162"/>
      <c r="CK552" s="162"/>
      <c r="CL552" s="162"/>
      <c r="CM552" s="162"/>
      <c r="CN552" s="162"/>
      <c r="CO552" s="162"/>
      <c r="CP552" s="162"/>
      <c r="CQ552" s="162"/>
      <c r="CR552" s="162"/>
      <c r="CS552" s="162"/>
      <c r="CT552" s="162"/>
      <c r="CU552" s="162"/>
      <c r="CV552" s="162"/>
      <c r="CW552" s="162"/>
      <c r="CX552" s="162"/>
      <c r="CY552" s="162"/>
      <c r="CZ552" s="162"/>
      <c r="DA552" s="162"/>
      <c r="DB552" s="162"/>
      <c r="DC552" s="162"/>
      <c r="DD552" s="162"/>
      <c r="DE552" s="162"/>
      <c r="DF552" s="162"/>
      <c r="DG552" s="162"/>
      <c r="DH552" s="162"/>
      <c r="DI552" s="162"/>
      <c r="DJ552" s="162"/>
      <c r="DK552" s="162"/>
      <c r="DL552" s="162"/>
      <c r="DM552" s="162"/>
      <c r="DN552" s="162"/>
      <c r="DO552" s="162"/>
      <c r="DP552" s="162"/>
      <c r="DQ552" s="162"/>
      <c r="DR552" s="162"/>
      <c r="DS552" s="162"/>
      <c r="DT552" s="162"/>
      <c r="DU552" s="162"/>
      <c r="DV552" s="162"/>
      <c r="DW552" s="161"/>
      <c r="DX552" s="162"/>
      <c r="DY552" s="162"/>
      <c r="DZ552" s="162"/>
      <c r="EA552" s="162"/>
      <c r="EB552" s="162"/>
      <c r="EC552" s="162"/>
      <c r="ED552" s="162"/>
      <c r="EE552" s="161"/>
      <c r="EF552" s="162"/>
      <c r="EG552" s="162"/>
      <c r="EH552" s="162"/>
      <c r="EI552" s="162"/>
      <c r="EJ552" s="162"/>
      <c r="EK552" s="162"/>
      <c r="EL552" s="162"/>
      <c r="EM552" s="162"/>
      <c r="EN552" s="162"/>
      <c r="EO552" s="162"/>
      <c r="EP552" s="162"/>
      <c r="EQ552" s="68"/>
      <c r="ER552" s="68"/>
      <c r="ES552" s="68"/>
      <c r="ET552" s="68"/>
      <c r="EU552" s="68"/>
      <c r="EV552" s="68"/>
      <c r="EW552" s="68"/>
      <c r="EX552" s="68"/>
      <c r="EY552" s="68"/>
      <c r="EZ552" s="68"/>
      <c r="FA552" s="68"/>
      <c r="FB552" s="68"/>
      <c r="FC552" s="68"/>
      <c r="FD552" s="68"/>
      <c r="FE552" s="68"/>
      <c r="FF552" s="68"/>
      <c r="FG552" s="68"/>
      <c r="FH552" s="68"/>
      <c r="FI552" s="68"/>
      <c r="FJ552" s="68"/>
      <c r="FK552" s="68"/>
      <c r="FL552" s="68"/>
      <c r="FM552" s="65"/>
      <c r="FN552" s="65"/>
      <c r="FO552" s="235"/>
    </row>
    <row r="553" spans="1:171" s="73" customFormat="1" x14ac:dyDescent="0.2">
      <c r="A553" s="161"/>
      <c r="B553" s="162"/>
      <c r="C553" s="162"/>
      <c r="D553" s="162"/>
      <c r="E553" s="162"/>
      <c r="F553" s="162"/>
      <c r="G553" s="162"/>
      <c r="H553" s="162"/>
      <c r="I553" s="162"/>
      <c r="J553" s="162"/>
      <c r="K553" s="162"/>
      <c r="L553" s="162"/>
      <c r="M553" s="162"/>
      <c r="N553" s="162"/>
      <c r="O553" s="162"/>
      <c r="P553" s="162"/>
      <c r="Q553" s="162"/>
      <c r="R553" s="162"/>
      <c r="S553" s="162"/>
      <c r="T553" s="162"/>
      <c r="U553" s="162"/>
      <c r="V553" s="162"/>
      <c r="W553" s="162"/>
      <c r="X553" s="162"/>
      <c r="Y553" s="162"/>
      <c r="Z553" s="161"/>
      <c r="AA553" s="161"/>
      <c r="AB553" s="161"/>
      <c r="AC553" s="161"/>
      <c r="AD553" s="161"/>
      <c r="AE553" s="161"/>
      <c r="AF553" s="162"/>
      <c r="AG553" s="162"/>
      <c r="AH553" s="162"/>
      <c r="AI553" s="162"/>
      <c r="AJ553" s="162"/>
      <c r="AK553" s="162"/>
      <c r="AL553" s="162"/>
      <c r="AM553" s="162"/>
      <c r="AN553" s="162"/>
      <c r="AO553" s="162"/>
      <c r="AP553" s="162"/>
      <c r="AQ553" s="162"/>
      <c r="AR553" s="162"/>
      <c r="AS553" s="162"/>
      <c r="AT553" s="162"/>
      <c r="AU553" s="162"/>
      <c r="AV553" s="162"/>
      <c r="AW553" s="162"/>
      <c r="AX553" s="162"/>
      <c r="AY553" s="161"/>
      <c r="AZ553" s="161"/>
      <c r="BA553" s="162"/>
      <c r="BB553" s="162"/>
      <c r="BC553" s="162"/>
      <c r="BD553" s="162"/>
      <c r="BE553" s="162"/>
      <c r="BF553" s="162"/>
      <c r="BG553" s="162"/>
      <c r="BH553" s="162"/>
      <c r="BI553" s="162"/>
      <c r="BJ553" s="161"/>
      <c r="BK553" s="162"/>
      <c r="BL553" s="162"/>
      <c r="BM553" s="162"/>
      <c r="BN553" s="162"/>
      <c r="BO553" s="162"/>
      <c r="BP553" s="162"/>
      <c r="BQ553" s="162"/>
      <c r="BR553" s="162"/>
      <c r="BS553" s="162"/>
      <c r="BT553" s="162"/>
      <c r="BU553" s="162"/>
      <c r="BV553" s="162"/>
      <c r="BW553" s="162"/>
      <c r="BX553" s="162"/>
      <c r="BY553" s="162"/>
      <c r="BZ553" s="162"/>
      <c r="CA553" s="162"/>
      <c r="CB553" s="162"/>
      <c r="CC553" s="162"/>
      <c r="CD553" s="162"/>
      <c r="CE553" s="162"/>
      <c r="CF553" s="162"/>
      <c r="CG553" s="162"/>
      <c r="CH553" s="162"/>
      <c r="CI553" s="162"/>
      <c r="CJ553" s="162"/>
      <c r="CK553" s="162"/>
      <c r="CL553" s="162"/>
      <c r="CM553" s="162"/>
      <c r="CN553" s="162"/>
      <c r="CO553" s="162"/>
      <c r="CP553" s="162"/>
      <c r="CQ553" s="162"/>
      <c r="CR553" s="162"/>
      <c r="CS553" s="162"/>
      <c r="CT553" s="162"/>
      <c r="CU553" s="162"/>
      <c r="CV553" s="162"/>
      <c r="CW553" s="162"/>
      <c r="CX553" s="162"/>
      <c r="CY553" s="162"/>
      <c r="CZ553" s="162"/>
      <c r="DA553" s="162"/>
      <c r="DB553" s="162"/>
      <c r="DC553" s="162"/>
      <c r="DD553" s="162"/>
      <c r="DE553" s="162"/>
      <c r="DF553" s="162"/>
      <c r="DG553" s="162"/>
      <c r="DH553" s="162"/>
      <c r="DI553" s="162"/>
      <c r="DJ553" s="162"/>
      <c r="DK553" s="162"/>
      <c r="DL553" s="162"/>
      <c r="DM553" s="162"/>
      <c r="DN553" s="162"/>
      <c r="DO553" s="162"/>
      <c r="DP553" s="162"/>
      <c r="DQ553" s="162"/>
      <c r="DR553" s="162"/>
      <c r="DS553" s="162"/>
      <c r="DT553" s="162"/>
      <c r="DU553" s="162"/>
      <c r="DV553" s="162"/>
      <c r="DW553" s="161"/>
      <c r="DX553" s="162"/>
      <c r="DY553" s="162"/>
      <c r="DZ553" s="162"/>
      <c r="EA553" s="162"/>
      <c r="EB553" s="162"/>
      <c r="EC553" s="162"/>
      <c r="ED553" s="162"/>
      <c r="EE553" s="161"/>
      <c r="EF553" s="162"/>
      <c r="EG553" s="162"/>
      <c r="EH553" s="162"/>
      <c r="EI553" s="162"/>
      <c r="EJ553" s="162"/>
      <c r="EK553" s="162"/>
      <c r="EL553" s="162"/>
      <c r="EM553" s="162"/>
      <c r="EN553" s="162"/>
      <c r="EO553" s="162"/>
      <c r="EP553" s="162"/>
      <c r="EQ553" s="68"/>
      <c r="ER553" s="68"/>
      <c r="ES553" s="68"/>
      <c r="ET553" s="68"/>
      <c r="EU553" s="68"/>
      <c r="EV553" s="68"/>
      <c r="EW553" s="65"/>
      <c r="EX553" s="65"/>
      <c r="EY553" s="65"/>
      <c r="EZ553" s="65"/>
      <c r="FA553" s="65"/>
      <c r="FB553" s="65"/>
      <c r="FC553" s="65"/>
      <c r="FD553" s="65"/>
      <c r="FE553" s="65"/>
      <c r="FF553" s="65"/>
      <c r="FG553" s="65"/>
      <c r="FH553" s="65"/>
      <c r="FI553" s="65"/>
      <c r="FJ553" s="65"/>
      <c r="FK553" s="65"/>
      <c r="FL553" s="65"/>
      <c r="FM553" s="65"/>
      <c r="FN553" s="65"/>
      <c r="FO553" s="235"/>
    </row>
    <row r="554" spans="1:171" s="73" customFormat="1" x14ac:dyDescent="0.2">
      <c r="A554" s="161"/>
      <c r="B554" s="162"/>
      <c r="C554" s="162"/>
      <c r="D554" s="162"/>
      <c r="E554" s="162"/>
      <c r="F554" s="162"/>
      <c r="G554" s="162"/>
      <c r="H554" s="162"/>
      <c r="I554" s="162"/>
      <c r="J554" s="162"/>
      <c r="K554" s="162"/>
      <c r="L554" s="162"/>
      <c r="M554" s="162"/>
      <c r="N554" s="162"/>
      <c r="O554" s="162"/>
      <c r="P554" s="162"/>
      <c r="Q554" s="162"/>
      <c r="R554" s="162"/>
      <c r="S554" s="162"/>
      <c r="T554" s="162"/>
      <c r="U554" s="162"/>
      <c r="V554" s="162"/>
      <c r="W554" s="162"/>
      <c r="X554" s="162"/>
      <c r="Y554" s="162"/>
      <c r="Z554" s="161"/>
      <c r="AA554" s="161"/>
      <c r="AB554" s="161"/>
      <c r="AC554" s="161"/>
      <c r="AD554" s="161"/>
      <c r="AE554" s="161"/>
      <c r="AF554" s="162"/>
      <c r="AG554" s="162"/>
      <c r="AH554" s="162"/>
      <c r="AI554" s="162"/>
      <c r="AJ554" s="162"/>
      <c r="AK554" s="162"/>
      <c r="AL554" s="162"/>
      <c r="AM554" s="162"/>
      <c r="AN554" s="162"/>
      <c r="AO554" s="162"/>
      <c r="AP554" s="162"/>
      <c r="AQ554" s="162"/>
      <c r="AR554" s="162"/>
      <c r="AS554" s="162"/>
      <c r="AT554" s="162"/>
      <c r="AU554" s="162"/>
      <c r="AV554" s="162"/>
      <c r="AW554" s="162"/>
      <c r="AX554" s="162"/>
      <c r="AY554" s="161"/>
      <c r="AZ554" s="161"/>
      <c r="BA554" s="162"/>
      <c r="BB554" s="162"/>
      <c r="BC554" s="162"/>
      <c r="BD554" s="162"/>
      <c r="BE554" s="162"/>
      <c r="BF554" s="162"/>
      <c r="BG554" s="162"/>
      <c r="BH554" s="162"/>
      <c r="BI554" s="162"/>
      <c r="BJ554" s="161"/>
      <c r="BK554" s="162"/>
      <c r="BL554" s="162"/>
      <c r="BM554" s="162"/>
      <c r="BN554" s="162"/>
      <c r="BO554" s="162"/>
      <c r="BP554" s="162"/>
      <c r="BQ554" s="162"/>
      <c r="BR554" s="162"/>
      <c r="BS554" s="162"/>
      <c r="BT554" s="162"/>
      <c r="BU554" s="162"/>
      <c r="BV554" s="162"/>
      <c r="BW554" s="162"/>
      <c r="BX554" s="162"/>
      <c r="BY554" s="162"/>
      <c r="BZ554" s="162"/>
      <c r="CA554" s="162"/>
      <c r="CB554" s="162"/>
      <c r="CC554" s="162"/>
      <c r="CD554" s="162"/>
      <c r="CE554" s="162"/>
      <c r="CF554" s="162"/>
      <c r="CG554" s="162"/>
      <c r="CH554" s="162"/>
      <c r="CI554" s="162"/>
      <c r="CJ554" s="162"/>
      <c r="CK554" s="162"/>
      <c r="CL554" s="162"/>
      <c r="CM554" s="162"/>
      <c r="CN554" s="162"/>
      <c r="CO554" s="162"/>
      <c r="CP554" s="162"/>
      <c r="CQ554" s="162"/>
      <c r="CR554" s="162"/>
      <c r="CS554" s="162"/>
      <c r="CT554" s="162"/>
      <c r="CU554" s="162"/>
      <c r="CV554" s="162"/>
      <c r="CW554" s="162"/>
      <c r="CX554" s="162"/>
      <c r="CY554" s="162"/>
      <c r="CZ554" s="162"/>
      <c r="DA554" s="162"/>
      <c r="DB554" s="162"/>
      <c r="DC554" s="162"/>
      <c r="DD554" s="162"/>
      <c r="DE554" s="162"/>
      <c r="DF554" s="162"/>
      <c r="DG554" s="162"/>
      <c r="DH554" s="162"/>
      <c r="DI554" s="162"/>
      <c r="DJ554" s="162"/>
      <c r="DK554" s="162"/>
      <c r="DL554" s="162"/>
      <c r="DM554" s="162"/>
      <c r="DN554" s="162"/>
      <c r="DO554" s="162"/>
      <c r="DP554" s="162"/>
      <c r="DQ554" s="162"/>
      <c r="DR554" s="162"/>
      <c r="DS554" s="162"/>
      <c r="DT554" s="162"/>
      <c r="DU554" s="162"/>
      <c r="DV554" s="162"/>
      <c r="DW554" s="161"/>
      <c r="DX554" s="162"/>
      <c r="DY554" s="162"/>
      <c r="DZ554" s="162"/>
      <c r="EA554" s="162"/>
      <c r="EB554" s="162"/>
      <c r="EC554" s="162"/>
      <c r="ED554" s="162"/>
      <c r="EE554" s="161"/>
      <c r="EF554" s="162"/>
      <c r="EG554" s="162"/>
      <c r="EH554" s="162"/>
      <c r="EI554" s="162"/>
      <c r="EJ554" s="162"/>
      <c r="EK554" s="162"/>
      <c r="EL554" s="162"/>
      <c r="EM554" s="162"/>
      <c r="EN554" s="162"/>
      <c r="EO554" s="162"/>
      <c r="EP554" s="162"/>
      <c r="EQ554" s="68"/>
      <c r="ER554" s="68"/>
      <c r="ES554" s="68"/>
      <c r="ET554" s="68"/>
      <c r="EU554" s="68"/>
      <c r="EV554" s="68"/>
      <c r="EW554" s="68"/>
      <c r="EX554" s="68"/>
      <c r="EY554" s="68"/>
      <c r="EZ554" s="68"/>
      <c r="FA554" s="68"/>
      <c r="FB554" s="68"/>
      <c r="FC554" s="68"/>
      <c r="FD554" s="68"/>
      <c r="FE554" s="68"/>
      <c r="FF554" s="68"/>
      <c r="FG554" s="68"/>
      <c r="FH554" s="68"/>
      <c r="FI554" s="68"/>
      <c r="FJ554" s="68"/>
      <c r="FK554" s="68"/>
      <c r="FL554" s="68"/>
      <c r="FM554" s="65"/>
      <c r="FN554" s="65"/>
      <c r="FO554" s="235"/>
    </row>
    <row r="555" spans="1:171" s="73" customFormat="1" x14ac:dyDescent="0.2">
      <c r="A555" s="161"/>
      <c r="B555" s="162"/>
      <c r="C555" s="162"/>
      <c r="D555" s="162"/>
      <c r="E555" s="162"/>
      <c r="F555" s="162"/>
      <c r="G555" s="162"/>
      <c r="H555" s="162"/>
      <c r="I555" s="162"/>
      <c r="J555" s="162"/>
      <c r="K555" s="162"/>
      <c r="L555" s="162"/>
      <c r="M555" s="162"/>
      <c r="N555" s="162"/>
      <c r="O555" s="162"/>
      <c r="P555" s="162"/>
      <c r="Q555" s="162"/>
      <c r="R555" s="162"/>
      <c r="S555" s="162"/>
      <c r="T555" s="162"/>
      <c r="U555" s="162"/>
      <c r="V555" s="162"/>
      <c r="W555" s="162"/>
      <c r="X555" s="162"/>
      <c r="Y555" s="162"/>
      <c r="Z555" s="161"/>
      <c r="AA555" s="161"/>
      <c r="AB555" s="161"/>
      <c r="AC555" s="161"/>
      <c r="AD555" s="161"/>
      <c r="AE555" s="161"/>
      <c r="AF555" s="162"/>
      <c r="AG555" s="162"/>
      <c r="AH555" s="162"/>
      <c r="AI555" s="162"/>
      <c r="AJ555" s="162"/>
      <c r="AK555" s="162"/>
      <c r="AL555" s="162"/>
      <c r="AM555" s="162"/>
      <c r="AN555" s="162"/>
      <c r="AO555" s="162"/>
      <c r="AP555" s="162"/>
      <c r="AQ555" s="162"/>
      <c r="AR555" s="162"/>
      <c r="AS555" s="162"/>
      <c r="AT555" s="162"/>
      <c r="AU555" s="162"/>
      <c r="AV555" s="162"/>
      <c r="AW555" s="162"/>
      <c r="AX555" s="162"/>
      <c r="AY555" s="161"/>
      <c r="AZ555" s="161"/>
      <c r="BA555" s="162"/>
      <c r="BB555" s="162"/>
      <c r="BC555" s="162"/>
      <c r="BD555" s="162"/>
      <c r="BE555" s="162"/>
      <c r="BF555" s="162"/>
      <c r="BG555" s="162"/>
      <c r="BH555" s="162"/>
      <c r="BI555" s="162"/>
      <c r="BJ555" s="161"/>
      <c r="BK555" s="162"/>
      <c r="BL555" s="162"/>
      <c r="BM555" s="162"/>
      <c r="BN555" s="162"/>
      <c r="BO555" s="162"/>
      <c r="BP555" s="162"/>
      <c r="BQ555" s="162"/>
      <c r="BR555" s="162"/>
      <c r="BS555" s="162"/>
      <c r="BT555" s="162"/>
      <c r="BU555" s="162"/>
      <c r="BV555" s="162"/>
      <c r="BW555" s="162"/>
      <c r="BX555" s="162"/>
      <c r="BY555" s="162"/>
      <c r="BZ555" s="162"/>
      <c r="CA555" s="162"/>
      <c r="CB555" s="162"/>
      <c r="CC555" s="162"/>
      <c r="CD555" s="162"/>
      <c r="CE555" s="162"/>
      <c r="CF555" s="162"/>
      <c r="CG555" s="162"/>
      <c r="CH555" s="162"/>
      <c r="CI555" s="162"/>
      <c r="CJ555" s="162"/>
      <c r="CK555" s="162"/>
      <c r="CL555" s="162"/>
      <c r="CM555" s="162"/>
      <c r="CN555" s="162"/>
      <c r="CO555" s="162"/>
      <c r="CP555" s="162"/>
      <c r="CQ555" s="162"/>
      <c r="CR555" s="162"/>
      <c r="CS555" s="162"/>
      <c r="CT555" s="162"/>
      <c r="CU555" s="162"/>
      <c r="CV555" s="162"/>
      <c r="CW555" s="162"/>
      <c r="CX555" s="162"/>
      <c r="CY555" s="162"/>
      <c r="CZ555" s="162"/>
      <c r="DA555" s="162"/>
      <c r="DB555" s="162"/>
      <c r="DC555" s="162"/>
      <c r="DD555" s="162"/>
      <c r="DE555" s="162"/>
      <c r="DF555" s="162"/>
      <c r="DG555" s="162"/>
      <c r="DH555" s="162"/>
      <c r="DI555" s="162"/>
      <c r="DJ555" s="162"/>
      <c r="DK555" s="162"/>
      <c r="DL555" s="162"/>
      <c r="DM555" s="162"/>
      <c r="DN555" s="162"/>
      <c r="DO555" s="162"/>
      <c r="DP555" s="162"/>
      <c r="DQ555" s="162"/>
      <c r="DR555" s="162"/>
      <c r="DS555" s="162"/>
      <c r="DT555" s="162"/>
      <c r="DU555" s="162"/>
      <c r="DV555" s="162"/>
      <c r="DW555" s="161"/>
      <c r="DX555" s="162"/>
      <c r="DY555" s="162"/>
      <c r="DZ555" s="162"/>
      <c r="EA555" s="162"/>
      <c r="EB555" s="162"/>
      <c r="EC555" s="162"/>
      <c r="ED555" s="162"/>
      <c r="EE555" s="161"/>
      <c r="EF555" s="162"/>
      <c r="EG555" s="162"/>
      <c r="EH555" s="162"/>
      <c r="EI555" s="162"/>
      <c r="EJ555" s="162"/>
      <c r="EK555" s="162"/>
      <c r="EL555" s="162"/>
      <c r="EM555" s="162"/>
      <c r="EN555" s="162"/>
      <c r="EO555" s="162"/>
      <c r="EP555" s="162"/>
      <c r="EQ555" s="68"/>
      <c r="ER555" s="68"/>
      <c r="ES555" s="68"/>
      <c r="ET555" s="68"/>
      <c r="EU555" s="68"/>
      <c r="EV555" s="68"/>
      <c r="EW555" s="65"/>
      <c r="EX555" s="65"/>
      <c r="EY555" s="65"/>
      <c r="EZ555" s="65"/>
      <c r="FA555" s="65"/>
      <c r="FB555" s="65"/>
      <c r="FC555" s="65"/>
      <c r="FD555" s="65"/>
      <c r="FE555" s="65"/>
      <c r="FF555" s="65"/>
      <c r="FG555" s="65"/>
      <c r="FH555" s="65"/>
      <c r="FI555" s="65"/>
      <c r="FJ555" s="65"/>
      <c r="FK555" s="65"/>
      <c r="FL555" s="65"/>
      <c r="FM555" s="65"/>
      <c r="FN555" s="65"/>
      <c r="FO555" s="235"/>
    </row>
    <row r="556" spans="1:171" s="73" customFormat="1" x14ac:dyDescent="0.2">
      <c r="A556" s="161"/>
      <c r="B556" s="162"/>
      <c r="C556" s="162"/>
      <c r="D556" s="162"/>
      <c r="E556" s="162"/>
      <c r="F556" s="162"/>
      <c r="G556" s="162"/>
      <c r="H556" s="162"/>
      <c r="I556" s="162"/>
      <c r="J556" s="162"/>
      <c r="K556" s="162"/>
      <c r="L556" s="162"/>
      <c r="M556" s="162"/>
      <c r="N556" s="162"/>
      <c r="O556" s="162"/>
      <c r="P556" s="162"/>
      <c r="Q556" s="162"/>
      <c r="R556" s="162"/>
      <c r="S556" s="162"/>
      <c r="T556" s="162"/>
      <c r="U556" s="162"/>
      <c r="V556" s="162"/>
      <c r="W556" s="162"/>
      <c r="X556" s="162"/>
      <c r="Y556" s="162"/>
      <c r="Z556" s="161"/>
      <c r="AA556" s="161"/>
      <c r="AB556" s="161"/>
      <c r="AC556" s="161"/>
      <c r="AD556" s="161"/>
      <c r="AE556" s="161"/>
      <c r="AF556" s="162"/>
      <c r="AG556" s="162"/>
      <c r="AH556" s="162"/>
      <c r="AI556" s="162"/>
      <c r="AJ556" s="162"/>
      <c r="AK556" s="162"/>
      <c r="AL556" s="162"/>
      <c r="AM556" s="162"/>
      <c r="AN556" s="162"/>
      <c r="AO556" s="162"/>
      <c r="AP556" s="162"/>
      <c r="AQ556" s="162"/>
      <c r="AR556" s="162"/>
      <c r="AS556" s="162"/>
      <c r="AT556" s="162"/>
      <c r="AU556" s="162"/>
      <c r="AV556" s="162"/>
      <c r="AW556" s="162"/>
      <c r="AX556" s="162"/>
      <c r="AY556" s="161"/>
      <c r="AZ556" s="161"/>
      <c r="BA556" s="162"/>
      <c r="BB556" s="162"/>
      <c r="BC556" s="162"/>
      <c r="BD556" s="162"/>
      <c r="BE556" s="162"/>
      <c r="BF556" s="162"/>
      <c r="BG556" s="162"/>
      <c r="BH556" s="162"/>
      <c r="BI556" s="162"/>
      <c r="BJ556" s="161"/>
      <c r="BK556" s="162"/>
      <c r="BL556" s="162"/>
      <c r="BM556" s="162"/>
      <c r="BN556" s="162"/>
      <c r="BO556" s="162"/>
      <c r="BP556" s="162"/>
      <c r="BQ556" s="162"/>
      <c r="BR556" s="162"/>
      <c r="BS556" s="162"/>
      <c r="BT556" s="162"/>
      <c r="BU556" s="162"/>
      <c r="BV556" s="162"/>
      <c r="BW556" s="162"/>
      <c r="BX556" s="162"/>
      <c r="BY556" s="162"/>
      <c r="BZ556" s="162"/>
      <c r="CA556" s="162"/>
      <c r="CB556" s="162"/>
      <c r="CC556" s="162"/>
      <c r="CD556" s="162"/>
      <c r="CE556" s="162"/>
      <c r="CF556" s="162"/>
      <c r="CG556" s="162"/>
      <c r="CH556" s="162"/>
      <c r="CI556" s="162"/>
      <c r="CJ556" s="162"/>
      <c r="CK556" s="162"/>
      <c r="CL556" s="162"/>
      <c r="CM556" s="162"/>
      <c r="CN556" s="162"/>
      <c r="CO556" s="162"/>
      <c r="CP556" s="162"/>
      <c r="CQ556" s="162"/>
      <c r="CR556" s="162"/>
      <c r="CS556" s="162"/>
      <c r="CT556" s="162"/>
      <c r="CU556" s="162"/>
      <c r="CV556" s="162"/>
      <c r="CW556" s="162"/>
      <c r="CX556" s="162"/>
      <c r="CY556" s="162"/>
      <c r="CZ556" s="162"/>
      <c r="DA556" s="162"/>
      <c r="DB556" s="162"/>
      <c r="DC556" s="162"/>
      <c r="DD556" s="162"/>
      <c r="DE556" s="162"/>
      <c r="DF556" s="162"/>
      <c r="DG556" s="162"/>
      <c r="DH556" s="162"/>
      <c r="DI556" s="162"/>
      <c r="DJ556" s="162"/>
      <c r="DK556" s="162"/>
      <c r="DL556" s="162"/>
      <c r="DM556" s="162"/>
      <c r="DN556" s="162"/>
      <c r="DO556" s="162"/>
      <c r="DP556" s="162"/>
      <c r="DQ556" s="162"/>
      <c r="DR556" s="162"/>
      <c r="DS556" s="162"/>
      <c r="DT556" s="162"/>
      <c r="DU556" s="162"/>
      <c r="DV556" s="162"/>
      <c r="DW556" s="161"/>
      <c r="DX556" s="162"/>
      <c r="DY556" s="162"/>
      <c r="DZ556" s="162"/>
      <c r="EA556" s="162"/>
      <c r="EB556" s="162"/>
      <c r="EC556" s="162"/>
      <c r="ED556" s="162"/>
      <c r="EE556" s="161"/>
      <c r="EF556" s="162"/>
      <c r="EG556" s="162"/>
      <c r="EH556" s="162"/>
      <c r="EI556" s="162"/>
      <c r="EJ556" s="162"/>
      <c r="EK556" s="162"/>
      <c r="EL556" s="162"/>
      <c r="EM556" s="162"/>
      <c r="EN556" s="162"/>
      <c r="EO556" s="162"/>
      <c r="EP556" s="162"/>
      <c r="EQ556" s="68"/>
      <c r="ER556" s="68"/>
      <c r="ES556" s="68"/>
      <c r="ET556" s="68"/>
      <c r="EU556" s="68"/>
      <c r="EV556" s="68"/>
      <c r="EW556" s="68"/>
      <c r="EX556" s="68"/>
      <c r="EY556" s="68"/>
      <c r="EZ556" s="68"/>
      <c r="FA556" s="68"/>
      <c r="FB556" s="68"/>
      <c r="FC556" s="68"/>
      <c r="FD556" s="68"/>
      <c r="FE556" s="68"/>
      <c r="FF556" s="68"/>
      <c r="FG556" s="68"/>
      <c r="FH556" s="68"/>
      <c r="FI556" s="68"/>
      <c r="FJ556" s="68"/>
      <c r="FK556" s="68"/>
      <c r="FL556" s="68"/>
      <c r="FM556" s="65"/>
      <c r="FN556" s="65"/>
      <c r="FO556" s="235"/>
    </row>
    <row r="557" spans="1:171" s="73" customFormat="1" x14ac:dyDescent="0.2">
      <c r="A557" s="161"/>
      <c r="B557" s="162"/>
      <c r="C557" s="162"/>
      <c r="D557" s="162"/>
      <c r="E557" s="162"/>
      <c r="F557" s="162"/>
      <c r="G557" s="162"/>
      <c r="H557" s="162"/>
      <c r="I557" s="162"/>
      <c r="J557" s="162"/>
      <c r="K557" s="162"/>
      <c r="L557" s="162"/>
      <c r="M557" s="162"/>
      <c r="N557" s="162"/>
      <c r="O557" s="162"/>
      <c r="P557" s="162"/>
      <c r="Q557" s="162"/>
      <c r="R557" s="162"/>
      <c r="S557" s="162"/>
      <c r="T557" s="162"/>
      <c r="U557" s="162"/>
      <c r="V557" s="162"/>
      <c r="W557" s="162"/>
      <c r="X557" s="162"/>
      <c r="Y557" s="162"/>
      <c r="Z557" s="161"/>
      <c r="AA557" s="161"/>
      <c r="AB557" s="161"/>
      <c r="AC557" s="161"/>
      <c r="AD557" s="161"/>
      <c r="AE557" s="161"/>
      <c r="AF557" s="162"/>
      <c r="AG557" s="162"/>
      <c r="AH557" s="162"/>
      <c r="AI557" s="162"/>
      <c r="AJ557" s="162"/>
      <c r="AK557" s="162"/>
      <c r="AL557" s="162"/>
      <c r="AM557" s="162"/>
      <c r="AN557" s="162"/>
      <c r="AO557" s="162"/>
      <c r="AP557" s="162"/>
      <c r="AQ557" s="162"/>
      <c r="AR557" s="162"/>
      <c r="AS557" s="162"/>
      <c r="AT557" s="162"/>
      <c r="AU557" s="162"/>
      <c r="AV557" s="162"/>
      <c r="AW557" s="162"/>
      <c r="AX557" s="162"/>
      <c r="AY557" s="161"/>
      <c r="AZ557" s="161"/>
      <c r="BA557" s="162"/>
      <c r="BB557" s="162"/>
      <c r="BC557" s="162"/>
      <c r="BD557" s="162"/>
      <c r="BE557" s="162"/>
      <c r="BF557" s="162"/>
      <c r="BG557" s="162"/>
      <c r="BH557" s="162"/>
      <c r="BI557" s="162"/>
      <c r="BJ557" s="161"/>
      <c r="BK557" s="162"/>
      <c r="BL557" s="162"/>
      <c r="BM557" s="162"/>
      <c r="BN557" s="162"/>
      <c r="BO557" s="162"/>
      <c r="BP557" s="162"/>
      <c r="BQ557" s="162"/>
      <c r="BR557" s="162"/>
      <c r="BS557" s="162"/>
      <c r="BT557" s="162"/>
      <c r="BU557" s="162"/>
      <c r="BV557" s="162"/>
      <c r="BW557" s="162"/>
      <c r="BX557" s="162"/>
      <c r="BY557" s="162"/>
      <c r="BZ557" s="162"/>
      <c r="CA557" s="162"/>
      <c r="CB557" s="162"/>
      <c r="CC557" s="162"/>
      <c r="CD557" s="162"/>
      <c r="CE557" s="162"/>
      <c r="CF557" s="162"/>
      <c r="CG557" s="162"/>
      <c r="CH557" s="162"/>
      <c r="CI557" s="162"/>
      <c r="CJ557" s="162"/>
      <c r="CK557" s="162"/>
      <c r="CL557" s="162"/>
      <c r="CM557" s="162"/>
      <c r="CN557" s="162"/>
      <c r="CO557" s="162"/>
      <c r="CP557" s="162"/>
      <c r="CQ557" s="162"/>
      <c r="CR557" s="162"/>
      <c r="CS557" s="162"/>
      <c r="CT557" s="162"/>
      <c r="CU557" s="162"/>
      <c r="CV557" s="162"/>
      <c r="CW557" s="162"/>
      <c r="CX557" s="162"/>
      <c r="CY557" s="162"/>
      <c r="CZ557" s="162"/>
      <c r="DA557" s="162"/>
      <c r="DB557" s="162"/>
      <c r="DC557" s="162"/>
      <c r="DD557" s="162"/>
      <c r="DE557" s="162"/>
      <c r="DF557" s="162"/>
      <c r="DG557" s="162"/>
      <c r="DH557" s="162"/>
      <c r="DI557" s="162"/>
      <c r="DJ557" s="162"/>
      <c r="DK557" s="162"/>
      <c r="DL557" s="162"/>
      <c r="DM557" s="162"/>
      <c r="DN557" s="162"/>
      <c r="DO557" s="162"/>
      <c r="DP557" s="162"/>
      <c r="DQ557" s="162"/>
      <c r="DR557" s="162"/>
      <c r="DS557" s="162"/>
      <c r="DT557" s="162"/>
      <c r="DU557" s="162"/>
      <c r="DV557" s="162"/>
      <c r="DW557" s="161"/>
      <c r="DX557" s="162"/>
      <c r="DY557" s="162"/>
      <c r="DZ557" s="162"/>
      <c r="EA557" s="162"/>
      <c r="EB557" s="162"/>
      <c r="EC557" s="162"/>
      <c r="ED557" s="162"/>
      <c r="EE557" s="161"/>
      <c r="EF557" s="162"/>
      <c r="EG557" s="162"/>
      <c r="EH557" s="162"/>
      <c r="EI557" s="162"/>
      <c r="EJ557" s="162"/>
      <c r="EK557" s="162"/>
      <c r="EL557" s="162"/>
      <c r="EM557" s="162"/>
      <c r="EN557" s="162"/>
      <c r="EO557" s="162"/>
      <c r="EP557" s="162"/>
      <c r="EQ557" s="68"/>
      <c r="ER557" s="68"/>
      <c r="ES557" s="68"/>
      <c r="ET557" s="68"/>
      <c r="EU557" s="68"/>
      <c r="EV557" s="68"/>
      <c r="EW557" s="65"/>
      <c r="EX557" s="65"/>
      <c r="EY557" s="65"/>
      <c r="EZ557" s="65"/>
      <c r="FA557" s="65"/>
      <c r="FB557" s="65"/>
      <c r="FC557" s="65"/>
      <c r="FD557" s="65"/>
      <c r="FE557" s="65"/>
      <c r="FF557" s="65"/>
      <c r="FG557" s="65"/>
      <c r="FH557" s="65"/>
      <c r="FI557" s="65"/>
      <c r="FJ557" s="65"/>
      <c r="FK557" s="65"/>
      <c r="FL557" s="65"/>
      <c r="FM557" s="65"/>
      <c r="FN557" s="65"/>
      <c r="FO557" s="235"/>
    </row>
    <row r="558" spans="1:171" s="73" customFormat="1" x14ac:dyDescent="0.2">
      <c r="A558" s="161"/>
      <c r="B558" s="162"/>
      <c r="C558" s="162"/>
      <c r="D558" s="162"/>
      <c r="E558" s="162"/>
      <c r="F558" s="162"/>
      <c r="G558" s="162"/>
      <c r="H558" s="162"/>
      <c r="I558" s="162"/>
      <c r="J558" s="162"/>
      <c r="K558" s="162"/>
      <c r="L558" s="162"/>
      <c r="M558" s="162"/>
      <c r="N558" s="162"/>
      <c r="O558" s="162"/>
      <c r="P558" s="162"/>
      <c r="Q558" s="162"/>
      <c r="R558" s="162"/>
      <c r="S558" s="162"/>
      <c r="T558" s="162"/>
      <c r="U558" s="162"/>
      <c r="V558" s="162"/>
      <c r="W558" s="162"/>
      <c r="X558" s="162"/>
      <c r="Y558" s="162"/>
      <c r="Z558" s="161"/>
      <c r="AA558" s="161"/>
      <c r="AB558" s="161"/>
      <c r="AC558" s="161"/>
      <c r="AD558" s="161"/>
      <c r="AE558" s="161"/>
      <c r="AF558" s="162"/>
      <c r="AG558" s="162"/>
      <c r="AH558" s="162"/>
      <c r="AI558" s="162"/>
      <c r="AJ558" s="162"/>
      <c r="AK558" s="162"/>
      <c r="AL558" s="162"/>
      <c r="AM558" s="162"/>
      <c r="AN558" s="162"/>
      <c r="AO558" s="162"/>
      <c r="AP558" s="162"/>
      <c r="AQ558" s="162"/>
      <c r="AR558" s="162"/>
      <c r="AS558" s="162"/>
      <c r="AT558" s="162"/>
      <c r="AU558" s="162"/>
      <c r="AV558" s="162"/>
      <c r="AW558" s="162"/>
      <c r="AX558" s="162"/>
      <c r="AY558" s="161"/>
      <c r="AZ558" s="161"/>
      <c r="BA558" s="162"/>
      <c r="BB558" s="162"/>
      <c r="BC558" s="162"/>
      <c r="BD558" s="162"/>
      <c r="BE558" s="162"/>
      <c r="BF558" s="162"/>
      <c r="BG558" s="162"/>
      <c r="BH558" s="162"/>
      <c r="BI558" s="162"/>
      <c r="BJ558" s="161"/>
      <c r="BK558" s="162"/>
      <c r="BL558" s="162"/>
      <c r="BM558" s="162"/>
      <c r="BN558" s="162"/>
      <c r="BO558" s="162"/>
      <c r="BP558" s="162"/>
      <c r="BQ558" s="162"/>
      <c r="BR558" s="162"/>
      <c r="BS558" s="162"/>
      <c r="BT558" s="162"/>
      <c r="BU558" s="162"/>
      <c r="BV558" s="162"/>
      <c r="BW558" s="162"/>
      <c r="BX558" s="162"/>
      <c r="BY558" s="162"/>
      <c r="BZ558" s="162"/>
      <c r="CA558" s="162"/>
      <c r="CB558" s="162"/>
      <c r="CC558" s="162"/>
      <c r="CD558" s="162"/>
      <c r="CE558" s="162"/>
      <c r="CF558" s="162"/>
      <c r="CG558" s="162"/>
      <c r="CH558" s="162"/>
      <c r="CI558" s="162"/>
      <c r="CJ558" s="162"/>
      <c r="CK558" s="162"/>
      <c r="CL558" s="162"/>
      <c r="CM558" s="162"/>
      <c r="CN558" s="162"/>
      <c r="CO558" s="162"/>
      <c r="CP558" s="162"/>
      <c r="CQ558" s="162"/>
      <c r="CR558" s="162"/>
      <c r="CS558" s="162"/>
      <c r="CT558" s="162"/>
      <c r="CU558" s="162"/>
      <c r="CV558" s="162"/>
      <c r="CW558" s="162"/>
      <c r="CX558" s="162"/>
      <c r="CY558" s="162"/>
      <c r="CZ558" s="162"/>
      <c r="DA558" s="162"/>
      <c r="DB558" s="162"/>
      <c r="DC558" s="162"/>
      <c r="DD558" s="162"/>
      <c r="DE558" s="162"/>
      <c r="DF558" s="162"/>
      <c r="DG558" s="162"/>
      <c r="DH558" s="162"/>
      <c r="DI558" s="162"/>
      <c r="DJ558" s="162"/>
      <c r="DK558" s="162"/>
      <c r="DL558" s="162"/>
      <c r="DM558" s="162"/>
      <c r="DN558" s="162"/>
      <c r="DO558" s="162"/>
      <c r="DP558" s="162"/>
      <c r="DQ558" s="162"/>
      <c r="DR558" s="162"/>
      <c r="DS558" s="162"/>
      <c r="DT558" s="162"/>
      <c r="DU558" s="162"/>
      <c r="DV558" s="162"/>
      <c r="DW558" s="161"/>
      <c r="DX558" s="162"/>
      <c r="DY558" s="162"/>
      <c r="DZ558" s="162"/>
      <c r="EA558" s="162"/>
      <c r="EB558" s="162"/>
      <c r="EC558" s="162"/>
      <c r="ED558" s="162"/>
      <c r="EE558" s="161"/>
      <c r="EF558" s="162"/>
      <c r="EG558" s="162"/>
      <c r="EH558" s="162"/>
      <c r="EI558" s="162"/>
      <c r="EJ558" s="162"/>
      <c r="EK558" s="162"/>
      <c r="EL558" s="162"/>
      <c r="EM558" s="162"/>
      <c r="EN558" s="162"/>
      <c r="EO558" s="162"/>
      <c r="EP558" s="162"/>
      <c r="EQ558" s="68"/>
      <c r="ER558" s="68"/>
      <c r="ES558" s="68"/>
      <c r="ET558" s="68"/>
      <c r="EU558" s="68"/>
      <c r="EV558" s="68"/>
      <c r="EW558" s="68"/>
      <c r="EX558" s="68"/>
      <c r="EY558" s="68"/>
      <c r="EZ558" s="68"/>
      <c r="FA558" s="68"/>
      <c r="FB558" s="68"/>
      <c r="FC558" s="68"/>
      <c r="FD558" s="68"/>
      <c r="FE558" s="68"/>
      <c r="FF558" s="68"/>
      <c r="FG558" s="68"/>
      <c r="FH558" s="68"/>
      <c r="FI558" s="68"/>
      <c r="FJ558" s="68"/>
      <c r="FK558" s="68"/>
      <c r="FL558" s="68"/>
      <c r="FM558" s="65"/>
      <c r="FN558" s="65"/>
      <c r="FO558" s="235"/>
    </row>
    <row r="559" spans="1:171" s="73" customFormat="1" x14ac:dyDescent="0.2">
      <c r="A559" s="161"/>
      <c r="B559" s="162"/>
      <c r="C559" s="162"/>
      <c r="D559" s="162"/>
      <c r="E559" s="162"/>
      <c r="F559" s="162"/>
      <c r="G559" s="162"/>
      <c r="H559" s="162"/>
      <c r="I559" s="162"/>
      <c r="J559" s="162"/>
      <c r="K559" s="162"/>
      <c r="L559" s="162"/>
      <c r="M559" s="162"/>
      <c r="N559" s="162"/>
      <c r="O559" s="162"/>
      <c r="P559" s="162"/>
      <c r="Q559" s="162"/>
      <c r="R559" s="162"/>
      <c r="S559" s="162"/>
      <c r="T559" s="162"/>
      <c r="U559" s="162"/>
      <c r="V559" s="162"/>
      <c r="W559" s="162"/>
      <c r="X559" s="162"/>
      <c r="Y559" s="162"/>
      <c r="Z559" s="161"/>
      <c r="AA559" s="161"/>
      <c r="AB559" s="161"/>
      <c r="AC559" s="161"/>
      <c r="AD559" s="161"/>
      <c r="AE559" s="161"/>
      <c r="AF559" s="162"/>
      <c r="AG559" s="162"/>
      <c r="AH559" s="162"/>
      <c r="AI559" s="162"/>
      <c r="AJ559" s="162"/>
      <c r="AK559" s="162"/>
      <c r="AL559" s="162"/>
      <c r="AM559" s="162"/>
      <c r="AN559" s="162"/>
      <c r="AO559" s="162"/>
      <c r="AP559" s="162"/>
      <c r="AQ559" s="162"/>
      <c r="AR559" s="162"/>
      <c r="AS559" s="162"/>
      <c r="AT559" s="162"/>
      <c r="AU559" s="162"/>
      <c r="AV559" s="162"/>
      <c r="AW559" s="162"/>
      <c r="AX559" s="162"/>
      <c r="AY559" s="161"/>
      <c r="AZ559" s="161"/>
      <c r="BA559" s="162"/>
      <c r="BB559" s="162"/>
      <c r="BC559" s="162"/>
      <c r="BD559" s="162"/>
      <c r="BE559" s="162"/>
      <c r="BF559" s="162"/>
      <c r="BG559" s="162"/>
      <c r="BH559" s="162"/>
      <c r="BI559" s="162"/>
      <c r="BJ559" s="161"/>
      <c r="BK559" s="162"/>
      <c r="BL559" s="162"/>
      <c r="BM559" s="162"/>
      <c r="BN559" s="162"/>
      <c r="BO559" s="162"/>
      <c r="BP559" s="162"/>
      <c r="BQ559" s="162"/>
      <c r="BR559" s="162"/>
      <c r="BS559" s="162"/>
      <c r="BT559" s="162"/>
      <c r="BU559" s="162"/>
      <c r="BV559" s="162"/>
      <c r="BW559" s="162"/>
      <c r="BX559" s="162"/>
      <c r="BY559" s="162"/>
      <c r="BZ559" s="162"/>
      <c r="CA559" s="162"/>
      <c r="CB559" s="162"/>
      <c r="CC559" s="162"/>
      <c r="CD559" s="162"/>
      <c r="CE559" s="162"/>
      <c r="CF559" s="162"/>
      <c r="CG559" s="162"/>
      <c r="CH559" s="162"/>
      <c r="CI559" s="162"/>
      <c r="CJ559" s="162"/>
      <c r="CK559" s="162"/>
      <c r="CL559" s="162"/>
      <c r="CM559" s="162"/>
      <c r="CN559" s="162"/>
      <c r="CO559" s="162"/>
      <c r="CP559" s="162"/>
      <c r="CQ559" s="162"/>
      <c r="CR559" s="162"/>
      <c r="CS559" s="162"/>
      <c r="CT559" s="162"/>
      <c r="CU559" s="162"/>
      <c r="CV559" s="162"/>
      <c r="CW559" s="162"/>
      <c r="CX559" s="162"/>
      <c r="CY559" s="162"/>
      <c r="CZ559" s="162"/>
      <c r="DA559" s="162"/>
      <c r="DB559" s="162"/>
      <c r="DC559" s="162"/>
      <c r="DD559" s="162"/>
      <c r="DE559" s="162"/>
      <c r="DF559" s="162"/>
      <c r="DG559" s="162"/>
      <c r="DH559" s="162"/>
      <c r="DI559" s="162"/>
      <c r="DJ559" s="162"/>
      <c r="DK559" s="162"/>
      <c r="DL559" s="162"/>
      <c r="DM559" s="162"/>
      <c r="DN559" s="162"/>
      <c r="DO559" s="162"/>
      <c r="DP559" s="162"/>
      <c r="DQ559" s="162"/>
      <c r="DR559" s="162"/>
      <c r="DS559" s="162"/>
      <c r="DT559" s="162"/>
      <c r="DU559" s="162"/>
      <c r="DV559" s="162"/>
      <c r="DW559" s="161"/>
      <c r="DX559" s="162"/>
      <c r="DY559" s="162"/>
      <c r="DZ559" s="162"/>
      <c r="EA559" s="162"/>
      <c r="EB559" s="162"/>
      <c r="EC559" s="162"/>
      <c r="ED559" s="162"/>
      <c r="EE559" s="161"/>
      <c r="EF559" s="162"/>
      <c r="EG559" s="162"/>
      <c r="EH559" s="162"/>
      <c r="EI559" s="162"/>
      <c r="EJ559" s="162"/>
      <c r="EK559" s="162"/>
      <c r="EL559" s="162"/>
      <c r="EM559" s="162"/>
      <c r="EN559" s="162"/>
      <c r="EO559" s="162"/>
      <c r="EP559" s="162"/>
      <c r="EQ559" s="68"/>
      <c r="ER559" s="68"/>
      <c r="ES559" s="68"/>
      <c r="ET559" s="68"/>
      <c r="EU559" s="68"/>
      <c r="EV559" s="68"/>
      <c r="EW559" s="65"/>
      <c r="EX559" s="65"/>
      <c r="EY559" s="65"/>
      <c r="EZ559" s="65"/>
      <c r="FA559" s="65"/>
      <c r="FB559" s="65"/>
      <c r="FC559" s="65"/>
      <c r="FD559" s="65"/>
      <c r="FE559" s="65"/>
      <c r="FF559" s="65"/>
      <c r="FG559" s="65"/>
      <c r="FH559" s="65"/>
      <c r="FI559" s="65"/>
      <c r="FJ559" s="65"/>
      <c r="FK559" s="65"/>
      <c r="FL559" s="65"/>
      <c r="FM559" s="65"/>
      <c r="FN559" s="65"/>
      <c r="FO559" s="235"/>
    </row>
    <row r="560" spans="1:171" s="73" customFormat="1" x14ac:dyDescent="0.2">
      <c r="A560" s="161"/>
      <c r="B560" s="162"/>
      <c r="C560" s="162"/>
      <c r="D560" s="162"/>
      <c r="E560" s="162"/>
      <c r="F560" s="162"/>
      <c r="G560" s="162"/>
      <c r="H560" s="162"/>
      <c r="I560" s="162"/>
      <c r="J560" s="162"/>
      <c r="K560" s="162"/>
      <c r="L560" s="162"/>
      <c r="M560" s="162"/>
      <c r="N560" s="162"/>
      <c r="O560" s="162"/>
      <c r="P560" s="162"/>
      <c r="Q560" s="162"/>
      <c r="R560" s="162"/>
      <c r="S560" s="162"/>
      <c r="T560" s="162"/>
      <c r="U560" s="162"/>
      <c r="V560" s="162"/>
      <c r="W560" s="162"/>
      <c r="X560" s="162"/>
      <c r="Y560" s="162"/>
      <c r="Z560" s="161"/>
      <c r="AA560" s="161"/>
      <c r="AB560" s="161"/>
      <c r="AC560" s="161"/>
      <c r="AD560" s="161"/>
      <c r="AE560" s="161"/>
      <c r="AF560" s="162"/>
      <c r="AG560" s="162"/>
      <c r="AH560" s="162"/>
      <c r="AI560" s="162"/>
      <c r="AJ560" s="162"/>
      <c r="AK560" s="162"/>
      <c r="AL560" s="162"/>
      <c r="AM560" s="162"/>
      <c r="AN560" s="162"/>
      <c r="AO560" s="162"/>
      <c r="AP560" s="162"/>
      <c r="AQ560" s="162"/>
      <c r="AR560" s="162"/>
      <c r="AS560" s="162"/>
      <c r="AT560" s="162"/>
      <c r="AU560" s="162"/>
      <c r="AV560" s="162"/>
      <c r="AW560" s="162"/>
      <c r="AX560" s="162"/>
      <c r="AY560" s="161"/>
      <c r="AZ560" s="161"/>
      <c r="BA560" s="162"/>
      <c r="BB560" s="162"/>
      <c r="BC560" s="162"/>
      <c r="BD560" s="162"/>
      <c r="BE560" s="162"/>
      <c r="BF560" s="162"/>
      <c r="BG560" s="162"/>
      <c r="BH560" s="162"/>
      <c r="BI560" s="162"/>
      <c r="BJ560" s="161"/>
      <c r="BK560" s="162"/>
      <c r="BL560" s="162"/>
      <c r="BM560" s="162"/>
      <c r="BN560" s="162"/>
      <c r="BO560" s="162"/>
      <c r="BP560" s="162"/>
      <c r="BQ560" s="162"/>
      <c r="BR560" s="162"/>
      <c r="BS560" s="162"/>
      <c r="BT560" s="162"/>
      <c r="BU560" s="162"/>
      <c r="BV560" s="162"/>
      <c r="BW560" s="162"/>
      <c r="BX560" s="162"/>
      <c r="BY560" s="162"/>
      <c r="BZ560" s="162"/>
      <c r="CA560" s="162"/>
      <c r="CB560" s="162"/>
      <c r="CC560" s="162"/>
      <c r="CD560" s="162"/>
      <c r="CE560" s="162"/>
      <c r="CF560" s="162"/>
      <c r="CG560" s="162"/>
      <c r="CH560" s="162"/>
      <c r="CI560" s="162"/>
      <c r="CJ560" s="162"/>
      <c r="CK560" s="162"/>
      <c r="CL560" s="162"/>
      <c r="CM560" s="162"/>
      <c r="CN560" s="162"/>
      <c r="CO560" s="162"/>
      <c r="CP560" s="162"/>
      <c r="CQ560" s="162"/>
      <c r="CR560" s="162"/>
      <c r="CS560" s="162"/>
      <c r="CT560" s="162"/>
      <c r="CU560" s="162"/>
      <c r="CV560" s="162"/>
      <c r="CW560" s="162"/>
      <c r="CX560" s="162"/>
      <c r="CY560" s="162"/>
      <c r="CZ560" s="162"/>
      <c r="DA560" s="162"/>
      <c r="DB560" s="162"/>
      <c r="DC560" s="162"/>
      <c r="DD560" s="162"/>
      <c r="DE560" s="162"/>
      <c r="DF560" s="162"/>
      <c r="DG560" s="162"/>
      <c r="DH560" s="162"/>
      <c r="DI560" s="162"/>
      <c r="DJ560" s="162"/>
      <c r="DK560" s="162"/>
      <c r="DL560" s="162"/>
      <c r="DM560" s="162"/>
      <c r="DN560" s="162"/>
      <c r="DO560" s="162"/>
      <c r="DP560" s="162"/>
      <c r="DQ560" s="162"/>
      <c r="DR560" s="162"/>
      <c r="DS560" s="162"/>
      <c r="DT560" s="162"/>
      <c r="DU560" s="162"/>
      <c r="DV560" s="162"/>
      <c r="DW560" s="161"/>
      <c r="DX560" s="162"/>
      <c r="DY560" s="162"/>
      <c r="DZ560" s="162"/>
      <c r="EA560" s="162"/>
      <c r="EB560" s="162"/>
      <c r="EC560" s="162"/>
      <c r="ED560" s="162"/>
      <c r="EE560" s="161"/>
      <c r="EF560" s="162"/>
      <c r="EG560" s="162"/>
      <c r="EH560" s="162"/>
      <c r="EI560" s="162"/>
      <c r="EJ560" s="162"/>
      <c r="EK560" s="162"/>
      <c r="EL560" s="162"/>
      <c r="EM560" s="162"/>
      <c r="EN560" s="162"/>
      <c r="EO560" s="162"/>
      <c r="EP560" s="162"/>
      <c r="EQ560" s="68"/>
      <c r="ER560" s="68"/>
      <c r="ES560" s="68"/>
      <c r="ET560" s="68"/>
      <c r="EU560" s="68"/>
      <c r="EV560" s="68"/>
      <c r="EW560" s="68"/>
      <c r="EX560" s="68"/>
      <c r="EY560" s="68"/>
      <c r="EZ560" s="68"/>
      <c r="FA560" s="68"/>
      <c r="FB560" s="68"/>
      <c r="FC560" s="68"/>
      <c r="FD560" s="68"/>
      <c r="FE560" s="68"/>
      <c r="FF560" s="68"/>
      <c r="FG560" s="68"/>
      <c r="FH560" s="68"/>
      <c r="FI560" s="68"/>
      <c r="FJ560" s="68"/>
      <c r="FK560" s="68"/>
      <c r="FL560" s="68"/>
      <c r="FM560" s="65"/>
      <c r="FN560" s="65"/>
      <c r="FO560" s="235"/>
    </row>
    <row r="561" spans="1:171" s="73" customFormat="1" x14ac:dyDescent="0.2">
      <c r="A561" s="161"/>
      <c r="B561" s="162"/>
      <c r="C561" s="162"/>
      <c r="D561" s="162"/>
      <c r="E561" s="162"/>
      <c r="F561" s="162"/>
      <c r="G561" s="162"/>
      <c r="H561" s="162"/>
      <c r="I561" s="162"/>
      <c r="J561" s="162"/>
      <c r="K561" s="162"/>
      <c r="L561" s="162"/>
      <c r="M561" s="162"/>
      <c r="N561" s="162"/>
      <c r="O561" s="162"/>
      <c r="P561" s="162"/>
      <c r="Q561" s="162"/>
      <c r="R561" s="162"/>
      <c r="S561" s="162"/>
      <c r="T561" s="162"/>
      <c r="U561" s="162"/>
      <c r="V561" s="162"/>
      <c r="W561" s="162"/>
      <c r="X561" s="162"/>
      <c r="Y561" s="162"/>
      <c r="Z561" s="161"/>
      <c r="AA561" s="161"/>
      <c r="AB561" s="161"/>
      <c r="AC561" s="161"/>
      <c r="AD561" s="161"/>
      <c r="AE561" s="161"/>
      <c r="AF561" s="162"/>
      <c r="AG561" s="162"/>
      <c r="AH561" s="162"/>
      <c r="AI561" s="162"/>
      <c r="AJ561" s="162"/>
      <c r="AK561" s="162"/>
      <c r="AL561" s="162"/>
      <c r="AM561" s="162"/>
      <c r="AN561" s="162"/>
      <c r="AO561" s="162"/>
      <c r="AP561" s="162"/>
      <c r="AQ561" s="162"/>
      <c r="AR561" s="162"/>
      <c r="AS561" s="162"/>
      <c r="AT561" s="162"/>
      <c r="AU561" s="162"/>
      <c r="AV561" s="162"/>
      <c r="AW561" s="162"/>
      <c r="AX561" s="162"/>
      <c r="AY561" s="161"/>
      <c r="AZ561" s="161"/>
      <c r="BA561" s="162"/>
      <c r="BB561" s="162"/>
      <c r="BC561" s="162"/>
      <c r="BD561" s="162"/>
      <c r="BE561" s="162"/>
      <c r="BF561" s="162"/>
      <c r="BG561" s="162"/>
      <c r="BH561" s="162"/>
      <c r="BI561" s="162"/>
      <c r="BJ561" s="161"/>
      <c r="BK561" s="162"/>
      <c r="BL561" s="162"/>
      <c r="BM561" s="162"/>
      <c r="BN561" s="162"/>
      <c r="BO561" s="162"/>
      <c r="BP561" s="162"/>
      <c r="BQ561" s="162"/>
      <c r="BR561" s="162"/>
      <c r="BS561" s="162"/>
      <c r="BT561" s="162"/>
      <c r="BU561" s="162"/>
      <c r="BV561" s="162"/>
      <c r="BW561" s="162"/>
      <c r="BX561" s="162"/>
      <c r="BY561" s="162"/>
      <c r="BZ561" s="162"/>
      <c r="CA561" s="162"/>
      <c r="CB561" s="162"/>
      <c r="CC561" s="162"/>
      <c r="CD561" s="162"/>
      <c r="CE561" s="162"/>
      <c r="CF561" s="162"/>
      <c r="CG561" s="162"/>
      <c r="CH561" s="162"/>
      <c r="CI561" s="162"/>
      <c r="CJ561" s="162"/>
      <c r="CK561" s="162"/>
      <c r="CL561" s="162"/>
      <c r="CM561" s="162"/>
      <c r="CN561" s="162"/>
      <c r="CO561" s="162"/>
      <c r="CP561" s="162"/>
      <c r="CQ561" s="162"/>
      <c r="CR561" s="162"/>
      <c r="CS561" s="162"/>
      <c r="CT561" s="162"/>
      <c r="CU561" s="162"/>
      <c r="CV561" s="162"/>
      <c r="CW561" s="162"/>
      <c r="CX561" s="162"/>
      <c r="CY561" s="162"/>
      <c r="CZ561" s="162"/>
      <c r="DA561" s="162"/>
      <c r="DB561" s="162"/>
      <c r="DC561" s="162"/>
      <c r="DD561" s="162"/>
      <c r="DE561" s="162"/>
      <c r="DF561" s="162"/>
      <c r="DG561" s="162"/>
      <c r="DH561" s="162"/>
      <c r="DI561" s="162"/>
      <c r="DJ561" s="162"/>
      <c r="DK561" s="162"/>
      <c r="DL561" s="162"/>
      <c r="DM561" s="162"/>
      <c r="DN561" s="162"/>
      <c r="DO561" s="162"/>
      <c r="DP561" s="162"/>
      <c r="DQ561" s="162"/>
      <c r="DR561" s="162"/>
      <c r="DS561" s="162"/>
      <c r="DT561" s="162"/>
      <c r="DU561" s="162"/>
      <c r="DV561" s="162"/>
      <c r="DW561" s="161"/>
      <c r="DX561" s="162"/>
      <c r="DY561" s="162"/>
      <c r="DZ561" s="162"/>
      <c r="EA561" s="162"/>
      <c r="EB561" s="162"/>
      <c r="EC561" s="162"/>
      <c r="ED561" s="162"/>
      <c r="EE561" s="161"/>
      <c r="EF561" s="162"/>
      <c r="EG561" s="162"/>
      <c r="EH561" s="162"/>
      <c r="EI561" s="162"/>
      <c r="EJ561" s="162"/>
      <c r="EK561" s="162"/>
      <c r="EL561" s="162"/>
      <c r="EM561" s="162"/>
      <c r="EN561" s="162"/>
      <c r="EO561" s="162"/>
      <c r="EP561" s="162"/>
      <c r="EQ561" s="68"/>
      <c r="ER561" s="68"/>
      <c r="ES561" s="68"/>
      <c r="ET561" s="68"/>
      <c r="EU561" s="68"/>
      <c r="EV561" s="68"/>
      <c r="EW561" s="65"/>
      <c r="EX561" s="65"/>
      <c r="EY561" s="65"/>
      <c r="EZ561" s="65"/>
      <c r="FA561" s="65"/>
      <c r="FB561" s="65"/>
      <c r="FC561" s="65"/>
      <c r="FD561" s="65"/>
      <c r="FE561" s="65"/>
      <c r="FF561" s="65"/>
      <c r="FG561" s="65"/>
      <c r="FH561" s="65"/>
      <c r="FI561" s="65"/>
      <c r="FJ561" s="65"/>
      <c r="FK561" s="65"/>
      <c r="FL561" s="65"/>
      <c r="FM561" s="65"/>
      <c r="FN561" s="65"/>
      <c r="FO561" s="235"/>
    </row>
    <row r="562" spans="1:171" s="73" customFormat="1" x14ac:dyDescent="0.2">
      <c r="A562" s="161"/>
      <c r="B562" s="162"/>
      <c r="C562" s="162"/>
      <c r="D562" s="162"/>
      <c r="E562" s="162"/>
      <c r="F562" s="162"/>
      <c r="G562" s="162"/>
      <c r="H562" s="162"/>
      <c r="I562" s="162"/>
      <c r="J562" s="162"/>
      <c r="K562" s="162"/>
      <c r="L562" s="162"/>
      <c r="M562" s="162"/>
      <c r="N562" s="162"/>
      <c r="O562" s="162"/>
      <c r="P562" s="162"/>
      <c r="Q562" s="162"/>
      <c r="R562" s="162"/>
      <c r="S562" s="162"/>
      <c r="T562" s="162"/>
      <c r="U562" s="162"/>
      <c r="V562" s="162"/>
      <c r="W562" s="162"/>
      <c r="X562" s="162"/>
      <c r="Y562" s="162"/>
      <c r="Z562" s="161"/>
      <c r="AA562" s="161"/>
      <c r="AB562" s="161"/>
      <c r="AC562" s="161"/>
      <c r="AD562" s="161"/>
      <c r="AE562" s="161"/>
      <c r="AF562" s="162"/>
      <c r="AG562" s="162"/>
      <c r="AH562" s="162"/>
      <c r="AI562" s="162"/>
      <c r="AJ562" s="162"/>
      <c r="AK562" s="162"/>
      <c r="AL562" s="162"/>
      <c r="AM562" s="162"/>
      <c r="AN562" s="162"/>
      <c r="AO562" s="162"/>
      <c r="AP562" s="162"/>
      <c r="AQ562" s="162"/>
      <c r="AR562" s="162"/>
      <c r="AS562" s="162"/>
      <c r="AT562" s="162"/>
      <c r="AU562" s="162"/>
      <c r="AV562" s="162"/>
      <c r="AW562" s="162"/>
      <c r="AX562" s="162"/>
      <c r="AY562" s="161"/>
      <c r="AZ562" s="161"/>
      <c r="BA562" s="162"/>
      <c r="BB562" s="162"/>
      <c r="BC562" s="162"/>
      <c r="BD562" s="162"/>
      <c r="BE562" s="162"/>
      <c r="BF562" s="162"/>
      <c r="BG562" s="162"/>
      <c r="BH562" s="162"/>
      <c r="BI562" s="162"/>
      <c r="BJ562" s="161"/>
      <c r="BK562" s="162"/>
      <c r="BL562" s="162"/>
      <c r="BM562" s="162"/>
      <c r="BN562" s="162"/>
      <c r="BO562" s="162"/>
      <c r="BP562" s="162"/>
      <c r="BQ562" s="162"/>
      <c r="BR562" s="162"/>
      <c r="BS562" s="162"/>
      <c r="BT562" s="162"/>
      <c r="BU562" s="162"/>
      <c r="BV562" s="162"/>
      <c r="BW562" s="162"/>
      <c r="BX562" s="162"/>
      <c r="BY562" s="162"/>
      <c r="BZ562" s="162"/>
      <c r="CA562" s="162"/>
      <c r="CB562" s="162"/>
      <c r="CC562" s="162"/>
      <c r="CD562" s="162"/>
      <c r="CE562" s="162"/>
      <c r="CF562" s="162"/>
      <c r="CG562" s="162"/>
      <c r="CH562" s="162"/>
      <c r="CI562" s="162"/>
      <c r="CJ562" s="162"/>
      <c r="CK562" s="162"/>
      <c r="CL562" s="162"/>
      <c r="CM562" s="162"/>
      <c r="CN562" s="162"/>
      <c r="CO562" s="162"/>
      <c r="CP562" s="162"/>
      <c r="CQ562" s="162"/>
      <c r="CR562" s="162"/>
      <c r="CS562" s="162"/>
      <c r="CT562" s="162"/>
      <c r="CU562" s="162"/>
      <c r="CV562" s="162"/>
      <c r="CW562" s="162"/>
      <c r="CX562" s="162"/>
      <c r="CY562" s="162"/>
      <c r="CZ562" s="162"/>
      <c r="DA562" s="162"/>
      <c r="DB562" s="162"/>
      <c r="DC562" s="162"/>
      <c r="DD562" s="162"/>
      <c r="DE562" s="162"/>
      <c r="DF562" s="162"/>
      <c r="DG562" s="162"/>
      <c r="DH562" s="162"/>
      <c r="DI562" s="162"/>
      <c r="DJ562" s="162"/>
      <c r="DK562" s="162"/>
      <c r="DL562" s="162"/>
      <c r="DM562" s="162"/>
      <c r="DN562" s="162"/>
      <c r="DO562" s="162"/>
      <c r="DP562" s="162"/>
      <c r="DQ562" s="162"/>
      <c r="DR562" s="162"/>
      <c r="DS562" s="162"/>
      <c r="DT562" s="162"/>
      <c r="DU562" s="162"/>
      <c r="DV562" s="162"/>
      <c r="DW562" s="161"/>
      <c r="DX562" s="162"/>
      <c r="DY562" s="162"/>
      <c r="DZ562" s="162"/>
      <c r="EA562" s="162"/>
      <c r="EB562" s="162"/>
      <c r="EC562" s="162"/>
      <c r="ED562" s="162"/>
      <c r="EE562" s="161"/>
      <c r="EF562" s="162"/>
      <c r="EG562" s="162"/>
      <c r="EH562" s="162"/>
      <c r="EI562" s="162"/>
      <c r="EJ562" s="162"/>
      <c r="EK562" s="162"/>
      <c r="EL562" s="162"/>
      <c r="EM562" s="162"/>
      <c r="EN562" s="162"/>
      <c r="EO562" s="162"/>
      <c r="EP562" s="162"/>
      <c r="EQ562" s="68"/>
      <c r="ER562" s="68"/>
      <c r="ES562" s="68"/>
      <c r="ET562" s="68"/>
      <c r="EU562" s="68"/>
      <c r="EV562" s="68"/>
      <c r="EW562" s="68"/>
      <c r="EX562" s="68"/>
      <c r="EY562" s="68"/>
      <c r="EZ562" s="68"/>
      <c r="FA562" s="68"/>
      <c r="FB562" s="68"/>
      <c r="FC562" s="68"/>
      <c r="FD562" s="68"/>
      <c r="FE562" s="68"/>
      <c r="FF562" s="68"/>
      <c r="FG562" s="68"/>
      <c r="FH562" s="68"/>
      <c r="FI562" s="68"/>
      <c r="FJ562" s="68"/>
      <c r="FK562" s="68"/>
      <c r="FL562" s="68"/>
      <c r="FM562" s="65"/>
      <c r="FN562" s="65"/>
      <c r="FO562" s="235"/>
    </row>
    <row r="563" spans="1:171" s="73" customFormat="1" x14ac:dyDescent="0.2">
      <c r="A563" s="161"/>
      <c r="B563" s="162"/>
      <c r="C563" s="162"/>
      <c r="D563" s="162"/>
      <c r="E563" s="162"/>
      <c r="F563" s="162"/>
      <c r="G563" s="162"/>
      <c r="H563" s="162"/>
      <c r="I563" s="162"/>
      <c r="J563" s="162"/>
      <c r="K563" s="162"/>
      <c r="L563" s="162"/>
      <c r="M563" s="162"/>
      <c r="N563" s="162"/>
      <c r="O563" s="162"/>
      <c r="P563" s="162"/>
      <c r="Q563" s="162"/>
      <c r="R563" s="162"/>
      <c r="S563" s="162"/>
      <c r="T563" s="162"/>
      <c r="U563" s="162"/>
      <c r="V563" s="162"/>
      <c r="W563" s="162"/>
      <c r="X563" s="162"/>
      <c r="Y563" s="162"/>
      <c r="Z563" s="161"/>
      <c r="AA563" s="161"/>
      <c r="AB563" s="161"/>
      <c r="AC563" s="161"/>
      <c r="AD563" s="161"/>
      <c r="AE563" s="161"/>
      <c r="AF563" s="162"/>
      <c r="AG563" s="162"/>
      <c r="AH563" s="162"/>
      <c r="AI563" s="162"/>
      <c r="AJ563" s="162"/>
      <c r="AK563" s="162"/>
      <c r="AL563" s="162"/>
      <c r="AM563" s="162"/>
      <c r="AN563" s="162"/>
      <c r="AO563" s="162"/>
      <c r="AP563" s="162"/>
      <c r="AQ563" s="162"/>
      <c r="AR563" s="162"/>
      <c r="AS563" s="162"/>
      <c r="AT563" s="162"/>
      <c r="AU563" s="162"/>
      <c r="AV563" s="162"/>
      <c r="AW563" s="162"/>
      <c r="AX563" s="162"/>
      <c r="AY563" s="161"/>
      <c r="AZ563" s="161"/>
      <c r="BA563" s="162"/>
      <c r="BB563" s="162"/>
      <c r="BC563" s="162"/>
      <c r="BD563" s="162"/>
      <c r="BE563" s="162"/>
      <c r="BF563" s="162"/>
      <c r="BG563" s="162"/>
      <c r="BH563" s="162"/>
      <c r="BI563" s="162"/>
      <c r="BJ563" s="161"/>
      <c r="BK563" s="162"/>
      <c r="BL563" s="162"/>
      <c r="BM563" s="162"/>
      <c r="BN563" s="162"/>
      <c r="BO563" s="162"/>
      <c r="BP563" s="162"/>
      <c r="BQ563" s="162"/>
      <c r="BR563" s="162"/>
      <c r="BS563" s="162"/>
      <c r="BT563" s="162"/>
      <c r="BU563" s="162"/>
      <c r="BV563" s="162"/>
      <c r="BW563" s="162"/>
      <c r="BX563" s="162"/>
      <c r="BY563" s="162"/>
      <c r="BZ563" s="162"/>
      <c r="CA563" s="162"/>
      <c r="CB563" s="162"/>
      <c r="CC563" s="162"/>
      <c r="CD563" s="162"/>
      <c r="CE563" s="162"/>
      <c r="CF563" s="162"/>
      <c r="CG563" s="162"/>
      <c r="CH563" s="162"/>
      <c r="CI563" s="162"/>
      <c r="CJ563" s="162"/>
      <c r="CK563" s="162"/>
      <c r="CL563" s="162"/>
      <c r="CM563" s="162"/>
      <c r="CN563" s="162"/>
      <c r="CO563" s="162"/>
      <c r="CP563" s="162"/>
      <c r="CQ563" s="162"/>
      <c r="CR563" s="162"/>
      <c r="CS563" s="162"/>
      <c r="CT563" s="162"/>
      <c r="CU563" s="162"/>
      <c r="CV563" s="162"/>
      <c r="CW563" s="162"/>
      <c r="CX563" s="162"/>
      <c r="CY563" s="162"/>
      <c r="CZ563" s="162"/>
      <c r="DA563" s="162"/>
      <c r="DB563" s="162"/>
      <c r="DC563" s="162"/>
      <c r="DD563" s="162"/>
      <c r="DE563" s="162"/>
      <c r="DF563" s="162"/>
      <c r="DG563" s="162"/>
      <c r="DH563" s="162"/>
      <c r="DI563" s="162"/>
      <c r="DJ563" s="162"/>
      <c r="DK563" s="162"/>
      <c r="DL563" s="162"/>
      <c r="DM563" s="162"/>
      <c r="DN563" s="162"/>
      <c r="DO563" s="162"/>
      <c r="DP563" s="162"/>
      <c r="DQ563" s="162"/>
      <c r="DR563" s="162"/>
      <c r="DS563" s="162"/>
      <c r="DT563" s="162"/>
      <c r="DU563" s="162"/>
      <c r="DV563" s="162"/>
      <c r="DW563" s="161"/>
      <c r="DX563" s="162"/>
      <c r="DY563" s="162"/>
      <c r="DZ563" s="162"/>
      <c r="EA563" s="162"/>
      <c r="EB563" s="162"/>
      <c r="EC563" s="162"/>
      <c r="ED563" s="162"/>
      <c r="EE563" s="161"/>
      <c r="EF563" s="162"/>
      <c r="EG563" s="162"/>
      <c r="EH563" s="162"/>
      <c r="EI563" s="162"/>
      <c r="EJ563" s="162"/>
      <c r="EK563" s="162"/>
      <c r="EL563" s="162"/>
      <c r="EM563" s="162"/>
      <c r="EN563" s="162"/>
      <c r="EO563" s="162"/>
      <c r="EP563" s="162"/>
      <c r="EQ563" s="68"/>
      <c r="ER563" s="68"/>
      <c r="ES563" s="68"/>
      <c r="ET563" s="68"/>
      <c r="EU563" s="68"/>
      <c r="EV563" s="68"/>
      <c r="EW563" s="65"/>
      <c r="EX563" s="65"/>
      <c r="EY563" s="65"/>
      <c r="EZ563" s="65"/>
      <c r="FA563" s="65"/>
      <c r="FB563" s="65"/>
      <c r="FC563" s="65"/>
      <c r="FD563" s="65"/>
      <c r="FE563" s="65"/>
      <c r="FF563" s="65"/>
      <c r="FG563" s="65"/>
      <c r="FH563" s="65"/>
      <c r="FI563" s="65"/>
      <c r="FJ563" s="65"/>
      <c r="FK563" s="65"/>
      <c r="FL563" s="65"/>
      <c r="FM563" s="65"/>
      <c r="FN563" s="65"/>
      <c r="FO563" s="235"/>
    </row>
    <row r="564" spans="1:171" s="73" customFormat="1" x14ac:dyDescent="0.2">
      <c r="A564" s="161"/>
      <c r="B564" s="162"/>
      <c r="C564" s="162"/>
      <c r="D564" s="162"/>
      <c r="E564" s="162"/>
      <c r="F564" s="162"/>
      <c r="G564" s="162"/>
      <c r="H564" s="162"/>
      <c r="I564" s="162"/>
      <c r="J564" s="162"/>
      <c r="K564" s="162"/>
      <c r="L564" s="162"/>
      <c r="M564" s="162"/>
      <c r="N564" s="162"/>
      <c r="O564" s="162"/>
      <c r="P564" s="162"/>
      <c r="Q564" s="162"/>
      <c r="R564" s="162"/>
      <c r="S564" s="162"/>
      <c r="T564" s="162"/>
      <c r="U564" s="162"/>
      <c r="V564" s="162"/>
      <c r="W564" s="162"/>
      <c r="X564" s="162"/>
      <c r="Y564" s="162"/>
      <c r="Z564" s="161"/>
      <c r="AA564" s="161"/>
      <c r="AB564" s="161"/>
      <c r="AC564" s="161"/>
      <c r="AD564" s="161"/>
      <c r="AE564" s="161"/>
      <c r="AF564" s="162"/>
      <c r="AG564" s="162"/>
      <c r="AH564" s="162"/>
      <c r="AI564" s="162"/>
      <c r="AJ564" s="162"/>
      <c r="AK564" s="162"/>
      <c r="AL564" s="162"/>
      <c r="AM564" s="162"/>
      <c r="AN564" s="162"/>
      <c r="AO564" s="162"/>
      <c r="AP564" s="162"/>
      <c r="AQ564" s="162"/>
      <c r="AR564" s="162"/>
      <c r="AS564" s="162"/>
      <c r="AT564" s="162"/>
      <c r="AU564" s="162"/>
      <c r="AV564" s="162"/>
      <c r="AW564" s="162"/>
      <c r="AX564" s="162"/>
      <c r="AY564" s="161"/>
      <c r="AZ564" s="161"/>
      <c r="BA564" s="162"/>
      <c r="BB564" s="162"/>
      <c r="BC564" s="162"/>
      <c r="BD564" s="162"/>
      <c r="BE564" s="162"/>
      <c r="BF564" s="162"/>
      <c r="BG564" s="162"/>
      <c r="BH564" s="162"/>
      <c r="BI564" s="162"/>
      <c r="BJ564" s="161"/>
      <c r="BK564" s="162"/>
      <c r="BL564" s="162"/>
      <c r="BM564" s="162"/>
      <c r="BN564" s="162"/>
      <c r="BO564" s="162"/>
      <c r="BP564" s="162"/>
      <c r="BQ564" s="162"/>
      <c r="BR564" s="162"/>
      <c r="BS564" s="162"/>
      <c r="BT564" s="162"/>
      <c r="BU564" s="162"/>
      <c r="BV564" s="162"/>
      <c r="BW564" s="162"/>
      <c r="BX564" s="162"/>
      <c r="BY564" s="162"/>
      <c r="BZ564" s="162"/>
      <c r="CA564" s="162"/>
      <c r="CB564" s="162"/>
      <c r="CC564" s="162"/>
      <c r="CD564" s="162"/>
      <c r="CE564" s="162"/>
      <c r="CF564" s="162"/>
      <c r="CG564" s="162"/>
      <c r="CH564" s="162"/>
      <c r="CI564" s="162"/>
      <c r="CJ564" s="162"/>
      <c r="CK564" s="162"/>
      <c r="CL564" s="162"/>
      <c r="CM564" s="162"/>
      <c r="CN564" s="162"/>
      <c r="CO564" s="162"/>
      <c r="CP564" s="162"/>
      <c r="CQ564" s="162"/>
      <c r="CR564" s="162"/>
      <c r="CS564" s="162"/>
      <c r="CT564" s="162"/>
      <c r="CU564" s="162"/>
      <c r="CV564" s="162"/>
      <c r="CW564" s="162"/>
      <c r="CX564" s="162"/>
      <c r="CY564" s="162"/>
      <c r="CZ564" s="162"/>
      <c r="DA564" s="162"/>
      <c r="DB564" s="162"/>
      <c r="DC564" s="162"/>
      <c r="DD564" s="162"/>
      <c r="DE564" s="162"/>
      <c r="DF564" s="162"/>
      <c r="DG564" s="162"/>
      <c r="DH564" s="162"/>
      <c r="DI564" s="162"/>
      <c r="DJ564" s="162"/>
      <c r="DK564" s="162"/>
      <c r="DL564" s="162"/>
      <c r="DM564" s="162"/>
      <c r="DN564" s="162"/>
      <c r="DO564" s="162"/>
      <c r="DP564" s="162"/>
      <c r="DQ564" s="162"/>
      <c r="DR564" s="162"/>
      <c r="DS564" s="162"/>
      <c r="DT564" s="162"/>
      <c r="DU564" s="162"/>
      <c r="DV564" s="162"/>
      <c r="DW564" s="161"/>
      <c r="DX564" s="162"/>
      <c r="DY564" s="162"/>
      <c r="DZ564" s="162"/>
      <c r="EA564" s="162"/>
      <c r="EB564" s="162"/>
      <c r="EC564" s="162"/>
      <c r="ED564" s="162"/>
      <c r="EE564" s="161"/>
      <c r="EF564" s="162"/>
      <c r="EG564" s="162"/>
      <c r="EH564" s="162"/>
      <c r="EI564" s="162"/>
      <c r="EJ564" s="162"/>
      <c r="EK564" s="162"/>
      <c r="EL564" s="162"/>
      <c r="EM564" s="162"/>
      <c r="EN564" s="162"/>
      <c r="EO564" s="162"/>
      <c r="EP564" s="162"/>
      <c r="EQ564" s="68"/>
      <c r="ER564" s="68"/>
      <c r="ES564" s="68"/>
      <c r="ET564" s="68"/>
      <c r="EU564" s="68"/>
      <c r="EV564" s="68"/>
      <c r="EW564" s="68"/>
      <c r="EX564" s="68"/>
      <c r="EY564" s="68"/>
      <c r="EZ564" s="68"/>
      <c r="FA564" s="68"/>
      <c r="FB564" s="68"/>
      <c r="FC564" s="68"/>
      <c r="FD564" s="68"/>
      <c r="FE564" s="68"/>
      <c r="FF564" s="68"/>
      <c r="FG564" s="68"/>
      <c r="FH564" s="68"/>
      <c r="FI564" s="68"/>
      <c r="FJ564" s="68"/>
      <c r="FK564" s="68"/>
      <c r="FL564" s="68"/>
      <c r="FM564" s="65"/>
      <c r="FN564" s="65"/>
      <c r="FO564" s="235"/>
    </row>
    <row r="565" spans="1:171" s="73" customFormat="1" x14ac:dyDescent="0.2">
      <c r="A565" s="161"/>
      <c r="B565" s="162"/>
      <c r="C565" s="162"/>
      <c r="D565" s="162"/>
      <c r="E565" s="162"/>
      <c r="F565" s="162"/>
      <c r="G565" s="162"/>
      <c r="H565" s="162"/>
      <c r="I565" s="162"/>
      <c r="J565" s="162"/>
      <c r="K565" s="162"/>
      <c r="L565" s="162"/>
      <c r="M565" s="162"/>
      <c r="N565" s="162"/>
      <c r="O565" s="162"/>
      <c r="P565" s="162"/>
      <c r="Q565" s="162"/>
      <c r="R565" s="162"/>
      <c r="S565" s="162"/>
      <c r="T565" s="162"/>
      <c r="U565" s="162"/>
      <c r="V565" s="162"/>
      <c r="W565" s="162"/>
      <c r="X565" s="162"/>
      <c r="Y565" s="162"/>
      <c r="Z565" s="161"/>
      <c r="AA565" s="161"/>
      <c r="AB565" s="161"/>
      <c r="AC565" s="161"/>
      <c r="AD565" s="161"/>
      <c r="AE565" s="161"/>
      <c r="AF565" s="162"/>
      <c r="AG565" s="162"/>
      <c r="AH565" s="162"/>
      <c r="AI565" s="162"/>
      <c r="AJ565" s="162"/>
      <c r="AK565" s="162"/>
      <c r="AL565" s="162"/>
      <c r="AM565" s="162"/>
      <c r="AN565" s="162"/>
      <c r="AO565" s="162"/>
      <c r="AP565" s="162"/>
      <c r="AQ565" s="162"/>
      <c r="AR565" s="162"/>
      <c r="AS565" s="162"/>
      <c r="AT565" s="162"/>
      <c r="AU565" s="162"/>
      <c r="AV565" s="162"/>
      <c r="AW565" s="162"/>
      <c r="AX565" s="162"/>
      <c r="AY565" s="161"/>
      <c r="AZ565" s="161"/>
      <c r="BA565" s="162"/>
      <c r="BB565" s="162"/>
      <c r="BC565" s="162"/>
      <c r="BD565" s="162"/>
      <c r="BE565" s="162"/>
      <c r="BF565" s="162"/>
      <c r="BG565" s="162"/>
      <c r="BH565" s="162"/>
      <c r="BI565" s="162"/>
      <c r="BJ565" s="161"/>
      <c r="BK565" s="162"/>
      <c r="BL565" s="162"/>
      <c r="BM565" s="162"/>
      <c r="BN565" s="162"/>
      <c r="BO565" s="162"/>
      <c r="BP565" s="162"/>
      <c r="BQ565" s="162"/>
      <c r="BR565" s="162"/>
      <c r="BS565" s="162"/>
      <c r="BT565" s="162"/>
      <c r="BU565" s="162"/>
      <c r="BV565" s="162"/>
      <c r="BW565" s="162"/>
      <c r="BX565" s="162"/>
      <c r="BY565" s="162"/>
      <c r="BZ565" s="162"/>
      <c r="CA565" s="162"/>
      <c r="CB565" s="162"/>
      <c r="CC565" s="162"/>
      <c r="CD565" s="162"/>
      <c r="CE565" s="162"/>
      <c r="CF565" s="162"/>
      <c r="CG565" s="162"/>
      <c r="CH565" s="162"/>
      <c r="CI565" s="162"/>
      <c r="CJ565" s="162"/>
      <c r="CK565" s="162"/>
      <c r="CL565" s="162"/>
      <c r="CM565" s="162"/>
      <c r="CN565" s="162"/>
      <c r="CO565" s="162"/>
      <c r="CP565" s="162"/>
      <c r="CQ565" s="162"/>
      <c r="CR565" s="162"/>
      <c r="CS565" s="162"/>
      <c r="CT565" s="162"/>
      <c r="CU565" s="162"/>
      <c r="CV565" s="162"/>
      <c r="CW565" s="162"/>
      <c r="CX565" s="162"/>
      <c r="CY565" s="162"/>
      <c r="CZ565" s="162"/>
      <c r="DA565" s="162"/>
      <c r="DB565" s="162"/>
      <c r="DC565" s="162"/>
      <c r="DD565" s="162"/>
      <c r="DE565" s="162"/>
      <c r="DF565" s="162"/>
      <c r="DG565" s="162"/>
      <c r="DH565" s="162"/>
      <c r="DI565" s="162"/>
      <c r="DJ565" s="162"/>
      <c r="DK565" s="162"/>
      <c r="DL565" s="162"/>
      <c r="DM565" s="162"/>
      <c r="DN565" s="162"/>
      <c r="DO565" s="162"/>
      <c r="DP565" s="162"/>
      <c r="DQ565" s="162"/>
      <c r="DR565" s="162"/>
      <c r="DS565" s="162"/>
      <c r="DT565" s="162"/>
      <c r="DU565" s="162"/>
      <c r="DV565" s="162"/>
      <c r="DW565" s="161"/>
      <c r="DX565" s="162"/>
      <c r="DY565" s="162"/>
      <c r="DZ565" s="162"/>
      <c r="EA565" s="162"/>
      <c r="EB565" s="162"/>
      <c r="EC565" s="162"/>
      <c r="ED565" s="162"/>
      <c r="EE565" s="161"/>
      <c r="EF565" s="162"/>
      <c r="EG565" s="162"/>
      <c r="EH565" s="162"/>
      <c r="EI565" s="162"/>
      <c r="EJ565" s="162"/>
      <c r="EK565" s="162"/>
      <c r="EL565" s="162"/>
      <c r="EM565" s="162"/>
      <c r="EN565" s="162"/>
      <c r="EO565" s="162"/>
      <c r="EP565" s="162"/>
      <c r="EQ565" s="68"/>
      <c r="ER565" s="68"/>
      <c r="ES565" s="68"/>
      <c r="ET565" s="68"/>
      <c r="EU565" s="68"/>
      <c r="EV565" s="68"/>
      <c r="EW565" s="65"/>
      <c r="EX565" s="65"/>
      <c r="EY565" s="65"/>
      <c r="EZ565" s="65"/>
      <c r="FA565" s="65"/>
      <c r="FB565" s="65"/>
      <c r="FC565" s="65"/>
      <c r="FD565" s="65"/>
      <c r="FE565" s="65"/>
      <c r="FF565" s="65"/>
      <c r="FG565" s="65"/>
      <c r="FH565" s="65"/>
      <c r="FI565" s="65"/>
      <c r="FJ565" s="65"/>
      <c r="FK565" s="65"/>
      <c r="FL565" s="65"/>
      <c r="FM565" s="65"/>
      <c r="FN565" s="65"/>
      <c r="FO565" s="235"/>
    </row>
    <row r="566" spans="1:171" s="73" customFormat="1" x14ac:dyDescent="0.2">
      <c r="A566" s="161"/>
      <c r="B566" s="162"/>
      <c r="C566" s="162"/>
      <c r="D566" s="162"/>
      <c r="E566" s="162"/>
      <c r="F566" s="162"/>
      <c r="G566" s="162"/>
      <c r="H566" s="162"/>
      <c r="I566" s="162"/>
      <c r="J566" s="162"/>
      <c r="K566" s="162"/>
      <c r="L566" s="162"/>
      <c r="M566" s="162"/>
      <c r="N566" s="162"/>
      <c r="O566" s="162"/>
      <c r="P566" s="162"/>
      <c r="Q566" s="162"/>
      <c r="R566" s="162"/>
      <c r="S566" s="162"/>
      <c r="T566" s="162"/>
      <c r="U566" s="162"/>
      <c r="V566" s="162"/>
      <c r="W566" s="162"/>
      <c r="X566" s="162"/>
      <c r="Y566" s="162"/>
      <c r="Z566" s="161"/>
      <c r="AA566" s="161"/>
      <c r="AB566" s="161"/>
      <c r="AC566" s="161"/>
      <c r="AD566" s="161"/>
      <c r="AE566" s="161"/>
      <c r="AF566" s="162"/>
      <c r="AG566" s="162"/>
      <c r="AH566" s="162"/>
      <c r="AI566" s="162"/>
      <c r="AJ566" s="162"/>
      <c r="AK566" s="162"/>
      <c r="AL566" s="162"/>
      <c r="AM566" s="162"/>
      <c r="AN566" s="162"/>
      <c r="AO566" s="162"/>
      <c r="AP566" s="162"/>
      <c r="AQ566" s="162"/>
      <c r="AR566" s="162"/>
      <c r="AS566" s="162"/>
      <c r="AT566" s="162"/>
      <c r="AU566" s="162"/>
      <c r="AV566" s="162"/>
      <c r="AW566" s="162"/>
      <c r="AX566" s="162"/>
      <c r="AY566" s="161"/>
      <c r="AZ566" s="161"/>
      <c r="BA566" s="162"/>
      <c r="BB566" s="162"/>
      <c r="BC566" s="162"/>
      <c r="BD566" s="162"/>
      <c r="BE566" s="162"/>
      <c r="BF566" s="162"/>
      <c r="BG566" s="162"/>
      <c r="BH566" s="162"/>
      <c r="BI566" s="162"/>
      <c r="BJ566" s="161"/>
      <c r="BK566" s="162"/>
      <c r="BL566" s="162"/>
      <c r="BM566" s="162"/>
      <c r="BN566" s="162"/>
      <c r="BO566" s="162"/>
      <c r="BP566" s="162"/>
      <c r="BQ566" s="162"/>
      <c r="BR566" s="162"/>
      <c r="BS566" s="162"/>
      <c r="BT566" s="162"/>
      <c r="BU566" s="162"/>
      <c r="BV566" s="162"/>
      <c r="BW566" s="162"/>
      <c r="BX566" s="162"/>
      <c r="BY566" s="162"/>
      <c r="BZ566" s="162"/>
      <c r="CA566" s="162"/>
      <c r="CB566" s="162"/>
      <c r="CC566" s="162"/>
      <c r="CD566" s="162"/>
      <c r="CE566" s="162"/>
      <c r="CF566" s="162"/>
      <c r="CG566" s="162"/>
      <c r="CH566" s="162"/>
      <c r="CI566" s="162"/>
      <c r="CJ566" s="162"/>
      <c r="CK566" s="162"/>
      <c r="CL566" s="162"/>
      <c r="CM566" s="162"/>
      <c r="CN566" s="162"/>
      <c r="CO566" s="162"/>
      <c r="CP566" s="162"/>
      <c r="CQ566" s="162"/>
      <c r="CR566" s="162"/>
      <c r="CS566" s="162"/>
      <c r="CT566" s="162"/>
      <c r="CU566" s="162"/>
      <c r="CV566" s="162"/>
      <c r="CW566" s="162"/>
      <c r="CX566" s="162"/>
      <c r="CY566" s="162"/>
      <c r="CZ566" s="162"/>
      <c r="DA566" s="162"/>
      <c r="DB566" s="162"/>
      <c r="DC566" s="162"/>
      <c r="DD566" s="162"/>
      <c r="DE566" s="162"/>
      <c r="DF566" s="162"/>
      <c r="DG566" s="162"/>
      <c r="DH566" s="162"/>
      <c r="DI566" s="162"/>
      <c r="DJ566" s="162"/>
      <c r="DK566" s="162"/>
      <c r="DL566" s="162"/>
      <c r="DM566" s="162"/>
      <c r="DN566" s="162"/>
      <c r="DO566" s="162"/>
      <c r="DP566" s="162"/>
      <c r="DQ566" s="162"/>
      <c r="DR566" s="162"/>
      <c r="DS566" s="162"/>
      <c r="DT566" s="162"/>
      <c r="DU566" s="162"/>
      <c r="DV566" s="162"/>
      <c r="DW566" s="161"/>
      <c r="DX566" s="162"/>
      <c r="DY566" s="162"/>
      <c r="DZ566" s="162"/>
      <c r="EA566" s="162"/>
      <c r="EB566" s="162"/>
      <c r="EC566" s="162"/>
      <c r="ED566" s="162"/>
      <c r="EE566" s="161"/>
      <c r="EF566" s="162"/>
      <c r="EG566" s="162"/>
      <c r="EH566" s="162"/>
      <c r="EI566" s="162"/>
      <c r="EJ566" s="162"/>
      <c r="EK566" s="162"/>
      <c r="EL566" s="162"/>
      <c r="EM566" s="162"/>
      <c r="EN566" s="162"/>
      <c r="EO566" s="162"/>
      <c r="EP566" s="162"/>
      <c r="EQ566" s="68"/>
      <c r="ER566" s="68"/>
      <c r="ES566" s="68"/>
      <c r="ET566" s="68"/>
      <c r="EU566" s="68"/>
      <c r="EV566" s="68"/>
      <c r="EW566" s="68"/>
      <c r="EX566" s="68"/>
      <c r="EY566" s="68"/>
      <c r="EZ566" s="68"/>
      <c r="FA566" s="68"/>
      <c r="FB566" s="68"/>
      <c r="FC566" s="68"/>
      <c r="FD566" s="68"/>
      <c r="FE566" s="68"/>
      <c r="FF566" s="68"/>
      <c r="FG566" s="68"/>
      <c r="FH566" s="68"/>
      <c r="FI566" s="68"/>
      <c r="FJ566" s="68"/>
      <c r="FK566" s="68"/>
      <c r="FL566" s="68"/>
      <c r="FM566" s="65"/>
      <c r="FN566" s="65"/>
      <c r="FO566" s="235"/>
    </row>
    <row r="567" spans="1:171" s="73" customFormat="1" x14ac:dyDescent="0.2">
      <c r="A567" s="161"/>
      <c r="B567" s="162"/>
      <c r="C567" s="162"/>
      <c r="D567" s="162"/>
      <c r="E567" s="162"/>
      <c r="F567" s="162"/>
      <c r="G567" s="162"/>
      <c r="H567" s="162"/>
      <c r="I567" s="162"/>
      <c r="J567" s="162"/>
      <c r="K567" s="162"/>
      <c r="L567" s="162"/>
      <c r="M567" s="162"/>
      <c r="N567" s="162"/>
      <c r="O567" s="162"/>
      <c r="P567" s="162"/>
      <c r="Q567" s="162"/>
      <c r="R567" s="162"/>
      <c r="S567" s="162"/>
      <c r="T567" s="162"/>
      <c r="U567" s="162"/>
      <c r="V567" s="162"/>
      <c r="W567" s="162"/>
      <c r="X567" s="162"/>
      <c r="Y567" s="162"/>
      <c r="Z567" s="161"/>
      <c r="AA567" s="161"/>
      <c r="AB567" s="161"/>
      <c r="AC567" s="161"/>
      <c r="AD567" s="161"/>
      <c r="AE567" s="161"/>
      <c r="AF567" s="162"/>
      <c r="AG567" s="162"/>
      <c r="AH567" s="162"/>
      <c r="AI567" s="162"/>
      <c r="AJ567" s="162"/>
      <c r="AK567" s="162"/>
      <c r="AL567" s="162"/>
      <c r="AM567" s="162"/>
      <c r="AN567" s="162"/>
      <c r="AO567" s="162"/>
      <c r="AP567" s="162"/>
      <c r="AQ567" s="162"/>
      <c r="AR567" s="162"/>
      <c r="AS567" s="162"/>
      <c r="AT567" s="162"/>
      <c r="AU567" s="162"/>
      <c r="AV567" s="162"/>
      <c r="AW567" s="162"/>
      <c r="AX567" s="162"/>
      <c r="AY567" s="161"/>
      <c r="AZ567" s="161"/>
      <c r="BA567" s="162"/>
      <c r="BB567" s="162"/>
      <c r="BC567" s="162"/>
      <c r="BD567" s="162"/>
      <c r="BE567" s="162"/>
      <c r="BF567" s="162"/>
      <c r="BG567" s="162"/>
      <c r="BH567" s="162"/>
      <c r="BI567" s="162"/>
      <c r="BJ567" s="161"/>
      <c r="BK567" s="162"/>
      <c r="BL567" s="162"/>
      <c r="BM567" s="162"/>
      <c r="BN567" s="162"/>
      <c r="BO567" s="162"/>
      <c r="BP567" s="162"/>
      <c r="BQ567" s="162"/>
      <c r="BR567" s="162"/>
      <c r="BS567" s="162"/>
      <c r="BT567" s="162"/>
      <c r="BU567" s="162"/>
      <c r="BV567" s="162"/>
      <c r="BW567" s="162"/>
      <c r="BX567" s="162"/>
      <c r="BY567" s="162"/>
      <c r="BZ567" s="162"/>
      <c r="CA567" s="162"/>
      <c r="CB567" s="162"/>
      <c r="CC567" s="162"/>
      <c r="CD567" s="162"/>
      <c r="CE567" s="162"/>
      <c r="CF567" s="162"/>
      <c r="CG567" s="162"/>
      <c r="CH567" s="162"/>
      <c r="CI567" s="162"/>
      <c r="CJ567" s="162"/>
      <c r="CK567" s="162"/>
      <c r="CL567" s="162"/>
      <c r="CM567" s="162"/>
      <c r="CN567" s="162"/>
      <c r="CO567" s="162"/>
      <c r="CP567" s="162"/>
      <c r="CQ567" s="162"/>
      <c r="CR567" s="162"/>
      <c r="CS567" s="162"/>
      <c r="CT567" s="162"/>
      <c r="CU567" s="162"/>
      <c r="CV567" s="162"/>
      <c r="CW567" s="162"/>
      <c r="CX567" s="162"/>
      <c r="CY567" s="162"/>
      <c r="CZ567" s="162"/>
      <c r="DA567" s="162"/>
      <c r="DB567" s="162"/>
      <c r="DC567" s="162"/>
      <c r="DD567" s="162"/>
      <c r="DE567" s="162"/>
      <c r="DF567" s="162"/>
      <c r="DG567" s="162"/>
      <c r="DH567" s="162"/>
      <c r="DI567" s="162"/>
      <c r="DJ567" s="162"/>
      <c r="DK567" s="162"/>
      <c r="DL567" s="162"/>
      <c r="DM567" s="162"/>
      <c r="DN567" s="162"/>
      <c r="DO567" s="162"/>
      <c r="DP567" s="162"/>
      <c r="DQ567" s="162"/>
      <c r="DR567" s="162"/>
      <c r="DS567" s="162"/>
      <c r="DT567" s="162"/>
      <c r="DU567" s="162"/>
      <c r="DV567" s="162"/>
      <c r="DW567" s="161"/>
      <c r="DX567" s="162"/>
      <c r="DY567" s="162"/>
      <c r="DZ567" s="162"/>
      <c r="EA567" s="162"/>
      <c r="EB567" s="162"/>
      <c r="EC567" s="162"/>
      <c r="ED567" s="162"/>
      <c r="EE567" s="161"/>
      <c r="EF567" s="162"/>
      <c r="EG567" s="162"/>
      <c r="EH567" s="162"/>
      <c r="EI567" s="162"/>
      <c r="EJ567" s="162"/>
      <c r="EK567" s="162"/>
      <c r="EL567" s="162"/>
      <c r="EM567" s="162"/>
      <c r="EN567" s="162"/>
      <c r="EO567" s="162"/>
      <c r="EP567" s="162"/>
      <c r="EQ567" s="68"/>
      <c r="ER567" s="68"/>
      <c r="ES567" s="68"/>
      <c r="ET567" s="68"/>
      <c r="EU567" s="68"/>
      <c r="EV567" s="68"/>
      <c r="EW567" s="65"/>
      <c r="EX567" s="65"/>
      <c r="EY567" s="65"/>
      <c r="EZ567" s="65"/>
      <c r="FA567" s="65"/>
      <c r="FB567" s="65"/>
      <c r="FC567" s="65"/>
      <c r="FD567" s="65"/>
      <c r="FE567" s="65"/>
      <c r="FF567" s="65"/>
      <c r="FG567" s="65"/>
      <c r="FH567" s="65"/>
      <c r="FI567" s="65"/>
      <c r="FJ567" s="65"/>
      <c r="FK567" s="65"/>
      <c r="FL567" s="65"/>
      <c r="FM567" s="65"/>
      <c r="FN567" s="65"/>
      <c r="FO567" s="235"/>
    </row>
    <row r="568" spans="1:171" s="73" customFormat="1" x14ac:dyDescent="0.2">
      <c r="A568" s="161"/>
      <c r="B568" s="162"/>
      <c r="C568" s="162"/>
      <c r="D568" s="162"/>
      <c r="E568" s="162"/>
      <c r="F568" s="162"/>
      <c r="G568" s="162"/>
      <c r="H568" s="162"/>
      <c r="I568" s="162"/>
      <c r="J568" s="162"/>
      <c r="K568" s="162"/>
      <c r="L568" s="162"/>
      <c r="M568" s="162"/>
      <c r="N568" s="162"/>
      <c r="O568" s="162"/>
      <c r="P568" s="162"/>
      <c r="Q568" s="162"/>
      <c r="R568" s="162"/>
      <c r="S568" s="162"/>
      <c r="T568" s="162"/>
      <c r="U568" s="162"/>
      <c r="V568" s="162"/>
      <c r="W568" s="162"/>
      <c r="X568" s="162"/>
      <c r="Y568" s="162"/>
      <c r="Z568" s="161"/>
      <c r="AA568" s="161"/>
      <c r="AB568" s="161"/>
      <c r="AC568" s="161"/>
      <c r="AD568" s="161"/>
      <c r="AE568" s="161"/>
      <c r="AF568" s="162"/>
      <c r="AG568" s="162"/>
      <c r="AH568" s="162"/>
      <c r="AI568" s="162"/>
      <c r="AJ568" s="162"/>
      <c r="AK568" s="162"/>
      <c r="AL568" s="162"/>
      <c r="AM568" s="162"/>
      <c r="AN568" s="162"/>
      <c r="AO568" s="162"/>
      <c r="AP568" s="162"/>
      <c r="AQ568" s="162"/>
      <c r="AR568" s="162"/>
      <c r="AS568" s="162"/>
      <c r="AT568" s="162"/>
      <c r="AU568" s="162"/>
      <c r="AV568" s="162"/>
      <c r="AW568" s="162"/>
      <c r="AX568" s="162"/>
      <c r="AY568" s="161"/>
      <c r="AZ568" s="161"/>
      <c r="BA568" s="162"/>
      <c r="BB568" s="162"/>
      <c r="BC568" s="162"/>
      <c r="BD568" s="162"/>
      <c r="BE568" s="162"/>
      <c r="BF568" s="162"/>
      <c r="BG568" s="162"/>
      <c r="BH568" s="162"/>
      <c r="BI568" s="162"/>
      <c r="BJ568" s="161"/>
      <c r="BK568" s="162"/>
      <c r="BL568" s="162"/>
      <c r="BM568" s="162"/>
      <c r="BN568" s="162"/>
      <c r="BO568" s="162"/>
      <c r="BP568" s="162"/>
      <c r="BQ568" s="162"/>
      <c r="BR568" s="162"/>
      <c r="BS568" s="162"/>
      <c r="BT568" s="162"/>
      <c r="BU568" s="162"/>
      <c r="BV568" s="162"/>
      <c r="BW568" s="162"/>
      <c r="BX568" s="162"/>
      <c r="BY568" s="162"/>
      <c r="BZ568" s="162"/>
      <c r="CA568" s="162"/>
      <c r="CB568" s="162"/>
      <c r="CC568" s="162"/>
      <c r="CD568" s="162"/>
      <c r="CE568" s="162"/>
      <c r="CF568" s="162"/>
      <c r="CG568" s="162"/>
      <c r="CH568" s="162"/>
      <c r="CI568" s="162"/>
      <c r="CJ568" s="162"/>
      <c r="CK568" s="162"/>
      <c r="CL568" s="162"/>
      <c r="CM568" s="162"/>
      <c r="CN568" s="162"/>
      <c r="CO568" s="162"/>
      <c r="CP568" s="162"/>
      <c r="CQ568" s="162"/>
      <c r="CR568" s="162"/>
      <c r="CS568" s="162"/>
      <c r="CT568" s="162"/>
      <c r="CU568" s="162"/>
      <c r="CV568" s="162"/>
      <c r="CW568" s="162"/>
      <c r="CX568" s="162"/>
      <c r="CY568" s="162"/>
      <c r="CZ568" s="162"/>
      <c r="DA568" s="162"/>
      <c r="DB568" s="162"/>
      <c r="DC568" s="162"/>
      <c r="DD568" s="162"/>
      <c r="DE568" s="162"/>
      <c r="DF568" s="162"/>
      <c r="DG568" s="162"/>
      <c r="DH568" s="162"/>
      <c r="DI568" s="162"/>
      <c r="DJ568" s="162"/>
      <c r="DK568" s="162"/>
      <c r="DL568" s="162"/>
      <c r="DM568" s="162"/>
      <c r="DN568" s="162"/>
      <c r="DO568" s="162"/>
      <c r="DP568" s="162"/>
      <c r="DQ568" s="162"/>
      <c r="DR568" s="162"/>
      <c r="DS568" s="162"/>
      <c r="DT568" s="162"/>
      <c r="DU568" s="162"/>
      <c r="DV568" s="162"/>
      <c r="DW568" s="161"/>
      <c r="DX568" s="162"/>
      <c r="DY568" s="162"/>
      <c r="DZ568" s="162"/>
      <c r="EA568" s="162"/>
      <c r="EB568" s="162"/>
      <c r="EC568" s="162"/>
      <c r="ED568" s="162"/>
      <c r="EE568" s="161"/>
      <c r="EF568" s="162"/>
      <c r="EG568" s="162"/>
      <c r="EH568" s="162"/>
      <c r="EI568" s="162"/>
      <c r="EJ568" s="162"/>
      <c r="EK568" s="162"/>
      <c r="EL568" s="162"/>
      <c r="EM568" s="162"/>
      <c r="EN568" s="162"/>
      <c r="EO568" s="162"/>
      <c r="EP568" s="162"/>
      <c r="EQ568" s="68"/>
      <c r="ER568" s="68"/>
      <c r="ES568" s="68"/>
      <c r="ET568" s="68"/>
      <c r="EU568" s="68"/>
      <c r="EV568" s="68"/>
      <c r="EW568" s="68"/>
      <c r="EX568" s="68"/>
      <c r="EY568" s="68"/>
      <c r="EZ568" s="68"/>
      <c r="FA568" s="68"/>
      <c r="FB568" s="68"/>
      <c r="FC568" s="68"/>
      <c r="FD568" s="68"/>
      <c r="FE568" s="68"/>
      <c r="FF568" s="68"/>
      <c r="FG568" s="68"/>
      <c r="FH568" s="68"/>
      <c r="FI568" s="68"/>
      <c r="FJ568" s="68"/>
      <c r="FK568" s="68"/>
      <c r="FL568" s="68"/>
      <c r="FM568" s="65"/>
      <c r="FN568" s="65"/>
      <c r="FO568" s="235"/>
    </row>
    <row r="569" spans="1:171" s="73" customFormat="1" x14ac:dyDescent="0.2">
      <c r="A569" s="161"/>
      <c r="B569" s="162"/>
      <c r="C569" s="162"/>
      <c r="D569" s="162"/>
      <c r="E569" s="162"/>
      <c r="F569" s="162"/>
      <c r="G569" s="162"/>
      <c r="H569" s="162"/>
      <c r="I569" s="162"/>
      <c r="J569" s="162"/>
      <c r="K569" s="162"/>
      <c r="L569" s="162"/>
      <c r="M569" s="162"/>
      <c r="N569" s="162"/>
      <c r="O569" s="162"/>
      <c r="P569" s="162"/>
      <c r="Q569" s="162"/>
      <c r="R569" s="162"/>
      <c r="S569" s="162"/>
      <c r="T569" s="162"/>
      <c r="U569" s="162"/>
      <c r="V569" s="162"/>
      <c r="W569" s="162"/>
      <c r="X569" s="162"/>
      <c r="Y569" s="162"/>
      <c r="Z569" s="161"/>
      <c r="AA569" s="161"/>
      <c r="AB569" s="161"/>
      <c r="AC569" s="161"/>
      <c r="AD569" s="161"/>
      <c r="AE569" s="161"/>
      <c r="AF569" s="162"/>
      <c r="AG569" s="162"/>
      <c r="AH569" s="162"/>
      <c r="AI569" s="162"/>
      <c r="AJ569" s="162"/>
      <c r="AK569" s="162"/>
      <c r="AL569" s="162"/>
      <c r="AM569" s="162"/>
      <c r="AN569" s="162"/>
      <c r="AO569" s="162"/>
      <c r="AP569" s="162"/>
      <c r="AQ569" s="162"/>
      <c r="AR569" s="162"/>
      <c r="AS569" s="162"/>
      <c r="AT569" s="162"/>
      <c r="AU569" s="162"/>
      <c r="AV569" s="162"/>
      <c r="AW569" s="162"/>
      <c r="AX569" s="162"/>
      <c r="AY569" s="161"/>
      <c r="AZ569" s="161"/>
      <c r="BA569" s="162"/>
      <c r="BB569" s="162"/>
      <c r="BC569" s="162"/>
      <c r="BD569" s="162"/>
      <c r="BE569" s="162"/>
      <c r="BF569" s="162"/>
      <c r="BG569" s="162"/>
      <c r="BH569" s="162"/>
      <c r="BI569" s="162"/>
      <c r="BJ569" s="161"/>
      <c r="BK569" s="162"/>
      <c r="BL569" s="162"/>
      <c r="BM569" s="162"/>
      <c r="BN569" s="162"/>
      <c r="BO569" s="162"/>
      <c r="BP569" s="162"/>
      <c r="BQ569" s="162"/>
      <c r="BR569" s="162"/>
      <c r="BS569" s="162"/>
      <c r="BT569" s="162"/>
      <c r="BU569" s="162"/>
      <c r="BV569" s="162"/>
      <c r="BW569" s="162"/>
      <c r="BX569" s="162"/>
      <c r="BY569" s="162"/>
      <c r="BZ569" s="162"/>
      <c r="CA569" s="162"/>
      <c r="CB569" s="162"/>
      <c r="CC569" s="162"/>
      <c r="CD569" s="162"/>
      <c r="CE569" s="162"/>
      <c r="CF569" s="162"/>
      <c r="CG569" s="162"/>
      <c r="CH569" s="162"/>
      <c r="CI569" s="162"/>
      <c r="CJ569" s="162"/>
      <c r="CK569" s="162"/>
      <c r="CL569" s="162"/>
      <c r="CM569" s="162"/>
      <c r="CN569" s="162"/>
      <c r="CO569" s="162"/>
      <c r="CP569" s="162"/>
      <c r="CQ569" s="162"/>
      <c r="CR569" s="162"/>
      <c r="CS569" s="162"/>
      <c r="CT569" s="162"/>
      <c r="CU569" s="162"/>
      <c r="CV569" s="162"/>
      <c r="CW569" s="162"/>
      <c r="CX569" s="162"/>
      <c r="CY569" s="162"/>
      <c r="CZ569" s="162"/>
      <c r="DA569" s="162"/>
      <c r="DB569" s="162"/>
      <c r="DC569" s="162"/>
      <c r="DD569" s="162"/>
      <c r="DE569" s="162"/>
      <c r="DF569" s="162"/>
      <c r="DG569" s="162"/>
      <c r="DH569" s="162"/>
      <c r="DI569" s="162"/>
      <c r="DJ569" s="162"/>
      <c r="DK569" s="162"/>
      <c r="DL569" s="162"/>
      <c r="DM569" s="162"/>
      <c r="DN569" s="162"/>
      <c r="DO569" s="162"/>
      <c r="DP569" s="162"/>
      <c r="DQ569" s="162"/>
      <c r="DR569" s="162"/>
      <c r="DS569" s="162"/>
      <c r="DT569" s="162"/>
      <c r="DU569" s="162"/>
      <c r="DV569" s="162"/>
      <c r="DW569" s="161"/>
      <c r="DX569" s="162"/>
      <c r="DY569" s="162"/>
      <c r="DZ569" s="162"/>
      <c r="EA569" s="162"/>
      <c r="EB569" s="162"/>
      <c r="EC569" s="162"/>
      <c r="ED569" s="162"/>
      <c r="EE569" s="161"/>
      <c r="EF569" s="162"/>
      <c r="EG569" s="162"/>
      <c r="EH569" s="162"/>
      <c r="EI569" s="162"/>
      <c r="EJ569" s="162"/>
      <c r="EK569" s="162"/>
      <c r="EL569" s="162"/>
      <c r="EM569" s="162"/>
      <c r="EN569" s="162"/>
      <c r="EO569" s="162"/>
      <c r="EP569" s="162"/>
      <c r="EQ569" s="68"/>
      <c r="ER569" s="68"/>
      <c r="ES569" s="68"/>
      <c r="ET569" s="68"/>
      <c r="EU569" s="68"/>
      <c r="EV569" s="68"/>
      <c r="EW569" s="65"/>
      <c r="EX569" s="65"/>
      <c r="EY569" s="65"/>
      <c r="EZ569" s="65"/>
      <c r="FA569" s="65"/>
      <c r="FB569" s="65"/>
      <c r="FC569" s="65"/>
      <c r="FD569" s="65"/>
      <c r="FE569" s="65"/>
      <c r="FF569" s="65"/>
      <c r="FG569" s="65"/>
      <c r="FH569" s="65"/>
      <c r="FI569" s="65"/>
      <c r="FJ569" s="65"/>
      <c r="FK569" s="65"/>
      <c r="FL569" s="65"/>
      <c r="FM569" s="65"/>
      <c r="FN569" s="65"/>
      <c r="FO569" s="235"/>
    </row>
    <row r="570" spans="1:171" s="73" customFormat="1" x14ac:dyDescent="0.2">
      <c r="A570" s="161"/>
      <c r="B570" s="162"/>
      <c r="C570" s="162"/>
      <c r="D570" s="162"/>
      <c r="E570" s="162"/>
      <c r="F570" s="162"/>
      <c r="G570" s="162"/>
      <c r="H570" s="162"/>
      <c r="I570" s="162"/>
      <c r="J570" s="162"/>
      <c r="K570" s="162"/>
      <c r="L570" s="162"/>
      <c r="M570" s="162"/>
      <c r="N570" s="162"/>
      <c r="O570" s="162"/>
      <c r="P570" s="162"/>
      <c r="Q570" s="162"/>
      <c r="R570" s="162"/>
      <c r="S570" s="162"/>
      <c r="T570" s="162"/>
      <c r="U570" s="162"/>
      <c r="V570" s="162"/>
      <c r="W570" s="162"/>
      <c r="X570" s="162"/>
      <c r="Y570" s="162"/>
      <c r="Z570" s="161"/>
      <c r="AA570" s="161"/>
      <c r="AB570" s="161"/>
      <c r="AC570" s="161"/>
      <c r="AD570" s="161"/>
      <c r="AE570" s="161"/>
      <c r="AF570" s="162"/>
      <c r="AG570" s="162"/>
      <c r="AH570" s="162"/>
      <c r="AI570" s="162"/>
      <c r="AJ570" s="162"/>
      <c r="AK570" s="162"/>
      <c r="AL570" s="162"/>
      <c r="AM570" s="162"/>
      <c r="AN570" s="162"/>
      <c r="AO570" s="162"/>
      <c r="AP570" s="162"/>
      <c r="AQ570" s="162"/>
      <c r="AR570" s="162"/>
      <c r="AS570" s="162"/>
      <c r="AT570" s="162"/>
      <c r="AU570" s="162"/>
      <c r="AV570" s="162"/>
      <c r="AW570" s="162"/>
      <c r="AX570" s="162"/>
      <c r="AY570" s="161"/>
      <c r="AZ570" s="161"/>
      <c r="BA570" s="162"/>
      <c r="BB570" s="162"/>
      <c r="BC570" s="162"/>
      <c r="BD570" s="162"/>
      <c r="BE570" s="162"/>
      <c r="BF570" s="162"/>
      <c r="BG570" s="162"/>
      <c r="BH570" s="162"/>
      <c r="BI570" s="162"/>
      <c r="BJ570" s="161"/>
      <c r="BK570" s="162"/>
      <c r="BL570" s="162"/>
      <c r="BM570" s="162"/>
      <c r="BN570" s="162"/>
      <c r="BO570" s="162"/>
      <c r="BP570" s="162"/>
      <c r="BQ570" s="162"/>
      <c r="BR570" s="162"/>
      <c r="BS570" s="162"/>
      <c r="BT570" s="162"/>
      <c r="BU570" s="162"/>
      <c r="BV570" s="162"/>
      <c r="BW570" s="162"/>
      <c r="BX570" s="162"/>
      <c r="BY570" s="162"/>
      <c r="BZ570" s="162"/>
      <c r="CA570" s="162"/>
      <c r="CB570" s="162"/>
      <c r="CC570" s="162"/>
      <c r="CD570" s="162"/>
      <c r="CE570" s="162"/>
      <c r="CF570" s="162"/>
      <c r="CG570" s="162"/>
      <c r="CH570" s="162"/>
      <c r="CI570" s="162"/>
      <c r="CJ570" s="162"/>
      <c r="CK570" s="162"/>
      <c r="CL570" s="162"/>
      <c r="CM570" s="162"/>
      <c r="CN570" s="162"/>
      <c r="CO570" s="162"/>
      <c r="CP570" s="162"/>
      <c r="CQ570" s="162"/>
      <c r="CR570" s="162"/>
      <c r="CS570" s="162"/>
      <c r="CT570" s="162"/>
      <c r="CU570" s="162"/>
      <c r="CV570" s="162"/>
      <c r="CW570" s="162"/>
      <c r="CX570" s="162"/>
      <c r="CY570" s="162"/>
      <c r="CZ570" s="162"/>
      <c r="DA570" s="162"/>
      <c r="DB570" s="162"/>
      <c r="DC570" s="162"/>
      <c r="DD570" s="162"/>
      <c r="DE570" s="162"/>
      <c r="DF570" s="162"/>
      <c r="DG570" s="162"/>
      <c r="DH570" s="162"/>
      <c r="DI570" s="162"/>
      <c r="DJ570" s="162"/>
      <c r="DK570" s="162"/>
      <c r="DL570" s="162"/>
      <c r="DM570" s="162"/>
      <c r="DN570" s="162"/>
      <c r="DO570" s="162"/>
      <c r="DP570" s="162"/>
      <c r="DQ570" s="162"/>
      <c r="DR570" s="162"/>
      <c r="DS570" s="162"/>
      <c r="DT570" s="162"/>
      <c r="DU570" s="162"/>
      <c r="DV570" s="162"/>
      <c r="DW570" s="161"/>
      <c r="DX570" s="162"/>
      <c r="DY570" s="162"/>
      <c r="DZ570" s="162"/>
      <c r="EA570" s="162"/>
      <c r="EB570" s="162"/>
      <c r="EC570" s="162"/>
      <c r="ED570" s="162"/>
      <c r="EE570" s="161"/>
      <c r="EF570" s="162"/>
      <c r="EG570" s="162"/>
      <c r="EH570" s="162"/>
      <c r="EI570" s="162"/>
      <c r="EJ570" s="162"/>
      <c r="EK570" s="162"/>
      <c r="EL570" s="162"/>
      <c r="EM570" s="162"/>
      <c r="EN570" s="162"/>
      <c r="EO570" s="162"/>
      <c r="EP570" s="162"/>
      <c r="EQ570" s="68"/>
      <c r="ER570" s="68"/>
      <c r="ES570" s="68"/>
      <c r="ET570" s="68"/>
      <c r="EU570" s="68"/>
      <c r="EV570" s="68"/>
      <c r="EW570" s="68"/>
      <c r="EX570" s="68"/>
      <c r="EY570" s="68"/>
      <c r="EZ570" s="68"/>
      <c r="FA570" s="68"/>
      <c r="FB570" s="68"/>
      <c r="FC570" s="68"/>
      <c r="FD570" s="68"/>
      <c r="FE570" s="68"/>
      <c r="FF570" s="68"/>
      <c r="FG570" s="68"/>
      <c r="FH570" s="68"/>
      <c r="FI570" s="68"/>
      <c r="FJ570" s="68"/>
      <c r="FK570" s="68"/>
      <c r="FL570" s="68"/>
      <c r="FM570" s="65"/>
      <c r="FN570" s="65"/>
      <c r="FO570" s="235"/>
    </row>
    <row r="571" spans="1:171" s="73" customFormat="1" x14ac:dyDescent="0.2">
      <c r="A571" s="161"/>
      <c r="B571" s="162"/>
      <c r="C571" s="162"/>
      <c r="D571" s="162"/>
      <c r="E571" s="162"/>
      <c r="F571" s="162"/>
      <c r="G571" s="162"/>
      <c r="H571" s="162"/>
      <c r="I571" s="162"/>
      <c r="J571" s="162"/>
      <c r="K571" s="162"/>
      <c r="L571" s="162"/>
      <c r="M571" s="162"/>
      <c r="N571" s="162"/>
      <c r="O571" s="162"/>
      <c r="P571" s="162"/>
      <c r="Q571" s="162"/>
      <c r="R571" s="162"/>
      <c r="S571" s="162"/>
      <c r="T571" s="162"/>
      <c r="U571" s="162"/>
      <c r="V571" s="162"/>
      <c r="W571" s="162"/>
      <c r="X571" s="162"/>
      <c r="Y571" s="162"/>
      <c r="Z571" s="161"/>
      <c r="AA571" s="161"/>
      <c r="AB571" s="161"/>
      <c r="AC571" s="161"/>
      <c r="AD571" s="161"/>
      <c r="AE571" s="161"/>
      <c r="AF571" s="162"/>
      <c r="AG571" s="162"/>
      <c r="AH571" s="162"/>
      <c r="AI571" s="162"/>
      <c r="AJ571" s="162"/>
      <c r="AK571" s="162"/>
      <c r="AL571" s="162"/>
      <c r="AM571" s="162"/>
      <c r="AN571" s="162"/>
      <c r="AO571" s="162"/>
      <c r="AP571" s="162"/>
      <c r="AQ571" s="162"/>
      <c r="AR571" s="162"/>
      <c r="AS571" s="162"/>
      <c r="AT571" s="162"/>
      <c r="AU571" s="162"/>
      <c r="AV571" s="162"/>
      <c r="AW571" s="162"/>
      <c r="AX571" s="162"/>
      <c r="AY571" s="161"/>
      <c r="AZ571" s="161"/>
      <c r="BA571" s="162"/>
      <c r="BB571" s="162"/>
      <c r="BC571" s="162"/>
      <c r="BD571" s="162"/>
      <c r="BE571" s="162"/>
      <c r="BF571" s="162"/>
      <c r="BG571" s="162"/>
      <c r="BH571" s="162"/>
      <c r="BI571" s="162"/>
      <c r="BJ571" s="161"/>
      <c r="BK571" s="162"/>
      <c r="BL571" s="162"/>
      <c r="BM571" s="162"/>
      <c r="BN571" s="162"/>
      <c r="BO571" s="162"/>
      <c r="BP571" s="162"/>
      <c r="BQ571" s="162"/>
      <c r="BR571" s="162"/>
      <c r="BS571" s="162"/>
      <c r="BT571" s="162"/>
      <c r="BU571" s="162"/>
      <c r="BV571" s="162"/>
      <c r="BW571" s="162"/>
      <c r="BX571" s="162"/>
      <c r="BY571" s="162"/>
      <c r="BZ571" s="162"/>
      <c r="CA571" s="162"/>
      <c r="CB571" s="162"/>
      <c r="CC571" s="162"/>
      <c r="CD571" s="162"/>
      <c r="CE571" s="162"/>
      <c r="CF571" s="162"/>
      <c r="CG571" s="162"/>
      <c r="CH571" s="162"/>
      <c r="CI571" s="162"/>
      <c r="CJ571" s="162"/>
      <c r="CK571" s="162"/>
      <c r="CL571" s="162"/>
      <c r="CM571" s="162"/>
      <c r="CN571" s="162"/>
      <c r="CO571" s="162"/>
      <c r="CP571" s="162"/>
      <c r="CQ571" s="162"/>
      <c r="CR571" s="162"/>
      <c r="CS571" s="162"/>
      <c r="CT571" s="162"/>
      <c r="CU571" s="162"/>
      <c r="CV571" s="162"/>
      <c r="CW571" s="162"/>
      <c r="CX571" s="162"/>
      <c r="CY571" s="162"/>
      <c r="CZ571" s="162"/>
      <c r="DA571" s="162"/>
      <c r="DB571" s="162"/>
      <c r="DC571" s="162"/>
      <c r="DD571" s="162"/>
      <c r="DE571" s="162"/>
      <c r="DF571" s="162"/>
      <c r="DG571" s="162"/>
      <c r="DH571" s="162"/>
      <c r="DI571" s="162"/>
      <c r="DJ571" s="162"/>
      <c r="DK571" s="162"/>
      <c r="DL571" s="162"/>
      <c r="DM571" s="162"/>
      <c r="DN571" s="162"/>
      <c r="DO571" s="162"/>
      <c r="DP571" s="162"/>
      <c r="DQ571" s="162"/>
      <c r="DR571" s="162"/>
      <c r="DS571" s="162"/>
      <c r="DT571" s="162"/>
      <c r="DU571" s="162"/>
      <c r="DV571" s="162"/>
      <c r="DW571" s="161"/>
      <c r="DX571" s="162"/>
      <c r="DY571" s="162"/>
      <c r="DZ571" s="162"/>
      <c r="EA571" s="162"/>
      <c r="EB571" s="162"/>
      <c r="EC571" s="162"/>
      <c r="ED571" s="162"/>
      <c r="EE571" s="161"/>
      <c r="EF571" s="162"/>
      <c r="EG571" s="162"/>
      <c r="EH571" s="162"/>
      <c r="EI571" s="162"/>
      <c r="EJ571" s="162"/>
      <c r="EK571" s="162"/>
      <c r="EL571" s="162"/>
      <c r="EM571" s="162"/>
      <c r="EN571" s="162"/>
      <c r="EO571" s="162"/>
      <c r="EP571" s="162"/>
      <c r="EQ571" s="68"/>
      <c r="ER571" s="68"/>
      <c r="ES571" s="68"/>
      <c r="ET571" s="68"/>
      <c r="EU571" s="68"/>
      <c r="EV571" s="68"/>
      <c r="EW571" s="65"/>
      <c r="EX571" s="65"/>
      <c r="EY571" s="65"/>
      <c r="EZ571" s="65"/>
      <c r="FA571" s="65"/>
      <c r="FB571" s="65"/>
      <c r="FC571" s="65"/>
      <c r="FD571" s="65"/>
      <c r="FE571" s="65"/>
      <c r="FF571" s="65"/>
      <c r="FG571" s="65"/>
      <c r="FH571" s="65"/>
      <c r="FI571" s="65"/>
      <c r="FJ571" s="65"/>
      <c r="FK571" s="65"/>
      <c r="FL571" s="65"/>
      <c r="FM571" s="65"/>
      <c r="FN571" s="65"/>
      <c r="FO571" s="235"/>
    </row>
    <row r="572" spans="1:171" s="73" customFormat="1" x14ac:dyDescent="0.2">
      <c r="A572" s="161"/>
      <c r="B572" s="162"/>
      <c r="C572" s="162"/>
      <c r="D572" s="162"/>
      <c r="E572" s="162"/>
      <c r="F572" s="162"/>
      <c r="G572" s="162"/>
      <c r="H572" s="162"/>
      <c r="I572" s="162"/>
      <c r="J572" s="162"/>
      <c r="K572" s="162"/>
      <c r="L572" s="162"/>
      <c r="M572" s="162"/>
      <c r="N572" s="162"/>
      <c r="O572" s="162"/>
      <c r="P572" s="162"/>
      <c r="Q572" s="162"/>
      <c r="R572" s="162"/>
      <c r="S572" s="162"/>
      <c r="T572" s="162"/>
      <c r="U572" s="162"/>
      <c r="V572" s="162"/>
      <c r="W572" s="162"/>
      <c r="X572" s="162"/>
      <c r="Y572" s="162"/>
      <c r="Z572" s="161"/>
      <c r="AA572" s="161"/>
      <c r="AB572" s="161"/>
      <c r="AC572" s="161"/>
      <c r="AD572" s="161"/>
      <c r="AE572" s="161"/>
      <c r="AF572" s="162"/>
      <c r="AG572" s="162"/>
      <c r="AH572" s="162"/>
      <c r="AI572" s="162"/>
      <c r="AJ572" s="162"/>
      <c r="AK572" s="162"/>
      <c r="AL572" s="162"/>
      <c r="AM572" s="162"/>
      <c r="AN572" s="162"/>
      <c r="AO572" s="162"/>
      <c r="AP572" s="162"/>
      <c r="AQ572" s="162"/>
      <c r="AR572" s="162"/>
      <c r="AS572" s="162"/>
      <c r="AT572" s="162"/>
      <c r="AU572" s="162"/>
      <c r="AV572" s="162"/>
      <c r="AW572" s="162"/>
      <c r="AX572" s="162"/>
      <c r="AY572" s="161"/>
      <c r="AZ572" s="161"/>
      <c r="BA572" s="162"/>
      <c r="BB572" s="162"/>
      <c r="BC572" s="162"/>
      <c r="BD572" s="162"/>
      <c r="BE572" s="162"/>
      <c r="BF572" s="162"/>
      <c r="BG572" s="162"/>
      <c r="BH572" s="162"/>
      <c r="BI572" s="162"/>
      <c r="BJ572" s="161"/>
      <c r="BK572" s="162"/>
      <c r="BL572" s="162"/>
      <c r="BM572" s="162"/>
      <c r="BN572" s="162"/>
      <c r="BO572" s="162"/>
      <c r="BP572" s="162"/>
      <c r="BQ572" s="162"/>
      <c r="BR572" s="162"/>
      <c r="BS572" s="162"/>
      <c r="BT572" s="162"/>
      <c r="BU572" s="162"/>
      <c r="BV572" s="162"/>
      <c r="BW572" s="162"/>
      <c r="BX572" s="162"/>
      <c r="BY572" s="162"/>
      <c r="BZ572" s="162"/>
      <c r="CA572" s="162"/>
      <c r="CB572" s="162"/>
      <c r="CC572" s="162"/>
      <c r="CD572" s="162"/>
      <c r="CE572" s="162"/>
      <c r="CF572" s="162"/>
      <c r="CG572" s="162"/>
      <c r="CH572" s="162"/>
      <c r="CI572" s="162"/>
      <c r="CJ572" s="162"/>
      <c r="CK572" s="162"/>
      <c r="CL572" s="162"/>
      <c r="CM572" s="162"/>
      <c r="CN572" s="162"/>
      <c r="CO572" s="162"/>
      <c r="CP572" s="162"/>
      <c r="CQ572" s="162"/>
      <c r="CR572" s="162"/>
      <c r="CS572" s="162"/>
      <c r="CT572" s="162"/>
      <c r="CU572" s="162"/>
      <c r="CV572" s="162"/>
      <c r="CW572" s="162"/>
      <c r="CX572" s="162"/>
      <c r="CY572" s="162"/>
      <c r="CZ572" s="162"/>
      <c r="DA572" s="162"/>
      <c r="DB572" s="162"/>
      <c r="DC572" s="162"/>
      <c r="DD572" s="162"/>
      <c r="DE572" s="162"/>
      <c r="DF572" s="162"/>
      <c r="DG572" s="162"/>
      <c r="DH572" s="162"/>
      <c r="DI572" s="162"/>
      <c r="DJ572" s="162"/>
      <c r="DK572" s="162"/>
      <c r="DL572" s="162"/>
      <c r="DM572" s="162"/>
      <c r="DN572" s="162"/>
      <c r="DO572" s="162"/>
      <c r="DP572" s="162"/>
      <c r="DQ572" s="162"/>
      <c r="DR572" s="162"/>
      <c r="DS572" s="162"/>
      <c r="DT572" s="162"/>
      <c r="DU572" s="162"/>
      <c r="DV572" s="162"/>
      <c r="DW572" s="161"/>
      <c r="DX572" s="162"/>
      <c r="DY572" s="162"/>
      <c r="DZ572" s="162"/>
      <c r="EA572" s="162"/>
      <c r="EB572" s="162"/>
      <c r="EC572" s="162"/>
      <c r="ED572" s="162"/>
      <c r="EE572" s="161"/>
      <c r="EF572" s="162"/>
      <c r="EG572" s="162"/>
      <c r="EH572" s="162"/>
      <c r="EI572" s="162"/>
      <c r="EJ572" s="162"/>
      <c r="EK572" s="162"/>
      <c r="EL572" s="162"/>
      <c r="EM572" s="162"/>
      <c r="EN572" s="162"/>
      <c r="EO572" s="162"/>
      <c r="EP572" s="162"/>
      <c r="EQ572" s="68"/>
      <c r="ER572" s="68"/>
      <c r="ES572" s="68"/>
      <c r="ET572" s="68"/>
      <c r="EU572" s="68"/>
      <c r="EV572" s="68"/>
      <c r="EW572" s="68"/>
      <c r="EX572" s="68"/>
      <c r="EY572" s="68"/>
      <c r="EZ572" s="68"/>
      <c r="FA572" s="68"/>
      <c r="FB572" s="68"/>
      <c r="FC572" s="68"/>
      <c r="FD572" s="68"/>
      <c r="FE572" s="68"/>
      <c r="FF572" s="68"/>
      <c r="FG572" s="68"/>
      <c r="FH572" s="68"/>
      <c r="FI572" s="68"/>
      <c r="FJ572" s="68"/>
      <c r="FK572" s="68"/>
      <c r="FL572" s="68"/>
      <c r="FM572" s="65"/>
      <c r="FN572" s="65"/>
      <c r="FO572" s="235"/>
    </row>
    <row r="573" spans="1:171" s="73" customFormat="1" x14ac:dyDescent="0.2">
      <c r="A573" s="161"/>
      <c r="B573" s="162"/>
      <c r="C573" s="162"/>
      <c r="D573" s="162"/>
      <c r="E573" s="162"/>
      <c r="F573" s="162"/>
      <c r="G573" s="162"/>
      <c r="H573" s="162"/>
      <c r="I573" s="162"/>
      <c r="J573" s="162"/>
      <c r="K573" s="162"/>
      <c r="L573" s="162"/>
      <c r="M573" s="162"/>
      <c r="N573" s="162"/>
      <c r="O573" s="162"/>
      <c r="P573" s="162"/>
      <c r="Q573" s="162"/>
      <c r="R573" s="162"/>
      <c r="S573" s="162"/>
      <c r="T573" s="162"/>
      <c r="U573" s="162"/>
      <c r="V573" s="162"/>
      <c r="W573" s="162"/>
      <c r="X573" s="162"/>
      <c r="Y573" s="162"/>
      <c r="Z573" s="161"/>
      <c r="AA573" s="161"/>
      <c r="AB573" s="161"/>
      <c r="AC573" s="161"/>
      <c r="AD573" s="161"/>
      <c r="AE573" s="161"/>
      <c r="AF573" s="162"/>
      <c r="AG573" s="162"/>
      <c r="AH573" s="162"/>
      <c r="AI573" s="162"/>
      <c r="AJ573" s="162"/>
      <c r="AK573" s="162"/>
      <c r="AL573" s="162"/>
      <c r="AM573" s="162"/>
      <c r="AN573" s="162"/>
      <c r="AO573" s="162"/>
      <c r="AP573" s="162"/>
      <c r="AQ573" s="162"/>
      <c r="AR573" s="162"/>
      <c r="AS573" s="162"/>
      <c r="AT573" s="162"/>
      <c r="AU573" s="162"/>
      <c r="AV573" s="162"/>
      <c r="AW573" s="162"/>
      <c r="AX573" s="162"/>
      <c r="AY573" s="161"/>
      <c r="AZ573" s="161"/>
      <c r="BA573" s="162"/>
      <c r="BB573" s="162"/>
      <c r="BC573" s="162"/>
      <c r="BD573" s="162"/>
      <c r="BE573" s="162"/>
      <c r="BF573" s="162"/>
      <c r="BG573" s="162"/>
      <c r="BH573" s="162"/>
      <c r="BI573" s="162"/>
      <c r="BJ573" s="161"/>
      <c r="BK573" s="162"/>
      <c r="BL573" s="162"/>
      <c r="BM573" s="162"/>
      <c r="BN573" s="162"/>
      <c r="BO573" s="162"/>
      <c r="BP573" s="162"/>
      <c r="BQ573" s="162"/>
      <c r="BR573" s="162"/>
      <c r="BS573" s="162"/>
      <c r="BT573" s="162"/>
      <c r="BU573" s="162"/>
      <c r="BV573" s="162"/>
      <c r="BW573" s="162"/>
      <c r="BX573" s="162"/>
      <c r="BY573" s="162"/>
      <c r="BZ573" s="162"/>
      <c r="CA573" s="162"/>
      <c r="CB573" s="162"/>
      <c r="CC573" s="162"/>
      <c r="CD573" s="162"/>
      <c r="CE573" s="162"/>
      <c r="CF573" s="162"/>
      <c r="CG573" s="162"/>
      <c r="CH573" s="162"/>
      <c r="CI573" s="162"/>
      <c r="CJ573" s="162"/>
      <c r="CK573" s="162"/>
      <c r="CL573" s="162"/>
      <c r="CM573" s="162"/>
      <c r="CN573" s="162"/>
      <c r="CO573" s="162"/>
      <c r="CP573" s="162"/>
      <c r="CQ573" s="162"/>
      <c r="CR573" s="162"/>
      <c r="CS573" s="162"/>
      <c r="CT573" s="162"/>
      <c r="CU573" s="162"/>
      <c r="CV573" s="162"/>
      <c r="CW573" s="162"/>
      <c r="CX573" s="162"/>
      <c r="CY573" s="162"/>
      <c r="CZ573" s="162"/>
      <c r="DA573" s="162"/>
      <c r="DB573" s="162"/>
      <c r="DC573" s="162"/>
      <c r="DD573" s="162"/>
      <c r="DE573" s="162"/>
      <c r="DF573" s="162"/>
      <c r="DG573" s="162"/>
      <c r="DH573" s="162"/>
      <c r="DI573" s="162"/>
      <c r="DJ573" s="162"/>
      <c r="DK573" s="162"/>
      <c r="DL573" s="162"/>
      <c r="DM573" s="162"/>
      <c r="DN573" s="162"/>
      <c r="DO573" s="162"/>
      <c r="DP573" s="162"/>
      <c r="DQ573" s="162"/>
      <c r="DR573" s="162"/>
      <c r="DS573" s="162"/>
      <c r="DT573" s="162"/>
      <c r="DU573" s="162"/>
      <c r="DV573" s="162"/>
      <c r="DW573" s="161"/>
      <c r="DX573" s="162"/>
      <c r="DY573" s="162"/>
      <c r="DZ573" s="162"/>
      <c r="EA573" s="162"/>
      <c r="EB573" s="162"/>
      <c r="EC573" s="162"/>
      <c r="ED573" s="162"/>
      <c r="EE573" s="161"/>
      <c r="EF573" s="162"/>
      <c r="EG573" s="162"/>
      <c r="EH573" s="162"/>
      <c r="EI573" s="162"/>
      <c r="EJ573" s="162"/>
      <c r="EK573" s="162"/>
      <c r="EL573" s="162"/>
      <c r="EM573" s="162"/>
      <c r="EN573" s="162"/>
      <c r="EO573" s="162"/>
      <c r="EP573" s="162"/>
      <c r="EQ573" s="68"/>
      <c r="ER573" s="68"/>
      <c r="ES573" s="68"/>
      <c r="ET573" s="68"/>
      <c r="EU573" s="68"/>
      <c r="EV573" s="68"/>
      <c r="EW573" s="65"/>
      <c r="EX573" s="65"/>
      <c r="EY573" s="65"/>
      <c r="EZ573" s="65"/>
      <c r="FA573" s="65"/>
      <c r="FB573" s="65"/>
      <c r="FC573" s="65"/>
      <c r="FD573" s="65"/>
      <c r="FE573" s="65"/>
      <c r="FF573" s="65"/>
      <c r="FG573" s="65"/>
      <c r="FH573" s="65"/>
      <c r="FI573" s="65"/>
      <c r="FJ573" s="65"/>
      <c r="FK573" s="65"/>
      <c r="FL573" s="65"/>
      <c r="FM573" s="65"/>
      <c r="FN573" s="65"/>
      <c r="FO573" s="235"/>
    </row>
    <row r="574" spans="1:171" s="73" customFormat="1" x14ac:dyDescent="0.2">
      <c r="A574" s="161"/>
      <c r="B574" s="162"/>
      <c r="C574" s="162"/>
      <c r="D574" s="162"/>
      <c r="E574" s="162"/>
      <c r="F574" s="162"/>
      <c r="G574" s="162"/>
      <c r="H574" s="162"/>
      <c r="I574" s="162"/>
      <c r="J574" s="162"/>
      <c r="K574" s="162"/>
      <c r="L574" s="162"/>
      <c r="M574" s="162"/>
      <c r="N574" s="162"/>
      <c r="O574" s="162"/>
      <c r="P574" s="162"/>
      <c r="Q574" s="162"/>
      <c r="R574" s="162"/>
      <c r="S574" s="162"/>
      <c r="T574" s="162"/>
      <c r="U574" s="162"/>
      <c r="V574" s="162"/>
      <c r="W574" s="162"/>
      <c r="X574" s="162"/>
      <c r="Y574" s="162"/>
      <c r="Z574" s="161"/>
      <c r="AA574" s="161"/>
      <c r="AB574" s="161"/>
      <c r="AC574" s="161"/>
      <c r="AD574" s="161"/>
      <c r="AE574" s="161"/>
      <c r="AF574" s="162"/>
      <c r="AG574" s="162"/>
      <c r="AH574" s="162"/>
      <c r="AI574" s="162"/>
      <c r="AJ574" s="162"/>
      <c r="AK574" s="162"/>
      <c r="AL574" s="162"/>
      <c r="AM574" s="162"/>
      <c r="AN574" s="162"/>
      <c r="AO574" s="162"/>
      <c r="AP574" s="162"/>
      <c r="AQ574" s="162"/>
      <c r="AR574" s="162"/>
      <c r="AS574" s="162"/>
      <c r="AT574" s="162"/>
      <c r="AU574" s="162"/>
      <c r="AV574" s="162"/>
      <c r="AW574" s="162"/>
      <c r="AX574" s="162"/>
      <c r="AY574" s="161"/>
      <c r="AZ574" s="161"/>
      <c r="BA574" s="162"/>
      <c r="BB574" s="162"/>
      <c r="BC574" s="162"/>
      <c r="BD574" s="162"/>
      <c r="BE574" s="162"/>
      <c r="BF574" s="162"/>
      <c r="BG574" s="162"/>
      <c r="BH574" s="162"/>
      <c r="BI574" s="162"/>
      <c r="BJ574" s="161"/>
      <c r="BK574" s="162"/>
      <c r="BL574" s="162"/>
      <c r="BM574" s="162"/>
      <c r="BN574" s="162"/>
      <c r="BO574" s="162"/>
      <c r="BP574" s="162"/>
      <c r="BQ574" s="162"/>
      <c r="BR574" s="162"/>
      <c r="BS574" s="162"/>
      <c r="BT574" s="162"/>
      <c r="BU574" s="162"/>
      <c r="BV574" s="162"/>
      <c r="BW574" s="162"/>
      <c r="BX574" s="162"/>
      <c r="BY574" s="162"/>
      <c r="BZ574" s="162"/>
      <c r="CA574" s="162"/>
      <c r="CB574" s="162"/>
      <c r="CC574" s="162"/>
      <c r="CD574" s="162"/>
      <c r="CE574" s="162"/>
      <c r="CF574" s="162"/>
      <c r="CG574" s="162"/>
      <c r="CH574" s="162"/>
      <c r="CI574" s="162"/>
      <c r="CJ574" s="162"/>
      <c r="CK574" s="162"/>
      <c r="CL574" s="162"/>
      <c r="CM574" s="162"/>
      <c r="CN574" s="162"/>
      <c r="CO574" s="162"/>
      <c r="CP574" s="162"/>
      <c r="CQ574" s="162"/>
      <c r="CR574" s="162"/>
      <c r="CS574" s="162"/>
      <c r="CT574" s="162"/>
      <c r="CU574" s="162"/>
      <c r="CV574" s="162"/>
      <c r="CW574" s="162"/>
      <c r="CX574" s="162"/>
      <c r="CY574" s="162"/>
      <c r="CZ574" s="162"/>
      <c r="DA574" s="162"/>
      <c r="DB574" s="162"/>
      <c r="DC574" s="162"/>
      <c r="DD574" s="162"/>
      <c r="DE574" s="162"/>
      <c r="DF574" s="162"/>
      <c r="DG574" s="162"/>
      <c r="DH574" s="162"/>
      <c r="DI574" s="162"/>
      <c r="DJ574" s="162"/>
      <c r="DK574" s="162"/>
      <c r="DL574" s="162"/>
      <c r="DM574" s="162"/>
      <c r="DN574" s="162"/>
      <c r="DO574" s="162"/>
      <c r="DP574" s="162"/>
      <c r="DQ574" s="162"/>
      <c r="DR574" s="162"/>
      <c r="DS574" s="162"/>
      <c r="DT574" s="162"/>
      <c r="DU574" s="162"/>
      <c r="DV574" s="162"/>
      <c r="DW574" s="161"/>
      <c r="DX574" s="162"/>
      <c r="DY574" s="162"/>
      <c r="DZ574" s="162"/>
      <c r="EA574" s="162"/>
      <c r="EB574" s="162"/>
      <c r="EC574" s="162"/>
      <c r="ED574" s="162"/>
      <c r="EE574" s="161"/>
      <c r="EF574" s="162"/>
      <c r="EG574" s="162"/>
      <c r="EH574" s="162"/>
      <c r="EI574" s="162"/>
      <c r="EJ574" s="162"/>
      <c r="EK574" s="162"/>
      <c r="EL574" s="162"/>
      <c r="EM574" s="162"/>
      <c r="EN574" s="162"/>
      <c r="EO574" s="162"/>
      <c r="EP574" s="162"/>
      <c r="EQ574" s="68"/>
      <c r="ER574" s="68"/>
      <c r="ES574" s="68"/>
      <c r="ET574" s="68"/>
      <c r="EU574" s="68"/>
      <c r="EV574" s="68"/>
      <c r="EW574" s="68"/>
      <c r="EX574" s="68"/>
      <c r="EY574" s="68"/>
      <c r="EZ574" s="68"/>
      <c r="FA574" s="68"/>
      <c r="FB574" s="68"/>
      <c r="FC574" s="68"/>
      <c r="FD574" s="68"/>
      <c r="FE574" s="68"/>
      <c r="FF574" s="68"/>
      <c r="FG574" s="68"/>
      <c r="FH574" s="68"/>
      <c r="FI574" s="68"/>
      <c r="FJ574" s="68"/>
      <c r="FK574" s="68"/>
      <c r="FL574" s="68"/>
      <c r="FM574" s="65"/>
      <c r="FN574" s="65"/>
      <c r="FO574" s="235"/>
    </row>
    <row r="575" spans="1:171" s="73" customFormat="1" x14ac:dyDescent="0.2">
      <c r="A575" s="161"/>
      <c r="B575" s="162"/>
      <c r="C575" s="162"/>
      <c r="D575" s="162"/>
      <c r="E575" s="162"/>
      <c r="F575" s="162"/>
      <c r="G575" s="162"/>
      <c r="H575" s="162"/>
      <c r="I575" s="162"/>
      <c r="J575" s="162"/>
      <c r="K575" s="162"/>
      <c r="L575" s="162"/>
      <c r="M575" s="162"/>
      <c r="N575" s="162"/>
      <c r="O575" s="162"/>
      <c r="P575" s="162"/>
      <c r="Q575" s="162"/>
      <c r="R575" s="162"/>
      <c r="S575" s="162"/>
      <c r="T575" s="162"/>
      <c r="U575" s="162"/>
      <c r="V575" s="162"/>
      <c r="W575" s="162"/>
      <c r="X575" s="162"/>
      <c r="Y575" s="162"/>
      <c r="Z575" s="161"/>
      <c r="AA575" s="161"/>
      <c r="AB575" s="161"/>
      <c r="AC575" s="161"/>
      <c r="AD575" s="161"/>
      <c r="AE575" s="161"/>
      <c r="AF575" s="162"/>
      <c r="AG575" s="162"/>
      <c r="AH575" s="162"/>
      <c r="AI575" s="162"/>
      <c r="AJ575" s="162"/>
      <c r="AK575" s="162"/>
      <c r="AL575" s="162"/>
      <c r="AM575" s="162"/>
      <c r="AN575" s="162"/>
      <c r="AO575" s="162"/>
      <c r="AP575" s="162"/>
      <c r="AQ575" s="162"/>
      <c r="AR575" s="162"/>
      <c r="AS575" s="162"/>
      <c r="AT575" s="162"/>
      <c r="AU575" s="162"/>
      <c r="AV575" s="162"/>
      <c r="AW575" s="162"/>
      <c r="AX575" s="162"/>
      <c r="AY575" s="161"/>
      <c r="AZ575" s="161"/>
      <c r="BA575" s="162"/>
      <c r="BB575" s="162"/>
      <c r="BC575" s="162"/>
      <c r="BD575" s="162"/>
      <c r="BE575" s="162"/>
      <c r="BF575" s="162"/>
      <c r="BG575" s="162"/>
      <c r="BH575" s="162"/>
      <c r="BI575" s="162"/>
      <c r="BJ575" s="161"/>
      <c r="BK575" s="162"/>
      <c r="BL575" s="162"/>
      <c r="BM575" s="162"/>
      <c r="BN575" s="162"/>
      <c r="BO575" s="162"/>
      <c r="BP575" s="162"/>
      <c r="BQ575" s="162"/>
      <c r="BR575" s="162"/>
      <c r="BS575" s="162"/>
      <c r="BT575" s="162"/>
      <c r="BU575" s="162"/>
      <c r="BV575" s="162"/>
      <c r="BW575" s="162"/>
      <c r="BX575" s="162"/>
      <c r="BY575" s="162"/>
      <c r="BZ575" s="162"/>
      <c r="CA575" s="162"/>
      <c r="CB575" s="162"/>
      <c r="CC575" s="162"/>
      <c r="CD575" s="162"/>
      <c r="CE575" s="162"/>
      <c r="CF575" s="162"/>
      <c r="CG575" s="162"/>
      <c r="CH575" s="162"/>
      <c r="CI575" s="162"/>
      <c r="CJ575" s="162"/>
      <c r="CK575" s="162"/>
      <c r="CL575" s="162"/>
      <c r="CM575" s="162"/>
      <c r="CN575" s="162"/>
      <c r="CO575" s="162"/>
      <c r="CP575" s="162"/>
      <c r="CQ575" s="162"/>
      <c r="CR575" s="162"/>
      <c r="CS575" s="162"/>
      <c r="CT575" s="162"/>
      <c r="CU575" s="162"/>
      <c r="CV575" s="162"/>
      <c r="CW575" s="162"/>
      <c r="CX575" s="162"/>
      <c r="CY575" s="162"/>
      <c r="CZ575" s="162"/>
      <c r="DA575" s="162"/>
      <c r="DB575" s="162"/>
      <c r="DC575" s="162"/>
      <c r="DD575" s="162"/>
      <c r="DE575" s="162"/>
      <c r="DF575" s="162"/>
      <c r="DG575" s="162"/>
      <c r="DH575" s="162"/>
      <c r="DI575" s="162"/>
      <c r="DJ575" s="162"/>
      <c r="DK575" s="162"/>
      <c r="DL575" s="162"/>
      <c r="DM575" s="162"/>
      <c r="DN575" s="162"/>
      <c r="DO575" s="162"/>
      <c r="DP575" s="162"/>
      <c r="DQ575" s="162"/>
      <c r="DR575" s="162"/>
      <c r="DS575" s="162"/>
      <c r="DT575" s="162"/>
      <c r="DU575" s="162"/>
      <c r="DV575" s="162"/>
      <c r="DW575" s="161"/>
      <c r="DX575" s="162"/>
      <c r="DY575" s="162"/>
      <c r="DZ575" s="162"/>
      <c r="EA575" s="162"/>
      <c r="EB575" s="162"/>
      <c r="EC575" s="162"/>
      <c r="ED575" s="162"/>
      <c r="EE575" s="161"/>
      <c r="EF575" s="162"/>
      <c r="EG575" s="162"/>
      <c r="EH575" s="162"/>
      <c r="EI575" s="162"/>
      <c r="EJ575" s="162"/>
      <c r="EK575" s="162"/>
      <c r="EL575" s="162"/>
      <c r="EM575" s="162"/>
      <c r="EN575" s="162"/>
      <c r="EO575" s="162"/>
      <c r="EP575" s="162"/>
      <c r="EQ575" s="68"/>
      <c r="ER575" s="68"/>
      <c r="ES575" s="68"/>
      <c r="ET575" s="68"/>
      <c r="EU575" s="68"/>
      <c r="EV575" s="68"/>
      <c r="EW575" s="65"/>
      <c r="EX575" s="65"/>
      <c r="EY575" s="65"/>
      <c r="EZ575" s="65"/>
      <c r="FA575" s="65"/>
      <c r="FB575" s="65"/>
      <c r="FC575" s="65"/>
      <c r="FD575" s="65"/>
      <c r="FE575" s="65"/>
      <c r="FF575" s="65"/>
      <c r="FG575" s="65"/>
      <c r="FH575" s="65"/>
      <c r="FI575" s="65"/>
      <c r="FJ575" s="65"/>
      <c r="FK575" s="65"/>
      <c r="FL575" s="65"/>
      <c r="FM575" s="65"/>
      <c r="FN575" s="65"/>
      <c r="FO575" s="235"/>
    </row>
    <row r="576" spans="1:171" s="73" customFormat="1" x14ac:dyDescent="0.2">
      <c r="A576" s="161"/>
      <c r="B576" s="162"/>
      <c r="C576" s="162"/>
      <c r="D576" s="162"/>
      <c r="E576" s="162"/>
      <c r="F576" s="162"/>
      <c r="G576" s="162"/>
      <c r="H576" s="162"/>
      <c r="I576" s="162"/>
      <c r="J576" s="162"/>
      <c r="K576" s="162"/>
      <c r="L576" s="162"/>
      <c r="M576" s="162"/>
      <c r="N576" s="162"/>
      <c r="O576" s="162"/>
      <c r="P576" s="162"/>
      <c r="Q576" s="162"/>
      <c r="R576" s="162"/>
      <c r="S576" s="162"/>
      <c r="T576" s="162"/>
      <c r="U576" s="162"/>
      <c r="V576" s="162"/>
      <c r="W576" s="162"/>
      <c r="X576" s="162"/>
      <c r="Y576" s="162"/>
      <c r="Z576" s="161"/>
      <c r="AA576" s="161"/>
      <c r="AB576" s="161"/>
      <c r="AC576" s="161"/>
      <c r="AD576" s="161"/>
      <c r="AE576" s="161"/>
      <c r="AF576" s="162"/>
      <c r="AG576" s="162"/>
      <c r="AH576" s="162"/>
      <c r="AI576" s="162"/>
      <c r="AJ576" s="162"/>
      <c r="AK576" s="162"/>
      <c r="AL576" s="162"/>
      <c r="AM576" s="162"/>
      <c r="AN576" s="162"/>
      <c r="AO576" s="162"/>
      <c r="AP576" s="162"/>
      <c r="AQ576" s="162"/>
      <c r="AR576" s="162"/>
      <c r="AS576" s="162"/>
      <c r="AT576" s="162"/>
      <c r="AU576" s="162"/>
      <c r="AV576" s="162"/>
      <c r="AW576" s="162"/>
      <c r="AX576" s="162"/>
      <c r="AY576" s="161"/>
      <c r="AZ576" s="161"/>
      <c r="BA576" s="162"/>
      <c r="BB576" s="162"/>
      <c r="BC576" s="162"/>
      <c r="BD576" s="162"/>
      <c r="BE576" s="162"/>
      <c r="BF576" s="162"/>
      <c r="BG576" s="162"/>
      <c r="BH576" s="162"/>
      <c r="BI576" s="162"/>
      <c r="BJ576" s="161"/>
      <c r="BK576" s="162"/>
      <c r="BL576" s="162"/>
      <c r="BM576" s="162"/>
      <c r="BN576" s="162"/>
      <c r="BO576" s="162"/>
      <c r="BP576" s="162"/>
      <c r="BQ576" s="162"/>
      <c r="BR576" s="162"/>
      <c r="BS576" s="162"/>
      <c r="BT576" s="162"/>
      <c r="BU576" s="162"/>
      <c r="BV576" s="162"/>
      <c r="BW576" s="162"/>
      <c r="BX576" s="162"/>
      <c r="BY576" s="162"/>
      <c r="BZ576" s="162"/>
      <c r="CA576" s="162"/>
      <c r="CB576" s="162"/>
      <c r="CC576" s="162"/>
      <c r="CD576" s="162"/>
      <c r="CE576" s="162"/>
      <c r="CF576" s="162"/>
      <c r="CG576" s="162"/>
      <c r="CH576" s="162"/>
      <c r="CI576" s="162"/>
      <c r="CJ576" s="162"/>
      <c r="CK576" s="162"/>
      <c r="CL576" s="162"/>
      <c r="CM576" s="162"/>
      <c r="CN576" s="162"/>
      <c r="CO576" s="162"/>
      <c r="CP576" s="162"/>
      <c r="CQ576" s="162"/>
      <c r="CR576" s="162"/>
      <c r="CS576" s="162"/>
      <c r="CT576" s="162"/>
      <c r="CU576" s="162"/>
      <c r="CV576" s="162"/>
      <c r="CW576" s="162"/>
      <c r="CX576" s="162"/>
      <c r="CY576" s="162"/>
      <c r="CZ576" s="162"/>
      <c r="DA576" s="162"/>
      <c r="DB576" s="162"/>
      <c r="DC576" s="162"/>
      <c r="DD576" s="162"/>
      <c r="DE576" s="162"/>
      <c r="DF576" s="162"/>
      <c r="DG576" s="162"/>
      <c r="DH576" s="162"/>
      <c r="DI576" s="162"/>
      <c r="DJ576" s="162"/>
      <c r="DK576" s="162"/>
      <c r="DL576" s="162"/>
      <c r="DM576" s="162"/>
      <c r="DN576" s="162"/>
      <c r="DO576" s="162"/>
      <c r="DP576" s="162"/>
      <c r="DQ576" s="162"/>
      <c r="DR576" s="162"/>
      <c r="DS576" s="162"/>
      <c r="DT576" s="162"/>
      <c r="DU576" s="162"/>
      <c r="DV576" s="162"/>
      <c r="DW576" s="161"/>
      <c r="DX576" s="162"/>
      <c r="DY576" s="162"/>
      <c r="DZ576" s="162"/>
      <c r="EA576" s="162"/>
      <c r="EB576" s="162"/>
      <c r="EC576" s="162"/>
      <c r="ED576" s="162"/>
      <c r="EE576" s="161"/>
      <c r="EF576" s="162"/>
      <c r="EG576" s="162"/>
      <c r="EH576" s="162"/>
      <c r="EI576" s="162"/>
      <c r="EJ576" s="162"/>
      <c r="EK576" s="162"/>
      <c r="EL576" s="162"/>
      <c r="EM576" s="162"/>
      <c r="EN576" s="162"/>
      <c r="EO576" s="162"/>
      <c r="EP576" s="162"/>
      <c r="EQ576" s="68"/>
      <c r="ER576" s="68"/>
      <c r="ES576" s="68"/>
      <c r="ET576" s="68"/>
      <c r="EU576" s="68"/>
      <c r="EV576" s="68"/>
      <c r="EW576" s="68"/>
      <c r="EX576" s="68"/>
      <c r="EY576" s="68"/>
      <c r="EZ576" s="68"/>
      <c r="FA576" s="68"/>
      <c r="FB576" s="68"/>
      <c r="FC576" s="68"/>
      <c r="FD576" s="68"/>
      <c r="FE576" s="68"/>
      <c r="FF576" s="68"/>
      <c r="FG576" s="68"/>
      <c r="FH576" s="68"/>
      <c r="FI576" s="68"/>
      <c r="FJ576" s="68"/>
      <c r="FK576" s="68"/>
      <c r="FL576" s="68"/>
      <c r="FM576" s="65"/>
      <c r="FN576" s="65"/>
      <c r="FO576" s="235"/>
    </row>
    <row r="577" spans="1:171" s="73" customFormat="1" x14ac:dyDescent="0.2">
      <c r="A577" s="161"/>
      <c r="B577" s="162"/>
      <c r="C577" s="162"/>
      <c r="D577" s="162"/>
      <c r="E577" s="162"/>
      <c r="F577" s="162"/>
      <c r="G577" s="162"/>
      <c r="H577" s="162"/>
      <c r="I577" s="162"/>
      <c r="J577" s="162"/>
      <c r="K577" s="162"/>
      <c r="L577" s="162"/>
      <c r="M577" s="162"/>
      <c r="N577" s="162"/>
      <c r="O577" s="162"/>
      <c r="P577" s="162"/>
      <c r="Q577" s="162"/>
      <c r="R577" s="162"/>
      <c r="S577" s="162"/>
      <c r="T577" s="162"/>
      <c r="U577" s="162"/>
      <c r="V577" s="162"/>
      <c r="W577" s="162"/>
      <c r="X577" s="162"/>
      <c r="Y577" s="162"/>
      <c r="Z577" s="161"/>
      <c r="AA577" s="161"/>
      <c r="AB577" s="161"/>
      <c r="AC577" s="161"/>
      <c r="AD577" s="161"/>
      <c r="AE577" s="161"/>
      <c r="AF577" s="162"/>
      <c r="AG577" s="162"/>
      <c r="AH577" s="162"/>
      <c r="AI577" s="162"/>
      <c r="AJ577" s="162"/>
      <c r="AK577" s="162"/>
      <c r="AL577" s="162"/>
      <c r="AM577" s="162"/>
      <c r="AN577" s="162"/>
      <c r="AO577" s="162"/>
      <c r="AP577" s="162"/>
      <c r="AQ577" s="162"/>
      <c r="AR577" s="162"/>
      <c r="AS577" s="162"/>
      <c r="AT577" s="162"/>
      <c r="AU577" s="162"/>
      <c r="AV577" s="162"/>
      <c r="AW577" s="162"/>
      <c r="AX577" s="162"/>
      <c r="AY577" s="161"/>
      <c r="AZ577" s="161"/>
      <c r="BA577" s="162"/>
      <c r="BB577" s="162"/>
      <c r="BC577" s="162"/>
      <c r="BD577" s="162"/>
      <c r="BE577" s="162"/>
      <c r="BF577" s="162"/>
      <c r="BG577" s="162"/>
      <c r="BH577" s="162"/>
      <c r="BI577" s="162"/>
      <c r="BJ577" s="161"/>
      <c r="BK577" s="162"/>
      <c r="BL577" s="162"/>
      <c r="BM577" s="162"/>
      <c r="BN577" s="162"/>
      <c r="BO577" s="162"/>
      <c r="BP577" s="162"/>
      <c r="BQ577" s="162"/>
      <c r="BR577" s="162"/>
      <c r="BS577" s="162"/>
      <c r="BT577" s="162"/>
      <c r="BU577" s="162"/>
      <c r="BV577" s="162"/>
      <c r="BW577" s="162"/>
      <c r="BX577" s="162"/>
      <c r="BY577" s="162"/>
      <c r="BZ577" s="162"/>
      <c r="CA577" s="162"/>
      <c r="CB577" s="162"/>
      <c r="CC577" s="162"/>
      <c r="CD577" s="162"/>
      <c r="CE577" s="162"/>
      <c r="CF577" s="162"/>
      <c r="CG577" s="162"/>
      <c r="CH577" s="162"/>
      <c r="CI577" s="162"/>
      <c r="CJ577" s="162"/>
      <c r="CK577" s="162"/>
      <c r="CL577" s="162"/>
      <c r="CM577" s="162"/>
      <c r="CN577" s="162"/>
      <c r="CO577" s="162"/>
      <c r="CP577" s="162"/>
      <c r="CQ577" s="162"/>
      <c r="CR577" s="162"/>
      <c r="CS577" s="162"/>
      <c r="CT577" s="162"/>
      <c r="CU577" s="162"/>
      <c r="CV577" s="162"/>
      <c r="CW577" s="162"/>
      <c r="CX577" s="162"/>
      <c r="CY577" s="162"/>
      <c r="CZ577" s="162"/>
      <c r="DA577" s="162"/>
      <c r="DB577" s="162"/>
      <c r="DC577" s="162"/>
      <c r="DD577" s="162"/>
      <c r="DE577" s="162"/>
      <c r="DF577" s="162"/>
      <c r="DG577" s="162"/>
      <c r="DH577" s="162"/>
      <c r="DI577" s="162"/>
      <c r="DJ577" s="162"/>
      <c r="DK577" s="162"/>
      <c r="DL577" s="162"/>
      <c r="DM577" s="162"/>
      <c r="DN577" s="162"/>
      <c r="DO577" s="162"/>
      <c r="DP577" s="162"/>
      <c r="DQ577" s="162"/>
      <c r="DR577" s="162"/>
      <c r="DS577" s="162"/>
      <c r="DT577" s="162"/>
      <c r="DU577" s="162"/>
      <c r="DV577" s="162"/>
      <c r="DW577" s="161"/>
      <c r="DX577" s="162"/>
      <c r="DY577" s="162"/>
      <c r="DZ577" s="162"/>
      <c r="EA577" s="162"/>
      <c r="EB577" s="162"/>
      <c r="EC577" s="162"/>
      <c r="ED577" s="162"/>
      <c r="EE577" s="161"/>
      <c r="EF577" s="162"/>
      <c r="EG577" s="162"/>
      <c r="EH577" s="162"/>
      <c r="EI577" s="162"/>
      <c r="EJ577" s="162"/>
      <c r="EK577" s="162"/>
      <c r="EL577" s="162"/>
      <c r="EM577" s="162"/>
      <c r="EN577" s="162"/>
      <c r="EO577" s="162"/>
      <c r="EP577" s="162"/>
      <c r="EQ577" s="68"/>
      <c r="ER577" s="68"/>
      <c r="ES577" s="68"/>
      <c r="ET577" s="68"/>
      <c r="EU577" s="68"/>
      <c r="EV577" s="68"/>
      <c r="EW577" s="65"/>
      <c r="EX577" s="65"/>
      <c r="EY577" s="65"/>
      <c r="EZ577" s="65"/>
      <c r="FA577" s="65"/>
      <c r="FB577" s="65"/>
      <c r="FC577" s="65"/>
      <c r="FD577" s="65"/>
      <c r="FE577" s="65"/>
      <c r="FF577" s="65"/>
      <c r="FG577" s="65"/>
      <c r="FH577" s="65"/>
      <c r="FI577" s="65"/>
      <c r="FJ577" s="65"/>
      <c r="FK577" s="65"/>
      <c r="FL577" s="65"/>
      <c r="FM577" s="65"/>
      <c r="FN577" s="65"/>
      <c r="FO577" s="235"/>
    </row>
    <row r="578" spans="1:171" s="73" customFormat="1" x14ac:dyDescent="0.2">
      <c r="A578" s="161"/>
      <c r="B578" s="162"/>
      <c r="C578" s="162"/>
      <c r="D578" s="162"/>
      <c r="E578" s="162"/>
      <c r="F578" s="162"/>
      <c r="G578" s="162"/>
      <c r="H578" s="162"/>
      <c r="I578" s="162"/>
      <c r="J578" s="162"/>
      <c r="K578" s="162"/>
      <c r="L578" s="162"/>
      <c r="M578" s="162"/>
      <c r="N578" s="162"/>
      <c r="O578" s="162"/>
      <c r="P578" s="162"/>
      <c r="Q578" s="162"/>
      <c r="R578" s="162"/>
      <c r="S578" s="162"/>
      <c r="T578" s="162"/>
      <c r="U578" s="162"/>
      <c r="V578" s="162"/>
      <c r="W578" s="162"/>
      <c r="X578" s="162"/>
      <c r="Y578" s="162"/>
      <c r="Z578" s="161"/>
      <c r="AA578" s="161"/>
      <c r="AB578" s="161"/>
      <c r="AC578" s="161"/>
      <c r="AD578" s="161"/>
      <c r="AE578" s="161"/>
      <c r="AF578" s="162"/>
      <c r="AG578" s="162"/>
      <c r="AH578" s="162"/>
      <c r="AI578" s="162"/>
      <c r="AJ578" s="162"/>
      <c r="AK578" s="162"/>
      <c r="AL578" s="162"/>
      <c r="AM578" s="162"/>
      <c r="AN578" s="162"/>
      <c r="AO578" s="162"/>
      <c r="AP578" s="162"/>
      <c r="AQ578" s="162"/>
      <c r="AR578" s="162"/>
      <c r="AS578" s="162"/>
      <c r="AT578" s="162"/>
      <c r="AU578" s="162"/>
      <c r="AV578" s="162"/>
      <c r="AW578" s="162"/>
      <c r="AX578" s="162"/>
      <c r="AY578" s="161"/>
      <c r="AZ578" s="161"/>
      <c r="BA578" s="162"/>
      <c r="BB578" s="162"/>
      <c r="BC578" s="162"/>
      <c r="BD578" s="162"/>
      <c r="BE578" s="162"/>
      <c r="BF578" s="162"/>
      <c r="BG578" s="162"/>
      <c r="BH578" s="162"/>
      <c r="BI578" s="162"/>
      <c r="BJ578" s="161"/>
      <c r="BK578" s="162"/>
      <c r="BL578" s="162"/>
      <c r="BM578" s="162"/>
      <c r="BN578" s="162"/>
      <c r="BO578" s="162"/>
      <c r="BP578" s="162"/>
      <c r="BQ578" s="162"/>
      <c r="BR578" s="162"/>
      <c r="BS578" s="162"/>
      <c r="BT578" s="162"/>
      <c r="BU578" s="162"/>
      <c r="BV578" s="162"/>
      <c r="BW578" s="162"/>
      <c r="BX578" s="162"/>
      <c r="BY578" s="162"/>
      <c r="BZ578" s="162"/>
      <c r="CA578" s="162"/>
      <c r="CB578" s="162"/>
      <c r="CC578" s="162"/>
      <c r="CD578" s="162"/>
      <c r="CE578" s="162"/>
      <c r="CF578" s="162"/>
      <c r="CG578" s="162"/>
      <c r="CH578" s="162"/>
      <c r="CI578" s="162"/>
      <c r="CJ578" s="162"/>
      <c r="CK578" s="162"/>
      <c r="CL578" s="162"/>
      <c r="CM578" s="162"/>
      <c r="CN578" s="162"/>
      <c r="CO578" s="162"/>
      <c r="CP578" s="162"/>
      <c r="CQ578" s="162"/>
      <c r="CR578" s="162"/>
      <c r="CS578" s="162"/>
      <c r="CT578" s="162"/>
      <c r="CU578" s="162"/>
      <c r="CV578" s="162"/>
      <c r="CW578" s="162"/>
      <c r="CX578" s="162"/>
      <c r="CY578" s="162"/>
      <c r="CZ578" s="162"/>
      <c r="DA578" s="162"/>
      <c r="DB578" s="162"/>
      <c r="DC578" s="162"/>
      <c r="DD578" s="162"/>
      <c r="DE578" s="162"/>
      <c r="DF578" s="162"/>
      <c r="DG578" s="162"/>
      <c r="DH578" s="162"/>
      <c r="DI578" s="162"/>
      <c r="DJ578" s="162"/>
      <c r="DK578" s="162"/>
      <c r="DL578" s="162"/>
      <c r="DM578" s="162"/>
      <c r="DN578" s="162"/>
      <c r="DO578" s="162"/>
      <c r="DP578" s="162"/>
      <c r="DQ578" s="162"/>
      <c r="DR578" s="162"/>
      <c r="DS578" s="162"/>
      <c r="DT578" s="162"/>
      <c r="DU578" s="162"/>
      <c r="DV578" s="162"/>
      <c r="DW578" s="161"/>
      <c r="DX578" s="162"/>
      <c r="DY578" s="162"/>
      <c r="DZ578" s="162"/>
      <c r="EA578" s="162"/>
      <c r="EB578" s="162"/>
      <c r="EC578" s="162"/>
      <c r="ED578" s="162"/>
      <c r="EE578" s="161"/>
      <c r="EF578" s="162"/>
      <c r="EG578" s="162"/>
      <c r="EH578" s="162"/>
      <c r="EI578" s="162"/>
      <c r="EJ578" s="162"/>
      <c r="EK578" s="162"/>
      <c r="EL578" s="162"/>
      <c r="EM578" s="162"/>
      <c r="EN578" s="162"/>
      <c r="EO578" s="162"/>
      <c r="EP578" s="162"/>
      <c r="EQ578" s="68"/>
      <c r="ER578" s="68"/>
      <c r="ES578" s="68"/>
      <c r="ET578" s="68"/>
      <c r="EU578" s="68"/>
      <c r="EV578" s="68"/>
      <c r="EW578" s="68"/>
      <c r="EX578" s="68"/>
      <c r="EY578" s="68"/>
      <c r="EZ578" s="68"/>
      <c r="FA578" s="68"/>
      <c r="FB578" s="68"/>
      <c r="FC578" s="68"/>
      <c r="FD578" s="68"/>
      <c r="FE578" s="68"/>
      <c r="FF578" s="68"/>
      <c r="FG578" s="68"/>
      <c r="FH578" s="68"/>
      <c r="FI578" s="68"/>
      <c r="FJ578" s="68"/>
      <c r="FK578" s="68"/>
      <c r="FL578" s="68"/>
      <c r="FM578" s="65"/>
      <c r="FN578" s="65"/>
      <c r="FO578" s="235"/>
    </row>
    <row r="579" spans="1:171" s="73" customFormat="1" x14ac:dyDescent="0.2">
      <c r="A579" s="161"/>
      <c r="B579" s="162"/>
      <c r="C579" s="162"/>
      <c r="D579" s="162"/>
      <c r="E579" s="162"/>
      <c r="F579" s="162"/>
      <c r="G579" s="162"/>
      <c r="H579" s="162"/>
      <c r="I579" s="162"/>
      <c r="J579" s="162"/>
      <c r="K579" s="162"/>
      <c r="L579" s="162"/>
      <c r="M579" s="162"/>
      <c r="N579" s="162"/>
      <c r="O579" s="162"/>
      <c r="P579" s="162"/>
      <c r="Q579" s="162"/>
      <c r="R579" s="162"/>
      <c r="S579" s="162"/>
      <c r="T579" s="162"/>
      <c r="U579" s="162"/>
      <c r="V579" s="162"/>
      <c r="W579" s="162"/>
      <c r="X579" s="162"/>
      <c r="Y579" s="162"/>
      <c r="Z579" s="161"/>
      <c r="AA579" s="161"/>
      <c r="AB579" s="161"/>
      <c r="AC579" s="161"/>
      <c r="AD579" s="161"/>
      <c r="AE579" s="161"/>
      <c r="AF579" s="162"/>
      <c r="AG579" s="162"/>
      <c r="AH579" s="162"/>
      <c r="AI579" s="162"/>
      <c r="AJ579" s="162"/>
      <c r="AK579" s="162"/>
      <c r="AL579" s="162"/>
      <c r="AM579" s="162"/>
      <c r="AN579" s="162"/>
      <c r="AO579" s="162"/>
      <c r="AP579" s="162"/>
      <c r="AQ579" s="162"/>
      <c r="AR579" s="162"/>
      <c r="AS579" s="162"/>
      <c r="AT579" s="162"/>
      <c r="AU579" s="162"/>
      <c r="AV579" s="162"/>
      <c r="AW579" s="162"/>
      <c r="AX579" s="162"/>
      <c r="AY579" s="161"/>
      <c r="AZ579" s="161"/>
      <c r="BA579" s="162"/>
      <c r="BB579" s="162"/>
      <c r="BC579" s="162"/>
      <c r="BD579" s="162"/>
      <c r="BE579" s="162"/>
      <c r="BF579" s="162"/>
      <c r="BG579" s="162"/>
      <c r="BH579" s="162"/>
      <c r="BI579" s="162"/>
      <c r="BJ579" s="161"/>
      <c r="BK579" s="162"/>
      <c r="BL579" s="162"/>
      <c r="BM579" s="162"/>
      <c r="BN579" s="162"/>
      <c r="BO579" s="162"/>
      <c r="BP579" s="162"/>
      <c r="BQ579" s="162"/>
      <c r="BR579" s="162"/>
      <c r="BS579" s="162"/>
      <c r="BT579" s="162"/>
      <c r="BU579" s="162"/>
      <c r="BV579" s="162"/>
      <c r="BW579" s="162"/>
      <c r="BX579" s="162"/>
      <c r="BY579" s="162"/>
      <c r="BZ579" s="162"/>
      <c r="CA579" s="162"/>
      <c r="CB579" s="162"/>
      <c r="CC579" s="162"/>
      <c r="CD579" s="162"/>
      <c r="CE579" s="162"/>
      <c r="CF579" s="162"/>
      <c r="CG579" s="162"/>
      <c r="CH579" s="162"/>
      <c r="CI579" s="162"/>
      <c r="CJ579" s="162"/>
      <c r="CK579" s="162"/>
      <c r="CL579" s="162"/>
      <c r="CM579" s="162"/>
      <c r="CN579" s="162"/>
      <c r="CO579" s="162"/>
      <c r="CP579" s="162"/>
      <c r="CQ579" s="162"/>
      <c r="CR579" s="162"/>
      <c r="CS579" s="162"/>
      <c r="CT579" s="162"/>
      <c r="CU579" s="162"/>
      <c r="CV579" s="162"/>
      <c r="CW579" s="162"/>
      <c r="CX579" s="162"/>
      <c r="CY579" s="162"/>
      <c r="CZ579" s="162"/>
      <c r="DA579" s="162"/>
      <c r="DB579" s="162"/>
      <c r="DC579" s="162"/>
      <c r="DD579" s="162"/>
      <c r="DE579" s="162"/>
      <c r="DF579" s="162"/>
      <c r="DG579" s="162"/>
      <c r="DH579" s="162"/>
      <c r="DI579" s="162"/>
      <c r="DJ579" s="162"/>
      <c r="DK579" s="162"/>
      <c r="DL579" s="162"/>
      <c r="DM579" s="162"/>
      <c r="DN579" s="162"/>
      <c r="DO579" s="162"/>
      <c r="DP579" s="162"/>
      <c r="DQ579" s="162"/>
      <c r="DR579" s="162"/>
      <c r="DS579" s="162"/>
      <c r="DT579" s="162"/>
      <c r="DU579" s="162"/>
      <c r="DV579" s="162"/>
      <c r="DW579" s="161"/>
      <c r="DX579" s="162"/>
      <c r="DY579" s="162"/>
      <c r="DZ579" s="162"/>
      <c r="EA579" s="162"/>
      <c r="EB579" s="162"/>
      <c r="EC579" s="162"/>
      <c r="ED579" s="162"/>
      <c r="EE579" s="161"/>
      <c r="EF579" s="162"/>
      <c r="EG579" s="162"/>
      <c r="EH579" s="162"/>
      <c r="EI579" s="162"/>
      <c r="EJ579" s="162"/>
      <c r="EK579" s="162"/>
      <c r="EL579" s="162"/>
      <c r="EM579" s="162"/>
      <c r="EN579" s="162"/>
      <c r="EO579" s="162"/>
      <c r="EP579" s="162"/>
      <c r="EQ579" s="68"/>
      <c r="ER579" s="68"/>
      <c r="ES579" s="68"/>
      <c r="ET579" s="68"/>
      <c r="EU579" s="68"/>
      <c r="EV579" s="68"/>
      <c r="EW579" s="65"/>
      <c r="EX579" s="65"/>
      <c r="EY579" s="65"/>
      <c r="EZ579" s="65"/>
      <c r="FA579" s="65"/>
      <c r="FB579" s="65"/>
      <c r="FC579" s="65"/>
      <c r="FD579" s="65"/>
      <c r="FE579" s="65"/>
      <c r="FF579" s="65"/>
      <c r="FG579" s="65"/>
      <c r="FH579" s="65"/>
      <c r="FI579" s="65"/>
      <c r="FJ579" s="65"/>
      <c r="FK579" s="65"/>
      <c r="FL579" s="65"/>
      <c r="FM579" s="65"/>
      <c r="FN579" s="65"/>
      <c r="FO579" s="235"/>
    </row>
    <row r="580" spans="1:171" s="73" customFormat="1" x14ac:dyDescent="0.2">
      <c r="A580" s="161"/>
      <c r="B580" s="162"/>
      <c r="C580" s="162"/>
      <c r="D580" s="162"/>
      <c r="E580" s="162"/>
      <c r="F580" s="162"/>
      <c r="G580" s="162"/>
      <c r="H580" s="162"/>
      <c r="I580" s="162"/>
      <c r="J580" s="162"/>
      <c r="K580" s="162"/>
      <c r="L580" s="162"/>
      <c r="M580" s="162"/>
      <c r="N580" s="162"/>
      <c r="O580" s="162"/>
      <c r="P580" s="162"/>
      <c r="Q580" s="162"/>
      <c r="R580" s="162"/>
      <c r="S580" s="162"/>
      <c r="T580" s="162"/>
      <c r="U580" s="162"/>
      <c r="V580" s="162"/>
      <c r="W580" s="162"/>
      <c r="X580" s="162"/>
      <c r="Y580" s="162"/>
      <c r="Z580" s="161"/>
      <c r="AA580" s="161"/>
      <c r="AB580" s="161"/>
      <c r="AC580" s="161"/>
      <c r="AD580" s="161"/>
      <c r="AE580" s="161"/>
      <c r="AF580" s="162"/>
      <c r="AG580" s="162"/>
      <c r="AH580" s="162"/>
      <c r="AI580" s="162"/>
      <c r="AJ580" s="162"/>
      <c r="AK580" s="162"/>
      <c r="AL580" s="162"/>
      <c r="AM580" s="162"/>
      <c r="AN580" s="162"/>
      <c r="AO580" s="162"/>
      <c r="AP580" s="162"/>
      <c r="AQ580" s="162"/>
      <c r="AR580" s="162"/>
      <c r="AS580" s="162"/>
      <c r="AT580" s="162"/>
      <c r="AU580" s="162"/>
      <c r="AV580" s="162"/>
      <c r="AW580" s="162"/>
      <c r="AX580" s="162"/>
      <c r="AY580" s="161"/>
      <c r="AZ580" s="161"/>
      <c r="BA580" s="162"/>
      <c r="BB580" s="162"/>
      <c r="BC580" s="162"/>
      <c r="BD580" s="162"/>
      <c r="BE580" s="162"/>
      <c r="BF580" s="162"/>
      <c r="BG580" s="162"/>
      <c r="BH580" s="162"/>
      <c r="BI580" s="162"/>
      <c r="BJ580" s="161"/>
      <c r="BK580" s="162"/>
      <c r="BL580" s="162"/>
      <c r="BM580" s="162"/>
      <c r="BN580" s="162"/>
      <c r="BO580" s="162"/>
      <c r="BP580" s="162"/>
      <c r="BQ580" s="162"/>
      <c r="BR580" s="162"/>
      <c r="BS580" s="162"/>
      <c r="BT580" s="162"/>
      <c r="BU580" s="162"/>
      <c r="BV580" s="162"/>
      <c r="BW580" s="162"/>
      <c r="BX580" s="162"/>
      <c r="BY580" s="162"/>
      <c r="BZ580" s="162"/>
      <c r="CA580" s="162"/>
      <c r="CB580" s="162"/>
      <c r="CC580" s="162"/>
      <c r="CD580" s="162"/>
      <c r="CE580" s="162"/>
      <c r="CF580" s="162"/>
      <c r="CG580" s="162"/>
      <c r="CH580" s="162"/>
      <c r="CI580" s="162"/>
      <c r="CJ580" s="162"/>
      <c r="CK580" s="162"/>
      <c r="CL580" s="162"/>
      <c r="CM580" s="162"/>
      <c r="CN580" s="162"/>
      <c r="CO580" s="162"/>
      <c r="CP580" s="162"/>
      <c r="CQ580" s="162"/>
      <c r="CR580" s="162"/>
      <c r="CS580" s="162"/>
      <c r="CT580" s="162"/>
      <c r="CU580" s="162"/>
      <c r="CV580" s="162"/>
      <c r="CW580" s="162"/>
      <c r="CX580" s="162"/>
      <c r="CY580" s="162"/>
      <c r="CZ580" s="162"/>
      <c r="DA580" s="162"/>
      <c r="DB580" s="162"/>
      <c r="DC580" s="162"/>
      <c r="DD580" s="162"/>
      <c r="DE580" s="162"/>
      <c r="DF580" s="162"/>
      <c r="DG580" s="162"/>
      <c r="DH580" s="162"/>
      <c r="DI580" s="162"/>
      <c r="DJ580" s="162"/>
      <c r="DK580" s="162"/>
      <c r="DL580" s="162"/>
      <c r="DM580" s="162"/>
      <c r="DN580" s="162"/>
      <c r="DO580" s="162"/>
      <c r="DP580" s="162"/>
      <c r="DQ580" s="162"/>
      <c r="DR580" s="162"/>
      <c r="DS580" s="162"/>
      <c r="DT580" s="162"/>
      <c r="DU580" s="162"/>
      <c r="DV580" s="162"/>
      <c r="DW580" s="161"/>
      <c r="DX580" s="162"/>
      <c r="DY580" s="162"/>
      <c r="DZ580" s="162"/>
      <c r="EA580" s="162"/>
      <c r="EB580" s="162"/>
      <c r="EC580" s="162"/>
      <c r="ED580" s="162"/>
      <c r="EE580" s="161"/>
      <c r="EF580" s="162"/>
      <c r="EG580" s="162"/>
      <c r="EH580" s="162"/>
      <c r="EI580" s="162"/>
      <c r="EJ580" s="162"/>
      <c r="EK580" s="162"/>
      <c r="EL580" s="162"/>
      <c r="EM580" s="162"/>
      <c r="EN580" s="162"/>
      <c r="EO580" s="162"/>
      <c r="EP580" s="162"/>
      <c r="EQ580" s="68"/>
      <c r="ER580" s="68"/>
      <c r="ES580" s="68"/>
      <c r="ET580" s="68"/>
      <c r="EU580" s="68"/>
      <c r="EV580" s="68"/>
      <c r="EW580" s="68"/>
      <c r="EX580" s="68"/>
      <c r="EY580" s="68"/>
      <c r="EZ580" s="68"/>
      <c r="FA580" s="68"/>
      <c r="FB580" s="68"/>
      <c r="FC580" s="68"/>
      <c r="FD580" s="68"/>
      <c r="FE580" s="68"/>
      <c r="FF580" s="68"/>
      <c r="FG580" s="68"/>
      <c r="FH580" s="68"/>
      <c r="FI580" s="68"/>
      <c r="FJ580" s="68"/>
      <c r="FK580" s="68"/>
      <c r="FL580" s="68"/>
      <c r="FM580" s="65"/>
      <c r="FN580" s="65"/>
      <c r="FO580" s="235"/>
    </row>
    <row r="581" spans="1:171" s="73" customFormat="1" x14ac:dyDescent="0.2">
      <c r="A581" s="161"/>
      <c r="B581" s="162"/>
      <c r="C581" s="162"/>
      <c r="D581" s="162"/>
      <c r="E581" s="162"/>
      <c r="F581" s="162"/>
      <c r="G581" s="162"/>
      <c r="H581" s="162"/>
      <c r="I581" s="162"/>
      <c r="J581" s="162"/>
      <c r="K581" s="162"/>
      <c r="L581" s="162"/>
      <c r="M581" s="162"/>
      <c r="N581" s="162"/>
      <c r="O581" s="162"/>
      <c r="P581" s="162"/>
      <c r="Q581" s="162"/>
      <c r="R581" s="162"/>
      <c r="S581" s="162"/>
      <c r="T581" s="162"/>
      <c r="U581" s="162"/>
      <c r="V581" s="162"/>
      <c r="W581" s="162"/>
      <c r="X581" s="162"/>
      <c r="Y581" s="162"/>
      <c r="Z581" s="161"/>
      <c r="AA581" s="161"/>
      <c r="AB581" s="161"/>
      <c r="AC581" s="161"/>
      <c r="AD581" s="161"/>
      <c r="AE581" s="161"/>
      <c r="AF581" s="162"/>
      <c r="AG581" s="162"/>
      <c r="AH581" s="162"/>
      <c r="AI581" s="162"/>
      <c r="AJ581" s="162"/>
      <c r="AK581" s="162"/>
      <c r="AL581" s="162"/>
      <c r="AM581" s="162"/>
      <c r="AN581" s="162"/>
      <c r="AO581" s="162"/>
      <c r="AP581" s="162"/>
      <c r="AQ581" s="162"/>
      <c r="AR581" s="162"/>
      <c r="AS581" s="162"/>
      <c r="AT581" s="162"/>
      <c r="AU581" s="162"/>
      <c r="AV581" s="162"/>
      <c r="AW581" s="162"/>
      <c r="AX581" s="162"/>
      <c r="AY581" s="161"/>
      <c r="AZ581" s="161"/>
      <c r="BA581" s="162"/>
      <c r="BB581" s="162"/>
      <c r="BC581" s="162"/>
      <c r="BD581" s="162"/>
      <c r="BE581" s="162"/>
      <c r="BF581" s="162"/>
      <c r="BG581" s="162"/>
      <c r="BH581" s="162"/>
      <c r="BI581" s="162"/>
      <c r="BJ581" s="161"/>
      <c r="BK581" s="162"/>
      <c r="BL581" s="162"/>
      <c r="BM581" s="162"/>
      <c r="BN581" s="162"/>
      <c r="BO581" s="162"/>
      <c r="BP581" s="162"/>
      <c r="BQ581" s="162"/>
      <c r="BR581" s="162"/>
      <c r="BS581" s="162"/>
      <c r="BT581" s="162"/>
      <c r="BU581" s="162"/>
      <c r="BV581" s="162"/>
      <c r="BW581" s="162"/>
      <c r="BX581" s="162"/>
      <c r="BY581" s="162"/>
      <c r="BZ581" s="162"/>
      <c r="CA581" s="162"/>
      <c r="CB581" s="162"/>
      <c r="CC581" s="162"/>
      <c r="CD581" s="162"/>
      <c r="CE581" s="162"/>
      <c r="CF581" s="162"/>
      <c r="CG581" s="162"/>
      <c r="CH581" s="162"/>
      <c r="CI581" s="162"/>
      <c r="CJ581" s="162"/>
      <c r="CK581" s="162"/>
      <c r="CL581" s="162"/>
      <c r="CM581" s="162"/>
      <c r="CN581" s="162"/>
      <c r="CO581" s="162"/>
      <c r="CP581" s="162"/>
      <c r="CQ581" s="162"/>
      <c r="CR581" s="162"/>
      <c r="CS581" s="162"/>
      <c r="CT581" s="162"/>
      <c r="CU581" s="162"/>
      <c r="CV581" s="162"/>
      <c r="CW581" s="162"/>
      <c r="CX581" s="162"/>
      <c r="CY581" s="162"/>
      <c r="CZ581" s="162"/>
      <c r="DA581" s="162"/>
      <c r="DB581" s="162"/>
      <c r="DC581" s="162"/>
      <c r="DD581" s="162"/>
      <c r="DE581" s="162"/>
      <c r="DF581" s="162"/>
      <c r="DG581" s="162"/>
      <c r="DH581" s="162"/>
      <c r="DI581" s="162"/>
      <c r="DJ581" s="162"/>
      <c r="DK581" s="162"/>
      <c r="DL581" s="162"/>
      <c r="DM581" s="162"/>
      <c r="DN581" s="162"/>
      <c r="DO581" s="162"/>
      <c r="DP581" s="162"/>
      <c r="DQ581" s="162"/>
      <c r="DR581" s="162"/>
      <c r="DS581" s="162"/>
      <c r="DT581" s="162"/>
      <c r="DU581" s="162"/>
      <c r="DV581" s="162"/>
      <c r="DW581" s="161"/>
      <c r="DX581" s="162"/>
      <c r="DY581" s="162"/>
      <c r="DZ581" s="162"/>
      <c r="EA581" s="162"/>
      <c r="EB581" s="162"/>
      <c r="EC581" s="162"/>
      <c r="ED581" s="162"/>
      <c r="EE581" s="161"/>
      <c r="EF581" s="162"/>
      <c r="EG581" s="162"/>
      <c r="EH581" s="162"/>
      <c r="EI581" s="162"/>
      <c r="EJ581" s="162"/>
      <c r="EK581" s="162"/>
      <c r="EL581" s="162"/>
      <c r="EM581" s="162"/>
      <c r="EN581" s="162"/>
      <c r="EO581" s="162"/>
      <c r="EP581" s="162"/>
      <c r="EQ581" s="68"/>
      <c r="ER581" s="68"/>
      <c r="ES581" s="68"/>
      <c r="ET581" s="68"/>
      <c r="EU581" s="68"/>
      <c r="EV581" s="68"/>
      <c r="EW581" s="65"/>
      <c r="EX581" s="65"/>
      <c r="EY581" s="65"/>
      <c r="EZ581" s="65"/>
      <c r="FA581" s="65"/>
      <c r="FB581" s="65"/>
      <c r="FC581" s="65"/>
      <c r="FD581" s="65"/>
      <c r="FE581" s="65"/>
      <c r="FF581" s="65"/>
      <c r="FG581" s="65"/>
      <c r="FH581" s="65"/>
      <c r="FI581" s="65"/>
      <c r="FJ581" s="65"/>
      <c r="FK581" s="65"/>
      <c r="FL581" s="65"/>
      <c r="FM581" s="65"/>
      <c r="FN581" s="65"/>
      <c r="FO581" s="235"/>
    </row>
    <row r="582" spans="1:171" s="73" customFormat="1" x14ac:dyDescent="0.2">
      <c r="A582" s="161"/>
      <c r="B582" s="162"/>
      <c r="C582" s="162"/>
      <c r="D582" s="162"/>
      <c r="E582" s="162"/>
      <c r="F582" s="162"/>
      <c r="G582" s="162"/>
      <c r="H582" s="162"/>
      <c r="I582" s="162"/>
      <c r="J582" s="162"/>
      <c r="K582" s="162"/>
      <c r="L582" s="162"/>
      <c r="M582" s="162"/>
      <c r="N582" s="162"/>
      <c r="O582" s="162"/>
      <c r="P582" s="162"/>
      <c r="Q582" s="162"/>
      <c r="R582" s="162"/>
      <c r="S582" s="162"/>
      <c r="T582" s="162"/>
      <c r="U582" s="162"/>
      <c r="V582" s="162"/>
      <c r="W582" s="162"/>
      <c r="X582" s="162"/>
      <c r="Y582" s="162"/>
      <c r="Z582" s="161"/>
      <c r="AA582" s="161"/>
      <c r="AB582" s="161"/>
      <c r="AC582" s="161"/>
      <c r="AD582" s="161"/>
      <c r="AE582" s="161"/>
      <c r="AF582" s="162"/>
      <c r="AG582" s="162"/>
      <c r="AH582" s="162"/>
      <c r="AI582" s="162"/>
      <c r="AJ582" s="162"/>
      <c r="AK582" s="162"/>
      <c r="AL582" s="162"/>
      <c r="AM582" s="162"/>
      <c r="AN582" s="162"/>
      <c r="AO582" s="162"/>
      <c r="AP582" s="162"/>
      <c r="AQ582" s="162"/>
      <c r="AR582" s="162"/>
      <c r="AS582" s="162"/>
      <c r="AT582" s="162"/>
      <c r="AU582" s="162"/>
      <c r="AV582" s="162"/>
      <c r="AW582" s="162"/>
      <c r="AX582" s="162"/>
      <c r="AY582" s="161"/>
      <c r="AZ582" s="161"/>
      <c r="BA582" s="162"/>
      <c r="BB582" s="162"/>
      <c r="BC582" s="162"/>
      <c r="BD582" s="162"/>
      <c r="BE582" s="162"/>
      <c r="BF582" s="162"/>
      <c r="BG582" s="162"/>
      <c r="BH582" s="162"/>
      <c r="BI582" s="162"/>
      <c r="BJ582" s="161"/>
      <c r="BK582" s="162"/>
      <c r="BL582" s="162"/>
      <c r="BM582" s="162"/>
      <c r="BN582" s="162"/>
      <c r="BO582" s="162"/>
      <c r="BP582" s="162"/>
      <c r="BQ582" s="162"/>
      <c r="BR582" s="162"/>
      <c r="BS582" s="162"/>
      <c r="BT582" s="162"/>
      <c r="BU582" s="162"/>
      <c r="BV582" s="162"/>
      <c r="BW582" s="162"/>
      <c r="BX582" s="162"/>
      <c r="BY582" s="162"/>
      <c r="BZ582" s="162"/>
      <c r="CA582" s="162"/>
      <c r="CB582" s="162"/>
      <c r="CC582" s="162"/>
      <c r="CD582" s="162"/>
      <c r="CE582" s="162"/>
      <c r="CF582" s="162"/>
      <c r="CG582" s="162"/>
      <c r="CH582" s="162"/>
      <c r="CI582" s="162"/>
      <c r="CJ582" s="162"/>
      <c r="CK582" s="162"/>
      <c r="CL582" s="162"/>
      <c r="CM582" s="162"/>
      <c r="CN582" s="162"/>
      <c r="CO582" s="162"/>
      <c r="CP582" s="162"/>
      <c r="CQ582" s="162"/>
      <c r="CR582" s="162"/>
      <c r="CS582" s="162"/>
      <c r="CT582" s="162"/>
      <c r="CU582" s="162"/>
      <c r="CV582" s="162"/>
      <c r="CW582" s="162"/>
      <c r="CX582" s="162"/>
      <c r="CY582" s="162"/>
      <c r="CZ582" s="162"/>
      <c r="DA582" s="162"/>
      <c r="DB582" s="162"/>
      <c r="DC582" s="162"/>
      <c r="DD582" s="162"/>
      <c r="DE582" s="162"/>
      <c r="DF582" s="162"/>
      <c r="DG582" s="162"/>
      <c r="DH582" s="162"/>
      <c r="DI582" s="162"/>
      <c r="DJ582" s="162"/>
      <c r="DK582" s="162"/>
      <c r="DL582" s="162"/>
      <c r="DM582" s="162"/>
      <c r="DN582" s="162"/>
      <c r="DO582" s="162"/>
      <c r="DP582" s="162"/>
      <c r="DQ582" s="162"/>
      <c r="DR582" s="162"/>
      <c r="DS582" s="162"/>
      <c r="DT582" s="162"/>
      <c r="DU582" s="162"/>
      <c r="DV582" s="162"/>
      <c r="DW582" s="161"/>
      <c r="DX582" s="162"/>
      <c r="DY582" s="162"/>
      <c r="DZ582" s="162"/>
      <c r="EA582" s="162"/>
      <c r="EB582" s="162"/>
      <c r="EC582" s="162"/>
      <c r="ED582" s="162"/>
      <c r="EE582" s="161"/>
      <c r="EF582" s="162"/>
      <c r="EG582" s="162"/>
      <c r="EH582" s="162"/>
      <c r="EI582" s="162"/>
      <c r="EJ582" s="162"/>
      <c r="EK582" s="162"/>
      <c r="EL582" s="162"/>
      <c r="EM582" s="162"/>
      <c r="EN582" s="162"/>
      <c r="EO582" s="162"/>
      <c r="EP582" s="162"/>
      <c r="EQ582" s="68"/>
      <c r="ER582" s="68"/>
      <c r="ES582" s="68"/>
      <c r="ET582" s="68"/>
      <c r="EU582" s="68"/>
      <c r="EV582" s="68"/>
      <c r="EW582" s="68"/>
      <c r="EX582" s="68"/>
      <c r="EY582" s="68"/>
      <c r="EZ582" s="68"/>
      <c r="FA582" s="68"/>
      <c r="FB582" s="68"/>
      <c r="FC582" s="68"/>
      <c r="FD582" s="68"/>
      <c r="FE582" s="68"/>
      <c r="FF582" s="68"/>
      <c r="FG582" s="68"/>
      <c r="FH582" s="68"/>
      <c r="FI582" s="68"/>
      <c r="FJ582" s="68"/>
      <c r="FK582" s="68"/>
      <c r="FL582" s="68"/>
      <c r="FM582" s="65"/>
      <c r="FN582" s="65"/>
      <c r="FO582" s="235"/>
    </row>
    <row r="583" spans="1:171" s="73" customFormat="1" x14ac:dyDescent="0.2">
      <c r="A583" s="161"/>
      <c r="B583" s="162"/>
      <c r="C583" s="162"/>
      <c r="D583" s="162"/>
      <c r="E583" s="162"/>
      <c r="F583" s="162"/>
      <c r="G583" s="162"/>
      <c r="H583" s="162"/>
      <c r="I583" s="162"/>
      <c r="J583" s="162"/>
      <c r="K583" s="162"/>
      <c r="L583" s="162"/>
      <c r="M583" s="162"/>
      <c r="N583" s="162"/>
      <c r="O583" s="162"/>
      <c r="P583" s="162"/>
      <c r="Q583" s="162"/>
      <c r="R583" s="162"/>
      <c r="S583" s="162"/>
      <c r="T583" s="162"/>
      <c r="U583" s="162"/>
      <c r="V583" s="162"/>
      <c r="W583" s="162"/>
      <c r="X583" s="162"/>
      <c r="Y583" s="162"/>
      <c r="Z583" s="161"/>
      <c r="AA583" s="161"/>
      <c r="AB583" s="161"/>
      <c r="AC583" s="161"/>
      <c r="AD583" s="161"/>
      <c r="AE583" s="161"/>
      <c r="AF583" s="162"/>
      <c r="AG583" s="162"/>
      <c r="AH583" s="162"/>
      <c r="AI583" s="162"/>
      <c r="AJ583" s="162"/>
      <c r="AK583" s="162"/>
      <c r="AL583" s="162"/>
      <c r="AM583" s="162"/>
      <c r="AN583" s="162"/>
      <c r="AO583" s="162"/>
      <c r="AP583" s="162"/>
      <c r="AQ583" s="162"/>
      <c r="AR583" s="162"/>
      <c r="AS583" s="162"/>
      <c r="AT583" s="162"/>
      <c r="AU583" s="162"/>
      <c r="AV583" s="162"/>
      <c r="AW583" s="162"/>
      <c r="AX583" s="162"/>
      <c r="AY583" s="161"/>
      <c r="AZ583" s="161"/>
      <c r="BA583" s="162"/>
      <c r="BB583" s="162"/>
      <c r="BC583" s="162"/>
      <c r="BD583" s="162"/>
      <c r="BE583" s="162"/>
      <c r="BF583" s="162"/>
      <c r="BG583" s="162"/>
      <c r="BH583" s="162"/>
      <c r="BI583" s="162"/>
      <c r="BJ583" s="161"/>
      <c r="BK583" s="162"/>
      <c r="BL583" s="162"/>
      <c r="BM583" s="162"/>
      <c r="BN583" s="162"/>
      <c r="BO583" s="162"/>
      <c r="BP583" s="162"/>
      <c r="BQ583" s="162"/>
      <c r="BR583" s="162"/>
      <c r="BS583" s="162"/>
      <c r="BT583" s="162"/>
      <c r="BU583" s="162"/>
      <c r="BV583" s="162"/>
      <c r="BW583" s="162"/>
      <c r="BX583" s="162"/>
      <c r="BY583" s="162"/>
      <c r="BZ583" s="162"/>
      <c r="CA583" s="162"/>
      <c r="CB583" s="162"/>
      <c r="CC583" s="162"/>
      <c r="CD583" s="162"/>
      <c r="CE583" s="162"/>
      <c r="CF583" s="162"/>
      <c r="CG583" s="162"/>
      <c r="CH583" s="162"/>
      <c r="CI583" s="162"/>
      <c r="CJ583" s="162"/>
      <c r="CK583" s="162"/>
      <c r="CL583" s="162"/>
      <c r="CM583" s="162"/>
      <c r="CN583" s="162"/>
      <c r="CO583" s="162"/>
      <c r="CP583" s="162"/>
      <c r="CQ583" s="162"/>
      <c r="CR583" s="162"/>
      <c r="CS583" s="162"/>
      <c r="CT583" s="162"/>
      <c r="CU583" s="162"/>
      <c r="CV583" s="162"/>
      <c r="CW583" s="162"/>
      <c r="CX583" s="162"/>
      <c r="CY583" s="162"/>
      <c r="CZ583" s="162"/>
      <c r="DA583" s="162"/>
      <c r="DB583" s="162"/>
      <c r="DC583" s="162"/>
      <c r="DD583" s="162"/>
      <c r="DE583" s="162"/>
      <c r="DF583" s="162"/>
      <c r="DG583" s="162"/>
      <c r="DH583" s="162"/>
      <c r="DI583" s="162"/>
      <c r="DJ583" s="162"/>
      <c r="DK583" s="162"/>
      <c r="DL583" s="162"/>
      <c r="DM583" s="162"/>
      <c r="DN583" s="162"/>
      <c r="DO583" s="162"/>
      <c r="DP583" s="162"/>
      <c r="DQ583" s="162"/>
      <c r="DR583" s="162"/>
      <c r="DS583" s="162"/>
      <c r="DT583" s="162"/>
      <c r="DU583" s="162"/>
      <c r="DV583" s="162"/>
      <c r="DW583" s="161"/>
      <c r="DX583" s="162"/>
      <c r="DY583" s="162"/>
      <c r="DZ583" s="162"/>
      <c r="EA583" s="162"/>
      <c r="EB583" s="162"/>
      <c r="EC583" s="162"/>
      <c r="ED583" s="162"/>
      <c r="EE583" s="161"/>
      <c r="EF583" s="162"/>
      <c r="EG583" s="162"/>
      <c r="EH583" s="162"/>
      <c r="EI583" s="162"/>
      <c r="EJ583" s="162"/>
      <c r="EK583" s="162"/>
      <c r="EL583" s="162"/>
      <c r="EM583" s="162"/>
      <c r="EN583" s="162"/>
      <c r="EO583" s="162"/>
      <c r="EP583" s="162"/>
      <c r="EQ583" s="68"/>
      <c r="ER583" s="68"/>
      <c r="ES583" s="68"/>
      <c r="ET583" s="68"/>
      <c r="EU583" s="68"/>
      <c r="EV583" s="68"/>
      <c r="EW583" s="65"/>
      <c r="EX583" s="65"/>
      <c r="EY583" s="65"/>
      <c r="EZ583" s="65"/>
      <c r="FA583" s="65"/>
      <c r="FB583" s="65"/>
      <c r="FC583" s="65"/>
      <c r="FD583" s="65"/>
      <c r="FE583" s="65"/>
      <c r="FF583" s="65"/>
      <c r="FG583" s="65"/>
      <c r="FH583" s="65"/>
      <c r="FI583" s="65"/>
      <c r="FJ583" s="65"/>
      <c r="FK583" s="65"/>
      <c r="FL583" s="65"/>
      <c r="FM583" s="65"/>
      <c r="FN583" s="65"/>
      <c r="FO583" s="235"/>
    </row>
    <row r="584" spans="1:171" s="73" customFormat="1" x14ac:dyDescent="0.2">
      <c r="A584" s="161"/>
      <c r="B584" s="162"/>
      <c r="C584" s="162"/>
      <c r="D584" s="162"/>
      <c r="E584" s="162"/>
      <c r="F584" s="162"/>
      <c r="G584" s="162"/>
      <c r="H584" s="162"/>
      <c r="I584" s="162"/>
      <c r="J584" s="162"/>
      <c r="K584" s="162"/>
      <c r="L584" s="162"/>
      <c r="M584" s="162"/>
      <c r="N584" s="162"/>
      <c r="O584" s="162"/>
      <c r="P584" s="162"/>
      <c r="Q584" s="162"/>
      <c r="R584" s="162"/>
      <c r="S584" s="162"/>
      <c r="T584" s="162"/>
      <c r="U584" s="162"/>
      <c r="V584" s="162"/>
      <c r="W584" s="162"/>
      <c r="X584" s="162"/>
      <c r="Y584" s="162"/>
      <c r="Z584" s="161"/>
      <c r="AA584" s="161"/>
      <c r="AB584" s="161"/>
      <c r="AC584" s="161"/>
      <c r="AD584" s="161"/>
      <c r="AE584" s="161"/>
      <c r="AF584" s="162"/>
      <c r="AG584" s="162"/>
      <c r="AH584" s="162"/>
      <c r="AI584" s="162"/>
      <c r="AJ584" s="162"/>
      <c r="AK584" s="162"/>
      <c r="AL584" s="162"/>
      <c r="AM584" s="162"/>
      <c r="AN584" s="162"/>
      <c r="AO584" s="162"/>
      <c r="AP584" s="162"/>
      <c r="AQ584" s="162"/>
      <c r="AR584" s="162"/>
      <c r="AS584" s="162"/>
      <c r="AT584" s="162"/>
      <c r="AU584" s="162"/>
      <c r="AV584" s="162"/>
      <c r="AW584" s="162"/>
      <c r="AX584" s="162"/>
      <c r="AY584" s="161"/>
      <c r="AZ584" s="161"/>
      <c r="BA584" s="162"/>
      <c r="BB584" s="162"/>
      <c r="BC584" s="162"/>
      <c r="BD584" s="162"/>
      <c r="BE584" s="162"/>
      <c r="BF584" s="162"/>
      <c r="BG584" s="162"/>
      <c r="BH584" s="162"/>
      <c r="BI584" s="162"/>
      <c r="BJ584" s="161"/>
      <c r="BK584" s="162"/>
      <c r="BL584" s="162"/>
      <c r="BM584" s="162"/>
      <c r="BN584" s="162"/>
      <c r="BO584" s="162"/>
      <c r="BP584" s="162"/>
      <c r="BQ584" s="162"/>
      <c r="BR584" s="162"/>
      <c r="BS584" s="162"/>
      <c r="BT584" s="162"/>
      <c r="BU584" s="162"/>
      <c r="BV584" s="162"/>
      <c r="BW584" s="162"/>
      <c r="BX584" s="162"/>
      <c r="BY584" s="162"/>
      <c r="BZ584" s="162"/>
      <c r="CA584" s="162"/>
      <c r="CB584" s="162"/>
      <c r="CC584" s="162"/>
      <c r="CD584" s="162"/>
      <c r="CE584" s="162"/>
      <c r="CF584" s="162"/>
      <c r="CG584" s="162"/>
      <c r="CH584" s="162"/>
      <c r="CI584" s="162"/>
      <c r="CJ584" s="162"/>
      <c r="CK584" s="162"/>
      <c r="CL584" s="162"/>
      <c r="CM584" s="162"/>
      <c r="CN584" s="162"/>
      <c r="CO584" s="162"/>
      <c r="CP584" s="162"/>
      <c r="CQ584" s="162"/>
      <c r="CR584" s="162"/>
      <c r="CS584" s="162"/>
      <c r="CT584" s="162"/>
      <c r="CU584" s="162"/>
      <c r="CV584" s="162"/>
      <c r="CW584" s="162"/>
      <c r="CX584" s="162"/>
      <c r="CY584" s="162"/>
      <c r="CZ584" s="162"/>
      <c r="DA584" s="162"/>
      <c r="DB584" s="162"/>
      <c r="DC584" s="162"/>
      <c r="DD584" s="162"/>
      <c r="DE584" s="162"/>
      <c r="DF584" s="162"/>
      <c r="DG584" s="162"/>
      <c r="DH584" s="162"/>
      <c r="DI584" s="162"/>
      <c r="DJ584" s="162"/>
      <c r="DK584" s="162"/>
      <c r="DL584" s="162"/>
      <c r="DM584" s="162"/>
      <c r="DN584" s="162"/>
      <c r="DO584" s="162"/>
      <c r="DP584" s="162"/>
      <c r="DQ584" s="162"/>
      <c r="DR584" s="162"/>
      <c r="DS584" s="162"/>
      <c r="DT584" s="162"/>
      <c r="DU584" s="162"/>
      <c r="DV584" s="162"/>
      <c r="DW584" s="161"/>
      <c r="DX584" s="162"/>
      <c r="DY584" s="162"/>
      <c r="DZ584" s="162"/>
      <c r="EA584" s="162"/>
      <c r="EB584" s="162"/>
      <c r="EC584" s="162"/>
      <c r="ED584" s="162"/>
      <c r="EE584" s="161"/>
      <c r="EF584" s="162"/>
      <c r="EG584" s="162"/>
      <c r="EH584" s="162"/>
      <c r="EI584" s="162"/>
      <c r="EJ584" s="162"/>
      <c r="EK584" s="162"/>
      <c r="EL584" s="162"/>
      <c r="EM584" s="162"/>
      <c r="EN584" s="162"/>
      <c r="EO584" s="162"/>
      <c r="EP584" s="162"/>
      <c r="EQ584" s="68"/>
      <c r="ER584" s="68"/>
      <c r="ES584" s="68"/>
      <c r="ET584" s="68"/>
      <c r="EU584" s="68"/>
      <c r="EV584" s="68"/>
      <c r="EW584" s="68"/>
      <c r="EX584" s="68"/>
      <c r="EY584" s="68"/>
      <c r="EZ584" s="68"/>
      <c r="FA584" s="68"/>
      <c r="FB584" s="68"/>
      <c r="FC584" s="68"/>
      <c r="FD584" s="68"/>
      <c r="FE584" s="68"/>
      <c r="FF584" s="68"/>
      <c r="FG584" s="68"/>
      <c r="FH584" s="68"/>
      <c r="FI584" s="68"/>
      <c r="FJ584" s="68"/>
      <c r="FK584" s="68"/>
      <c r="FL584" s="68"/>
      <c r="FM584" s="65"/>
      <c r="FN584" s="65"/>
      <c r="FO584" s="235"/>
    </row>
    <row r="585" spans="1:171" s="73" customFormat="1" x14ac:dyDescent="0.2">
      <c r="A585" s="161"/>
      <c r="B585" s="162"/>
      <c r="C585" s="162"/>
      <c r="D585" s="162"/>
      <c r="E585" s="162"/>
      <c r="F585" s="162"/>
      <c r="G585" s="162"/>
      <c r="H585" s="162"/>
      <c r="I585" s="162"/>
      <c r="J585" s="162"/>
      <c r="K585" s="162"/>
      <c r="L585" s="162"/>
      <c r="M585" s="162"/>
      <c r="N585" s="162"/>
      <c r="O585" s="162"/>
      <c r="P585" s="162"/>
      <c r="Q585" s="162"/>
      <c r="R585" s="162"/>
      <c r="S585" s="162"/>
      <c r="T585" s="162"/>
      <c r="U585" s="162"/>
      <c r="V585" s="162"/>
      <c r="W585" s="162"/>
      <c r="X585" s="162"/>
      <c r="Y585" s="162"/>
      <c r="Z585" s="161"/>
      <c r="AA585" s="161"/>
      <c r="AB585" s="161"/>
      <c r="AC585" s="161"/>
      <c r="AD585" s="161"/>
      <c r="AE585" s="161"/>
      <c r="AF585" s="162"/>
      <c r="AG585" s="162"/>
      <c r="AH585" s="162"/>
      <c r="AI585" s="162"/>
      <c r="AJ585" s="162"/>
      <c r="AK585" s="162"/>
      <c r="AL585" s="162"/>
      <c r="AM585" s="162"/>
      <c r="AN585" s="162"/>
      <c r="AO585" s="162"/>
      <c r="AP585" s="162"/>
      <c r="AQ585" s="162"/>
      <c r="AR585" s="162"/>
      <c r="AS585" s="162"/>
      <c r="AT585" s="162"/>
      <c r="AU585" s="162"/>
      <c r="AV585" s="162"/>
      <c r="AW585" s="162"/>
      <c r="AX585" s="162"/>
      <c r="AY585" s="161"/>
      <c r="AZ585" s="161"/>
      <c r="BA585" s="162"/>
      <c r="BB585" s="162"/>
      <c r="BC585" s="162"/>
      <c r="BD585" s="162"/>
      <c r="BE585" s="162"/>
      <c r="BF585" s="162"/>
      <c r="BG585" s="162"/>
      <c r="BH585" s="162"/>
      <c r="BI585" s="162"/>
      <c r="BJ585" s="161"/>
      <c r="BK585" s="162"/>
      <c r="BL585" s="162"/>
      <c r="BM585" s="162"/>
      <c r="BN585" s="162"/>
      <c r="BO585" s="162"/>
      <c r="BP585" s="162"/>
      <c r="BQ585" s="162"/>
      <c r="BR585" s="162"/>
      <c r="BS585" s="162"/>
      <c r="BT585" s="162"/>
      <c r="BU585" s="162"/>
      <c r="BV585" s="162"/>
      <c r="BW585" s="162"/>
      <c r="BX585" s="162"/>
      <c r="BY585" s="162"/>
      <c r="BZ585" s="162"/>
      <c r="CA585" s="162"/>
      <c r="CB585" s="162"/>
      <c r="CC585" s="162"/>
      <c r="CD585" s="162"/>
      <c r="CE585" s="162"/>
      <c r="CF585" s="162"/>
      <c r="CG585" s="162"/>
      <c r="CH585" s="162"/>
      <c r="CI585" s="162"/>
      <c r="CJ585" s="162"/>
      <c r="CK585" s="162"/>
      <c r="CL585" s="162"/>
      <c r="CM585" s="162"/>
      <c r="CN585" s="162"/>
      <c r="CO585" s="162"/>
      <c r="CP585" s="162"/>
      <c r="CQ585" s="162"/>
      <c r="CR585" s="162"/>
      <c r="CS585" s="162"/>
      <c r="CT585" s="162"/>
      <c r="CU585" s="162"/>
      <c r="CV585" s="162"/>
      <c r="CW585" s="162"/>
      <c r="CX585" s="162"/>
      <c r="CY585" s="162"/>
      <c r="CZ585" s="162"/>
      <c r="DA585" s="162"/>
      <c r="DB585" s="162"/>
      <c r="DC585" s="162"/>
      <c r="DD585" s="162"/>
      <c r="DE585" s="162"/>
      <c r="DF585" s="162"/>
      <c r="DG585" s="162"/>
      <c r="DH585" s="162"/>
      <c r="DI585" s="162"/>
      <c r="DJ585" s="162"/>
      <c r="DK585" s="162"/>
      <c r="DL585" s="162"/>
      <c r="DM585" s="162"/>
      <c r="DN585" s="162"/>
      <c r="DO585" s="162"/>
      <c r="DP585" s="162"/>
      <c r="DQ585" s="162"/>
      <c r="DR585" s="162"/>
      <c r="DS585" s="162"/>
      <c r="DT585" s="162"/>
      <c r="DU585" s="162"/>
      <c r="DV585" s="162"/>
      <c r="DW585" s="161"/>
      <c r="DX585" s="162"/>
      <c r="DY585" s="162"/>
      <c r="DZ585" s="162"/>
      <c r="EA585" s="162"/>
      <c r="EB585" s="162"/>
      <c r="EC585" s="162"/>
      <c r="ED585" s="162"/>
      <c r="EE585" s="161"/>
      <c r="EF585" s="162"/>
      <c r="EG585" s="162"/>
      <c r="EH585" s="162"/>
      <c r="EI585" s="162"/>
      <c r="EJ585" s="162"/>
      <c r="EK585" s="162"/>
      <c r="EL585" s="162"/>
      <c r="EM585" s="162"/>
      <c r="EN585" s="162"/>
      <c r="EO585" s="162"/>
      <c r="EP585" s="162"/>
      <c r="EQ585" s="68"/>
      <c r="ER585" s="68"/>
      <c r="ES585" s="68"/>
      <c r="ET585" s="68"/>
      <c r="EU585" s="68"/>
      <c r="EV585" s="68"/>
      <c r="EW585" s="65"/>
      <c r="EX585" s="65"/>
      <c r="EY585" s="65"/>
      <c r="EZ585" s="65"/>
      <c r="FA585" s="65"/>
      <c r="FB585" s="65"/>
      <c r="FC585" s="65"/>
      <c r="FD585" s="65"/>
      <c r="FE585" s="65"/>
      <c r="FF585" s="65"/>
      <c r="FG585" s="65"/>
      <c r="FH585" s="65"/>
      <c r="FI585" s="65"/>
      <c r="FJ585" s="65"/>
      <c r="FK585" s="65"/>
      <c r="FL585" s="65"/>
      <c r="FM585" s="65"/>
      <c r="FN585" s="65"/>
      <c r="FO585" s="235"/>
    </row>
    <row r="586" spans="1:171" s="73" customFormat="1" x14ac:dyDescent="0.2">
      <c r="A586" s="161"/>
      <c r="B586" s="162"/>
      <c r="C586" s="162"/>
      <c r="D586" s="162"/>
      <c r="E586" s="162"/>
      <c r="F586" s="162"/>
      <c r="G586" s="162"/>
      <c r="H586" s="162"/>
      <c r="I586" s="162"/>
      <c r="J586" s="162"/>
      <c r="K586" s="162"/>
      <c r="L586" s="162"/>
      <c r="M586" s="162"/>
      <c r="N586" s="162"/>
      <c r="O586" s="162"/>
      <c r="P586" s="162"/>
      <c r="Q586" s="162"/>
      <c r="R586" s="162"/>
      <c r="S586" s="162"/>
      <c r="T586" s="162"/>
      <c r="U586" s="162"/>
      <c r="V586" s="162"/>
      <c r="W586" s="162"/>
      <c r="X586" s="162"/>
      <c r="Y586" s="162"/>
      <c r="Z586" s="161"/>
      <c r="AA586" s="161"/>
      <c r="AB586" s="161"/>
      <c r="AC586" s="161"/>
      <c r="AD586" s="161"/>
      <c r="AE586" s="161"/>
      <c r="AF586" s="162"/>
      <c r="AG586" s="162"/>
      <c r="AH586" s="162"/>
      <c r="AI586" s="162"/>
      <c r="AJ586" s="162"/>
      <c r="AK586" s="162"/>
      <c r="AL586" s="162"/>
      <c r="AM586" s="162"/>
      <c r="AN586" s="162"/>
      <c r="AO586" s="162"/>
      <c r="AP586" s="162"/>
      <c r="AQ586" s="162"/>
      <c r="AR586" s="162"/>
      <c r="AS586" s="162"/>
      <c r="AT586" s="162"/>
      <c r="AU586" s="162"/>
      <c r="AV586" s="162"/>
      <c r="AW586" s="162"/>
      <c r="AX586" s="162"/>
      <c r="AY586" s="161"/>
      <c r="AZ586" s="161"/>
      <c r="BA586" s="162"/>
      <c r="BB586" s="162"/>
      <c r="BC586" s="162"/>
      <c r="BD586" s="162"/>
      <c r="BE586" s="162"/>
      <c r="BF586" s="162"/>
      <c r="BG586" s="162"/>
      <c r="BH586" s="162"/>
      <c r="BI586" s="162"/>
      <c r="BJ586" s="161"/>
      <c r="BK586" s="162"/>
      <c r="BL586" s="162"/>
      <c r="BM586" s="162"/>
      <c r="BN586" s="162"/>
      <c r="BO586" s="162"/>
      <c r="BP586" s="162"/>
      <c r="BQ586" s="162"/>
      <c r="BR586" s="162"/>
      <c r="BS586" s="162"/>
      <c r="BT586" s="162"/>
      <c r="BU586" s="162"/>
      <c r="BV586" s="162"/>
      <c r="BW586" s="162"/>
      <c r="BX586" s="162"/>
      <c r="BY586" s="162"/>
      <c r="BZ586" s="162"/>
      <c r="CA586" s="162"/>
      <c r="CB586" s="162"/>
      <c r="CC586" s="162"/>
      <c r="CD586" s="162"/>
      <c r="CE586" s="162"/>
      <c r="CF586" s="162"/>
      <c r="CG586" s="162"/>
      <c r="CH586" s="162"/>
      <c r="CI586" s="162"/>
      <c r="CJ586" s="162"/>
      <c r="CK586" s="162"/>
      <c r="CL586" s="162"/>
      <c r="CM586" s="162"/>
      <c r="CN586" s="162"/>
      <c r="CO586" s="162"/>
      <c r="CP586" s="162"/>
      <c r="CQ586" s="162"/>
      <c r="CR586" s="162"/>
      <c r="CS586" s="162"/>
      <c r="CT586" s="162"/>
      <c r="CU586" s="162"/>
      <c r="CV586" s="162"/>
      <c r="CW586" s="162"/>
      <c r="CX586" s="162"/>
      <c r="CY586" s="162"/>
      <c r="CZ586" s="162"/>
      <c r="DA586" s="162"/>
      <c r="DB586" s="162"/>
      <c r="DC586" s="162"/>
      <c r="DD586" s="162"/>
      <c r="DE586" s="162"/>
      <c r="DF586" s="162"/>
      <c r="DG586" s="162"/>
      <c r="DH586" s="162"/>
      <c r="DI586" s="162"/>
      <c r="DJ586" s="162"/>
      <c r="DK586" s="162"/>
      <c r="DL586" s="162"/>
      <c r="DM586" s="162"/>
      <c r="DN586" s="162"/>
      <c r="DO586" s="162"/>
      <c r="DP586" s="162"/>
      <c r="DQ586" s="162"/>
      <c r="DR586" s="162"/>
      <c r="DS586" s="162"/>
      <c r="DT586" s="162"/>
      <c r="DU586" s="162"/>
      <c r="DV586" s="162"/>
      <c r="DW586" s="161"/>
      <c r="DX586" s="162"/>
      <c r="DY586" s="162"/>
      <c r="DZ586" s="162"/>
      <c r="EA586" s="162"/>
      <c r="EB586" s="162"/>
      <c r="EC586" s="162"/>
      <c r="ED586" s="162"/>
      <c r="EE586" s="161"/>
      <c r="EF586" s="162"/>
      <c r="EG586" s="162"/>
      <c r="EH586" s="162"/>
      <c r="EI586" s="162"/>
      <c r="EJ586" s="162"/>
      <c r="EK586" s="162"/>
      <c r="EL586" s="162"/>
      <c r="EM586" s="162"/>
      <c r="EN586" s="162"/>
      <c r="EO586" s="162"/>
      <c r="EP586" s="162"/>
      <c r="EQ586" s="68"/>
      <c r="ER586" s="68"/>
      <c r="ES586" s="68"/>
      <c r="ET586" s="68"/>
      <c r="EU586" s="68"/>
      <c r="EV586" s="68"/>
      <c r="EW586" s="68"/>
      <c r="EX586" s="68"/>
      <c r="EY586" s="68"/>
      <c r="EZ586" s="68"/>
      <c r="FA586" s="68"/>
      <c r="FB586" s="68"/>
      <c r="FC586" s="68"/>
      <c r="FD586" s="68"/>
      <c r="FE586" s="68"/>
      <c r="FF586" s="68"/>
      <c r="FG586" s="68"/>
      <c r="FH586" s="68"/>
      <c r="FI586" s="68"/>
      <c r="FJ586" s="68"/>
      <c r="FK586" s="68"/>
      <c r="FL586" s="68"/>
      <c r="FM586" s="65"/>
      <c r="FN586" s="65"/>
      <c r="FO586" s="235"/>
    </row>
    <row r="587" spans="1:171" s="73" customFormat="1" x14ac:dyDescent="0.2">
      <c r="A587" s="161"/>
      <c r="B587" s="162"/>
      <c r="C587" s="162"/>
      <c r="D587" s="162"/>
      <c r="E587" s="162"/>
      <c r="F587" s="162"/>
      <c r="G587" s="162"/>
      <c r="H587" s="162"/>
      <c r="I587" s="162"/>
      <c r="J587" s="162"/>
      <c r="K587" s="162"/>
      <c r="L587" s="162"/>
      <c r="M587" s="162"/>
      <c r="N587" s="162"/>
      <c r="O587" s="162"/>
      <c r="P587" s="162"/>
      <c r="Q587" s="162"/>
      <c r="R587" s="162"/>
      <c r="S587" s="162"/>
      <c r="T587" s="162"/>
      <c r="U587" s="162"/>
      <c r="V587" s="162"/>
      <c r="W587" s="162"/>
      <c r="X587" s="162"/>
      <c r="Y587" s="162"/>
      <c r="Z587" s="161"/>
      <c r="AA587" s="161"/>
      <c r="AB587" s="161"/>
      <c r="AC587" s="161"/>
      <c r="AD587" s="161"/>
      <c r="AE587" s="161"/>
      <c r="AF587" s="162"/>
      <c r="AG587" s="162"/>
      <c r="AH587" s="162"/>
      <c r="AI587" s="162"/>
      <c r="AJ587" s="162"/>
      <c r="AK587" s="162"/>
      <c r="AL587" s="162"/>
      <c r="AM587" s="162"/>
      <c r="AN587" s="162"/>
      <c r="AO587" s="162"/>
      <c r="AP587" s="162"/>
      <c r="AQ587" s="162"/>
      <c r="AR587" s="162"/>
      <c r="AS587" s="162"/>
      <c r="AT587" s="162"/>
      <c r="AU587" s="162"/>
      <c r="AV587" s="162"/>
      <c r="AW587" s="162"/>
      <c r="AX587" s="162"/>
      <c r="AY587" s="161"/>
      <c r="AZ587" s="161"/>
      <c r="BA587" s="162"/>
      <c r="BB587" s="162"/>
      <c r="BC587" s="162"/>
      <c r="BD587" s="162"/>
      <c r="BE587" s="162"/>
      <c r="BF587" s="162"/>
      <c r="BG587" s="162"/>
      <c r="BH587" s="162"/>
      <c r="BI587" s="162"/>
      <c r="BJ587" s="161"/>
      <c r="BK587" s="162"/>
      <c r="BL587" s="162"/>
      <c r="BM587" s="162"/>
      <c r="BN587" s="162"/>
      <c r="BO587" s="162"/>
      <c r="BP587" s="162"/>
      <c r="BQ587" s="162"/>
      <c r="BR587" s="162"/>
      <c r="BS587" s="162"/>
      <c r="BT587" s="162"/>
      <c r="BU587" s="162"/>
      <c r="BV587" s="162"/>
      <c r="BW587" s="162"/>
      <c r="BX587" s="162"/>
      <c r="BY587" s="162"/>
      <c r="BZ587" s="162"/>
      <c r="CA587" s="162"/>
      <c r="CB587" s="162"/>
      <c r="CC587" s="162"/>
      <c r="CD587" s="162"/>
      <c r="CE587" s="162"/>
      <c r="CF587" s="162"/>
      <c r="CG587" s="162"/>
      <c r="CH587" s="162"/>
      <c r="CI587" s="162"/>
      <c r="CJ587" s="162"/>
      <c r="CK587" s="162"/>
      <c r="CL587" s="162"/>
      <c r="CM587" s="162"/>
      <c r="CN587" s="162"/>
      <c r="CO587" s="162"/>
      <c r="CP587" s="162"/>
      <c r="CQ587" s="162"/>
      <c r="CR587" s="162"/>
      <c r="CS587" s="162"/>
      <c r="CT587" s="162"/>
      <c r="CU587" s="162"/>
      <c r="CV587" s="162"/>
      <c r="CW587" s="162"/>
      <c r="CX587" s="162"/>
      <c r="CY587" s="162"/>
      <c r="CZ587" s="162"/>
      <c r="DA587" s="162"/>
      <c r="DB587" s="162"/>
      <c r="DC587" s="162"/>
      <c r="DD587" s="162"/>
      <c r="DE587" s="162"/>
      <c r="DF587" s="162"/>
      <c r="DG587" s="162"/>
      <c r="DH587" s="162"/>
      <c r="DI587" s="162"/>
      <c r="DJ587" s="162"/>
      <c r="DK587" s="162"/>
      <c r="DL587" s="162"/>
      <c r="DM587" s="162"/>
      <c r="DN587" s="162"/>
      <c r="DO587" s="162"/>
      <c r="DP587" s="162"/>
      <c r="DQ587" s="162"/>
      <c r="DR587" s="162"/>
      <c r="DS587" s="162"/>
      <c r="DT587" s="162"/>
      <c r="DU587" s="162"/>
      <c r="DV587" s="162"/>
      <c r="DW587" s="161"/>
      <c r="DX587" s="162"/>
      <c r="DY587" s="162"/>
      <c r="DZ587" s="162"/>
      <c r="EA587" s="162"/>
      <c r="EB587" s="162"/>
      <c r="EC587" s="162"/>
      <c r="ED587" s="162"/>
      <c r="EE587" s="161"/>
      <c r="EF587" s="162"/>
      <c r="EG587" s="162"/>
      <c r="EH587" s="162"/>
      <c r="EI587" s="162"/>
      <c r="EJ587" s="162"/>
      <c r="EK587" s="162"/>
      <c r="EL587" s="162"/>
      <c r="EM587" s="162"/>
      <c r="EN587" s="162"/>
      <c r="EO587" s="162"/>
      <c r="EP587" s="162"/>
      <c r="EQ587" s="68"/>
      <c r="ER587" s="68"/>
      <c r="ES587" s="68"/>
      <c r="ET587" s="68"/>
      <c r="EU587" s="68"/>
      <c r="EV587" s="68"/>
      <c r="EW587" s="65"/>
      <c r="EX587" s="65"/>
      <c r="EY587" s="65"/>
      <c r="EZ587" s="65"/>
      <c r="FA587" s="65"/>
      <c r="FB587" s="65"/>
      <c r="FC587" s="65"/>
      <c r="FD587" s="65"/>
      <c r="FE587" s="65"/>
      <c r="FF587" s="65"/>
      <c r="FG587" s="65"/>
      <c r="FH587" s="65"/>
      <c r="FI587" s="65"/>
      <c r="FJ587" s="65"/>
      <c r="FK587" s="65"/>
      <c r="FL587" s="65"/>
      <c r="FM587" s="65"/>
      <c r="FN587" s="65"/>
      <c r="FO587" s="235"/>
    </row>
    <row r="588" spans="1:171" s="73" customFormat="1" x14ac:dyDescent="0.2">
      <c r="A588" s="161"/>
      <c r="B588" s="162"/>
      <c r="C588" s="162"/>
      <c r="D588" s="162"/>
      <c r="E588" s="162"/>
      <c r="F588" s="162"/>
      <c r="G588" s="162"/>
      <c r="H588" s="162"/>
      <c r="I588" s="162"/>
      <c r="J588" s="162"/>
      <c r="K588" s="162"/>
      <c r="L588" s="162"/>
      <c r="M588" s="162"/>
      <c r="N588" s="162"/>
      <c r="O588" s="162"/>
      <c r="P588" s="162"/>
      <c r="Q588" s="162"/>
      <c r="R588" s="162"/>
      <c r="S588" s="162"/>
      <c r="T588" s="162"/>
      <c r="U588" s="162"/>
      <c r="V588" s="162"/>
      <c r="W588" s="162"/>
      <c r="X588" s="162"/>
      <c r="Y588" s="162"/>
      <c r="Z588" s="161"/>
      <c r="AA588" s="161"/>
      <c r="AB588" s="161"/>
      <c r="AC588" s="161"/>
      <c r="AD588" s="161"/>
      <c r="AE588" s="161"/>
      <c r="AF588" s="162"/>
      <c r="AG588" s="162"/>
      <c r="AH588" s="162"/>
      <c r="AI588" s="162"/>
      <c r="AJ588" s="162"/>
      <c r="AK588" s="162"/>
      <c r="AL588" s="162"/>
      <c r="AM588" s="162"/>
      <c r="AN588" s="162"/>
      <c r="AO588" s="162"/>
      <c r="AP588" s="162"/>
      <c r="AQ588" s="162"/>
      <c r="AR588" s="162"/>
      <c r="AS588" s="162"/>
      <c r="AT588" s="162"/>
      <c r="AU588" s="162"/>
      <c r="AV588" s="162"/>
      <c r="AW588" s="162"/>
      <c r="AX588" s="162"/>
      <c r="AY588" s="161"/>
      <c r="AZ588" s="161"/>
      <c r="BA588" s="162"/>
      <c r="BB588" s="162"/>
      <c r="BC588" s="162"/>
      <c r="BD588" s="162"/>
      <c r="BE588" s="162"/>
      <c r="BF588" s="162"/>
      <c r="BG588" s="162"/>
      <c r="BH588" s="162"/>
      <c r="BI588" s="162"/>
      <c r="BJ588" s="161"/>
      <c r="BK588" s="162"/>
      <c r="BL588" s="162"/>
      <c r="BM588" s="162"/>
      <c r="BN588" s="162"/>
      <c r="BO588" s="162"/>
      <c r="BP588" s="162"/>
      <c r="BQ588" s="162"/>
      <c r="BR588" s="162"/>
      <c r="BS588" s="162"/>
      <c r="BT588" s="162"/>
      <c r="BU588" s="162"/>
      <c r="BV588" s="162"/>
      <c r="BW588" s="162"/>
      <c r="BX588" s="162"/>
      <c r="BY588" s="162"/>
      <c r="BZ588" s="162"/>
      <c r="CA588" s="162"/>
      <c r="CB588" s="162"/>
      <c r="CC588" s="162"/>
      <c r="CD588" s="162"/>
      <c r="CE588" s="162"/>
      <c r="CF588" s="162"/>
      <c r="CG588" s="162"/>
      <c r="CH588" s="162"/>
      <c r="CI588" s="162"/>
      <c r="CJ588" s="162"/>
      <c r="CK588" s="162"/>
      <c r="CL588" s="162"/>
      <c r="CM588" s="162"/>
      <c r="CN588" s="162"/>
      <c r="CO588" s="162"/>
      <c r="CP588" s="162"/>
      <c r="CQ588" s="162"/>
      <c r="CR588" s="162"/>
      <c r="CS588" s="162"/>
      <c r="CT588" s="162"/>
      <c r="CU588" s="162"/>
      <c r="CV588" s="162"/>
      <c r="CW588" s="162"/>
      <c r="CX588" s="162"/>
      <c r="CY588" s="162"/>
      <c r="CZ588" s="162"/>
      <c r="DA588" s="162"/>
      <c r="DB588" s="162"/>
      <c r="DC588" s="162"/>
      <c r="DD588" s="162"/>
      <c r="DE588" s="162"/>
      <c r="DF588" s="162"/>
      <c r="DG588" s="162"/>
      <c r="DH588" s="162"/>
      <c r="DI588" s="162"/>
      <c r="DJ588" s="162"/>
      <c r="DK588" s="162"/>
      <c r="DL588" s="162"/>
      <c r="DM588" s="162"/>
      <c r="DN588" s="162"/>
      <c r="DO588" s="162"/>
      <c r="DP588" s="162"/>
      <c r="DQ588" s="162"/>
      <c r="DR588" s="162"/>
      <c r="DS588" s="162"/>
      <c r="DT588" s="162"/>
      <c r="DU588" s="162"/>
      <c r="DV588" s="162"/>
      <c r="DW588" s="161"/>
      <c r="DX588" s="162"/>
      <c r="DY588" s="162"/>
      <c r="DZ588" s="162"/>
      <c r="EA588" s="162"/>
      <c r="EB588" s="162"/>
      <c r="EC588" s="162"/>
      <c r="ED588" s="162"/>
      <c r="EE588" s="161"/>
      <c r="EF588" s="162"/>
      <c r="EG588" s="162"/>
      <c r="EH588" s="162"/>
      <c r="EI588" s="162"/>
      <c r="EJ588" s="162"/>
      <c r="EK588" s="162"/>
      <c r="EL588" s="162"/>
      <c r="EM588" s="162"/>
      <c r="EN588" s="162"/>
      <c r="EO588" s="162"/>
      <c r="EP588" s="162"/>
      <c r="EQ588" s="68"/>
      <c r="ER588" s="68"/>
      <c r="ES588" s="68"/>
      <c r="ET588" s="68"/>
      <c r="EU588" s="68"/>
      <c r="EV588" s="68"/>
      <c r="EW588" s="68"/>
      <c r="EX588" s="68"/>
      <c r="EY588" s="68"/>
      <c r="EZ588" s="68"/>
      <c r="FA588" s="68"/>
      <c r="FB588" s="68"/>
      <c r="FC588" s="68"/>
      <c r="FD588" s="68"/>
      <c r="FE588" s="68"/>
      <c r="FF588" s="68"/>
      <c r="FG588" s="68"/>
      <c r="FH588" s="68"/>
      <c r="FI588" s="68"/>
      <c r="FJ588" s="68"/>
      <c r="FK588" s="68"/>
      <c r="FL588" s="68"/>
      <c r="FM588" s="65"/>
      <c r="FN588" s="65"/>
      <c r="FO588" s="235"/>
    </row>
    <row r="589" spans="1:171" s="73" customFormat="1" x14ac:dyDescent="0.2">
      <c r="A589" s="161"/>
      <c r="B589" s="162"/>
      <c r="C589" s="162"/>
      <c r="D589" s="162"/>
      <c r="E589" s="162"/>
      <c r="F589" s="162"/>
      <c r="G589" s="162"/>
      <c r="H589" s="162"/>
      <c r="I589" s="162"/>
      <c r="J589" s="162"/>
      <c r="K589" s="162"/>
      <c r="L589" s="162"/>
      <c r="M589" s="162"/>
      <c r="N589" s="162"/>
      <c r="O589" s="162"/>
      <c r="P589" s="162"/>
      <c r="Q589" s="162"/>
      <c r="R589" s="162"/>
      <c r="S589" s="162"/>
      <c r="T589" s="162"/>
      <c r="U589" s="162"/>
      <c r="V589" s="162"/>
      <c r="W589" s="162"/>
      <c r="X589" s="162"/>
      <c r="Y589" s="162"/>
      <c r="Z589" s="161"/>
      <c r="AA589" s="161"/>
      <c r="AB589" s="161"/>
      <c r="AC589" s="161"/>
      <c r="AD589" s="161"/>
      <c r="AE589" s="161"/>
      <c r="AF589" s="162"/>
      <c r="AG589" s="162"/>
      <c r="AH589" s="162"/>
      <c r="AI589" s="162"/>
      <c r="AJ589" s="162"/>
      <c r="AK589" s="162"/>
      <c r="AL589" s="162"/>
      <c r="AM589" s="162"/>
      <c r="AN589" s="162"/>
      <c r="AO589" s="162"/>
      <c r="AP589" s="162"/>
      <c r="AQ589" s="162"/>
      <c r="AR589" s="162"/>
      <c r="AS589" s="162"/>
      <c r="AT589" s="162"/>
      <c r="AU589" s="162"/>
      <c r="AV589" s="162"/>
      <c r="AW589" s="162"/>
      <c r="AX589" s="162"/>
      <c r="AY589" s="161"/>
      <c r="AZ589" s="161"/>
      <c r="BA589" s="162"/>
      <c r="BB589" s="162"/>
      <c r="BC589" s="162"/>
      <c r="BD589" s="162"/>
      <c r="BE589" s="162"/>
      <c r="BF589" s="162"/>
      <c r="BG589" s="162"/>
      <c r="BH589" s="162"/>
      <c r="BI589" s="162"/>
      <c r="BJ589" s="161"/>
      <c r="BK589" s="162"/>
      <c r="BL589" s="162"/>
      <c r="BM589" s="162"/>
      <c r="BN589" s="162"/>
      <c r="BO589" s="162"/>
      <c r="BP589" s="162"/>
      <c r="BQ589" s="162"/>
      <c r="BR589" s="162"/>
      <c r="BS589" s="162"/>
      <c r="BT589" s="162"/>
      <c r="BU589" s="162"/>
      <c r="BV589" s="162"/>
      <c r="BW589" s="162"/>
      <c r="BX589" s="162"/>
      <c r="BY589" s="162"/>
      <c r="BZ589" s="162"/>
      <c r="CA589" s="162"/>
      <c r="CB589" s="162"/>
      <c r="CC589" s="162"/>
      <c r="CD589" s="162"/>
      <c r="CE589" s="162"/>
      <c r="CF589" s="162"/>
      <c r="CG589" s="162"/>
      <c r="CH589" s="162"/>
      <c r="CI589" s="162"/>
      <c r="CJ589" s="162"/>
      <c r="CK589" s="162"/>
      <c r="CL589" s="162"/>
      <c r="CM589" s="162"/>
      <c r="CN589" s="162"/>
      <c r="CO589" s="162"/>
      <c r="CP589" s="162"/>
      <c r="CQ589" s="162"/>
      <c r="CR589" s="162"/>
      <c r="CS589" s="162"/>
      <c r="CT589" s="162"/>
      <c r="CU589" s="162"/>
      <c r="CV589" s="162"/>
      <c r="CW589" s="162"/>
      <c r="CX589" s="162"/>
      <c r="CY589" s="162"/>
      <c r="CZ589" s="162"/>
      <c r="DA589" s="162"/>
      <c r="DB589" s="162"/>
      <c r="DC589" s="162"/>
      <c r="DD589" s="162"/>
      <c r="DE589" s="162"/>
      <c r="DF589" s="162"/>
      <c r="DG589" s="162"/>
      <c r="DH589" s="162"/>
      <c r="DI589" s="162"/>
      <c r="DJ589" s="162"/>
      <c r="DK589" s="162"/>
      <c r="DL589" s="162"/>
      <c r="DM589" s="162"/>
      <c r="DN589" s="162"/>
      <c r="DO589" s="162"/>
      <c r="DP589" s="162"/>
      <c r="DQ589" s="162"/>
      <c r="DR589" s="162"/>
      <c r="DS589" s="162"/>
      <c r="DT589" s="162"/>
      <c r="DU589" s="162"/>
      <c r="DV589" s="162"/>
      <c r="DW589" s="161"/>
      <c r="DX589" s="162"/>
      <c r="DY589" s="162"/>
      <c r="DZ589" s="162"/>
      <c r="EA589" s="162"/>
      <c r="EB589" s="162"/>
      <c r="EC589" s="162"/>
      <c r="ED589" s="162"/>
      <c r="EE589" s="161"/>
      <c r="EF589" s="162"/>
      <c r="EG589" s="162"/>
      <c r="EH589" s="162"/>
      <c r="EI589" s="162"/>
      <c r="EJ589" s="162"/>
      <c r="EK589" s="162"/>
      <c r="EL589" s="162"/>
      <c r="EM589" s="162"/>
      <c r="EN589" s="162"/>
      <c r="EO589" s="162"/>
      <c r="EP589" s="162"/>
      <c r="EQ589" s="68"/>
      <c r="ER589" s="68"/>
      <c r="ES589" s="68"/>
      <c r="ET589" s="68"/>
      <c r="EU589" s="68"/>
      <c r="EV589" s="68"/>
      <c r="EW589" s="65"/>
      <c r="EX589" s="65"/>
      <c r="EY589" s="65"/>
      <c r="EZ589" s="65"/>
      <c r="FA589" s="65"/>
      <c r="FB589" s="65"/>
      <c r="FC589" s="65"/>
      <c r="FD589" s="65"/>
      <c r="FE589" s="65"/>
      <c r="FF589" s="65"/>
      <c r="FG589" s="65"/>
      <c r="FH589" s="65"/>
      <c r="FI589" s="65"/>
      <c r="FJ589" s="65"/>
      <c r="FK589" s="65"/>
      <c r="FL589" s="65"/>
      <c r="FM589" s="65"/>
      <c r="FN589" s="65"/>
      <c r="FO589" s="235"/>
    </row>
    <row r="590" spans="1:171" s="73" customFormat="1" x14ac:dyDescent="0.2">
      <c r="A590" s="161"/>
      <c r="B590" s="162"/>
      <c r="C590" s="162"/>
      <c r="D590" s="162"/>
      <c r="E590" s="162"/>
      <c r="F590" s="162"/>
      <c r="G590" s="162"/>
      <c r="H590" s="162"/>
      <c r="I590" s="162"/>
      <c r="J590" s="162"/>
      <c r="K590" s="162"/>
      <c r="L590" s="162"/>
      <c r="M590" s="162"/>
      <c r="N590" s="162"/>
      <c r="O590" s="162"/>
      <c r="P590" s="162"/>
      <c r="Q590" s="162"/>
      <c r="R590" s="162"/>
      <c r="S590" s="162"/>
      <c r="T590" s="162"/>
      <c r="U590" s="162"/>
      <c r="V590" s="162"/>
      <c r="W590" s="162"/>
      <c r="X590" s="162"/>
      <c r="Y590" s="162"/>
      <c r="Z590" s="161"/>
      <c r="AA590" s="161"/>
      <c r="AB590" s="161"/>
      <c r="AC590" s="161"/>
      <c r="AD590" s="161"/>
      <c r="AE590" s="161"/>
      <c r="AF590" s="162"/>
      <c r="AG590" s="162"/>
      <c r="AH590" s="162"/>
      <c r="AI590" s="162"/>
      <c r="AJ590" s="162"/>
      <c r="AK590" s="162"/>
      <c r="AL590" s="162"/>
      <c r="AM590" s="162"/>
      <c r="AN590" s="162"/>
      <c r="AO590" s="162"/>
      <c r="AP590" s="162"/>
      <c r="AQ590" s="162"/>
      <c r="AR590" s="162"/>
      <c r="AS590" s="162"/>
      <c r="AT590" s="162"/>
      <c r="AU590" s="162"/>
      <c r="AV590" s="162"/>
      <c r="AW590" s="162"/>
      <c r="AX590" s="162"/>
      <c r="AY590" s="161"/>
      <c r="AZ590" s="161"/>
      <c r="BA590" s="162"/>
      <c r="BB590" s="162"/>
      <c r="BC590" s="162"/>
      <c r="BD590" s="162"/>
      <c r="BE590" s="162"/>
      <c r="BF590" s="162"/>
      <c r="BG590" s="162"/>
      <c r="BH590" s="162"/>
      <c r="BI590" s="162"/>
      <c r="BJ590" s="161"/>
      <c r="BK590" s="162"/>
      <c r="BL590" s="162"/>
      <c r="BM590" s="162"/>
      <c r="BN590" s="162"/>
      <c r="BO590" s="162"/>
      <c r="BP590" s="162"/>
      <c r="BQ590" s="162"/>
      <c r="BR590" s="162"/>
      <c r="BS590" s="162"/>
      <c r="BT590" s="162"/>
      <c r="BU590" s="162"/>
      <c r="BV590" s="162"/>
      <c r="BW590" s="162"/>
      <c r="BX590" s="162"/>
      <c r="BY590" s="162"/>
      <c r="BZ590" s="162"/>
      <c r="CA590" s="162"/>
      <c r="CB590" s="162"/>
      <c r="CC590" s="162"/>
      <c r="CD590" s="162"/>
      <c r="CE590" s="162"/>
      <c r="CF590" s="162"/>
      <c r="CG590" s="162"/>
      <c r="CH590" s="162"/>
      <c r="CI590" s="162"/>
      <c r="CJ590" s="162"/>
      <c r="CK590" s="162"/>
      <c r="CL590" s="162"/>
      <c r="CM590" s="162"/>
      <c r="CN590" s="162"/>
      <c r="CO590" s="162"/>
      <c r="CP590" s="162"/>
      <c r="CQ590" s="162"/>
      <c r="CR590" s="162"/>
      <c r="CS590" s="162"/>
      <c r="CT590" s="162"/>
      <c r="CU590" s="162"/>
      <c r="CV590" s="162"/>
      <c r="CW590" s="162"/>
      <c r="CX590" s="162"/>
      <c r="CY590" s="162"/>
      <c r="CZ590" s="162"/>
      <c r="DA590" s="162"/>
      <c r="DB590" s="162"/>
      <c r="DC590" s="162"/>
      <c r="DD590" s="162"/>
      <c r="DE590" s="162"/>
      <c r="DF590" s="162"/>
      <c r="DG590" s="162"/>
      <c r="DH590" s="162"/>
      <c r="DI590" s="162"/>
      <c r="DJ590" s="162"/>
      <c r="DK590" s="162"/>
      <c r="DL590" s="162"/>
      <c r="DM590" s="162"/>
      <c r="DN590" s="162"/>
      <c r="DO590" s="162"/>
      <c r="DP590" s="162"/>
      <c r="DQ590" s="162"/>
      <c r="DR590" s="162"/>
      <c r="DS590" s="162"/>
      <c r="DT590" s="162"/>
      <c r="DU590" s="162"/>
      <c r="DV590" s="162"/>
      <c r="DW590" s="161"/>
      <c r="DX590" s="162"/>
      <c r="DY590" s="162"/>
      <c r="DZ590" s="162"/>
      <c r="EA590" s="162"/>
      <c r="EB590" s="162"/>
      <c r="EC590" s="162"/>
      <c r="ED590" s="162"/>
      <c r="EE590" s="161"/>
      <c r="EF590" s="162"/>
      <c r="EG590" s="162"/>
      <c r="EH590" s="162"/>
      <c r="EI590" s="162"/>
      <c r="EJ590" s="162"/>
      <c r="EK590" s="162"/>
      <c r="EL590" s="162"/>
      <c r="EM590" s="162"/>
      <c r="EN590" s="162"/>
      <c r="EO590" s="162"/>
      <c r="EP590" s="162"/>
      <c r="EQ590" s="68"/>
      <c r="ER590" s="68"/>
      <c r="ES590" s="68"/>
      <c r="ET590" s="68"/>
      <c r="EU590" s="68"/>
      <c r="EV590" s="68"/>
      <c r="EW590" s="68"/>
      <c r="EX590" s="68"/>
      <c r="EY590" s="68"/>
      <c r="EZ590" s="68"/>
      <c r="FA590" s="68"/>
      <c r="FB590" s="68"/>
      <c r="FC590" s="68"/>
      <c r="FD590" s="68"/>
      <c r="FE590" s="68"/>
      <c r="FF590" s="68"/>
      <c r="FG590" s="68"/>
      <c r="FH590" s="68"/>
      <c r="FI590" s="68"/>
      <c r="FJ590" s="68"/>
      <c r="FK590" s="68"/>
      <c r="FL590" s="68"/>
      <c r="FM590" s="65"/>
      <c r="FN590" s="65"/>
      <c r="FO590" s="235"/>
    </row>
    <row r="591" spans="1:171" s="73" customFormat="1" x14ac:dyDescent="0.2">
      <c r="A591" s="161"/>
      <c r="B591" s="162"/>
      <c r="C591" s="162"/>
      <c r="D591" s="162"/>
      <c r="E591" s="162"/>
      <c r="F591" s="162"/>
      <c r="G591" s="162"/>
      <c r="H591" s="162"/>
      <c r="I591" s="162"/>
      <c r="J591" s="162"/>
      <c r="K591" s="162"/>
      <c r="L591" s="162"/>
      <c r="M591" s="162"/>
      <c r="N591" s="162"/>
      <c r="O591" s="162"/>
      <c r="P591" s="162"/>
      <c r="Q591" s="162"/>
      <c r="R591" s="162"/>
      <c r="S591" s="162"/>
      <c r="T591" s="162"/>
      <c r="U591" s="162"/>
      <c r="V591" s="162"/>
      <c r="W591" s="162"/>
      <c r="X591" s="162"/>
      <c r="Y591" s="162"/>
      <c r="Z591" s="161"/>
      <c r="AA591" s="161"/>
      <c r="AB591" s="161"/>
      <c r="AC591" s="161"/>
      <c r="AD591" s="161"/>
      <c r="AE591" s="161"/>
      <c r="AF591" s="162"/>
      <c r="AG591" s="162"/>
      <c r="AH591" s="162"/>
      <c r="AI591" s="162"/>
      <c r="AJ591" s="162"/>
      <c r="AK591" s="162"/>
      <c r="AL591" s="162"/>
      <c r="AM591" s="162"/>
      <c r="AN591" s="162"/>
      <c r="AO591" s="162"/>
      <c r="AP591" s="162"/>
      <c r="AQ591" s="162"/>
      <c r="AR591" s="162"/>
      <c r="AS591" s="162"/>
      <c r="AT591" s="162"/>
      <c r="AU591" s="162"/>
      <c r="AV591" s="162"/>
      <c r="AW591" s="162"/>
      <c r="AX591" s="162"/>
      <c r="AY591" s="161"/>
      <c r="AZ591" s="161"/>
      <c r="BA591" s="162"/>
      <c r="BB591" s="162"/>
      <c r="BC591" s="162"/>
      <c r="BD591" s="162"/>
      <c r="BE591" s="162"/>
      <c r="BF591" s="162"/>
      <c r="BG591" s="162"/>
      <c r="BH591" s="162"/>
      <c r="BI591" s="162"/>
      <c r="BJ591" s="161"/>
      <c r="BK591" s="162"/>
      <c r="BL591" s="162"/>
      <c r="BM591" s="162"/>
      <c r="BN591" s="162"/>
      <c r="BO591" s="162"/>
      <c r="BP591" s="162"/>
      <c r="BQ591" s="162"/>
      <c r="BR591" s="162"/>
      <c r="BS591" s="162"/>
      <c r="BT591" s="162"/>
      <c r="BU591" s="162"/>
      <c r="BV591" s="162"/>
      <c r="BW591" s="162"/>
      <c r="BX591" s="162"/>
      <c r="BY591" s="162"/>
      <c r="BZ591" s="162"/>
      <c r="CA591" s="162"/>
      <c r="CB591" s="162"/>
      <c r="CC591" s="162"/>
      <c r="CD591" s="162"/>
      <c r="CE591" s="162"/>
      <c r="CF591" s="162"/>
      <c r="CG591" s="162"/>
      <c r="CH591" s="162"/>
      <c r="CI591" s="162"/>
      <c r="CJ591" s="162"/>
      <c r="CK591" s="162"/>
      <c r="CL591" s="162"/>
      <c r="CM591" s="162"/>
      <c r="CN591" s="162"/>
      <c r="CO591" s="162"/>
      <c r="CP591" s="162"/>
      <c r="CQ591" s="162"/>
      <c r="CR591" s="162"/>
      <c r="CS591" s="162"/>
      <c r="CT591" s="162"/>
      <c r="CU591" s="162"/>
      <c r="CV591" s="162"/>
      <c r="CW591" s="162"/>
      <c r="CX591" s="162"/>
      <c r="CY591" s="162"/>
      <c r="CZ591" s="162"/>
      <c r="DA591" s="162"/>
      <c r="DB591" s="162"/>
      <c r="DC591" s="162"/>
      <c r="DD591" s="162"/>
      <c r="DE591" s="162"/>
      <c r="DF591" s="162"/>
      <c r="DG591" s="162"/>
      <c r="DH591" s="162"/>
      <c r="DI591" s="162"/>
      <c r="DJ591" s="162"/>
      <c r="DK591" s="162"/>
      <c r="DL591" s="162"/>
      <c r="DM591" s="162"/>
      <c r="DN591" s="162"/>
      <c r="DO591" s="162"/>
      <c r="DP591" s="162"/>
      <c r="DQ591" s="162"/>
      <c r="DR591" s="162"/>
      <c r="DS591" s="162"/>
      <c r="DT591" s="162"/>
      <c r="DU591" s="162"/>
      <c r="DV591" s="162"/>
      <c r="DW591" s="161"/>
      <c r="DX591" s="162"/>
      <c r="DY591" s="162"/>
      <c r="DZ591" s="162"/>
      <c r="EA591" s="162"/>
      <c r="EB591" s="162"/>
      <c r="EC591" s="162"/>
      <c r="ED591" s="162"/>
      <c r="EE591" s="161"/>
      <c r="EF591" s="162"/>
      <c r="EG591" s="162"/>
      <c r="EH591" s="162"/>
      <c r="EI591" s="162"/>
      <c r="EJ591" s="162"/>
      <c r="EK591" s="162"/>
      <c r="EL591" s="162"/>
      <c r="EM591" s="162"/>
      <c r="EN591" s="162"/>
      <c r="EO591" s="162"/>
      <c r="EP591" s="162"/>
      <c r="EQ591" s="68"/>
      <c r="ER591" s="68"/>
      <c r="ES591" s="68"/>
      <c r="ET591" s="68"/>
      <c r="EU591" s="68"/>
      <c r="EV591" s="68"/>
      <c r="EW591" s="65"/>
      <c r="EX591" s="65"/>
      <c r="EY591" s="65"/>
      <c r="EZ591" s="65"/>
      <c r="FA591" s="65"/>
      <c r="FB591" s="65"/>
      <c r="FC591" s="65"/>
      <c r="FD591" s="65"/>
      <c r="FE591" s="65"/>
      <c r="FF591" s="65"/>
      <c r="FG591" s="65"/>
      <c r="FH591" s="65"/>
      <c r="FI591" s="65"/>
      <c r="FJ591" s="65"/>
      <c r="FK591" s="65"/>
      <c r="FL591" s="65"/>
      <c r="FM591" s="65"/>
      <c r="FN591" s="65"/>
      <c r="FO591" s="235"/>
    </row>
    <row r="592" spans="1:171" s="73" customFormat="1" x14ac:dyDescent="0.2">
      <c r="A592" s="161"/>
      <c r="B592" s="162"/>
      <c r="C592" s="162"/>
      <c r="D592" s="162"/>
      <c r="E592" s="162"/>
      <c r="F592" s="162"/>
      <c r="G592" s="162"/>
      <c r="H592" s="162"/>
      <c r="I592" s="162"/>
      <c r="J592" s="162"/>
      <c r="K592" s="162"/>
      <c r="L592" s="162"/>
      <c r="M592" s="162"/>
      <c r="N592" s="162"/>
      <c r="O592" s="162"/>
      <c r="P592" s="162"/>
      <c r="Q592" s="162"/>
      <c r="R592" s="162"/>
      <c r="S592" s="162"/>
      <c r="T592" s="162"/>
      <c r="U592" s="162"/>
      <c r="V592" s="162"/>
      <c r="W592" s="162"/>
      <c r="X592" s="162"/>
      <c r="Y592" s="162"/>
      <c r="Z592" s="161"/>
      <c r="AA592" s="161"/>
      <c r="AB592" s="161"/>
      <c r="AC592" s="161"/>
      <c r="AD592" s="161"/>
      <c r="AE592" s="161"/>
      <c r="AF592" s="162"/>
      <c r="AG592" s="162"/>
      <c r="AH592" s="162"/>
      <c r="AI592" s="162"/>
      <c r="AJ592" s="162"/>
      <c r="AK592" s="162"/>
      <c r="AL592" s="162"/>
      <c r="AM592" s="162"/>
      <c r="AN592" s="162"/>
      <c r="AO592" s="162"/>
      <c r="AP592" s="162"/>
      <c r="AQ592" s="162"/>
      <c r="AR592" s="162"/>
      <c r="AS592" s="162"/>
      <c r="AT592" s="162"/>
      <c r="AU592" s="162"/>
      <c r="AV592" s="162"/>
      <c r="AW592" s="162"/>
      <c r="AX592" s="162"/>
      <c r="AY592" s="161"/>
      <c r="AZ592" s="161"/>
      <c r="BA592" s="162"/>
      <c r="BB592" s="162"/>
      <c r="BC592" s="162"/>
      <c r="BD592" s="162"/>
      <c r="BE592" s="162"/>
      <c r="BF592" s="162"/>
      <c r="BG592" s="162"/>
      <c r="BH592" s="162"/>
      <c r="BI592" s="162"/>
      <c r="BJ592" s="161"/>
      <c r="BK592" s="162"/>
      <c r="BL592" s="162"/>
      <c r="BM592" s="162"/>
      <c r="BN592" s="162"/>
      <c r="BO592" s="162"/>
      <c r="BP592" s="162"/>
      <c r="BQ592" s="162"/>
      <c r="BR592" s="162"/>
      <c r="BS592" s="162"/>
      <c r="BT592" s="162"/>
      <c r="BU592" s="162"/>
      <c r="BV592" s="162"/>
      <c r="BW592" s="162"/>
      <c r="BX592" s="162"/>
      <c r="BY592" s="162"/>
      <c r="BZ592" s="162"/>
      <c r="CA592" s="162"/>
      <c r="CB592" s="162"/>
      <c r="CC592" s="162"/>
      <c r="CD592" s="162"/>
      <c r="CE592" s="162"/>
      <c r="CF592" s="162"/>
      <c r="CG592" s="162"/>
      <c r="CH592" s="162"/>
      <c r="CI592" s="162"/>
      <c r="CJ592" s="162"/>
      <c r="CK592" s="162"/>
      <c r="CL592" s="162"/>
      <c r="CM592" s="162"/>
      <c r="CN592" s="162"/>
      <c r="CO592" s="162"/>
      <c r="CP592" s="162"/>
      <c r="CQ592" s="162"/>
      <c r="CR592" s="162"/>
      <c r="CS592" s="162"/>
      <c r="CT592" s="162"/>
      <c r="CU592" s="162"/>
      <c r="CV592" s="162"/>
      <c r="CW592" s="162"/>
      <c r="CX592" s="162"/>
      <c r="CY592" s="162"/>
      <c r="CZ592" s="162"/>
      <c r="DA592" s="162"/>
      <c r="DB592" s="162"/>
      <c r="DC592" s="162"/>
      <c r="DD592" s="162"/>
      <c r="DE592" s="162"/>
      <c r="DF592" s="162"/>
      <c r="DG592" s="162"/>
      <c r="DH592" s="162"/>
      <c r="DI592" s="162"/>
      <c r="DJ592" s="162"/>
      <c r="DK592" s="162"/>
      <c r="DL592" s="162"/>
      <c r="DM592" s="162"/>
      <c r="DN592" s="162"/>
      <c r="DO592" s="162"/>
      <c r="DP592" s="162"/>
      <c r="DQ592" s="162"/>
      <c r="DR592" s="162"/>
      <c r="DS592" s="162"/>
      <c r="DT592" s="162"/>
      <c r="DU592" s="162"/>
      <c r="DV592" s="162"/>
      <c r="DW592" s="161"/>
      <c r="DX592" s="162"/>
      <c r="DY592" s="162"/>
      <c r="DZ592" s="162"/>
      <c r="EA592" s="162"/>
      <c r="EB592" s="162"/>
      <c r="EC592" s="162"/>
      <c r="ED592" s="162"/>
      <c r="EE592" s="161"/>
      <c r="EF592" s="162"/>
      <c r="EG592" s="162"/>
      <c r="EH592" s="162"/>
      <c r="EI592" s="162"/>
      <c r="EJ592" s="162"/>
      <c r="EK592" s="162"/>
      <c r="EL592" s="162"/>
      <c r="EM592" s="162"/>
      <c r="EN592" s="162"/>
      <c r="EO592" s="162"/>
      <c r="EP592" s="162"/>
      <c r="EQ592" s="68"/>
      <c r="ER592" s="68"/>
      <c r="ES592" s="68"/>
      <c r="ET592" s="68"/>
      <c r="EU592" s="68"/>
      <c r="EV592" s="68"/>
      <c r="EW592" s="68"/>
      <c r="EX592" s="68"/>
      <c r="EY592" s="68"/>
      <c r="EZ592" s="68"/>
      <c r="FA592" s="68"/>
      <c r="FB592" s="68"/>
      <c r="FC592" s="68"/>
      <c r="FD592" s="68"/>
      <c r="FE592" s="68"/>
      <c r="FF592" s="68"/>
      <c r="FG592" s="68"/>
      <c r="FH592" s="68"/>
      <c r="FI592" s="68"/>
      <c r="FJ592" s="68"/>
      <c r="FK592" s="68"/>
      <c r="FL592" s="68"/>
      <c r="FM592" s="65"/>
      <c r="FN592" s="65"/>
      <c r="FO592" s="235"/>
    </row>
    <row r="593" spans="1:171" s="73" customFormat="1" x14ac:dyDescent="0.2">
      <c r="A593" s="161"/>
      <c r="B593" s="162"/>
      <c r="C593" s="162"/>
      <c r="D593" s="162"/>
      <c r="E593" s="162"/>
      <c r="F593" s="162"/>
      <c r="G593" s="162"/>
      <c r="H593" s="162"/>
      <c r="I593" s="162"/>
      <c r="J593" s="162"/>
      <c r="K593" s="162"/>
      <c r="L593" s="162"/>
      <c r="M593" s="162"/>
      <c r="N593" s="162"/>
      <c r="O593" s="162"/>
      <c r="P593" s="162"/>
      <c r="Q593" s="162"/>
      <c r="R593" s="162"/>
      <c r="S593" s="162"/>
      <c r="T593" s="162"/>
      <c r="U593" s="162"/>
      <c r="V593" s="162"/>
      <c r="W593" s="162"/>
      <c r="X593" s="162"/>
      <c r="Y593" s="162"/>
      <c r="Z593" s="161"/>
      <c r="AA593" s="161"/>
      <c r="AB593" s="161"/>
      <c r="AC593" s="161"/>
      <c r="AD593" s="161"/>
      <c r="AE593" s="161"/>
      <c r="AF593" s="162"/>
      <c r="AG593" s="162"/>
      <c r="AH593" s="162"/>
      <c r="AI593" s="162"/>
      <c r="AJ593" s="162"/>
      <c r="AK593" s="162"/>
      <c r="AL593" s="162"/>
      <c r="AM593" s="162"/>
      <c r="AN593" s="162"/>
      <c r="AO593" s="162"/>
      <c r="AP593" s="162"/>
      <c r="AQ593" s="162"/>
      <c r="AR593" s="162"/>
      <c r="AS593" s="162"/>
      <c r="AT593" s="162"/>
      <c r="AU593" s="162"/>
      <c r="AV593" s="162"/>
      <c r="AW593" s="162"/>
      <c r="AX593" s="162"/>
      <c r="AY593" s="161"/>
      <c r="AZ593" s="161"/>
      <c r="BA593" s="162"/>
      <c r="BB593" s="162"/>
      <c r="BC593" s="162"/>
      <c r="BD593" s="162"/>
      <c r="BE593" s="162"/>
      <c r="BF593" s="162"/>
      <c r="BG593" s="162"/>
      <c r="BH593" s="162"/>
      <c r="BI593" s="162"/>
      <c r="BJ593" s="161"/>
      <c r="BK593" s="162"/>
      <c r="BL593" s="162"/>
      <c r="BM593" s="162"/>
      <c r="BN593" s="162"/>
      <c r="BO593" s="162"/>
      <c r="BP593" s="162"/>
      <c r="BQ593" s="162"/>
      <c r="BR593" s="162"/>
      <c r="BS593" s="162"/>
      <c r="BT593" s="162"/>
      <c r="BU593" s="162"/>
      <c r="BV593" s="162"/>
      <c r="BW593" s="162"/>
      <c r="BX593" s="162"/>
      <c r="BY593" s="162"/>
      <c r="BZ593" s="162"/>
      <c r="CA593" s="162"/>
      <c r="CB593" s="162"/>
      <c r="CC593" s="162"/>
      <c r="CD593" s="162"/>
      <c r="CE593" s="162"/>
      <c r="CF593" s="162"/>
      <c r="CG593" s="162"/>
      <c r="CH593" s="162"/>
      <c r="CI593" s="162"/>
      <c r="CJ593" s="162"/>
      <c r="CK593" s="162"/>
      <c r="CL593" s="162"/>
      <c r="CM593" s="162"/>
      <c r="CN593" s="162"/>
      <c r="CO593" s="162"/>
      <c r="CP593" s="162"/>
      <c r="CQ593" s="162"/>
      <c r="CR593" s="162"/>
      <c r="CS593" s="162"/>
      <c r="CT593" s="162"/>
      <c r="CU593" s="162"/>
      <c r="CV593" s="162"/>
      <c r="CW593" s="162"/>
      <c r="CX593" s="162"/>
      <c r="CY593" s="162"/>
      <c r="CZ593" s="162"/>
      <c r="DA593" s="162"/>
      <c r="DB593" s="162"/>
      <c r="DC593" s="162"/>
      <c r="DD593" s="162"/>
      <c r="DE593" s="162"/>
      <c r="DF593" s="162"/>
      <c r="DG593" s="162"/>
      <c r="DH593" s="162"/>
      <c r="DI593" s="162"/>
      <c r="DJ593" s="162"/>
      <c r="DK593" s="162"/>
      <c r="DL593" s="162"/>
      <c r="DM593" s="162"/>
      <c r="DN593" s="162"/>
      <c r="DO593" s="162"/>
      <c r="DP593" s="162"/>
      <c r="DQ593" s="162"/>
      <c r="DR593" s="162"/>
      <c r="DS593" s="162"/>
      <c r="DT593" s="162"/>
      <c r="DU593" s="162"/>
      <c r="DV593" s="162"/>
      <c r="DW593" s="161"/>
      <c r="DX593" s="162"/>
      <c r="DY593" s="162"/>
      <c r="DZ593" s="162"/>
      <c r="EA593" s="162"/>
      <c r="EB593" s="162"/>
      <c r="EC593" s="162"/>
      <c r="ED593" s="162"/>
      <c r="EE593" s="161"/>
      <c r="EF593" s="162"/>
      <c r="EG593" s="162"/>
      <c r="EH593" s="162"/>
      <c r="EI593" s="162"/>
      <c r="EJ593" s="162"/>
      <c r="EK593" s="162"/>
      <c r="EL593" s="162"/>
      <c r="EM593" s="162"/>
      <c r="EN593" s="162"/>
      <c r="EO593" s="162"/>
      <c r="EP593" s="162"/>
      <c r="EQ593" s="68"/>
      <c r="ER593" s="68"/>
      <c r="ES593" s="68"/>
      <c r="ET593" s="68"/>
      <c r="EU593" s="68"/>
      <c r="EV593" s="68"/>
      <c r="EW593" s="65"/>
      <c r="EX593" s="65"/>
      <c r="EY593" s="65"/>
      <c r="EZ593" s="65"/>
      <c r="FA593" s="65"/>
      <c r="FB593" s="65"/>
      <c r="FC593" s="65"/>
      <c r="FD593" s="65"/>
      <c r="FE593" s="65"/>
      <c r="FF593" s="65"/>
      <c r="FG593" s="65"/>
      <c r="FH593" s="65"/>
      <c r="FI593" s="65"/>
      <c r="FJ593" s="65"/>
      <c r="FK593" s="65"/>
      <c r="FL593" s="65"/>
      <c r="FM593" s="65"/>
      <c r="FN593" s="65"/>
      <c r="FO593" s="235"/>
    </row>
    <row r="594" spans="1:171" s="73" customFormat="1" x14ac:dyDescent="0.2">
      <c r="A594" s="161"/>
      <c r="B594" s="162"/>
      <c r="C594" s="162"/>
      <c r="D594" s="162"/>
      <c r="E594" s="162"/>
      <c r="F594" s="162"/>
      <c r="G594" s="162"/>
      <c r="H594" s="162"/>
      <c r="I594" s="162"/>
      <c r="J594" s="162"/>
      <c r="K594" s="162"/>
      <c r="L594" s="162"/>
      <c r="M594" s="162"/>
      <c r="N594" s="162"/>
      <c r="O594" s="162"/>
      <c r="P594" s="162"/>
      <c r="Q594" s="162"/>
      <c r="R594" s="162"/>
      <c r="S594" s="162"/>
      <c r="T594" s="162"/>
      <c r="U594" s="162"/>
      <c r="V594" s="162"/>
      <c r="W594" s="162"/>
      <c r="X594" s="162"/>
      <c r="Y594" s="162"/>
      <c r="Z594" s="161"/>
      <c r="AA594" s="161"/>
      <c r="AB594" s="161"/>
      <c r="AC594" s="161"/>
      <c r="AD594" s="161"/>
      <c r="AE594" s="161"/>
      <c r="AF594" s="162"/>
      <c r="AG594" s="162"/>
      <c r="AH594" s="162"/>
      <c r="AI594" s="162"/>
      <c r="AJ594" s="162"/>
      <c r="AK594" s="162"/>
      <c r="AL594" s="162"/>
      <c r="AM594" s="162"/>
      <c r="AN594" s="162"/>
      <c r="AO594" s="162"/>
      <c r="AP594" s="162"/>
      <c r="AQ594" s="162"/>
      <c r="AR594" s="162"/>
      <c r="AS594" s="162"/>
      <c r="AT594" s="162"/>
      <c r="AU594" s="162"/>
      <c r="AV594" s="162"/>
      <c r="AW594" s="162"/>
      <c r="AX594" s="162"/>
      <c r="AY594" s="161"/>
      <c r="AZ594" s="161"/>
      <c r="BA594" s="162"/>
      <c r="BB594" s="162"/>
      <c r="BC594" s="162"/>
      <c r="BD594" s="162"/>
      <c r="BE594" s="162"/>
      <c r="BF594" s="162"/>
      <c r="BG594" s="162"/>
      <c r="BH594" s="162"/>
      <c r="BI594" s="162"/>
      <c r="BJ594" s="161"/>
      <c r="BK594" s="162"/>
      <c r="BL594" s="162"/>
      <c r="BM594" s="162"/>
      <c r="BN594" s="162"/>
      <c r="BO594" s="162"/>
      <c r="BP594" s="162"/>
      <c r="BQ594" s="162"/>
      <c r="BR594" s="162"/>
      <c r="BS594" s="162"/>
      <c r="BT594" s="162"/>
      <c r="BU594" s="162"/>
      <c r="BV594" s="162"/>
      <c r="BW594" s="162"/>
      <c r="BX594" s="162"/>
      <c r="BY594" s="162"/>
      <c r="BZ594" s="162"/>
      <c r="CA594" s="162"/>
      <c r="CB594" s="162"/>
      <c r="CC594" s="162"/>
      <c r="CD594" s="162"/>
      <c r="CE594" s="162"/>
      <c r="CF594" s="162"/>
      <c r="CG594" s="162"/>
      <c r="CH594" s="162"/>
      <c r="CI594" s="162"/>
      <c r="CJ594" s="162"/>
      <c r="CK594" s="162"/>
      <c r="CL594" s="162"/>
      <c r="CM594" s="162"/>
      <c r="CN594" s="162"/>
      <c r="CO594" s="162"/>
      <c r="CP594" s="162"/>
      <c r="CQ594" s="162"/>
      <c r="CR594" s="162"/>
      <c r="CS594" s="162"/>
      <c r="CT594" s="162"/>
      <c r="CU594" s="162"/>
      <c r="CV594" s="162"/>
      <c r="CW594" s="162"/>
      <c r="CX594" s="162"/>
      <c r="CY594" s="162"/>
      <c r="CZ594" s="162"/>
      <c r="DA594" s="162"/>
      <c r="DB594" s="162"/>
      <c r="DC594" s="162"/>
      <c r="DD594" s="162"/>
      <c r="DE594" s="162"/>
      <c r="DF594" s="162"/>
      <c r="DG594" s="162"/>
      <c r="DH594" s="162"/>
      <c r="DI594" s="162"/>
      <c r="DJ594" s="162"/>
      <c r="DK594" s="162"/>
      <c r="DL594" s="162"/>
      <c r="DM594" s="162"/>
      <c r="DN594" s="162"/>
      <c r="DO594" s="162"/>
      <c r="DP594" s="162"/>
      <c r="DQ594" s="162"/>
      <c r="DR594" s="162"/>
      <c r="DS594" s="162"/>
      <c r="DT594" s="162"/>
      <c r="DU594" s="162"/>
      <c r="DV594" s="162"/>
      <c r="DW594" s="161"/>
      <c r="DX594" s="162"/>
      <c r="DY594" s="162"/>
      <c r="DZ594" s="162"/>
      <c r="EA594" s="162"/>
      <c r="EB594" s="162"/>
      <c r="EC594" s="162"/>
      <c r="ED594" s="162"/>
      <c r="EE594" s="161"/>
      <c r="EF594" s="162"/>
      <c r="EG594" s="162"/>
      <c r="EH594" s="162"/>
      <c r="EI594" s="162"/>
      <c r="EJ594" s="162"/>
      <c r="EK594" s="162"/>
      <c r="EL594" s="162"/>
      <c r="EM594" s="162"/>
      <c r="EN594" s="162"/>
      <c r="EO594" s="162"/>
      <c r="EP594" s="162"/>
      <c r="EQ594" s="68"/>
      <c r="ER594" s="68"/>
      <c r="ES594" s="68"/>
      <c r="ET594" s="68"/>
      <c r="EU594" s="68"/>
      <c r="EV594" s="68"/>
      <c r="EW594" s="68"/>
      <c r="EX594" s="68"/>
      <c r="EY594" s="68"/>
      <c r="EZ594" s="68"/>
      <c r="FA594" s="68"/>
      <c r="FB594" s="68"/>
      <c r="FC594" s="68"/>
      <c r="FD594" s="68"/>
      <c r="FE594" s="68"/>
      <c r="FF594" s="68"/>
      <c r="FG594" s="68"/>
      <c r="FH594" s="68"/>
      <c r="FI594" s="68"/>
      <c r="FJ594" s="68"/>
      <c r="FK594" s="68"/>
      <c r="FL594" s="68"/>
      <c r="FM594" s="65"/>
      <c r="FN594" s="65"/>
      <c r="FO594" s="235"/>
    </row>
    <row r="595" spans="1:171" s="73" customFormat="1" x14ac:dyDescent="0.2">
      <c r="A595" s="161"/>
      <c r="B595" s="162"/>
      <c r="C595" s="162"/>
      <c r="D595" s="162"/>
      <c r="E595" s="162"/>
      <c r="F595" s="162"/>
      <c r="G595" s="162"/>
      <c r="H595" s="162"/>
      <c r="I595" s="162"/>
      <c r="J595" s="162"/>
      <c r="K595" s="162"/>
      <c r="L595" s="162"/>
      <c r="M595" s="162"/>
      <c r="N595" s="162"/>
      <c r="O595" s="162"/>
      <c r="P595" s="162"/>
      <c r="Q595" s="162"/>
      <c r="R595" s="162"/>
      <c r="S595" s="162"/>
      <c r="T595" s="162"/>
      <c r="U595" s="162"/>
      <c r="V595" s="162"/>
      <c r="W595" s="162"/>
      <c r="X595" s="162"/>
      <c r="Y595" s="162"/>
      <c r="Z595" s="161"/>
      <c r="AA595" s="161"/>
      <c r="AB595" s="161"/>
      <c r="AC595" s="161"/>
      <c r="AD595" s="161"/>
      <c r="AE595" s="161"/>
      <c r="AF595" s="162"/>
      <c r="AG595" s="162"/>
      <c r="AH595" s="162"/>
      <c r="AI595" s="162"/>
      <c r="AJ595" s="162"/>
      <c r="AK595" s="162"/>
      <c r="AL595" s="162"/>
      <c r="AM595" s="162"/>
      <c r="AN595" s="162"/>
      <c r="AO595" s="162"/>
      <c r="AP595" s="162"/>
      <c r="AQ595" s="162"/>
      <c r="AR595" s="162"/>
      <c r="AS595" s="162"/>
      <c r="AT595" s="162"/>
      <c r="AU595" s="162"/>
      <c r="AV595" s="162"/>
      <c r="AW595" s="162"/>
      <c r="AX595" s="162"/>
      <c r="AY595" s="161"/>
      <c r="AZ595" s="161"/>
      <c r="BA595" s="162"/>
      <c r="BB595" s="162"/>
      <c r="BC595" s="162"/>
      <c r="BD595" s="162"/>
      <c r="BE595" s="162"/>
      <c r="BF595" s="162"/>
      <c r="BG595" s="162"/>
      <c r="BH595" s="162"/>
      <c r="BI595" s="162"/>
      <c r="BJ595" s="161"/>
      <c r="BK595" s="162"/>
      <c r="BL595" s="162"/>
      <c r="BM595" s="162"/>
      <c r="BN595" s="162"/>
      <c r="BO595" s="162"/>
      <c r="BP595" s="162"/>
      <c r="BQ595" s="162"/>
      <c r="BR595" s="162"/>
      <c r="BS595" s="162"/>
      <c r="BT595" s="162"/>
      <c r="BU595" s="162"/>
      <c r="BV595" s="162"/>
      <c r="BW595" s="162"/>
      <c r="BX595" s="162"/>
      <c r="BY595" s="162"/>
      <c r="BZ595" s="162"/>
      <c r="CA595" s="162"/>
      <c r="CB595" s="162"/>
      <c r="CC595" s="162"/>
      <c r="CD595" s="162"/>
      <c r="CE595" s="162"/>
      <c r="CF595" s="162"/>
      <c r="CG595" s="162"/>
      <c r="CH595" s="162"/>
      <c r="CI595" s="162"/>
      <c r="CJ595" s="162"/>
      <c r="CK595" s="162"/>
      <c r="CL595" s="162"/>
      <c r="CM595" s="162"/>
      <c r="CN595" s="162"/>
      <c r="CO595" s="162"/>
      <c r="CP595" s="162"/>
      <c r="CQ595" s="162"/>
      <c r="CR595" s="162"/>
      <c r="CS595" s="162"/>
      <c r="CT595" s="162"/>
      <c r="CU595" s="162"/>
      <c r="CV595" s="162"/>
      <c r="CW595" s="162"/>
      <c r="CX595" s="162"/>
      <c r="CY595" s="162"/>
      <c r="CZ595" s="162"/>
      <c r="DA595" s="162"/>
      <c r="DB595" s="162"/>
      <c r="DC595" s="162"/>
      <c r="DD595" s="162"/>
      <c r="DE595" s="162"/>
      <c r="DF595" s="162"/>
      <c r="DG595" s="162"/>
      <c r="DH595" s="162"/>
      <c r="DI595" s="162"/>
      <c r="DJ595" s="162"/>
      <c r="DK595" s="162"/>
      <c r="DL595" s="162"/>
      <c r="DM595" s="162"/>
      <c r="DN595" s="162"/>
      <c r="DO595" s="162"/>
      <c r="DP595" s="162"/>
      <c r="DQ595" s="162"/>
      <c r="DR595" s="162"/>
      <c r="DS595" s="162"/>
      <c r="DT595" s="162"/>
      <c r="DU595" s="162"/>
      <c r="DV595" s="162"/>
      <c r="DW595" s="161"/>
      <c r="DX595" s="162"/>
      <c r="DY595" s="162"/>
      <c r="DZ595" s="162"/>
      <c r="EA595" s="162"/>
      <c r="EB595" s="162"/>
      <c r="EC595" s="162"/>
      <c r="ED595" s="162"/>
      <c r="EE595" s="161"/>
      <c r="EF595" s="162"/>
      <c r="EG595" s="162"/>
      <c r="EH595" s="162"/>
      <c r="EI595" s="162"/>
      <c r="EJ595" s="162"/>
      <c r="EK595" s="162"/>
      <c r="EL595" s="162"/>
      <c r="EM595" s="162"/>
      <c r="EN595" s="162"/>
      <c r="EO595" s="162"/>
      <c r="EP595" s="162"/>
      <c r="EQ595" s="68"/>
      <c r="ER595" s="68"/>
      <c r="ES595" s="68"/>
      <c r="ET595" s="68"/>
      <c r="EU595" s="68"/>
      <c r="EV595" s="68"/>
      <c r="EW595" s="65"/>
      <c r="EX595" s="65"/>
      <c r="EY595" s="65"/>
      <c r="EZ595" s="65"/>
      <c r="FA595" s="65"/>
      <c r="FB595" s="65"/>
      <c r="FC595" s="65"/>
      <c r="FD595" s="65"/>
      <c r="FE595" s="65"/>
      <c r="FF595" s="65"/>
      <c r="FG595" s="65"/>
      <c r="FH595" s="65"/>
      <c r="FI595" s="65"/>
      <c r="FJ595" s="65"/>
      <c r="FK595" s="65"/>
      <c r="FL595" s="65"/>
      <c r="FM595" s="65"/>
      <c r="FN595" s="65"/>
      <c r="FO595" s="235"/>
    </row>
    <row r="596" spans="1:171" s="73" customFormat="1" x14ac:dyDescent="0.2">
      <c r="A596" s="161"/>
      <c r="B596" s="162"/>
      <c r="C596" s="162"/>
      <c r="D596" s="162"/>
      <c r="E596" s="162"/>
      <c r="F596" s="162"/>
      <c r="G596" s="162"/>
      <c r="H596" s="162"/>
      <c r="I596" s="162"/>
      <c r="J596" s="162"/>
      <c r="K596" s="162"/>
      <c r="L596" s="162"/>
      <c r="M596" s="162"/>
      <c r="N596" s="162"/>
      <c r="O596" s="162"/>
      <c r="P596" s="162"/>
      <c r="Q596" s="162"/>
      <c r="R596" s="162"/>
      <c r="S596" s="162"/>
      <c r="T596" s="162"/>
      <c r="U596" s="162"/>
      <c r="V596" s="162"/>
      <c r="W596" s="162"/>
      <c r="X596" s="162"/>
      <c r="Y596" s="162"/>
      <c r="Z596" s="161"/>
      <c r="AA596" s="161"/>
      <c r="AB596" s="161"/>
      <c r="AC596" s="161"/>
      <c r="AD596" s="161"/>
      <c r="AE596" s="161"/>
      <c r="AF596" s="162"/>
      <c r="AG596" s="162"/>
      <c r="AH596" s="162"/>
      <c r="AI596" s="162"/>
      <c r="AJ596" s="162"/>
      <c r="AK596" s="162"/>
      <c r="AL596" s="162"/>
      <c r="AM596" s="162"/>
      <c r="AN596" s="162"/>
      <c r="AO596" s="162"/>
      <c r="AP596" s="162"/>
      <c r="AQ596" s="162"/>
      <c r="AR596" s="162"/>
      <c r="AS596" s="162"/>
      <c r="AT596" s="162"/>
      <c r="AU596" s="162"/>
      <c r="AV596" s="162"/>
      <c r="AW596" s="162"/>
      <c r="AX596" s="162"/>
      <c r="AY596" s="161"/>
      <c r="AZ596" s="161"/>
      <c r="BA596" s="162"/>
      <c r="BB596" s="162"/>
      <c r="BC596" s="162"/>
      <c r="BD596" s="162"/>
      <c r="BE596" s="162"/>
      <c r="BF596" s="162"/>
      <c r="BG596" s="162"/>
      <c r="BH596" s="162"/>
      <c r="BI596" s="162"/>
      <c r="BJ596" s="161"/>
      <c r="BK596" s="162"/>
      <c r="BL596" s="162"/>
      <c r="BM596" s="162"/>
      <c r="BN596" s="162"/>
      <c r="BO596" s="162"/>
      <c r="BP596" s="162"/>
      <c r="BQ596" s="162"/>
      <c r="BR596" s="162"/>
      <c r="BS596" s="162"/>
      <c r="BT596" s="162"/>
      <c r="BU596" s="162"/>
      <c r="BV596" s="162"/>
      <c r="BW596" s="162"/>
      <c r="BX596" s="162"/>
      <c r="BY596" s="162"/>
      <c r="BZ596" s="162"/>
      <c r="CA596" s="162"/>
      <c r="CB596" s="162"/>
      <c r="CC596" s="162"/>
      <c r="CD596" s="162"/>
      <c r="CE596" s="162"/>
      <c r="CF596" s="162"/>
      <c r="CG596" s="162"/>
      <c r="CH596" s="162"/>
      <c r="CI596" s="162"/>
      <c r="CJ596" s="162"/>
      <c r="CK596" s="162"/>
      <c r="CL596" s="162"/>
      <c r="CM596" s="162"/>
      <c r="CN596" s="162"/>
      <c r="CO596" s="162"/>
      <c r="CP596" s="162"/>
      <c r="CQ596" s="162"/>
      <c r="CR596" s="162"/>
      <c r="CS596" s="162"/>
      <c r="CT596" s="162"/>
      <c r="CU596" s="162"/>
      <c r="CV596" s="162"/>
      <c r="CW596" s="162"/>
      <c r="CX596" s="162"/>
      <c r="CY596" s="162"/>
      <c r="CZ596" s="162"/>
      <c r="DA596" s="162"/>
      <c r="DB596" s="162"/>
      <c r="DC596" s="162"/>
      <c r="DD596" s="162"/>
      <c r="DE596" s="162"/>
      <c r="DF596" s="162"/>
      <c r="DG596" s="162"/>
      <c r="DH596" s="162"/>
      <c r="DI596" s="162"/>
      <c r="DJ596" s="162"/>
      <c r="DK596" s="162"/>
      <c r="DL596" s="162"/>
      <c r="DM596" s="162"/>
      <c r="DN596" s="162"/>
      <c r="DO596" s="162"/>
      <c r="DP596" s="162"/>
      <c r="DQ596" s="162"/>
      <c r="DR596" s="162"/>
      <c r="DS596" s="162"/>
      <c r="DT596" s="162"/>
      <c r="DU596" s="162"/>
      <c r="DV596" s="162"/>
      <c r="DW596" s="161"/>
      <c r="DX596" s="162"/>
      <c r="DY596" s="162"/>
      <c r="DZ596" s="162"/>
      <c r="EA596" s="162"/>
      <c r="EB596" s="162"/>
      <c r="EC596" s="162"/>
      <c r="ED596" s="162"/>
      <c r="EE596" s="161"/>
      <c r="EF596" s="162"/>
      <c r="EG596" s="162"/>
      <c r="EH596" s="162"/>
      <c r="EI596" s="162"/>
      <c r="EJ596" s="162"/>
      <c r="EK596" s="162"/>
      <c r="EL596" s="162"/>
      <c r="EM596" s="162"/>
      <c r="EN596" s="162"/>
      <c r="EO596" s="162"/>
      <c r="EP596" s="162"/>
      <c r="EQ596" s="68"/>
      <c r="ER596" s="68"/>
      <c r="ES596" s="68"/>
      <c r="ET596" s="68"/>
      <c r="EU596" s="68"/>
      <c r="EV596" s="68"/>
      <c r="EW596" s="68"/>
      <c r="EX596" s="68"/>
      <c r="EY596" s="68"/>
      <c r="EZ596" s="68"/>
      <c r="FA596" s="68"/>
      <c r="FB596" s="68"/>
      <c r="FC596" s="68"/>
      <c r="FD596" s="68"/>
      <c r="FE596" s="68"/>
      <c r="FF596" s="68"/>
      <c r="FG596" s="68"/>
      <c r="FH596" s="68"/>
      <c r="FI596" s="68"/>
      <c r="FJ596" s="68"/>
      <c r="FK596" s="68"/>
      <c r="FL596" s="68"/>
      <c r="FM596" s="65"/>
      <c r="FN596" s="65"/>
      <c r="FO596" s="235"/>
    </row>
    <row r="597" spans="1:171" s="73" customFormat="1" x14ac:dyDescent="0.2">
      <c r="A597" s="161"/>
      <c r="B597" s="162"/>
      <c r="C597" s="162"/>
      <c r="D597" s="162"/>
      <c r="E597" s="162"/>
      <c r="F597" s="162"/>
      <c r="G597" s="162"/>
      <c r="H597" s="162"/>
      <c r="I597" s="162"/>
      <c r="J597" s="162"/>
      <c r="K597" s="162"/>
      <c r="L597" s="162"/>
      <c r="M597" s="162"/>
      <c r="N597" s="162"/>
      <c r="O597" s="162"/>
      <c r="P597" s="162"/>
      <c r="Q597" s="162"/>
      <c r="R597" s="162"/>
      <c r="S597" s="162"/>
      <c r="T597" s="162"/>
      <c r="U597" s="162"/>
      <c r="V597" s="162"/>
      <c r="W597" s="162"/>
      <c r="X597" s="162"/>
      <c r="Y597" s="162"/>
      <c r="Z597" s="161"/>
      <c r="AA597" s="161"/>
      <c r="AB597" s="161"/>
      <c r="AC597" s="161"/>
      <c r="AD597" s="161"/>
      <c r="AE597" s="161"/>
      <c r="AF597" s="162"/>
      <c r="AG597" s="162"/>
      <c r="AH597" s="162"/>
      <c r="AI597" s="162"/>
      <c r="AJ597" s="162"/>
      <c r="AK597" s="162"/>
      <c r="AL597" s="162"/>
      <c r="AM597" s="162"/>
      <c r="AN597" s="162"/>
      <c r="AO597" s="162"/>
      <c r="AP597" s="162"/>
      <c r="AQ597" s="162"/>
      <c r="AR597" s="162"/>
      <c r="AS597" s="162"/>
      <c r="AT597" s="162"/>
      <c r="AU597" s="162"/>
      <c r="AV597" s="162"/>
      <c r="AW597" s="162"/>
      <c r="AX597" s="162"/>
      <c r="AY597" s="161"/>
      <c r="AZ597" s="161"/>
      <c r="BA597" s="162"/>
      <c r="BB597" s="162"/>
      <c r="BC597" s="162"/>
      <c r="BD597" s="162"/>
      <c r="BE597" s="162"/>
      <c r="BF597" s="162"/>
      <c r="BG597" s="162"/>
      <c r="BH597" s="162"/>
      <c r="BI597" s="162"/>
      <c r="BJ597" s="161"/>
      <c r="BK597" s="162"/>
      <c r="BL597" s="162"/>
      <c r="BM597" s="162"/>
      <c r="BN597" s="162"/>
      <c r="BO597" s="162"/>
      <c r="BP597" s="162"/>
      <c r="BQ597" s="162"/>
      <c r="BR597" s="162"/>
      <c r="BS597" s="162"/>
      <c r="BT597" s="162"/>
      <c r="BU597" s="162"/>
      <c r="BV597" s="162"/>
      <c r="BW597" s="162"/>
      <c r="BX597" s="162"/>
      <c r="BY597" s="162"/>
      <c r="BZ597" s="162"/>
      <c r="CA597" s="162"/>
      <c r="CB597" s="162"/>
      <c r="CC597" s="162"/>
      <c r="CD597" s="162"/>
      <c r="CE597" s="162"/>
      <c r="CF597" s="162"/>
      <c r="CG597" s="162"/>
      <c r="CH597" s="162"/>
      <c r="CI597" s="162"/>
      <c r="CJ597" s="162"/>
      <c r="CK597" s="162"/>
      <c r="CL597" s="162"/>
      <c r="CM597" s="162"/>
      <c r="CN597" s="162"/>
      <c r="CO597" s="162"/>
      <c r="CP597" s="162"/>
      <c r="CQ597" s="162"/>
      <c r="CR597" s="162"/>
      <c r="CS597" s="162"/>
      <c r="CT597" s="162"/>
      <c r="CU597" s="162"/>
      <c r="CV597" s="162"/>
      <c r="CW597" s="162"/>
      <c r="CX597" s="162"/>
      <c r="CY597" s="162"/>
      <c r="CZ597" s="162"/>
      <c r="DA597" s="162"/>
      <c r="DB597" s="162"/>
      <c r="DC597" s="162"/>
      <c r="DD597" s="162"/>
      <c r="DE597" s="162"/>
      <c r="DF597" s="162"/>
      <c r="DG597" s="162"/>
      <c r="DH597" s="162"/>
      <c r="DI597" s="162"/>
      <c r="DJ597" s="162"/>
      <c r="DK597" s="162"/>
      <c r="DL597" s="162"/>
      <c r="DM597" s="162"/>
      <c r="DN597" s="162"/>
      <c r="DO597" s="162"/>
      <c r="DP597" s="162"/>
      <c r="DQ597" s="162"/>
      <c r="DR597" s="162"/>
      <c r="DS597" s="162"/>
      <c r="DT597" s="162"/>
      <c r="DU597" s="162"/>
      <c r="DV597" s="162"/>
      <c r="DW597" s="161"/>
      <c r="DX597" s="162"/>
      <c r="DY597" s="162"/>
      <c r="DZ597" s="162"/>
      <c r="EA597" s="162"/>
      <c r="EB597" s="162"/>
      <c r="EC597" s="162"/>
      <c r="ED597" s="162"/>
      <c r="EE597" s="161"/>
      <c r="EF597" s="162"/>
      <c r="EG597" s="162"/>
      <c r="EH597" s="162"/>
      <c r="EI597" s="162"/>
      <c r="EJ597" s="162"/>
      <c r="EK597" s="162"/>
      <c r="EL597" s="162"/>
      <c r="EM597" s="162"/>
      <c r="EN597" s="162"/>
      <c r="EO597" s="162"/>
      <c r="EP597" s="162"/>
      <c r="EQ597" s="68"/>
      <c r="ER597" s="68"/>
      <c r="ES597" s="68"/>
      <c r="ET597" s="68"/>
      <c r="EU597" s="68"/>
      <c r="EV597" s="68"/>
      <c r="EW597" s="65"/>
      <c r="EX597" s="65"/>
      <c r="EY597" s="65"/>
      <c r="EZ597" s="65"/>
      <c r="FA597" s="65"/>
      <c r="FB597" s="65"/>
      <c r="FC597" s="65"/>
      <c r="FD597" s="65"/>
      <c r="FE597" s="65"/>
      <c r="FF597" s="65"/>
      <c r="FG597" s="65"/>
      <c r="FH597" s="65"/>
      <c r="FI597" s="65"/>
      <c r="FJ597" s="65"/>
      <c r="FK597" s="65"/>
      <c r="FL597" s="65"/>
      <c r="FM597" s="65"/>
      <c r="FN597" s="65"/>
      <c r="FO597" s="235"/>
    </row>
    <row r="598" spans="1:171" s="73" customFormat="1" x14ac:dyDescent="0.2">
      <c r="A598" s="161"/>
      <c r="B598" s="162"/>
      <c r="C598" s="162"/>
      <c r="D598" s="162"/>
      <c r="E598" s="162"/>
      <c r="F598" s="162"/>
      <c r="G598" s="162"/>
      <c r="H598" s="162"/>
      <c r="I598" s="162"/>
      <c r="J598" s="162"/>
      <c r="K598" s="162"/>
      <c r="L598" s="162"/>
      <c r="M598" s="162"/>
      <c r="N598" s="162"/>
      <c r="O598" s="162"/>
      <c r="P598" s="162"/>
      <c r="Q598" s="162"/>
      <c r="R598" s="162"/>
      <c r="S598" s="162"/>
      <c r="T598" s="162"/>
      <c r="U598" s="162"/>
      <c r="V598" s="162"/>
      <c r="W598" s="162"/>
      <c r="X598" s="162"/>
      <c r="Y598" s="162"/>
      <c r="Z598" s="161"/>
      <c r="AA598" s="161"/>
      <c r="AB598" s="161"/>
      <c r="AC598" s="161"/>
      <c r="AD598" s="161"/>
      <c r="AE598" s="161"/>
      <c r="AF598" s="162"/>
      <c r="AG598" s="162"/>
      <c r="AH598" s="162"/>
      <c r="AI598" s="162"/>
      <c r="AJ598" s="162"/>
      <c r="AK598" s="162"/>
      <c r="AL598" s="162"/>
      <c r="AM598" s="162"/>
      <c r="AN598" s="162"/>
      <c r="AO598" s="162"/>
      <c r="AP598" s="162"/>
      <c r="AQ598" s="162"/>
      <c r="AR598" s="162"/>
      <c r="AS598" s="162"/>
      <c r="AT598" s="162"/>
      <c r="AU598" s="162"/>
      <c r="AV598" s="162"/>
      <c r="AW598" s="162"/>
      <c r="AX598" s="162"/>
      <c r="AY598" s="161"/>
      <c r="AZ598" s="161"/>
      <c r="BA598" s="162"/>
      <c r="BB598" s="162"/>
      <c r="BC598" s="162"/>
      <c r="BD598" s="162"/>
      <c r="BE598" s="162"/>
      <c r="BF598" s="162"/>
      <c r="BG598" s="162"/>
      <c r="BH598" s="162"/>
      <c r="BI598" s="162"/>
      <c r="BJ598" s="161"/>
      <c r="BK598" s="162"/>
      <c r="BL598" s="162"/>
      <c r="BM598" s="162"/>
      <c r="BN598" s="162"/>
      <c r="BO598" s="162"/>
      <c r="BP598" s="162"/>
      <c r="BQ598" s="162"/>
      <c r="BR598" s="162"/>
      <c r="BS598" s="162"/>
      <c r="BT598" s="162"/>
      <c r="BU598" s="162"/>
      <c r="BV598" s="162"/>
      <c r="BW598" s="162"/>
      <c r="BX598" s="162"/>
      <c r="BY598" s="162"/>
      <c r="BZ598" s="162"/>
      <c r="CA598" s="162"/>
      <c r="CB598" s="162"/>
      <c r="CC598" s="162"/>
      <c r="CD598" s="162"/>
      <c r="CE598" s="162"/>
      <c r="CF598" s="162"/>
      <c r="CG598" s="162"/>
      <c r="CH598" s="162"/>
      <c r="CI598" s="162"/>
      <c r="CJ598" s="162"/>
      <c r="CK598" s="162"/>
      <c r="CL598" s="162"/>
      <c r="CM598" s="162"/>
      <c r="CN598" s="162"/>
      <c r="CO598" s="162"/>
      <c r="CP598" s="162"/>
      <c r="CQ598" s="162"/>
      <c r="CR598" s="162"/>
      <c r="CS598" s="162"/>
      <c r="CT598" s="162"/>
      <c r="CU598" s="162"/>
      <c r="CV598" s="162"/>
      <c r="CW598" s="162"/>
      <c r="CX598" s="162"/>
      <c r="CY598" s="162"/>
      <c r="CZ598" s="162"/>
      <c r="DA598" s="162"/>
      <c r="DB598" s="162"/>
      <c r="DC598" s="162"/>
      <c r="DD598" s="162"/>
      <c r="DE598" s="162"/>
      <c r="DF598" s="162"/>
      <c r="DG598" s="162"/>
      <c r="DH598" s="162"/>
      <c r="DI598" s="162"/>
      <c r="DJ598" s="162"/>
      <c r="DK598" s="162"/>
      <c r="DL598" s="162"/>
      <c r="DM598" s="162"/>
      <c r="DN598" s="162"/>
      <c r="DO598" s="162"/>
      <c r="DP598" s="162"/>
      <c r="DQ598" s="162"/>
      <c r="DR598" s="162"/>
      <c r="DS598" s="162"/>
      <c r="DT598" s="162"/>
      <c r="DU598" s="162"/>
      <c r="DV598" s="162"/>
      <c r="DW598" s="161"/>
      <c r="DX598" s="162"/>
      <c r="DY598" s="162"/>
      <c r="DZ598" s="162"/>
      <c r="EA598" s="162"/>
      <c r="EB598" s="162"/>
      <c r="EC598" s="162"/>
      <c r="ED598" s="162"/>
      <c r="EE598" s="161"/>
      <c r="EF598" s="162"/>
      <c r="EG598" s="162"/>
      <c r="EH598" s="162"/>
      <c r="EI598" s="162"/>
      <c r="EJ598" s="162"/>
      <c r="EK598" s="162"/>
      <c r="EL598" s="162"/>
      <c r="EM598" s="162"/>
      <c r="EN598" s="162"/>
      <c r="EO598" s="162"/>
      <c r="EP598" s="162"/>
      <c r="EQ598" s="68"/>
      <c r="ER598" s="68"/>
      <c r="ES598" s="68"/>
      <c r="ET598" s="68"/>
      <c r="EU598" s="68"/>
      <c r="EV598" s="68"/>
      <c r="EW598" s="68"/>
      <c r="EX598" s="68"/>
      <c r="EY598" s="68"/>
      <c r="EZ598" s="68"/>
      <c r="FA598" s="68"/>
      <c r="FB598" s="68"/>
      <c r="FC598" s="68"/>
      <c r="FD598" s="68"/>
      <c r="FE598" s="68"/>
      <c r="FF598" s="68"/>
      <c r="FG598" s="68"/>
      <c r="FH598" s="68"/>
      <c r="FI598" s="68"/>
      <c r="FJ598" s="68"/>
      <c r="FK598" s="68"/>
      <c r="FL598" s="68"/>
      <c r="FM598" s="65"/>
      <c r="FN598" s="65"/>
      <c r="FO598" s="235"/>
    </row>
    <row r="599" spans="1:171" s="73" customFormat="1" x14ac:dyDescent="0.2">
      <c r="A599" s="161"/>
      <c r="B599" s="162"/>
      <c r="C599" s="162"/>
      <c r="D599" s="162"/>
      <c r="E599" s="162"/>
      <c r="F599" s="162"/>
      <c r="G599" s="162"/>
      <c r="H599" s="162"/>
      <c r="I599" s="162"/>
      <c r="J599" s="162"/>
      <c r="K599" s="162"/>
      <c r="L599" s="162"/>
      <c r="M599" s="162"/>
      <c r="N599" s="162"/>
      <c r="O599" s="162"/>
      <c r="P599" s="162"/>
      <c r="Q599" s="162"/>
      <c r="R599" s="162"/>
      <c r="S599" s="162"/>
      <c r="T599" s="162"/>
      <c r="U599" s="162"/>
      <c r="V599" s="162"/>
      <c r="W599" s="162"/>
      <c r="X599" s="162"/>
      <c r="Y599" s="162"/>
      <c r="Z599" s="161"/>
      <c r="AA599" s="161"/>
      <c r="AB599" s="161"/>
      <c r="AC599" s="161"/>
      <c r="AD599" s="161"/>
      <c r="AE599" s="161"/>
      <c r="AF599" s="162"/>
      <c r="AG599" s="162"/>
      <c r="AH599" s="162"/>
      <c r="AI599" s="162"/>
      <c r="AJ599" s="162"/>
      <c r="AK599" s="162"/>
      <c r="AL599" s="162"/>
      <c r="AM599" s="162"/>
      <c r="AN599" s="162"/>
      <c r="AO599" s="162"/>
      <c r="AP599" s="162"/>
      <c r="AQ599" s="162"/>
      <c r="AR599" s="162"/>
      <c r="AS599" s="162"/>
      <c r="AT599" s="162"/>
      <c r="AU599" s="162"/>
      <c r="AV599" s="162"/>
      <c r="AW599" s="162"/>
      <c r="AX599" s="162"/>
      <c r="AY599" s="161"/>
      <c r="AZ599" s="161"/>
      <c r="BA599" s="162"/>
      <c r="BB599" s="162"/>
      <c r="BC599" s="162"/>
      <c r="BD599" s="162"/>
      <c r="BE599" s="162"/>
      <c r="BF599" s="162"/>
      <c r="BG599" s="162"/>
      <c r="BH599" s="162"/>
      <c r="BI599" s="162"/>
      <c r="BJ599" s="161"/>
      <c r="BK599" s="162"/>
      <c r="BL599" s="162"/>
      <c r="BM599" s="162"/>
      <c r="BN599" s="162"/>
      <c r="BO599" s="162"/>
      <c r="BP599" s="162"/>
      <c r="BQ599" s="162"/>
      <c r="BR599" s="162"/>
      <c r="BS599" s="162"/>
      <c r="BT599" s="162"/>
      <c r="BU599" s="162"/>
      <c r="BV599" s="162"/>
      <c r="BW599" s="162"/>
      <c r="BX599" s="162"/>
      <c r="BY599" s="162"/>
      <c r="BZ599" s="162"/>
      <c r="CA599" s="162"/>
      <c r="CB599" s="162"/>
      <c r="CC599" s="162"/>
      <c r="CD599" s="162"/>
      <c r="CE599" s="162"/>
      <c r="CF599" s="162"/>
      <c r="CG599" s="162"/>
      <c r="CH599" s="162"/>
      <c r="CI599" s="162"/>
      <c r="CJ599" s="162"/>
      <c r="CK599" s="162"/>
      <c r="CL599" s="162"/>
      <c r="CM599" s="162"/>
      <c r="CN599" s="162"/>
      <c r="CO599" s="162"/>
      <c r="CP599" s="162"/>
      <c r="CQ599" s="162"/>
      <c r="CR599" s="162"/>
      <c r="CS599" s="162"/>
      <c r="CT599" s="162"/>
      <c r="CU599" s="162"/>
      <c r="CV599" s="162"/>
      <c r="CW599" s="162"/>
      <c r="CX599" s="162"/>
      <c r="CY599" s="162"/>
      <c r="CZ599" s="162"/>
      <c r="DA599" s="162"/>
      <c r="DB599" s="162"/>
      <c r="DC599" s="162"/>
      <c r="DD599" s="162"/>
      <c r="DE599" s="162"/>
      <c r="DF599" s="162"/>
      <c r="DG599" s="162"/>
      <c r="DH599" s="162"/>
      <c r="DI599" s="162"/>
      <c r="DJ599" s="162"/>
      <c r="DK599" s="162"/>
      <c r="DL599" s="162"/>
      <c r="DM599" s="162"/>
      <c r="DN599" s="162"/>
      <c r="DO599" s="162"/>
      <c r="DP599" s="162"/>
      <c r="DQ599" s="162"/>
      <c r="DR599" s="162"/>
      <c r="DS599" s="162"/>
      <c r="DT599" s="162"/>
      <c r="DU599" s="162"/>
      <c r="DV599" s="162"/>
      <c r="DW599" s="161"/>
      <c r="DX599" s="162"/>
      <c r="DY599" s="162"/>
      <c r="DZ599" s="162"/>
      <c r="EA599" s="162"/>
      <c r="EB599" s="162"/>
      <c r="EC599" s="162"/>
      <c r="ED599" s="162"/>
      <c r="EE599" s="161"/>
      <c r="EF599" s="162"/>
      <c r="EG599" s="162"/>
      <c r="EH599" s="162"/>
      <c r="EI599" s="162"/>
      <c r="EJ599" s="162"/>
      <c r="EK599" s="162"/>
      <c r="EL599" s="162"/>
      <c r="EM599" s="162"/>
      <c r="EN599" s="162"/>
      <c r="EO599" s="162"/>
      <c r="EP599" s="162"/>
      <c r="EQ599" s="68"/>
      <c r="ER599" s="68"/>
      <c r="ES599" s="68"/>
      <c r="ET599" s="68"/>
      <c r="EU599" s="68"/>
      <c r="EV599" s="68"/>
      <c r="EW599" s="65"/>
      <c r="EX599" s="65"/>
      <c r="EY599" s="65"/>
      <c r="EZ599" s="65"/>
      <c r="FA599" s="65"/>
      <c r="FB599" s="65"/>
      <c r="FC599" s="65"/>
      <c r="FD599" s="65"/>
      <c r="FE599" s="65"/>
      <c r="FF599" s="65"/>
      <c r="FG599" s="65"/>
      <c r="FH599" s="65"/>
      <c r="FI599" s="65"/>
      <c r="FJ599" s="65"/>
      <c r="FK599" s="65"/>
      <c r="FL599" s="65"/>
      <c r="FM599" s="65"/>
      <c r="FN599" s="65"/>
      <c r="FO599" s="235"/>
    </row>
    <row r="600" spans="1:171" s="73" customFormat="1" x14ac:dyDescent="0.2">
      <c r="A600" s="161"/>
      <c r="B600" s="162"/>
      <c r="C600" s="162"/>
      <c r="D600" s="162"/>
      <c r="E600" s="162"/>
      <c r="F600" s="162"/>
      <c r="G600" s="162"/>
      <c r="H600" s="162"/>
      <c r="I600" s="162"/>
      <c r="J600" s="162"/>
      <c r="K600" s="162"/>
      <c r="L600" s="162"/>
      <c r="M600" s="162"/>
      <c r="N600" s="162"/>
      <c r="O600" s="162"/>
      <c r="P600" s="162"/>
      <c r="Q600" s="162"/>
      <c r="R600" s="162"/>
      <c r="S600" s="162"/>
      <c r="T600" s="162"/>
      <c r="U600" s="162"/>
      <c r="V600" s="162"/>
      <c r="W600" s="162"/>
      <c r="X600" s="162"/>
      <c r="Y600" s="162"/>
      <c r="Z600" s="161"/>
      <c r="AA600" s="161"/>
      <c r="AB600" s="161"/>
      <c r="AC600" s="161"/>
      <c r="AD600" s="161"/>
      <c r="AE600" s="161"/>
      <c r="AF600" s="162"/>
      <c r="AG600" s="162"/>
      <c r="AH600" s="162"/>
      <c r="AI600" s="162"/>
      <c r="AJ600" s="162"/>
      <c r="AK600" s="162"/>
      <c r="AL600" s="162"/>
      <c r="AM600" s="162"/>
      <c r="AN600" s="162"/>
      <c r="AO600" s="162"/>
      <c r="AP600" s="162"/>
      <c r="AQ600" s="162"/>
      <c r="AR600" s="162"/>
      <c r="AS600" s="162"/>
      <c r="AT600" s="162"/>
      <c r="AU600" s="162"/>
      <c r="AV600" s="162"/>
      <c r="AW600" s="162"/>
      <c r="AX600" s="162"/>
      <c r="AY600" s="161"/>
      <c r="AZ600" s="161"/>
      <c r="BA600" s="162"/>
      <c r="BB600" s="162"/>
      <c r="BC600" s="162"/>
      <c r="BD600" s="162"/>
      <c r="BE600" s="162"/>
      <c r="BF600" s="162"/>
      <c r="BG600" s="162"/>
      <c r="BH600" s="162"/>
      <c r="BI600" s="162"/>
      <c r="BJ600" s="161"/>
      <c r="BK600" s="162"/>
      <c r="BL600" s="162"/>
      <c r="BM600" s="162"/>
      <c r="BN600" s="162"/>
      <c r="BO600" s="162"/>
      <c r="BP600" s="162"/>
      <c r="BQ600" s="162"/>
      <c r="BR600" s="162"/>
      <c r="BS600" s="162"/>
      <c r="BT600" s="162"/>
      <c r="BU600" s="162"/>
      <c r="BV600" s="162"/>
      <c r="BW600" s="162"/>
      <c r="BX600" s="162"/>
      <c r="BY600" s="162"/>
      <c r="BZ600" s="162"/>
      <c r="CA600" s="162"/>
      <c r="CB600" s="162"/>
      <c r="CC600" s="162"/>
      <c r="CD600" s="162"/>
      <c r="CE600" s="162"/>
      <c r="CF600" s="162"/>
      <c r="CG600" s="162"/>
      <c r="CH600" s="162"/>
      <c r="CI600" s="162"/>
      <c r="CJ600" s="162"/>
      <c r="CK600" s="162"/>
      <c r="CL600" s="162"/>
      <c r="CM600" s="162"/>
      <c r="CN600" s="162"/>
      <c r="CO600" s="162"/>
      <c r="CP600" s="162"/>
      <c r="CQ600" s="162"/>
      <c r="CR600" s="162"/>
      <c r="CS600" s="162"/>
      <c r="CT600" s="162"/>
      <c r="CU600" s="162"/>
      <c r="CV600" s="162"/>
      <c r="CW600" s="162"/>
      <c r="CX600" s="162"/>
      <c r="CY600" s="162"/>
      <c r="CZ600" s="162"/>
      <c r="DA600" s="162"/>
      <c r="DB600" s="162"/>
      <c r="DC600" s="162"/>
      <c r="DD600" s="162"/>
      <c r="DE600" s="162"/>
      <c r="DF600" s="162"/>
      <c r="DG600" s="162"/>
      <c r="DH600" s="162"/>
      <c r="DI600" s="162"/>
      <c r="DJ600" s="162"/>
      <c r="DK600" s="162"/>
      <c r="DL600" s="162"/>
      <c r="DM600" s="162"/>
      <c r="DN600" s="162"/>
      <c r="DO600" s="162"/>
      <c r="DP600" s="162"/>
      <c r="DQ600" s="162"/>
      <c r="DR600" s="162"/>
      <c r="DS600" s="162"/>
      <c r="DT600" s="162"/>
      <c r="DU600" s="162"/>
      <c r="DV600" s="162"/>
      <c r="DW600" s="161"/>
      <c r="DX600" s="162"/>
      <c r="DY600" s="162"/>
      <c r="DZ600" s="162"/>
      <c r="EA600" s="162"/>
      <c r="EB600" s="162"/>
      <c r="EC600" s="162"/>
      <c r="ED600" s="162"/>
      <c r="EE600" s="161"/>
      <c r="EF600" s="162"/>
      <c r="EG600" s="162"/>
      <c r="EH600" s="162"/>
      <c r="EI600" s="162"/>
      <c r="EJ600" s="162"/>
      <c r="EK600" s="162"/>
      <c r="EL600" s="162"/>
      <c r="EM600" s="162"/>
      <c r="EN600" s="162"/>
      <c r="EO600" s="162"/>
      <c r="EP600" s="162"/>
      <c r="EQ600" s="68"/>
      <c r="ER600" s="68"/>
      <c r="ES600" s="68"/>
      <c r="ET600" s="68"/>
      <c r="EU600" s="68"/>
      <c r="EV600" s="68"/>
      <c r="EW600" s="68"/>
      <c r="EX600" s="68"/>
      <c r="EY600" s="68"/>
      <c r="EZ600" s="68"/>
      <c r="FA600" s="68"/>
      <c r="FB600" s="68"/>
      <c r="FC600" s="68"/>
      <c r="FD600" s="68"/>
      <c r="FE600" s="68"/>
      <c r="FF600" s="68"/>
      <c r="FG600" s="68"/>
      <c r="FH600" s="68"/>
      <c r="FI600" s="68"/>
      <c r="FJ600" s="68"/>
      <c r="FK600" s="68"/>
      <c r="FL600" s="68"/>
      <c r="FM600" s="65"/>
      <c r="FN600" s="65"/>
      <c r="FO600" s="235"/>
    </row>
    <row r="601" spans="1:171" s="73" customFormat="1" x14ac:dyDescent="0.2">
      <c r="A601" s="161"/>
      <c r="B601" s="162"/>
      <c r="C601" s="162"/>
      <c r="D601" s="162"/>
      <c r="E601" s="162"/>
      <c r="F601" s="162"/>
      <c r="G601" s="162"/>
      <c r="H601" s="162"/>
      <c r="I601" s="162"/>
      <c r="J601" s="162"/>
      <c r="K601" s="162"/>
      <c r="L601" s="162"/>
      <c r="M601" s="162"/>
      <c r="N601" s="162"/>
      <c r="O601" s="162"/>
      <c r="P601" s="162"/>
      <c r="Q601" s="162"/>
      <c r="R601" s="162"/>
      <c r="S601" s="162"/>
      <c r="T601" s="162"/>
      <c r="U601" s="162"/>
      <c r="V601" s="162"/>
      <c r="W601" s="162"/>
      <c r="X601" s="162"/>
      <c r="Y601" s="162"/>
      <c r="Z601" s="161"/>
      <c r="AA601" s="161"/>
      <c r="AB601" s="161"/>
      <c r="AC601" s="161"/>
      <c r="AD601" s="161"/>
      <c r="AE601" s="161"/>
      <c r="AF601" s="162"/>
      <c r="AG601" s="162"/>
      <c r="AH601" s="162"/>
      <c r="AI601" s="162"/>
      <c r="AJ601" s="162"/>
      <c r="AK601" s="162"/>
      <c r="AL601" s="162"/>
      <c r="AM601" s="162"/>
      <c r="AN601" s="162"/>
      <c r="AO601" s="162"/>
      <c r="AP601" s="162"/>
      <c r="AQ601" s="162"/>
      <c r="AR601" s="162"/>
      <c r="AS601" s="162"/>
      <c r="AT601" s="162"/>
      <c r="AU601" s="162"/>
      <c r="AV601" s="162"/>
      <c r="AW601" s="162"/>
      <c r="AX601" s="162"/>
      <c r="AY601" s="161"/>
      <c r="AZ601" s="161"/>
      <c r="BA601" s="162"/>
      <c r="BB601" s="162"/>
      <c r="BC601" s="162"/>
      <c r="BD601" s="162"/>
      <c r="BE601" s="162"/>
      <c r="BF601" s="162"/>
      <c r="BG601" s="162"/>
      <c r="BH601" s="162"/>
      <c r="BI601" s="162"/>
      <c r="BJ601" s="161"/>
      <c r="BK601" s="162"/>
      <c r="BL601" s="162"/>
      <c r="BM601" s="162"/>
      <c r="BN601" s="162"/>
      <c r="BO601" s="162"/>
      <c r="BP601" s="162"/>
      <c r="BQ601" s="162"/>
      <c r="BR601" s="162"/>
      <c r="BS601" s="162"/>
      <c r="BT601" s="162"/>
      <c r="BU601" s="162"/>
      <c r="BV601" s="162"/>
      <c r="BW601" s="162"/>
      <c r="BX601" s="162"/>
      <c r="BY601" s="162"/>
      <c r="BZ601" s="162"/>
      <c r="CA601" s="162"/>
      <c r="CB601" s="162"/>
      <c r="CC601" s="162"/>
      <c r="CD601" s="162"/>
      <c r="CE601" s="162"/>
      <c r="CF601" s="162"/>
      <c r="CG601" s="162"/>
      <c r="CH601" s="162"/>
      <c r="CI601" s="162"/>
      <c r="CJ601" s="162"/>
      <c r="CK601" s="162"/>
      <c r="CL601" s="162"/>
      <c r="CM601" s="162"/>
      <c r="CN601" s="162"/>
      <c r="CO601" s="162"/>
      <c r="CP601" s="162"/>
      <c r="CQ601" s="162"/>
      <c r="CR601" s="162"/>
      <c r="CS601" s="162"/>
      <c r="CT601" s="162"/>
      <c r="CU601" s="162"/>
      <c r="CV601" s="162"/>
      <c r="CW601" s="162"/>
      <c r="CX601" s="162"/>
      <c r="CY601" s="162"/>
      <c r="CZ601" s="162"/>
      <c r="DA601" s="162"/>
      <c r="DB601" s="162"/>
      <c r="DC601" s="162"/>
      <c r="DD601" s="162"/>
      <c r="DE601" s="162"/>
      <c r="DF601" s="162"/>
      <c r="DG601" s="162"/>
      <c r="DH601" s="162"/>
      <c r="DI601" s="162"/>
      <c r="DJ601" s="162"/>
      <c r="DK601" s="162"/>
      <c r="DL601" s="162"/>
      <c r="DM601" s="162"/>
      <c r="DN601" s="162"/>
      <c r="DO601" s="162"/>
      <c r="DP601" s="162"/>
      <c r="DQ601" s="162"/>
      <c r="DR601" s="162"/>
      <c r="DS601" s="162"/>
      <c r="DT601" s="162"/>
      <c r="DU601" s="162"/>
      <c r="DV601" s="162"/>
      <c r="DW601" s="161"/>
      <c r="DX601" s="162"/>
      <c r="DY601" s="162"/>
      <c r="DZ601" s="162"/>
      <c r="EA601" s="162"/>
      <c r="EB601" s="162"/>
      <c r="EC601" s="162"/>
      <c r="ED601" s="162"/>
      <c r="EE601" s="161"/>
      <c r="EF601" s="162"/>
      <c r="EG601" s="162"/>
      <c r="EH601" s="162"/>
      <c r="EI601" s="162"/>
      <c r="EJ601" s="162"/>
      <c r="EK601" s="162"/>
      <c r="EL601" s="162"/>
      <c r="EM601" s="162"/>
      <c r="EN601" s="162"/>
      <c r="EO601" s="162"/>
      <c r="EP601" s="162"/>
      <c r="EQ601" s="68"/>
      <c r="ER601" s="68"/>
      <c r="ES601" s="68"/>
      <c r="ET601" s="68"/>
      <c r="EU601" s="68"/>
      <c r="EV601" s="68"/>
      <c r="EW601" s="65"/>
      <c r="EX601" s="65"/>
      <c r="EY601" s="65"/>
      <c r="EZ601" s="65"/>
      <c r="FA601" s="65"/>
      <c r="FB601" s="65"/>
      <c r="FC601" s="65"/>
      <c r="FD601" s="65"/>
      <c r="FE601" s="65"/>
      <c r="FF601" s="65"/>
      <c r="FG601" s="65"/>
      <c r="FH601" s="65"/>
      <c r="FI601" s="65"/>
      <c r="FJ601" s="65"/>
      <c r="FK601" s="65"/>
      <c r="FL601" s="65"/>
      <c r="FM601" s="65"/>
      <c r="FN601" s="65"/>
      <c r="FO601" s="235"/>
    </row>
    <row r="602" spans="1:171" s="73" customFormat="1" x14ac:dyDescent="0.2">
      <c r="A602" s="161"/>
      <c r="B602" s="162"/>
      <c r="C602" s="162"/>
      <c r="D602" s="162"/>
      <c r="E602" s="162"/>
      <c r="F602" s="162"/>
      <c r="G602" s="162"/>
      <c r="H602" s="162"/>
      <c r="I602" s="162"/>
      <c r="J602" s="162"/>
      <c r="K602" s="162"/>
      <c r="L602" s="162"/>
      <c r="M602" s="162"/>
      <c r="N602" s="162"/>
      <c r="O602" s="162"/>
      <c r="P602" s="162"/>
      <c r="Q602" s="162"/>
      <c r="R602" s="162"/>
      <c r="S602" s="162"/>
      <c r="T602" s="162"/>
      <c r="U602" s="162"/>
      <c r="V602" s="162"/>
      <c r="W602" s="162"/>
      <c r="X602" s="162"/>
      <c r="Y602" s="162"/>
      <c r="Z602" s="161"/>
      <c r="AA602" s="161"/>
      <c r="AB602" s="161"/>
      <c r="AC602" s="161"/>
      <c r="AD602" s="161"/>
      <c r="AE602" s="161"/>
      <c r="AF602" s="162"/>
      <c r="AG602" s="162"/>
      <c r="AH602" s="162"/>
      <c r="AI602" s="162"/>
      <c r="AJ602" s="162"/>
      <c r="AK602" s="162"/>
      <c r="AL602" s="162"/>
      <c r="AM602" s="162"/>
      <c r="AN602" s="162"/>
      <c r="AO602" s="162"/>
      <c r="AP602" s="162"/>
      <c r="AQ602" s="162"/>
      <c r="AR602" s="162"/>
      <c r="AS602" s="162"/>
      <c r="AT602" s="162"/>
      <c r="AU602" s="162"/>
      <c r="AV602" s="162"/>
      <c r="AW602" s="162"/>
      <c r="AX602" s="162"/>
      <c r="AY602" s="161"/>
      <c r="AZ602" s="161"/>
      <c r="BA602" s="162"/>
      <c r="BB602" s="162"/>
      <c r="BC602" s="162"/>
      <c r="BD602" s="162"/>
      <c r="BE602" s="162"/>
      <c r="BF602" s="162"/>
      <c r="BG602" s="162"/>
      <c r="BH602" s="162"/>
      <c r="BI602" s="162"/>
      <c r="BJ602" s="161"/>
      <c r="BK602" s="162"/>
      <c r="BL602" s="162"/>
      <c r="BM602" s="162"/>
      <c r="BN602" s="162"/>
      <c r="BO602" s="162"/>
      <c r="BP602" s="162"/>
      <c r="BQ602" s="162"/>
      <c r="BR602" s="162"/>
      <c r="BS602" s="162"/>
      <c r="BT602" s="162"/>
      <c r="BU602" s="162"/>
      <c r="BV602" s="162"/>
      <c r="BW602" s="162"/>
      <c r="BX602" s="162"/>
      <c r="BY602" s="162"/>
      <c r="BZ602" s="162"/>
      <c r="CA602" s="162"/>
      <c r="CB602" s="162"/>
      <c r="CC602" s="162"/>
      <c r="CD602" s="162"/>
      <c r="CE602" s="162"/>
      <c r="CF602" s="162"/>
      <c r="CG602" s="162"/>
      <c r="CH602" s="162"/>
      <c r="CI602" s="162"/>
      <c r="CJ602" s="162"/>
      <c r="CK602" s="162"/>
      <c r="CL602" s="162"/>
      <c r="CM602" s="162"/>
      <c r="CN602" s="162"/>
      <c r="CO602" s="162"/>
      <c r="CP602" s="162"/>
      <c r="CQ602" s="162"/>
      <c r="CR602" s="162"/>
      <c r="CS602" s="162"/>
      <c r="CT602" s="162"/>
      <c r="CU602" s="162"/>
      <c r="CV602" s="162"/>
      <c r="CW602" s="162"/>
      <c r="CX602" s="162"/>
      <c r="CY602" s="162"/>
      <c r="CZ602" s="162"/>
      <c r="DA602" s="162"/>
      <c r="DB602" s="162"/>
      <c r="DC602" s="162"/>
      <c r="DD602" s="162"/>
      <c r="DE602" s="162"/>
      <c r="DF602" s="162"/>
      <c r="DG602" s="162"/>
      <c r="DH602" s="162"/>
      <c r="DI602" s="162"/>
      <c r="DJ602" s="162"/>
      <c r="DK602" s="162"/>
      <c r="DL602" s="162"/>
      <c r="DM602" s="162"/>
      <c r="DN602" s="162"/>
      <c r="DO602" s="162"/>
      <c r="DP602" s="162"/>
      <c r="DQ602" s="162"/>
      <c r="DR602" s="162"/>
      <c r="DS602" s="162"/>
      <c r="DT602" s="162"/>
      <c r="DU602" s="162"/>
      <c r="DV602" s="162"/>
      <c r="DW602" s="161"/>
      <c r="DX602" s="162"/>
      <c r="DY602" s="162"/>
      <c r="DZ602" s="162"/>
      <c r="EA602" s="162"/>
      <c r="EB602" s="162"/>
      <c r="EC602" s="162"/>
      <c r="ED602" s="162"/>
      <c r="EE602" s="161"/>
      <c r="EF602" s="162"/>
      <c r="EG602" s="162"/>
      <c r="EH602" s="162"/>
      <c r="EI602" s="162"/>
      <c r="EJ602" s="162"/>
      <c r="EK602" s="162"/>
      <c r="EL602" s="162"/>
      <c r="EM602" s="162"/>
      <c r="EN602" s="162"/>
      <c r="EO602" s="162"/>
      <c r="EP602" s="162"/>
      <c r="EQ602" s="68"/>
      <c r="ER602" s="68"/>
      <c r="ES602" s="68"/>
      <c r="ET602" s="68"/>
      <c r="EU602" s="68"/>
      <c r="EV602" s="68"/>
      <c r="EW602" s="68"/>
      <c r="EX602" s="68"/>
      <c r="EY602" s="68"/>
      <c r="EZ602" s="68"/>
      <c r="FA602" s="68"/>
      <c r="FB602" s="68"/>
      <c r="FC602" s="68"/>
      <c r="FD602" s="68"/>
      <c r="FE602" s="68"/>
      <c r="FF602" s="68"/>
      <c r="FG602" s="68"/>
      <c r="FH602" s="68"/>
      <c r="FI602" s="68"/>
      <c r="FJ602" s="68"/>
      <c r="FK602" s="68"/>
      <c r="FL602" s="68"/>
      <c r="FM602" s="65"/>
      <c r="FN602" s="65"/>
      <c r="FO602" s="235"/>
    </row>
    <row r="603" spans="1:171" s="73" customFormat="1" x14ac:dyDescent="0.2">
      <c r="A603" s="161"/>
      <c r="B603" s="162"/>
      <c r="C603" s="162"/>
      <c r="D603" s="162"/>
      <c r="E603" s="162"/>
      <c r="F603" s="162"/>
      <c r="G603" s="162"/>
      <c r="H603" s="162"/>
      <c r="I603" s="162"/>
      <c r="J603" s="162"/>
      <c r="K603" s="162"/>
      <c r="L603" s="162"/>
      <c r="M603" s="162"/>
      <c r="N603" s="162"/>
      <c r="O603" s="162"/>
      <c r="P603" s="162"/>
      <c r="Q603" s="162"/>
      <c r="R603" s="162"/>
      <c r="S603" s="162"/>
      <c r="T603" s="162"/>
      <c r="U603" s="162"/>
      <c r="V603" s="162"/>
      <c r="W603" s="162"/>
      <c r="X603" s="162"/>
      <c r="Y603" s="162"/>
      <c r="Z603" s="161"/>
      <c r="AA603" s="161"/>
      <c r="AB603" s="161"/>
      <c r="AC603" s="161"/>
      <c r="AD603" s="161"/>
      <c r="AE603" s="161"/>
      <c r="AF603" s="162"/>
      <c r="AG603" s="162"/>
      <c r="AH603" s="162"/>
      <c r="AI603" s="162"/>
      <c r="AJ603" s="162"/>
      <c r="AK603" s="162"/>
      <c r="AL603" s="162"/>
      <c r="AM603" s="162"/>
      <c r="AN603" s="162"/>
      <c r="AO603" s="162"/>
      <c r="AP603" s="162"/>
      <c r="AQ603" s="162"/>
      <c r="AR603" s="162"/>
      <c r="AS603" s="162"/>
      <c r="AT603" s="162"/>
      <c r="AU603" s="162"/>
      <c r="AV603" s="162"/>
      <c r="AW603" s="162"/>
      <c r="AX603" s="162"/>
      <c r="AY603" s="161"/>
      <c r="AZ603" s="161"/>
      <c r="BA603" s="162"/>
      <c r="BB603" s="162"/>
      <c r="BC603" s="162"/>
      <c r="BD603" s="162"/>
      <c r="BE603" s="162"/>
      <c r="BF603" s="162"/>
      <c r="BG603" s="162"/>
      <c r="BH603" s="162"/>
      <c r="BI603" s="162"/>
      <c r="BJ603" s="161"/>
      <c r="BK603" s="162"/>
      <c r="BL603" s="162"/>
      <c r="BM603" s="162"/>
      <c r="BN603" s="162"/>
      <c r="BO603" s="162"/>
      <c r="BP603" s="162"/>
      <c r="BQ603" s="162"/>
      <c r="BR603" s="162"/>
      <c r="BS603" s="162"/>
      <c r="BT603" s="162"/>
      <c r="BU603" s="162"/>
      <c r="BV603" s="162"/>
      <c r="BW603" s="162"/>
      <c r="BX603" s="162"/>
      <c r="BY603" s="162"/>
      <c r="BZ603" s="162"/>
      <c r="CA603" s="162"/>
      <c r="CB603" s="162"/>
      <c r="CC603" s="162"/>
      <c r="CD603" s="162"/>
      <c r="CE603" s="162"/>
      <c r="CF603" s="162"/>
      <c r="CG603" s="162"/>
      <c r="CH603" s="162"/>
      <c r="CI603" s="162"/>
      <c r="CJ603" s="162"/>
      <c r="CK603" s="162"/>
      <c r="CL603" s="162"/>
      <c r="CM603" s="162"/>
      <c r="CN603" s="162"/>
      <c r="CO603" s="162"/>
      <c r="CP603" s="162"/>
      <c r="CQ603" s="162"/>
      <c r="CR603" s="162"/>
      <c r="CS603" s="162"/>
      <c r="CT603" s="162"/>
      <c r="CU603" s="162"/>
      <c r="CV603" s="162"/>
      <c r="CW603" s="162"/>
      <c r="CX603" s="162"/>
      <c r="CY603" s="162"/>
      <c r="CZ603" s="162"/>
      <c r="DA603" s="162"/>
      <c r="DB603" s="162"/>
      <c r="DC603" s="162"/>
      <c r="DD603" s="162"/>
      <c r="DE603" s="162"/>
      <c r="DF603" s="162"/>
      <c r="DG603" s="162"/>
      <c r="DH603" s="162"/>
      <c r="DI603" s="162"/>
      <c r="DJ603" s="162"/>
      <c r="DK603" s="162"/>
      <c r="DL603" s="162"/>
      <c r="DM603" s="162"/>
      <c r="DN603" s="162"/>
      <c r="DO603" s="162"/>
      <c r="DP603" s="162"/>
      <c r="DQ603" s="162"/>
      <c r="DR603" s="162"/>
      <c r="DS603" s="162"/>
      <c r="DT603" s="162"/>
      <c r="DU603" s="162"/>
      <c r="DV603" s="162"/>
      <c r="DW603" s="161"/>
      <c r="DX603" s="162"/>
      <c r="DY603" s="162"/>
      <c r="DZ603" s="162"/>
      <c r="EA603" s="162"/>
      <c r="EB603" s="162"/>
      <c r="EC603" s="162"/>
      <c r="ED603" s="162"/>
      <c r="EE603" s="161"/>
      <c r="EF603" s="162"/>
      <c r="EG603" s="162"/>
      <c r="EH603" s="162"/>
      <c r="EI603" s="162"/>
      <c r="EJ603" s="162"/>
      <c r="EK603" s="162"/>
      <c r="EL603" s="162"/>
      <c r="EM603" s="162"/>
      <c r="EN603" s="162"/>
      <c r="EO603" s="162"/>
      <c r="EP603" s="162"/>
      <c r="EQ603" s="68"/>
      <c r="ER603" s="68"/>
      <c r="ES603" s="68"/>
      <c r="ET603" s="68"/>
      <c r="EU603" s="68"/>
      <c r="EV603" s="68"/>
      <c r="EW603" s="65"/>
      <c r="EX603" s="65"/>
      <c r="EY603" s="65"/>
      <c r="EZ603" s="65"/>
      <c r="FA603" s="65"/>
      <c r="FB603" s="65"/>
      <c r="FC603" s="65"/>
      <c r="FD603" s="65"/>
      <c r="FE603" s="65"/>
      <c r="FF603" s="65"/>
      <c r="FG603" s="65"/>
      <c r="FH603" s="65"/>
      <c r="FI603" s="65"/>
      <c r="FJ603" s="65"/>
      <c r="FK603" s="65"/>
      <c r="FL603" s="65"/>
      <c r="FM603" s="65"/>
      <c r="FN603" s="65"/>
      <c r="FO603" s="235"/>
    </row>
    <row r="604" spans="1:171" s="73" customFormat="1" x14ac:dyDescent="0.2">
      <c r="A604" s="161"/>
      <c r="B604" s="162"/>
      <c r="C604" s="162"/>
      <c r="D604" s="162"/>
      <c r="E604" s="162"/>
      <c r="F604" s="162"/>
      <c r="G604" s="162"/>
      <c r="H604" s="162"/>
      <c r="I604" s="162"/>
      <c r="J604" s="162"/>
      <c r="K604" s="162"/>
      <c r="L604" s="162"/>
      <c r="M604" s="162"/>
      <c r="N604" s="162"/>
      <c r="O604" s="162"/>
      <c r="P604" s="162"/>
      <c r="Q604" s="162"/>
      <c r="R604" s="162"/>
      <c r="S604" s="162"/>
      <c r="T604" s="162"/>
      <c r="U604" s="162"/>
      <c r="V604" s="162"/>
      <c r="W604" s="162"/>
      <c r="X604" s="162"/>
      <c r="Y604" s="162"/>
      <c r="Z604" s="161"/>
      <c r="AA604" s="161"/>
      <c r="AB604" s="161"/>
      <c r="AC604" s="161"/>
      <c r="AD604" s="161"/>
      <c r="AE604" s="161"/>
      <c r="AF604" s="162"/>
      <c r="AG604" s="162"/>
      <c r="AH604" s="162"/>
      <c r="AI604" s="162"/>
      <c r="AJ604" s="162"/>
      <c r="AK604" s="162"/>
      <c r="AL604" s="162"/>
      <c r="AM604" s="162"/>
      <c r="AN604" s="162"/>
      <c r="AO604" s="162"/>
      <c r="AP604" s="162"/>
      <c r="AQ604" s="162"/>
      <c r="AR604" s="162"/>
      <c r="AS604" s="162"/>
      <c r="AT604" s="162"/>
      <c r="AU604" s="162"/>
      <c r="AV604" s="162"/>
      <c r="AW604" s="162"/>
      <c r="AX604" s="162"/>
      <c r="AY604" s="161"/>
      <c r="AZ604" s="161"/>
      <c r="BA604" s="162"/>
      <c r="BB604" s="162"/>
      <c r="BC604" s="162"/>
      <c r="BD604" s="162"/>
      <c r="BE604" s="162"/>
      <c r="BF604" s="162"/>
      <c r="BG604" s="162"/>
      <c r="BH604" s="162"/>
      <c r="BI604" s="162"/>
      <c r="BJ604" s="161"/>
      <c r="BK604" s="162"/>
      <c r="BL604" s="162"/>
      <c r="BM604" s="162"/>
      <c r="BN604" s="162"/>
      <c r="BO604" s="162"/>
      <c r="BP604" s="162"/>
      <c r="BQ604" s="162"/>
      <c r="BR604" s="162"/>
      <c r="BS604" s="162"/>
      <c r="BT604" s="162"/>
      <c r="BU604" s="162"/>
      <c r="BV604" s="162"/>
      <c r="BW604" s="162"/>
      <c r="BX604" s="162"/>
      <c r="BY604" s="162"/>
      <c r="BZ604" s="162"/>
      <c r="CA604" s="162"/>
      <c r="CB604" s="162"/>
      <c r="CC604" s="162"/>
      <c r="CD604" s="162"/>
      <c r="CE604" s="162"/>
      <c r="CF604" s="162"/>
      <c r="CG604" s="162"/>
      <c r="CH604" s="162"/>
      <c r="CI604" s="162"/>
      <c r="CJ604" s="162"/>
      <c r="CK604" s="162"/>
      <c r="CL604" s="162"/>
      <c r="CM604" s="162"/>
      <c r="CN604" s="162"/>
      <c r="CO604" s="162"/>
      <c r="CP604" s="162"/>
      <c r="CQ604" s="162"/>
      <c r="CR604" s="162"/>
      <c r="CS604" s="162"/>
      <c r="CT604" s="162"/>
      <c r="CU604" s="162"/>
      <c r="CV604" s="162"/>
      <c r="CW604" s="162"/>
      <c r="CX604" s="162"/>
      <c r="CY604" s="162"/>
      <c r="CZ604" s="162"/>
      <c r="DA604" s="162"/>
      <c r="DB604" s="162"/>
      <c r="DC604" s="162"/>
      <c r="DD604" s="162"/>
      <c r="DE604" s="162"/>
      <c r="DF604" s="162"/>
      <c r="DG604" s="162"/>
      <c r="DH604" s="162"/>
      <c r="DI604" s="162"/>
      <c r="DJ604" s="162"/>
      <c r="DK604" s="162"/>
      <c r="DL604" s="162"/>
      <c r="DM604" s="162"/>
      <c r="DN604" s="162"/>
      <c r="DO604" s="162"/>
      <c r="DP604" s="162"/>
      <c r="DQ604" s="162"/>
      <c r="DR604" s="162"/>
      <c r="DS604" s="162"/>
      <c r="DT604" s="162"/>
      <c r="DU604" s="162"/>
      <c r="DV604" s="162"/>
      <c r="DW604" s="161"/>
      <c r="DX604" s="162"/>
      <c r="DY604" s="162"/>
      <c r="DZ604" s="162"/>
      <c r="EA604" s="162"/>
      <c r="EB604" s="162"/>
      <c r="EC604" s="162"/>
      <c r="ED604" s="162"/>
      <c r="EE604" s="161"/>
      <c r="EF604" s="162"/>
      <c r="EG604" s="162"/>
      <c r="EH604" s="162"/>
      <c r="EI604" s="162"/>
      <c r="EJ604" s="162"/>
      <c r="EK604" s="162"/>
      <c r="EL604" s="162"/>
      <c r="EM604" s="162"/>
      <c r="EN604" s="162"/>
      <c r="EO604" s="162"/>
      <c r="EP604" s="162"/>
      <c r="EQ604" s="68"/>
      <c r="ER604" s="68"/>
      <c r="ES604" s="68"/>
      <c r="ET604" s="68"/>
      <c r="EU604" s="68"/>
      <c r="EV604" s="68"/>
      <c r="EW604" s="68"/>
      <c r="EX604" s="68"/>
      <c r="EY604" s="68"/>
      <c r="EZ604" s="68"/>
      <c r="FA604" s="68"/>
      <c r="FB604" s="68"/>
      <c r="FC604" s="68"/>
      <c r="FD604" s="68"/>
      <c r="FE604" s="68"/>
      <c r="FF604" s="68"/>
      <c r="FG604" s="68"/>
      <c r="FH604" s="68"/>
      <c r="FI604" s="68"/>
      <c r="FJ604" s="68"/>
      <c r="FK604" s="68"/>
      <c r="FL604" s="68"/>
      <c r="FM604" s="65"/>
      <c r="FN604" s="65"/>
      <c r="FO604" s="235"/>
    </row>
    <row r="605" spans="1:171" s="73" customFormat="1" x14ac:dyDescent="0.2">
      <c r="A605" s="161"/>
      <c r="B605" s="162"/>
      <c r="C605" s="162"/>
      <c r="D605" s="162"/>
      <c r="E605" s="162"/>
      <c r="F605" s="162"/>
      <c r="G605" s="162"/>
      <c r="H605" s="162"/>
      <c r="I605" s="162"/>
      <c r="J605" s="162"/>
      <c r="K605" s="162"/>
      <c r="L605" s="162"/>
      <c r="M605" s="162"/>
      <c r="N605" s="162"/>
      <c r="O605" s="162"/>
      <c r="P605" s="162"/>
      <c r="Q605" s="162"/>
      <c r="R605" s="162"/>
      <c r="S605" s="162"/>
      <c r="T605" s="162"/>
      <c r="U605" s="162"/>
      <c r="V605" s="162"/>
      <c r="W605" s="162"/>
      <c r="X605" s="162"/>
      <c r="Y605" s="162"/>
      <c r="Z605" s="161"/>
      <c r="AA605" s="161"/>
      <c r="AB605" s="161"/>
      <c r="AC605" s="161"/>
      <c r="AD605" s="161"/>
      <c r="AE605" s="161"/>
      <c r="AF605" s="162"/>
      <c r="AG605" s="162"/>
      <c r="AH605" s="162"/>
      <c r="AI605" s="162"/>
      <c r="AJ605" s="162"/>
      <c r="AK605" s="162"/>
      <c r="AL605" s="162"/>
      <c r="AM605" s="162"/>
      <c r="AN605" s="162"/>
      <c r="AO605" s="162"/>
      <c r="AP605" s="162"/>
      <c r="AQ605" s="162"/>
      <c r="AR605" s="162"/>
      <c r="AS605" s="162"/>
      <c r="AT605" s="162"/>
      <c r="AU605" s="162"/>
      <c r="AV605" s="162"/>
      <c r="AW605" s="162"/>
      <c r="AX605" s="162"/>
      <c r="AY605" s="161"/>
      <c r="AZ605" s="161"/>
      <c r="BA605" s="162"/>
      <c r="BB605" s="162"/>
      <c r="BC605" s="162"/>
      <c r="BD605" s="162"/>
      <c r="BE605" s="162"/>
      <c r="BF605" s="162"/>
      <c r="BG605" s="162"/>
      <c r="BH605" s="162"/>
      <c r="BI605" s="162"/>
      <c r="BJ605" s="161"/>
      <c r="BK605" s="162"/>
      <c r="BL605" s="162"/>
      <c r="BM605" s="162"/>
      <c r="BN605" s="162"/>
      <c r="BO605" s="162"/>
      <c r="BP605" s="162"/>
      <c r="BQ605" s="162"/>
      <c r="BR605" s="162"/>
      <c r="BS605" s="162"/>
      <c r="BT605" s="162"/>
      <c r="BU605" s="162"/>
      <c r="BV605" s="162"/>
      <c r="BW605" s="162"/>
      <c r="BX605" s="162"/>
      <c r="BY605" s="162"/>
      <c r="BZ605" s="162"/>
      <c r="CA605" s="162"/>
      <c r="CB605" s="162"/>
      <c r="CC605" s="162"/>
      <c r="CD605" s="162"/>
      <c r="CE605" s="162"/>
      <c r="CF605" s="162"/>
      <c r="CG605" s="162"/>
      <c r="CH605" s="162"/>
      <c r="CI605" s="162"/>
      <c r="CJ605" s="162"/>
      <c r="CK605" s="162"/>
      <c r="CL605" s="162"/>
      <c r="CM605" s="162"/>
      <c r="CN605" s="162"/>
      <c r="CO605" s="162"/>
      <c r="CP605" s="162"/>
      <c r="CQ605" s="162"/>
      <c r="CR605" s="162"/>
      <c r="CS605" s="162"/>
      <c r="CT605" s="162"/>
      <c r="CU605" s="162"/>
      <c r="CV605" s="162"/>
      <c r="CW605" s="162"/>
      <c r="CX605" s="162"/>
      <c r="CY605" s="162"/>
      <c r="CZ605" s="162"/>
      <c r="DA605" s="162"/>
      <c r="DB605" s="162"/>
      <c r="DC605" s="162"/>
      <c r="DD605" s="162"/>
      <c r="DE605" s="162"/>
      <c r="DF605" s="162"/>
      <c r="DG605" s="162"/>
      <c r="DH605" s="162"/>
      <c r="DI605" s="162"/>
      <c r="DJ605" s="162"/>
      <c r="DK605" s="162"/>
      <c r="DL605" s="162"/>
      <c r="DM605" s="162"/>
      <c r="DN605" s="162"/>
      <c r="DO605" s="162"/>
      <c r="DP605" s="162"/>
      <c r="DQ605" s="162"/>
      <c r="DR605" s="162"/>
      <c r="DS605" s="162"/>
      <c r="DT605" s="162"/>
      <c r="DU605" s="162"/>
      <c r="DV605" s="162"/>
      <c r="DW605" s="161"/>
      <c r="DX605" s="162"/>
      <c r="DY605" s="162"/>
      <c r="DZ605" s="162"/>
      <c r="EA605" s="162"/>
      <c r="EB605" s="162"/>
      <c r="EC605" s="162"/>
      <c r="ED605" s="162"/>
      <c r="EE605" s="161"/>
      <c r="EF605" s="162"/>
      <c r="EG605" s="162"/>
      <c r="EH605" s="162"/>
      <c r="EI605" s="162"/>
      <c r="EJ605" s="162"/>
      <c r="EK605" s="162"/>
      <c r="EL605" s="162"/>
      <c r="EM605" s="162"/>
      <c r="EN605" s="162"/>
      <c r="EO605" s="162"/>
      <c r="EP605" s="162"/>
      <c r="EQ605" s="68"/>
      <c r="ER605" s="68"/>
      <c r="ES605" s="68"/>
      <c r="ET605" s="68"/>
      <c r="EU605" s="68"/>
      <c r="EV605" s="68"/>
      <c r="EW605" s="65"/>
      <c r="EX605" s="65"/>
      <c r="EY605" s="65"/>
      <c r="EZ605" s="65"/>
      <c r="FA605" s="65"/>
      <c r="FB605" s="65"/>
      <c r="FC605" s="65"/>
      <c r="FD605" s="65"/>
      <c r="FE605" s="65"/>
      <c r="FF605" s="65"/>
      <c r="FG605" s="65"/>
      <c r="FH605" s="65"/>
      <c r="FI605" s="65"/>
      <c r="FJ605" s="65"/>
      <c r="FK605" s="65"/>
      <c r="FL605" s="65"/>
      <c r="FM605" s="65"/>
      <c r="FN605" s="65"/>
      <c r="FO605" s="235"/>
    </row>
    <row r="606" spans="1:171" s="73" customFormat="1" x14ac:dyDescent="0.2">
      <c r="A606" s="161"/>
      <c r="B606" s="162"/>
      <c r="C606" s="162"/>
      <c r="D606" s="162"/>
      <c r="E606" s="162"/>
      <c r="F606" s="162"/>
      <c r="G606" s="162"/>
      <c r="H606" s="162"/>
      <c r="I606" s="162"/>
      <c r="J606" s="162"/>
      <c r="K606" s="162"/>
      <c r="L606" s="162"/>
      <c r="M606" s="162"/>
      <c r="N606" s="162"/>
      <c r="O606" s="162"/>
      <c r="P606" s="162"/>
      <c r="Q606" s="162"/>
      <c r="R606" s="162"/>
      <c r="S606" s="162"/>
      <c r="T606" s="162"/>
      <c r="U606" s="162"/>
      <c r="V606" s="162"/>
      <c r="W606" s="162"/>
      <c r="X606" s="162"/>
      <c r="Y606" s="162"/>
      <c r="Z606" s="161"/>
      <c r="AA606" s="161"/>
      <c r="AB606" s="161"/>
      <c r="AC606" s="161"/>
      <c r="AD606" s="161"/>
      <c r="AE606" s="161"/>
      <c r="AF606" s="162"/>
      <c r="AG606" s="162"/>
      <c r="AH606" s="162"/>
      <c r="AI606" s="162"/>
      <c r="AJ606" s="162"/>
      <c r="AK606" s="162"/>
      <c r="AL606" s="162"/>
      <c r="AM606" s="162"/>
      <c r="AN606" s="162"/>
      <c r="AO606" s="162"/>
      <c r="AP606" s="162"/>
      <c r="AQ606" s="162"/>
      <c r="AR606" s="162"/>
      <c r="AS606" s="162"/>
      <c r="AT606" s="162"/>
      <c r="AU606" s="162"/>
      <c r="AV606" s="162"/>
      <c r="AW606" s="162"/>
      <c r="AX606" s="162"/>
      <c r="AY606" s="161"/>
      <c r="AZ606" s="161"/>
      <c r="BA606" s="162"/>
      <c r="BB606" s="162"/>
      <c r="BC606" s="162"/>
      <c r="BD606" s="162"/>
      <c r="BE606" s="162"/>
      <c r="BF606" s="162"/>
      <c r="BG606" s="162"/>
      <c r="BH606" s="162"/>
      <c r="BI606" s="162"/>
      <c r="BJ606" s="161"/>
      <c r="BK606" s="162"/>
      <c r="BL606" s="162"/>
      <c r="BM606" s="162"/>
      <c r="BN606" s="162"/>
      <c r="BO606" s="162"/>
      <c r="BP606" s="162"/>
      <c r="BQ606" s="162"/>
      <c r="BR606" s="162"/>
      <c r="BS606" s="162"/>
      <c r="BT606" s="162"/>
      <c r="BU606" s="162"/>
      <c r="BV606" s="162"/>
      <c r="BW606" s="162"/>
      <c r="BX606" s="162"/>
      <c r="BY606" s="162"/>
      <c r="BZ606" s="162"/>
      <c r="CA606" s="162"/>
      <c r="CB606" s="162"/>
      <c r="CC606" s="162"/>
      <c r="CD606" s="162"/>
      <c r="CE606" s="162"/>
      <c r="CF606" s="162"/>
      <c r="CG606" s="162"/>
      <c r="CH606" s="162"/>
      <c r="CI606" s="162"/>
      <c r="CJ606" s="162"/>
      <c r="CK606" s="162"/>
      <c r="CL606" s="162"/>
      <c r="CM606" s="162"/>
      <c r="CN606" s="162"/>
      <c r="CO606" s="162"/>
      <c r="CP606" s="162"/>
      <c r="CQ606" s="162"/>
      <c r="CR606" s="162"/>
      <c r="CS606" s="162"/>
      <c r="CT606" s="162"/>
      <c r="CU606" s="162"/>
      <c r="CV606" s="162"/>
      <c r="CW606" s="162"/>
      <c r="CX606" s="162"/>
      <c r="CY606" s="162"/>
      <c r="CZ606" s="162"/>
      <c r="DA606" s="162"/>
      <c r="DB606" s="162"/>
      <c r="DC606" s="162"/>
      <c r="DD606" s="162"/>
      <c r="DE606" s="162"/>
      <c r="DF606" s="162"/>
      <c r="DG606" s="162"/>
      <c r="DH606" s="162"/>
      <c r="DI606" s="162"/>
      <c r="DJ606" s="162"/>
      <c r="DK606" s="162"/>
      <c r="DL606" s="162"/>
      <c r="DM606" s="162"/>
      <c r="DN606" s="162"/>
      <c r="DO606" s="162"/>
      <c r="DP606" s="162"/>
      <c r="DQ606" s="162"/>
      <c r="DR606" s="162"/>
      <c r="DS606" s="162"/>
      <c r="DT606" s="162"/>
      <c r="DU606" s="162"/>
      <c r="DV606" s="162"/>
      <c r="DW606" s="161"/>
      <c r="DX606" s="162"/>
      <c r="DY606" s="162"/>
      <c r="DZ606" s="162"/>
      <c r="EA606" s="162"/>
      <c r="EB606" s="162"/>
      <c r="EC606" s="162"/>
      <c r="ED606" s="162"/>
      <c r="EE606" s="161"/>
      <c r="EF606" s="162"/>
      <c r="EG606" s="162"/>
      <c r="EH606" s="162"/>
      <c r="EI606" s="162"/>
      <c r="EJ606" s="162"/>
      <c r="EK606" s="162"/>
      <c r="EL606" s="162"/>
      <c r="EM606" s="162"/>
      <c r="EN606" s="162"/>
      <c r="EO606" s="162"/>
      <c r="EP606" s="162"/>
      <c r="EQ606" s="68"/>
      <c r="ER606" s="68"/>
      <c r="ES606" s="68"/>
      <c r="ET606" s="68"/>
      <c r="EU606" s="68"/>
      <c r="EV606" s="68"/>
      <c r="EW606" s="68"/>
      <c r="EX606" s="68"/>
      <c r="EY606" s="68"/>
      <c r="EZ606" s="68"/>
      <c r="FA606" s="68"/>
      <c r="FB606" s="68"/>
      <c r="FC606" s="68"/>
      <c r="FD606" s="68"/>
      <c r="FE606" s="68"/>
      <c r="FF606" s="68"/>
      <c r="FG606" s="68"/>
      <c r="FH606" s="68"/>
      <c r="FI606" s="68"/>
      <c r="FJ606" s="68"/>
      <c r="FK606" s="68"/>
      <c r="FL606" s="68"/>
      <c r="FM606" s="65"/>
      <c r="FN606" s="65"/>
      <c r="FO606" s="235"/>
    </row>
    <row r="607" spans="1:171" s="73" customFormat="1" x14ac:dyDescent="0.2">
      <c r="A607" s="161"/>
      <c r="B607" s="162"/>
      <c r="C607" s="162"/>
      <c r="D607" s="162"/>
      <c r="E607" s="162"/>
      <c r="F607" s="162"/>
      <c r="G607" s="162"/>
      <c r="H607" s="162"/>
      <c r="I607" s="162"/>
      <c r="J607" s="162"/>
      <c r="K607" s="162"/>
      <c r="L607" s="162"/>
      <c r="M607" s="162"/>
      <c r="N607" s="162"/>
      <c r="O607" s="162"/>
      <c r="P607" s="162"/>
      <c r="Q607" s="162"/>
      <c r="R607" s="162"/>
      <c r="S607" s="162"/>
      <c r="T607" s="162"/>
      <c r="U607" s="162"/>
      <c r="V607" s="162"/>
      <c r="W607" s="162"/>
      <c r="X607" s="162"/>
      <c r="Y607" s="162"/>
      <c r="Z607" s="161"/>
      <c r="AA607" s="161"/>
      <c r="AB607" s="161"/>
      <c r="AC607" s="161"/>
      <c r="AD607" s="161"/>
      <c r="AE607" s="161"/>
      <c r="AF607" s="162"/>
      <c r="AG607" s="162"/>
      <c r="AH607" s="162"/>
      <c r="AI607" s="162"/>
      <c r="AJ607" s="162"/>
      <c r="AK607" s="162"/>
      <c r="AL607" s="162"/>
      <c r="AM607" s="162"/>
      <c r="AN607" s="162"/>
      <c r="AO607" s="162"/>
      <c r="AP607" s="162"/>
      <c r="AQ607" s="162"/>
      <c r="AR607" s="162"/>
      <c r="AS607" s="162"/>
      <c r="AT607" s="162"/>
      <c r="AU607" s="162"/>
      <c r="AV607" s="162"/>
      <c r="AW607" s="162"/>
      <c r="AX607" s="162"/>
      <c r="AY607" s="161"/>
      <c r="AZ607" s="161"/>
      <c r="BA607" s="162"/>
      <c r="BB607" s="162"/>
      <c r="BC607" s="162"/>
      <c r="BD607" s="162"/>
      <c r="BE607" s="162"/>
      <c r="BF607" s="162"/>
      <c r="BG607" s="162"/>
      <c r="BH607" s="162"/>
      <c r="BI607" s="162"/>
      <c r="BJ607" s="161"/>
      <c r="BK607" s="162"/>
      <c r="BL607" s="162"/>
      <c r="BM607" s="162"/>
      <c r="BN607" s="162"/>
      <c r="BO607" s="162"/>
      <c r="BP607" s="162"/>
      <c r="BQ607" s="162"/>
      <c r="BR607" s="162"/>
      <c r="BS607" s="162"/>
      <c r="BT607" s="162"/>
      <c r="BU607" s="162"/>
      <c r="BV607" s="162"/>
      <c r="BW607" s="162"/>
      <c r="BX607" s="162"/>
      <c r="BY607" s="162"/>
      <c r="BZ607" s="162"/>
      <c r="CA607" s="162"/>
      <c r="CB607" s="162"/>
      <c r="CC607" s="162"/>
      <c r="CD607" s="162"/>
      <c r="CE607" s="162"/>
      <c r="CF607" s="162"/>
      <c r="CG607" s="162"/>
      <c r="CH607" s="162"/>
      <c r="CI607" s="162"/>
      <c r="CJ607" s="162"/>
      <c r="CK607" s="162"/>
      <c r="CL607" s="162"/>
      <c r="CM607" s="162"/>
      <c r="CN607" s="162"/>
      <c r="CO607" s="162"/>
      <c r="CP607" s="162"/>
      <c r="CQ607" s="162"/>
      <c r="CR607" s="162"/>
      <c r="CS607" s="162"/>
      <c r="CT607" s="162"/>
      <c r="CU607" s="162"/>
      <c r="CV607" s="162"/>
      <c r="CW607" s="162"/>
      <c r="CX607" s="162"/>
      <c r="CY607" s="162"/>
      <c r="CZ607" s="162"/>
      <c r="DA607" s="162"/>
      <c r="DB607" s="162"/>
      <c r="DC607" s="162"/>
      <c r="DD607" s="162"/>
      <c r="DE607" s="162"/>
      <c r="DF607" s="162"/>
      <c r="DG607" s="162"/>
      <c r="DH607" s="162"/>
      <c r="DI607" s="162"/>
      <c r="DJ607" s="162"/>
      <c r="DK607" s="162"/>
      <c r="DL607" s="162"/>
      <c r="DM607" s="162"/>
      <c r="DN607" s="162"/>
      <c r="DO607" s="162"/>
      <c r="DP607" s="162"/>
      <c r="DQ607" s="162"/>
      <c r="DR607" s="162"/>
      <c r="DS607" s="162"/>
      <c r="DT607" s="162"/>
      <c r="DU607" s="162"/>
      <c r="DV607" s="162"/>
      <c r="DW607" s="161"/>
      <c r="DX607" s="162"/>
      <c r="DY607" s="162"/>
      <c r="DZ607" s="162"/>
      <c r="EA607" s="162"/>
      <c r="EB607" s="162"/>
      <c r="EC607" s="162"/>
      <c r="ED607" s="162"/>
      <c r="EE607" s="161"/>
      <c r="EF607" s="162"/>
      <c r="EG607" s="162"/>
      <c r="EH607" s="162"/>
      <c r="EI607" s="162"/>
      <c r="EJ607" s="162"/>
      <c r="EK607" s="162"/>
      <c r="EL607" s="162"/>
      <c r="EM607" s="162"/>
      <c r="EN607" s="162"/>
      <c r="EO607" s="162"/>
      <c r="EP607" s="162"/>
      <c r="EQ607" s="68"/>
      <c r="ER607" s="68"/>
      <c r="ES607" s="68"/>
      <c r="ET607" s="68"/>
      <c r="EU607" s="68"/>
      <c r="EV607" s="68"/>
      <c r="EW607" s="65"/>
      <c r="EX607" s="65"/>
      <c r="EY607" s="65"/>
      <c r="EZ607" s="65"/>
      <c r="FA607" s="65"/>
      <c r="FB607" s="65"/>
      <c r="FC607" s="65"/>
      <c r="FD607" s="65"/>
      <c r="FE607" s="65"/>
      <c r="FF607" s="65"/>
      <c r="FG607" s="65"/>
      <c r="FH607" s="65"/>
      <c r="FI607" s="65"/>
      <c r="FJ607" s="65"/>
      <c r="FK607" s="65"/>
      <c r="FL607" s="65"/>
      <c r="FM607" s="65"/>
      <c r="FN607" s="65"/>
      <c r="FO607" s="235"/>
    </row>
    <row r="608" spans="1:171" s="73" customFormat="1" x14ac:dyDescent="0.2">
      <c r="A608" s="161"/>
      <c r="B608" s="162"/>
      <c r="C608" s="162"/>
      <c r="D608" s="162"/>
      <c r="E608" s="162"/>
      <c r="F608" s="162"/>
      <c r="G608" s="162"/>
      <c r="H608" s="162"/>
      <c r="I608" s="162"/>
      <c r="J608" s="162"/>
      <c r="K608" s="162"/>
      <c r="L608" s="162"/>
      <c r="M608" s="162"/>
      <c r="N608" s="162"/>
      <c r="O608" s="162"/>
      <c r="P608" s="162"/>
      <c r="Q608" s="162"/>
      <c r="R608" s="162"/>
      <c r="S608" s="162"/>
      <c r="T608" s="162"/>
      <c r="U608" s="162"/>
      <c r="V608" s="162"/>
      <c r="W608" s="162"/>
      <c r="X608" s="162"/>
      <c r="Y608" s="162"/>
      <c r="Z608" s="161"/>
      <c r="AA608" s="161"/>
      <c r="AB608" s="161"/>
      <c r="AC608" s="161"/>
      <c r="AD608" s="161"/>
      <c r="AE608" s="161"/>
      <c r="AF608" s="162"/>
      <c r="AG608" s="162"/>
      <c r="AH608" s="162"/>
      <c r="AI608" s="162"/>
      <c r="AJ608" s="162"/>
      <c r="AK608" s="162"/>
      <c r="AL608" s="162"/>
      <c r="AM608" s="162"/>
      <c r="AN608" s="162"/>
      <c r="AO608" s="162"/>
      <c r="AP608" s="162"/>
      <c r="AQ608" s="162"/>
      <c r="AR608" s="162"/>
      <c r="AS608" s="162"/>
      <c r="AT608" s="162"/>
      <c r="AU608" s="162"/>
      <c r="AV608" s="162"/>
      <c r="AW608" s="162"/>
      <c r="AX608" s="162"/>
      <c r="AY608" s="161"/>
      <c r="AZ608" s="161"/>
      <c r="BA608" s="162"/>
      <c r="BB608" s="162"/>
      <c r="BC608" s="162"/>
      <c r="BD608" s="162"/>
      <c r="BE608" s="162"/>
      <c r="BF608" s="162"/>
      <c r="BG608" s="162"/>
      <c r="BH608" s="162"/>
      <c r="BI608" s="162"/>
      <c r="BJ608" s="161"/>
      <c r="BK608" s="162"/>
      <c r="BL608" s="162"/>
      <c r="BM608" s="162"/>
      <c r="BN608" s="162"/>
      <c r="BO608" s="162"/>
      <c r="BP608" s="162"/>
      <c r="BQ608" s="162"/>
      <c r="BR608" s="162"/>
      <c r="BS608" s="162"/>
      <c r="BT608" s="162"/>
      <c r="BU608" s="162"/>
      <c r="BV608" s="162"/>
      <c r="BW608" s="162"/>
      <c r="BX608" s="162"/>
      <c r="BY608" s="162"/>
      <c r="BZ608" s="162"/>
      <c r="CA608" s="162"/>
      <c r="CB608" s="162"/>
      <c r="CC608" s="162"/>
      <c r="CD608" s="162"/>
      <c r="CE608" s="162"/>
      <c r="CF608" s="162"/>
      <c r="CG608" s="162"/>
      <c r="CH608" s="162"/>
      <c r="CI608" s="162"/>
      <c r="CJ608" s="162"/>
      <c r="CK608" s="162"/>
      <c r="CL608" s="162"/>
      <c r="CM608" s="162"/>
      <c r="CN608" s="162"/>
      <c r="CO608" s="162"/>
      <c r="CP608" s="162"/>
      <c r="CQ608" s="162"/>
      <c r="CR608" s="162"/>
      <c r="CS608" s="162"/>
      <c r="CT608" s="162"/>
      <c r="CU608" s="162"/>
      <c r="CV608" s="162"/>
      <c r="CW608" s="162"/>
      <c r="CX608" s="162"/>
      <c r="CY608" s="162"/>
      <c r="CZ608" s="162"/>
      <c r="DA608" s="162"/>
      <c r="DB608" s="162"/>
      <c r="DC608" s="162"/>
      <c r="DD608" s="162"/>
      <c r="DE608" s="162"/>
      <c r="DF608" s="162"/>
      <c r="DG608" s="162"/>
      <c r="DH608" s="162"/>
      <c r="DI608" s="162"/>
      <c r="DJ608" s="162"/>
      <c r="DK608" s="162"/>
      <c r="DL608" s="162"/>
      <c r="DM608" s="162"/>
      <c r="DN608" s="162"/>
      <c r="DO608" s="162"/>
      <c r="DP608" s="162"/>
      <c r="DQ608" s="162"/>
      <c r="DR608" s="162"/>
      <c r="DS608" s="162"/>
      <c r="DT608" s="162"/>
      <c r="DU608" s="162"/>
      <c r="DV608" s="162"/>
      <c r="DW608" s="161"/>
      <c r="DX608" s="162"/>
      <c r="DY608" s="162"/>
      <c r="DZ608" s="162"/>
      <c r="EA608" s="162"/>
      <c r="EB608" s="162"/>
      <c r="EC608" s="162"/>
      <c r="ED608" s="162"/>
      <c r="EE608" s="161"/>
      <c r="EF608" s="162"/>
      <c r="EG608" s="162"/>
      <c r="EH608" s="162"/>
      <c r="EI608" s="162"/>
      <c r="EJ608" s="162"/>
      <c r="EK608" s="162"/>
      <c r="EL608" s="162"/>
      <c r="EM608" s="162"/>
      <c r="EN608" s="162"/>
      <c r="EO608" s="162"/>
      <c r="EP608" s="162"/>
      <c r="EQ608" s="68"/>
      <c r="ER608" s="68"/>
      <c r="ES608" s="68"/>
      <c r="ET608" s="68"/>
      <c r="EU608" s="68"/>
      <c r="EV608" s="68"/>
      <c r="EW608" s="68"/>
      <c r="EX608" s="68"/>
      <c r="EY608" s="68"/>
      <c r="EZ608" s="68"/>
      <c r="FA608" s="68"/>
      <c r="FB608" s="68"/>
      <c r="FC608" s="68"/>
      <c r="FD608" s="68"/>
      <c r="FE608" s="68"/>
      <c r="FF608" s="68"/>
      <c r="FG608" s="68"/>
      <c r="FH608" s="68"/>
      <c r="FI608" s="68"/>
      <c r="FJ608" s="68"/>
      <c r="FK608" s="68"/>
      <c r="FL608" s="68"/>
      <c r="FM608" s="65"/>
      <c r="FN608" s="65"/>
      <c r="FO608" s="235"/>
    </row>
    <row r="609" spans="1:171" s="73" customFormat="1" x14ac:dyDescent="0.2">
      <c r="A609" s="161"/>
      <c r="B609" s="162"/>
      <c r="C609" s="162"/>
      <c r="D609" s="162"/>
      <c r="E609" s="162"/>
      <c r="F609" s="162"/>
      <c r="G609" s="162"/>
      <c r="H609" s="162"/>
      <c r="I609" s="162"/>
      <c r="J609" s="162"/>
      <c r="K609" s="162"/>
      <c r="L609" s="162"/>
      <c r="M609" s="162"/>
      <c r="N609" s="162"/>
      <c r="O609" s="162"/>
      <c r="P609" s="162"/>
      <c r="Q609" s="162"/>
      <c r="R609" s="162"/>
      <c r="S609" s="162"/>
      <c r="T609" s="162"/>
      <c r="U609" s="162"/>
      <c r="V609" s="162"/>
      <c r="W609" s="162"/>
      <c r="X609" s="162"/>
      <c r="Y609" s="162"/>
      <c r="Z609" s="161"/>
      <c r="AA609" s="161"/>
      <c r="AB609" s="161"/>
      <c r="AC609" s="161"/>
      <c r="AD609" s="161"/>
      <c r="AE609" s="161"/>
      <c r="AF609" s="162"/>
      <c r="AG609" s="162"/>
      <c r="AH609" s="162"/>
      <c r="AI609" s="162"/>
      <c r="AJ609" s="162"/>
      <c r="AK609" s="162"/>
      <c r="AL609" s="162"/>
      <c r="AM609" s="162"/>
      <c r="AN609" s="162"/>
      <c r="AO609" s="162"/>
      <c r="AP609" s="162"/>
      <c r="AQ609" s="162"/>
      <c r="AR609" s="162"/>
      <c r="AS609" s="162"/>
      <c r="AT609" s="162"/>
      <c r="AU609" s="162"/>
      <c r="AV609" s="162"/>
      <c r="AW609" s="162"/>
      <c r="AX609" s="162"/>
      <c r="AY609" s="161"/>
      <c r="AZ609" s="161"/>
      <c r="BA609" s="162"/>
      <c r="BB609" s="162"/>
      <c r="BC609" s="162"/>
      <c r="BD609" s="162"/>
      <c r="BE609" s="162"/>
      <c r="BF609" s="162"/>
      <c r="BG609" s="162"/>
      <c r="BH609" s="162"/>
      <c r="BI609" s="162"/>
      <c r="BJ609" s="161"/>
      <c r="BK609" s="162"/>
      <c r="BL609" s="162"/>
      <c r="BM609" s="162"/>
      <c r="BN609" s="162"/>
      <c r="BO609" s="162"/>
      <c r="BP609" s="162"/>
      <c r="BQ609" s="162"/>
      <c r="BR609" s="162"/>
      <c r="BS609" s="162"/>
      <c r="BT609" s="162"/>
      <c r="BU609" s="162"/>
      <c r="BV609" s="162"/>
      <c r="BW609" s="162"/>
      <c r="BX609" s="162"/>
      <c r="BY609" s="162"/>
      <c r="BZ609" s="162"/>
      <c r="CA609" s="162"/>
      <c r="CB609" s="162"/>
      <c r="CC609" s="162"/>
      <c r="CD609" s="162"/>
      <c r="CE609" s="162"/>
      <c r="CF609" s="162"/>
      <c r="CG609" s="162"/>
      <c r="CH609" s="162"/>
      <c r="CI609" s="162"/>
      <c r="CJ609" s="162"/>
      <c r="CK609" s="162"/>
      <c r="CL609" s="162"/>
      <c r="CM609" s="162"/>
      <c r="CN609" s="162"/>
      <c r="CO609" s="162"/>
      <c r="CP609" s="162"/>
      <c r="CQ609" s="162"/>
      <c r="CR609" s="162"/>
      <c r="CS609" s="162"/>
      <c r="CT609" s="162"/>
      <c r="CU609" s="162"/>
      <c r="CV609" s="162"/>
      <c r="CW609" s="162"/>
      <c r="CX609" s="162"/>
      <c r="CY609" s="162"/>
      <c r="CZ609" s="162"/>
      <c r="DA609" s="162"/>
      <c r="DB609" s="162"/>
      <c r="DC609" s="162"/>
      <c r="DD609" s="162"/>
      <c r="DE609" s="162"/>
      <c r="DF609" s="162"/>
      <c r="DG609" s="162"/>
      <c r="DH609" s="162"/>
      <c r="DI609" s="162"/>
      <c r="DJ609" s="162"/>
      <c r="DK609" s="162"/>
      <c r="DL609" s="162"/>
      <c r="DM609" s="162"/>
      <c r="DN609" s="162"/>
      <c r="DO609" s="162"/>
      <c r="DP609" s="162"/>
      <c r="DQ609" s="162"/>
      <c r="DR609" s="162"/>
      <c r="DS609" s="162"/>
      <c r="DT609" s="162"/>
      <c r="DU609" s="162"/>
      <c r="DV609" s="162"/>
      <c r="DW609" s="161"/>
      <c r="DX609" s="162"/>
      <c r="DY609" s="162"/>
      <c r="DZ609" s="162"/>
      <c r="EA609" s="162"/>
      <c r="EB609" s="162"/>
      <c r="EC609" s="162"/>
      <c r="ED609" s="162"/>
      <c r="EE609" s="161"/>
      <c r="EF609" s="162"/>
      <c r="EG609" s="162"/>
      <c r="EH609" s="162"/>
      <c r="EI609" s="162"/>
      <c r="EJ609" s="162"/>
      <c r="EK609" s="162"/>
      <c r="EL609" s="162"/>
      <c r="EM609" s="162"/>
      <c r="EN609" s="162"/>
      <c r="EO609" s="162"/>
      <c r="EP609" s="162"/>
      <c r="EQ609" s="68"/>
      <c r="ER609" s="68"/>
      <c r="ES609" s="68"/>
      <c r="ET609" s="68"/>
      <c r="EU609" s="68"/>
      <c r="EV609" s="68"/>
      <c r="EW609" s="65"/>
      <c r="EX609" s="65"/>
      <c r="EY609" s="65"/>
      <c r="EZ609" s="65"/>
      <c r="FA609" s="65"/>
      <c r="FB609" s="65"/>
      <c r="FC609" s="65"/>
      <c r="FD609" s="65"/>
      <c r="FE609" s="65"/>
      <c r="FF609" s="65"/>
      <c r="FG609" s="65"/>
      <c r="FH609" s="65"/>
      <c r="FI609" s="65"/>
      <c r="FJ609" s="65"/>
      <c r="FK609" s="65"/>
      <c r="FL609" s="65"/>
      <c r="FM609" s="65"/>
      <c r="FN609" s="65"/>
      <c r="FO609" s="235"/>
    </row>
    <row r="610" spans="1:171" s="73" customFormat="1" x14ac:dyDescent="0.2">
      <c r="A610" s="161"/>
      <c r="B610" s="162"/>
      <c r="C610" s="162"/>
      <c r="D610" s="162"/>
      <c r="E610" s="162"/>
      <c r="F610" s="162"/>
      <c r="G610" s="162"/>
      <c r="H610" s="162"/>
      <c r="I610" s="162"/>
      <c r="J610" s="162"/>
      <c r="K610" s="162"/>
      <c r="L610" s="162"/>
      <c r="M610" s="162"/>
      <c r="N610" s="162"/>
      <c r="O610" s="162"/>
      <c r="P610" s="162"/>
      <c r="Q610" s="162"/>
      <c r="R610" s="162"/>
      <c r="S610" s="162"/>
      <c r="T610" s="162"/>
      <c r="U610" s="162"/>
      <c r="V610" s="162"/>
      <c r="W610" s="162"/>
      <c r="X610" s="162"/>
      <c r="Y610" s="162"/>
      <c r="Z610" s="161"/>
      <c r="AA610" s="161"/>
      <c r="AB610" s="161"/>
      <c r="AC610" s="161"/>
      <c r="AD610" s="161"/>
      <c r="AE610" s="161"/>
      <c r="AF610" s="162"/>
      <c r="AG610" s="162"/>
      <c r="AH610" s="162"/>
      <c r="AI610" s="162"/>
      <c r="AJ610" s="162"/>
      <c r="AK610" s="162"/>
      <c r="AL610" s="162"/>
      <c r="AM610" s="162"/>
      <c r="AN610" s="162"/>
      <c r="AO610" s="162"/>
      <c r="AP610" s="162"/>
      <c r="AQ610" s="162"/>
      <c r="AR610" s="162"/>
      <c r="AS610" s="162"/>
      <c r="AT610" s="162"/>
      <c r="AU610" s="162"/>
      <c r="AV610" s="162"/>
      <c r="AW610" s="162"/>
      <c r="AX610" s="162"/>
      <c r="AY610" s="161"/>
      <c r="AZ610" s="161"/>
      <c r="BA610" s="162"/>
      <c r="BB610" s="162"/>
      <c r="BC610" s="162"/>
      <c r="BD610" s="162"/>
      <c r="BE610" s="162"/>
      <c r="BF610" s="162"/>
      <c r="BG610" s="162"/>
      <c r="BH610" s="162"/>
      <c r="BI610" s="162"/>
      <c r="BJ610" s="161"/>
      <c r="BK610" s="162"/>
      <c r="BL610" s="162"/>
      <c r="BM610" s="162"/>
      <c r="BN610" s="162"/>
      <c r="BO610" s="162"/>
      <c r="BP610" s="162"/>
      <c r="BQ610" s="162"/>
      <c r="BR610" s="162"/>
      <c r="BS610" s="162"/>
      <c r="BT610" s="162"/>
      <c r="BU610" s="162"/>
      <c r="BV610" s="162"/>
      <c r="BW610" s="162"/>
      <c r="BX610" s="162"/>
      <c r="BY610" s="162"/>
      <c r="BZ610" s="162"/>
      <c r="CA610" s="162"/>
      <c r="CB610" s="162"/>
      <c r="CC610" s="162"/>
      <c r="CD610" s="162"/>
      <c r="CE610" s="162"/>
      <c r="CF610" s="162"/>
      <c r="CG610" s="162"/>
      <c r="CH610" s="162"/>
      <c r="CI610" s="162"/>
      <c r="CJ610" s="162"/>
      <c r="CK610" s="162"/>
      <c r="CL610" s="162"/>
      <c r="CM610" s="162"/>
      <c r="CN610" s="162"/>
      <c r="CO610" s="162"/>
      <c r="CP610" s="162"/>
      <c r="CQ610" s="162"/>
      <c r="CR610" s="162"/>
      <c r="CS610" s="162"/>
      <c r="CT610" s="162"/>
      <c r="CU610" s="162"/>
      <c r="CV610" s="162"/>
      <c r="CW610" s="162"/>
      <c r="CX610" s="162"/>
      <c r="CY610" s="162"/>
      <c r="CZ610" s="162"/>
      <c r="DA610" s="162"/>
      <c r="DB610" s="162"/>
      <c r="DC610" s="162"/>
      <c r="DD610" s="162"/>
      <c r="DE610" s="162"/>
      <c r="DF610" s="162"/>
      <c r="DG610" s="162"/>
      <c r="DH610" s="162"/>
      <c r="DI610" s="162"/>
      <c r="DJ610" s="162"/>
      <c r="DK610" s="162"/>
      <c r="DL610" s="162"/>
      <c r="DM610" s="162"/>
      <c r="DN610" s="162"/>
      <c r="DO610" s="162"/>
      <c r="DP610" s="162"/>
      <c r="DQ610" s="162"/>
      <c r="DR610" s="162"/>
      <c r="DS610" s="162"/>
      <c r="DT610" s="162"/>
      <c r="DU610" s="162"/>
      <c r="DV610" s="162"/>
      <c r="DW610" s="161"/>
      <c r="DX610" s="162"/>
      <c r="DY610" s="162"/>
      <c r="DZ610" s="162"/>
      <c r="EA610" s="162"/>
      <c r="EB610" s="162"/>
      <c r="EC610" s="162"/>
      <c r="ED610" s="162"/>
      <c r="EE610" s="161"/>
      <c r="EF610" s="162"/>
      <c r="EG610" s="162"/>
      <c r="EH610" s="162"/>
      <c r="EI610" s="162"/>
      <c r="EJ610" s="162"/>
      <c r="EK610" s="162"/>
      <c r="EL610" s="162"/>
      <c r="EM610" s="162"/>
      <c r="EN610" s="162"/>
      <c r="EO610" s="162"/>
      <c r="EP610" s="162"/>
      <c r="EQ610" s="68"/>
      <c r="ER610" s="68"/>
      <c r="ES610" s="68"/>
      <c r="ET610" s="68"/>
      <c r="EU610" s="68"/>
      <c r="EV610" s="68"/>
      <c r="EW610" s="68"/>
      <c r="EX610" s="68"/>
      <c r="EY610" s="68"/>
      <c r="EZ610" s="68"/>
      <c r="FA610" s="68"/>
      <c r="FB610" s="68"/>
      <c r="FC610" s="68"/>
      <c r="FD610" s="68"/>
      <c r="FE610" s="68"/>
      <c r="FF610" s="68"/>
      <c r="FG610" s="68"/>
      <c r="FH610" s="68"/>
      <c r="FI610" s="68"/>
      <c r="FJ610" s="68"/>
      <c r="FK610" s="68"/>
      <c r="FL610" s="68"/>
      <c r="FM610" s="65"/>
      <c r="FN610" s="65"/>
      <c r="FO610" s="235"/>
    </row>
    <row r="611" spans="1:171" s="73" customFormat="1" x14ac:dyDescent="0.2">
      <c r="A611" s="161"/>
      <c r="B611" s="162"/>
      <c r="C611" s="162"/>
      <c r="D611" s="162"/>
      <c r="E611" s="162"/>
      <c r="F611" s="162"/>
      <c r="G611" s="162"/>
      <c r="H611" s="162"/>
      <c r="I611" s="162"/>
      <c r="J611" s="162"/>
      <c r="K611" s="162"/>
      <c r="L611" s="162"/>
      <c r="M611" s="162"/>
      <c r="N611" s="162"/>
      <c r="O611" s="162"/>
      <c r="P611" s="162"/>
      <c r="Q611" s="162"/>
      <c r="R611" s="162"/>
      <c r="S611" s="162"/>
      <c r="T611" s="162"/>
      <c r="U611" s="162"/>
      <c r="V611" s="162"/>
      <c r="W611" s="162"/>
      <c r="X611" s="162"/>
      <c r="Y611" s="162"/>
      <c r="Z611" s="161"/>
      <c r="AA611" s="161"/>
      <c r="AB611" s="161"/>
      <c r="AC611" s="161"/>
      <c r="AD611" s="161"/>
      <c r="AE611" s="161"/>
      <c r="AF611" s="162"/>
      <c r="AG611" s="162"/>
      <c r="AH611" s="162"/>
      <c r="AI611" s="162"/>
      <c r="AJ611" s="162"/>
      <c r="AK611" s="162"/>
      <c r="AL611" s="162"/>
      <c r="AM611" s="162"/>
      <c r="AN611" s="162"/>
      <c r="AO611" s="162"/>
      <c r="AP611" s="162"/>
      <c r="AQ611" s="162"/>
      <c r="AR611" s="162"/>
      <c r="AS611" s="162"/>
      <c r="AT611" s="162"/>
      <c r="AU611" s="162"/>
      <c r="AV611" s="162"/>
      <c r="AW611" s="162"/>
      <c r="AX611" s="162"/>
      <c r="AY611" s="161"/>
      <c r="AZ611" s="161"/>
      <c r="BA611" s="162"/>
      <c r="BB611" s="162"/>
      <c r="BC611" s="162"/>
      <c r="BD611" s="162"/>
      <c r="BE611" s="162"/>
      <c r="BF611" s="162"/>
      <c r="BG611" s="162"/>
      <c r="BH611" s="162"/>
      <c r="BI611" s="162"/>
      <c r="BJ611" s="161"/>
      <c r="BK611" s="162"/>
      <c r="BL611" s="162"/>
      <c r="BM611" s="162"/>
      <c r="BN611" s="162"/>
      <c r="BO611" s="162"/>
      <c r="BP611" s="162"/>
      <c r="BQ611" s="162"/>
      <c r="BR611" s="162"/>
      <c r="BS611" s="162"/>
      <c r="BT611" s="162"/>
      <c r="BU611" s="162"/>
      <c r="BV611" s="162"/>
      <c r="BW611" s="162"/>
      <c r="BX611" s="162"/>
      <c r="BY611" s="162"/>
      <c r="BZ611" s="162"/>
      <c r="CA611" s="162"/>
      <c r="CB611" s="162"/>
      <c r="CC611" s="162"/>
      <c r="CD611" s="162"/>
      <c r="CE611" s="162"/>
      <c r="CF611" s="162"/>
      <c r="CG611" s="162"/>
      <c r="CH611" s="162"/>
      <c r="CI611" s="162"/>
      <c r="CJ611" s="162"/>
      <c r="CK611" s="162"/>
      <c r="CL611" s="162"/>
      <c r="CM611" s="162"/>
      <c r="CN611" s="162"/>
      <c r="CO611" s="162"/>
      <c r="CP611" s="162"/>
      <c r="CQ611" s="162"/>
      <c r="CR611" s="162"/>
      <c r="CS611" s="162"/>
      <c r="CT611" s="162"/>
      <c r="CU611" s="162"/>
      <c r="CV611" s="162"/>
      <c r="CW611" s="162"/>
      <c r="CX611" s="162"/>
      <c r="CY611" s="162"/>
      <c r="CZ611" s="162"/>
      <c r="DA611" s="162"/>
      <c r="DB611" s="162"/>
      <c r="DC611" s="162"/>
      <c r="DD611" s="162"/>
      <c r="DE611" s="162"/>
      <c r="DF611" s="162"/>
      <c r="DG611" s="162"/>
      <c r="DH611" s="162"/>
      <c r="DI611" s="162"/>
      <c r="DJ611" s="162"/>
      <c r="DK611" s="162"/>
      <c r="DL611" s="162"/>
      <c r="DM611" s="162"/>
      <c r="DN611" s="162"/>
      <c r="DO611" s="162"/>
      <c r="DP611" s="162"/>
      <c r="DQ611" s="162"/>
      <c r="DR611" s="162"/>
      <c r="DS611" s="162"/>
      <c r="DT611" s="162"/>
      <c r="DU611" s="162"/>
      <c r="DV611" s="162"/>
      <c r="DW611" s="161"/>
      <c r="DX611" s="162"/>
      <c r="DY611" s="162"/>
      <c r="DZ611" s="162"/>
      <c r="EA611" s="162"/>
      <c r="EB611" s="162"/>
      <c r="EC611" s="162"/>
      <c r="ED611" s="162"/>
      <c r="EE611" s="161"/>
      <c r="EF611" s="162"/>
      <c r="EG611" s="162"/>
      <c r="EH611" s="162"/>
      <c r="EI611" s="162"/>
      <c r="EJ611" s="162"/>
      <c r="EK611" s="162"/>
      <c r="EL611" s="162"/>
      <c r="EM611" s="162"/>
      <c r="EN611" s="162"/>
      <c r="EO611" s="162"/>
      <c r="EP611" s="162"/>
      <c r="EQ611" s="68"/>
      <c r="ER611" s="68"/>
      <c r="ES611" s="68"/>
      <c r="ET611" s="68"/>
      <c r="EU611" s="68"/>
      <c r="EV611" s="68"/>
      <c r="EW611" s="65"/>
      <c r="EX611" s="65"/>
      <c r="EY611" s="65"/>
      <c r="EZ611" s="65"/>
      <c r="FA611" s="65"/>
      <c r="FB611" s="65"/>
      <c r="FC611" s="65"/>
      <c r="FD611" s="65"/>
      <c r="FE611" s="65"/>
      <c r="FF611" s="65"/>
      <c r="FG611" s="65"/>
      <c r="FH611" s="65"/>
      <c r="FI611" s="65"/>
      <c r="FJ611" s="65"/>
      <c r="FK611" s="65"/>
      <c r="FL611" s="65"/>
      <c r="FM611" s="65"/>
      <c r="FN611" s="65"/>
      <c r="FO611" s="235"/>
    </row>
    <row r="612" spans="1:171" s="73" customFormat="1" x14ac:dyDescent="0.2">
      <c r="A612" s="161"/>
      <c r="B612" s="162"/>
      <c r="C612" s="162"/>
      <c r="D612" s="162"/>
      <c r="E612" s="162"/>
      <c r="F612" s="162"/>
      <c r="G612" s="162"/>
      <c r="H612" s="162"/>
      <c r="I612" s="162"/>
      <c r="J612" s="162"/>
      <c r="K612" s="162"/>
      <c r="L612" s="162"/>
      <c r="M612" s="162"/>
      <c r="N612" s="162"/>
      <c r="O612" s="162"/>
      <c r="P612" s="162"/>
      <c r="Q612" s="162"/>
      <c r="R612" s="162"/>
      <c r="S612" s="162"/>
      <c r="T612" s="162"/>
      <c r="U612" s="162"/>
      <c r="V612" s="162"/>
      <c r="W612" s="162"/>
      <c r="X612" s="162"/>
      <c r="Y612" s="162"/>
      <c r="Z612" s="161"/>
      <c r="AA612" s="161"/>
      <c r="AB612" s="161"/>
      <c r="AC612" s="161"/>
      <c r="AD612" s="161"/>
      <c r="AE612" s="161"/>
      <c r="AF612" s="162"/>
      <c r="AG612" s="162"/>
      <c r="AH612" s="162"/>
      <c r="AI612" s="162"/>
      <c r="AJ612" s="162"/>
      <c r="AK612" s="162"/>
      <c r="AL612" s="162"/>
      <c r="AM612" s="162"/>
      <c r="AN612" s="162"/>
      <c r="AO612" s="162"/>
      <c r="AP612" s="162"/>
      <c r="AQ612" s="162"/>
      <c r="AR612" s="162"/>
      <c r="AS612" s="162"/>
      <c r="AT612" s="162"/>
      <c r="AU612" s="162"/>
      <c r="AV612" s="162"/>
      <c r="AW612" s="162"/>
      <c r="AX612" s="162"/>
      <c r="AY612" s="161"/>
      <c r="AZ612" s="161"/>
      <c r="BA612" s="162"/>
      <c r="BB612" s="162"/>
      <c r="BC612" s="162"/>
      <c r="BD612" s="162"/>
      <c r="BE612" s="162"/>
      <c r="BF612" s="162"/>
      <c r="BG612" s="162"/>
      <c r="BH612" s="162"/>
      <c r="BI612" s="162"/>
      <c r="BJ612" s="161"/>
      <c r="BK612" s="162"/>
      <c r="BL612" s="162"/>
      <c r="BM612" s="162"/>
      <c r="BN612" s="162"/>
      <c r="BO612" s="162"/>
      <c r="BP612" s="162"/>
      <c r="BQ612" s="162"/>
      <c r="BR612" s="162"/>
      <c r="BS612" s="162"/>
      <c r="BT612" s="162"/>
      <c r="BU612" s="162"/>
      <c r="BV612" s="162"/>
      <c r="BW612" s="162"/>
      <c r="BX612" s="162"/>
      <c r="BY612" s="162"/>
      <c r="BZ612" s="162"/>
      <c r="CA612" s="162"/>
      <c r="CB612" s="162"/>
      <c r="CC612" s="162"/>
      <c r="CD612" s="162"/>
      <c r="CE612" s="162"/>
      <c r="CF612" s="162"/>
      <c r="CG612" s="162"/>
      <c r="CH612" s="162"/>
      <c r="CI612" s="162"/>
      <c r="CJ612" s="162"/>
      <c r="CK612" s="162"/>
      <c r="CL612" s="162"/>
      <c r="CM612" s="162"/>
      <c r="CN612" s="162"/>
      <c r="CO612" s="162"/>
      <c r="CP612" s="162"/>
      <c r="CQ612" s="162"/>
      <c r="CR612" s="162"/>
      <c r="CS612" s="162"/>
      <c r="CT612" s="162"/>
      <c r="CU612" s="162"/>
      <c r="CV612" s="162"/>
      <c r="CW612" s="162"/>
      <c r="CX612" s="162"/>
      <c r="CY612" s="162"/>
      <c r="CZ612" s="162"/>
      <c r="DA612" s="162"/>
      <c r="DB612" s="162"/>
      <c r="DC612" s="162"/>
      <c r="DD612" s="162"/>
      <c r="DE612" s="162"/>
      <c r="DF612" s="162"/>
      <c r="DG612" s="162"/>
      <c r="DH612" s="162"/>
      <c r="DI612" s="162"/>
      <c r="DJ612" s="162"/>
      <c r="DK612" s="162"/>
      <c r="DL612" s="162"/>
      <c r="DM612" s="162"/>
      <c r="DN612" s="162"/>
      <c r="DO612" s="162"/>
      <c r="DP612" s="162"/>
      <c r="DQ612" s="162"/>
      <c r="DR612" s="162"/>
      <c r="DS612" s="162"/>
      <c r="DT612" s="162"/>
      <c r="DU612" s="162"/>
      <c r="DV612" s="162"/>
      <c r="DW612" s="161"/>
      <c r="DX612" s="162"/>
      <c r="DY612" s="162"/>
      <c r="DZ612" s="162"/>
      <c r="EA612" s="162"/>
      <c r="EB612" s="162"/>
      <c r="EC612" s="162"/>
      <c r="ED612" s="162"/>
      <c r="EE612" s="161"/>
      <c r="EF612" s="162"/>
      <c r="EG612" s="162"/>
      <c r="EH612" s="162"/>
      <c r="EI612" s="162"/>
      <c r="EJ612" s="162"/>
      <c r="EK612" s="162"/>
      <c r="EL612" s="162"/>
      <c r="EM612" s="162"/>
      <c r="EN612" s="162"/>
      <c r="EO612" s="162"/>
      <c r="EP612" s="162"/>
      <c r="EQ612" s="68"/>
      <c r="ER612" s="68"/>
      <c r="ES612" s="68"/>
      <c r="ET612" s="68"/>
      <c r="EU612" s="68"/>
      <c r="EV612" s="68"/>
      <c r="EW612" s="68"/>
      <c r="EX612" s="68"/>
      <c r="EY612" s="68"/>
      <c r="EZ612" s="68"/>
      <c r="FA612" s="68"/>
      <c r="FB612" s="68"/>
      <c r="FC612" s="68"/>
      <c r="FD612" s="68"/>
      <c r="FE612" s="68"/>
      <c r="FF612" s="68"/>
      <c r="FG612" s="68"/>
      <c r="FH612" s="68"/>
      <c r="FI612" s="68"/>
      <c r="FJ612" s="68"/>
      <c r="FK612" s="68"/>
      <c r="FL612" s="68"/>
      <c r="FM612" s="65"/>
      <c r="FN612" s="65"/>
      <c r="FO612" s="235"/>
    </row>
    <row r="613" spans="1:171" s="73" customFormat="1" x14ac:dyDescent="0.2">
      <c r="A613" s="161"/>
      <c r="B613" s="162"/>
      <c r="C613" s="162"/>
      <c r="D613" s="162"/>
      <c r="E613" s="162"/>
      <c r="F613" s="162"/>
      <c r="G613" s="162"/>
      <c r="H613" s="162"/>
      <c r="I613" s="162"/>
      <c r="J613" s="162"/>
      <c r="K613" s="162"/>
      <c r="L613" s="162"/>
      <c r="M613" s="162"/>
      <c r="N613" s="162"/>
      <c r="O613" s="162"/>
      <c r="P613" s="162"/>
      <c r="Q613" s="162"/>
      <c r="R613" s="162"/>
      <c r="S613" s="162"/>
      <c r="T613" s="162"/>
      <c r="U613" s="162"/>
      <c r="V613" s="162"/>
      <c r="W613" s="162"/>
      <c r="X613" s="162"/>
      <c r="Y613" s="162"/>
      <c r="Z613" s="161"/>
      <c r="AA613" s="161"/>
      <c r="AB613" s="161"/>
      <c r="AC613" s="161"/>
      <c r="AD613" s="161"/>
      <c r="AE613" s="161"/>
      <c r="AF613" s="162"/>
      <c r="AG613" s="162"/>
      <c r="AH613" s="162"/>
      <c r="AI613" s="162"/>
      <c r="AJ613" s="162"/>
      <c r="AK613" s="162"/>
      <c r="AL613" s="162"/>
      <c r="AM613" s="162"/>
      <c r="AN613" s="162"/>
      <c r="AO613" s="162"/>
      <c r="AP613" s="162"/>
      <c r="AQ613" s="162"/>
      <c r="AR613" s="162"/>
      <c r="AS613" s="162"/>
      <c r="AT613" s="162"/>
      <c r="AU613" s="162"/>
      <c r="AV613" s="162"/>
      <c r="AW613" s="162"/>
      <c r="AX613" s="162"/>
      <c r="AY613" s="161"/>
      <c r="AZ613" s="161"/>
      <c r="BA613" s="162"/>
      <c r="BB613" s="162"/>
      <c r="BC613" s="162"/>
      <c r="BD613" s="162"/>
      <c r="BE613" s="162"/>
      <c r="BF613" s="162"/>
      <c r="BG613" s="162"/>
      <c r="BH613" s="162"/>
      <c r="BI613" s="162"/>
      <c r="BJ613" s="161"/>
      <c r="BK613" s="162"/>
      <c r="BL613" s="162"/>
      <c r="BM613" s="162"/>
      <c r="BN613" s="162"/>
      <c r="BO613" s="162"/>
      <c r="BP613" s="162"/>
      <c r="BQ613" s="162"/>
      <c r="BR613" s="162"/>
      <c r="BS613" s="162"/>
      <c r="BT613" s="162"/>
      <c r="BU613" s="162"/>
      <c r="BV613" s="162"/>
      <c r="BW613" s="162"/>
      <c r="BX613" s="162"/>
      <c r="BY613" s="162"/>
      <c r="BZ613" s="162"/>
      <c r="CA613" s="162"/>
      <c r="CB613" s="162"/>
      <c r="CC613" s="162"/>
      <c r="CD613" s="162"/>
      <c r="CE613" s="162"/>
      <c r="CF613" s="162"/>
      <c r="CG613" s="162"/>
      <c r="CH613" s="162"/>
      <c r="CI613" s="162"/>
      <c r="CJ613" s="162"/>
      <c r="CK613" s="162"/>
      <c r="CL613" s="162"/>
      <c r="CM613" s="162"/>
      <c r="CN613" s="162"/>
      <c r="CO613" s="162"/>
      <c r="CP613" s="162"/>
      <c r="CQ613" s="162"/>
      <c r="CR613" s="162"/>
      <c r="CS613" s="162"/>
      <c r="CT613" s="162"/>
      <c r="CU613" s="162"/>
      <c r="CV613" s="162"/>
      <c r="CW613" s="162"/>
      <c r="CX613" s="162"/>
      <c r="CY613" s="162"/>
      <c r="CZ613" s="162"/>
      <c r="DA613" s="162"/>
      <c r="DB613" s="162"/>
      <c r="DC613" s="162"/>
      <c r="DD613" s="162"/>
      <c r="DE613" s="162"/>
      <c r="DF613" s="162"/>
      <c r="DG613" s="162"/>
      <c r="DH613" s="162"/>
      <c r="DI613" s="162"/>
      <c r="DJ613" s="162"/>
      <c r="DK613" s="162"/>
      <c r="DL613" s="162"/>
      <c r="DM613" s="162"/>
      <c r="DN613" s="162"/>
      <c r="DO613" s="162"/>
      <c r="DP613" s="162"/>
      <c r="DQ613" s="162"/>
      <c r="DR613" s="162"/>
      <c r="DS613" s="162"/>
      <c r="DT613" s="162"/>
      <c r="DU613" s="162"/>
      <c r="DV613" s="162"/>
      <c r="DW613" s="161"/>
      <c r="DX613" s="162"/>
      <c r="DY613" s="162"/>
      <c r="DZ613" s="162"/>
      <c r="EA613" s="162"/>
      <c r="EB613" s="162"/>
      <c r="EC613" s="162"/>
      <c r="ED613" s="162"/>
      <c r="EE613" s="161"/>
      <c r="EF613" s="162"/>
      <c r="EG613" s="162"/>
      <c r="EH613" s="162"/>
      <c r="EI613" s="162"/>
      <c r="EJ613" s="162"/>
      <c r="EK613" s="162"/>
      <c r="EL613" s="162"/>
      <c r="EM613" s="162"/>
      <c r="EN613" s="162"/>
      <c r="EO613" s="162"/>
      <c r="EP613" s="162"/>
      <c r="EQ613" s="68"/>
      <c r="ER613" s="68"/>
      <c r="ES613" s="68"/>
      <c r="ET613" s="68"/>
      <c r="EU613" s="68"/>
      <c r="EV613" s="68"/>
      <c r="EW613" s="65"/>
      <c r="EX613" s="65"/>
      <c r="EY613" s="65"/>
      <c r="EZ613" s="65"/>
      <c r="FA613" s="65"/>
      <c r="FB613" s="65"/>
      <c r="FC613" s="65"/>
      <c r="FD613" s="65"/>
      <c r="FE613" s="65"/>
      <c r="FF613" s="65"/>
      <c r="FG613" s="65"/>
      <c r="FH613" s="65"/>
      <c r="FI613" s="65"/>
      <c r="FJ613" s="65"/>
      <c r="FK613" s="65"/>
      <c r="FL613" s="65"/>
      <c r="FM613" s="65"/>
      <c r="FN613" s="65"/>
      <c r="FO613" s="235"/>
    </row>
    <row r="614" spans="1:171" s="73" customFormat="1" x14ac:dyDescent="0.2">
      <c r="A614" s="161"/>
      <c r="B614" s="162"/>
      <c r="C614" s="162"/>
      <c r="D614" s="162"/>
      <c r="E614" s="162"/>
      <c r="F614" s="162"/>
      <c r="G614" s="162"/>
      <c r="H614" s="162"/>
      <c r="I614" s="162"/>
      <c r="J614" s="162"/>
      <c r="K614" s="162"/>
      <c r="L614" s="162"/>
      <c r="M614" s="162"/>
      <c r="N614" s="162"/>
      <c r="O614" s="162"/>
      <c r="P614" s="162"/>
      <c r="Q614" s="162"/>
      <c r="R614" s="162"/>
      <c r="S614" s="162"/>
      <c r="T614" s="162"/>
      <c r="U614" s="162"/>
      <c r="V614" s="162"/>
      <c r="W614" s="162"/>
      <c r="X614" s="162"/>
      <c r="Y614" s="162"/>
      <c r="Z614" s="161"/>
      <c r="AA614" s="161"/>
      <c r="AB614" s="161"/>
      <c r="AC614" s="161"/>
      <c r="AD614" s="161"/>
      <c r="AE614" s="161"/>
      <c r="AF614" s="162"/>
      <c r="AG614" s="162"/>
      <c r="AH614" s="162"/>
      <c r="AI614" s="162"/>
      <c r="AJ614" s="162"/>
      <c r="AK614" s="162"/>
      <c r="AL614" s="162"/>
      <c r="AM614" s="162"/>
      <c r="AN614" s="162"/>
      <c r="AO614" s="162"/>
      <c r="AP614" s="162"/>
      <c r="AQ614" s="162"/>
      <c r="AR614" s="162"/>
      <c r="AS614" s="162"/>
      <c r="AT614" s="162"/>
      <c r="AU614" s="162"/>
      <c r="AV614" s="162"/>
      <c r="AW614" s="162"/>
      <c r="AX614" s="162"/>
      <c r="AY614" s="161"/>
      <c r="AZ614" s="161"/>
      <c r="BA614" s="162"/>
      <c r="BB614" s="162"/>
      <c r="BC614" s="162"/>
      <c r="BD614" s="162"/>
      <c r="BE614" s="162"/>
      <c r="BF614" s="162"/>
      <c r="BG614" s="162"/>
      <c r="BH614" s="162"/>
      <c r="BI614" s="162"/>
      <c r="BJ614" s="161"/>
      <c r="BK614" s="162"/>
      <c r="BL614" s="162"/>
      <c r="BM614" s="162"/>
      <c r="BN614" s="162"/>
      <c r="BO614" s="162"/>
      <c r="BP614" s="162"/>
      <c r="BQ614" s="162"/>
      <c r="BR614" s="162"/>
      <c r="BS614" s="162"/>
      <c r="BT614" s="162"/>
      <c r="BU614" s="162"/>
      <c r="BV614" s="162"/>
      <c r="BW614" s="162"/>
      <c r="BX614" s="162"/>
      <c r="BY614" s="162"/>
      <c r="BZ614" s="162"/>
      <c r="CA614" s="162"/>
      <c r="CB614" s="162"/>
      <c r="CC614" s="162"/>
      <c r="CD614" s="162"/>
      <c r="CE614" s="162"/>
      <c r="CF614" s="162"/>
      <c r="CG614" s="162"/>
      <c r="CH614" s="162"/>
      <c r="CI614" s="162"/>
      <c r="CJ614" s="162"/>
      <c r="CK614" s="162"/>
      <c r="CL614" s="162"/>
      <c r="CM614" s="162"/>
      <c r="CN614" s="162"/>
      <c r="CO614" s="162"/>
      <c r="CP614" s="162"/>
      <c r="CQ614" s="162"/>
      <c r="CR614" s="162"/>
      <c r="CS614" s="162"/>
      <c r="CT614" s="162"/>
      <c r="CU614" s="162"/>
      <c r="CV614" s="162"/>
      <c r="CW614" s="162"/>
      <c r="CX614" s="162"/>
      <c r="CY614" s="162"/>
      <c r="CZ614" s="162"/>
      <c r="DA614" s="162"/>
      <c r="DB614" s="162"/>
      <c r="DC614" s="162"/>
      <c r="DD614" s="162"/>
      <c r="DE614" s="162"/>
      <c r="DF614" s="162"/>
      <c r="DG614" s="162"/>
      <c r="DH614" s="162"/>
      <c r="DI614" s="162"/>
      <c r="DJ614" s="162"/>
      <c r="DK614" s="162"/>
      <c r="DL614" s="162"/>
      <c r="DM614" s="162"/>
      <c r="DN614" s="162"/>
      <c r="DO614" s="162"/>
      <c r="DP614" s="162"/>
      <c r="DQ614" s="162"/>
      <c r="DR614" s="162"/>
      <c r="DS614" s="162"/>
      <c r="DT614" s="162"/>
      <c r="DU614" s="162"/>
      <c r="DV614" s="162"/>
      <c r="DW614" s="161"/>
      <c r="DX614" s="162"/>
      <c r="DY614" s="162"/>
      <c r="DZ614" s="162"/>
      <c r="EA614" s="162"/>
      <c r="EB614" s="162"/>
      <c r="EC614" s="162"/>
      <c r="ED614" s="162"/>
      <c r="EE614" s="161"/>
      <c r="EF614" s="162"/>
      <c r="EG614" s="162"/>
      <c r="EH614" s="162"/>
      <c r="EI614" s="162"/>
      <c r="EJ614" s="162"/>
      <c r="EK614" s="162"/>
      <c r="EL614" s="162"/>
      <c r="EM614" s="162"/>
      <c r="EN614" s="162"/>
      <c r="EO614" s="162"/>
      <c r="EP614" s="162"/>
      <c r="EQ614" s="68"/>
      <c r="ER614" s="68"/>
      <c r="ES614" s="68"/>
      <c r="ET614" s="68"/>
      <c r="EU614" s="68"/>
      <c r="EV614" s="68"/>
      <c r="EW614" s="68"/>
      <c r="EX614" s="68"/>
      <c r="EY614" s="68"/>
      <c r="EZ614" s="68"/>
      <c r="FA614" s="68"/>
      <c r="FB614" s="68"/>
      <c r="FC614" s="68"/>
      <c r="FD614" s="68"/>
      <c r="FE614" s="68"/>
      <c r="FF614" s="68"/>
      <c r="FG614" s="68"/>
      <c r="FH614" s="68"/>
      <c r="FI614" s="68"/>
      <c r="FJ614" s="68"/>
      <c r="FK614" s="68"/>
      <c r="FL614" s="68"/>
      <c r="FM614" s="65"/>
      <c r="FN614" s="65"/>
      <c r="FO614" s="235"/>
    </row>
    <row r="615" spans="1:171" s="73" customFormat="1" x14ac:dyDescent="0.2">
      <c r="A615" s="161"/>
      <c r="B615" s="162"/>
      <c r="C615" s="162"/>
      <c r="D615" s="162"/>
      <c r="E615" s="162"/>
      <c r="F615" s="162"/>
      <c r="G615" s="162"/>
      <c r="H615" s="162"/>
      <c r="I615" s="162"/>
      <c r="J615" s="162"/>
      <c r="K615" s="162"/>
      <c r="L615" s="162"/>
      <c r="M615" s="162"/>
      <c r="N615" s="162"/>
      <c r="O615" s="162"/>
      <c r="P615" s="162"/>
      <c r="Q615" s="162"/>
      <c r="R615" s="162"/>
      <c r="S615" s="162"/>
      <c r="T615" s="162"/>
      <c r="U615" s="162"/>
      <c r="V615" s="162"/>
      <c r="W615" s="162"/>
      <c r="X615" s="162"/>
      <c r="Y615" s="162"/>
      <c r="Z615" s="161"/>
      <c r="AA615" s="161"/>
      <c r="AB615" s="161"/>
      <c r="AC615" s="161"/>
      <c r="AD615" s="161"/>
      <c r="AE615" s="161"/>
      <c r="AF615" s="162"/>
      <c r="AG615" s="162"/>
      <c r="AH615" s="162"/>
      <c r="AI615" s="162"/>
      <c r="AJ615" s="162"/>
      <c r="AK615" s="162"/>
      <c r="AL615" s="162"/>
      <c r="AM615" s="162"/>
      <c r="AN615" s="162"/>
      <c r="AO615" s="162"/>
      <c r="AP615" s="162"/>
      <c r="AQ615" s="162"/>
      <c r="AR615" s="162"/>
      <c r="AS615" s="162"/>
      <c r="AT615" s="162"/>
      <c r="AU615" s="162"/>
      <c r="AV615" s="162"/>
      <c r="AW615" s="162"/>
      <c r="AX615" s="162"/>
      <c r="AY615" s="161"/>
      <c r="AZ615" s="161"/>
      <c r="BA615" s="162"/>
      <c r="BB615" s="162"/>
      <c r="BC615" s="162"/>
      <c r="BD615" s="162"/>
      <c r="BE615" s="162"/>
      <c r="BF615" s="162"/>
      <c r="BG615" s="162"/>
      <c r="BH615" s="162"/>
      <c r="BI615" s="162"/>
      <c r="BJ615" s="161"/>
      <c r="BK615" s="162"/>
      <c r="BL615" s="162"/>
      <c r="BM615" s="162"/>
      <c r="BN615" s="162"/>
      <c r="BO615" s="162"/>
      <c r="BP615" s="162"/>
      <c r="BQ615" s="162"/>
      <c r="BR615" s="162"/>
      <c r="BS615" s="162"/>
      <c r="BT615" s="162"/>
      <c r="BU615" s="162"/>
      <c r="BV615" s="162"/>
      <c r="BW615" s="162"/>
      <c r="BX615" s="162"/>
      <c r="BY615" s="162"/>
      <c r="BZ615" s="162"/>
      <c r="CA615" s="162"/>
      <c r="CB615" s="162"/>
      <c r="CC615" s="162"/>
      <c r="CD615" s="162"/>
      <c r="CE615" s="162"/>
      <c r="CF615" s="162"/>
      <c r="CG615" s="162"/>
      <c r="CH615" s="162"/>
      <c r="CI615" s="162"/>
      <c r="CJ615" s="162"/>
      <c r="CK615" s="162"/>
      <c r="CL615" s="162"/>
      <c r="CM615" s="162"/>
      <c r="CN615" s="162"/>
      <c r="CO615" s="162"/>
      <c r="CP615" s="162"/>
      <c r="CQ615" s="162"/>
      <c r="CR615" s="162"/>
      <c r="CS615" s="162"/>
      <c r="CT615" s="162"/>
      <c r="CU615" s="162"/>
      <c r="CV615" s="162"/>
      <c r="CW615" s="162"/>
      <c r="CX615" s="162"/>
      <c r="CY615" s="162"/>
      <c r="CZ615" s="162"/>
      <c r="DA615" s="162"/>
      <c r="DB615" s="162"/>
      <c r="DC615" s="162"/>
      <c r="DD615" s="162"/>
      <c r="DE615" s="162"/>
      <c r="DF615" s="162"/>
      <c r="DG615" s="162"/>
      <c r="DH615" s="162"/>
      <c r="DI615" s="162"/>
      <c r="DJ615" s="162"/>
      <c r="DK615" s="162"/>
      <c r="DL615" s="162"/>
      <c r="DM615" s="162"/>
      <c r="DN615" s="162"/>
      <c r="DO615" s="162"/>
      <c r="DP615" s="162"/>
      <c r="DQ615" s="162"/>
      <c r="DR615" s="162"/>
      <c r="DS615" s="162"/>
      <c r="DT615" s="162"/>
      <c r="DU615" s="162"/>
      <c r="DV615" s="162"/>
      <c r="DW615" s="161"/>
      <c r="DX615" s="162"/>
      <c r="DY615" s="162"/>
      <c r="DZ615" s="162"/>
      <c r="EA615" s="162"/>
      <c r="EB615" s="162"/>
      <c r="EC615" s="162"/>
      <c r="ED615" s="162"/>
      <c r="EE615" s="161"/>
      <c r="EF615" s="162"/>
      <c r="EG615" s="162"/>
      <c r="EH615" s="162"/>
      <c r="EI615" s="162"/>
      <c r="EJ615" s="162"/>
      <c r="EK615" s="162"/>
      <c r="EL615" s="162"/>
      <c r="EM615" s="162"/>
      <c r="EN615" s="162"/>
      <c r="EO615" s="162"/>
      <c r="EP615" s="162"/>
      <c r="EQ615" s="68"/>
      <c r="ER615" s="68"/>
      <c r="ES615" s="68"/>
      <c r="ET615" s="68"/>
      <c r="EU615" s="68"/>
      <c r="EV615" s="68"/>
      <c r="EW615" s="65"/>
      <c r="EX615" s="65"/>
      <c r="EY615" s="65"/>
      <c r="EZ615" s="65"/>
      <c r="FA615" s="65"/>
      <c r="FB615" s="65"/>
      <c r="FC615" s="65"/>
      <c r="FD615" s="65"/>
      <c r="FE615" s="65"/>
      <c r="FF615" s="65"/>
      <c r="FG615" s="65"/>
      <c r="FH615" s="65"/>
      <c r="FI615" s="65"/>
      <c r="FJ615" s="65"/>
      <c r="FK615" s="65"/>
      <c r="FL615" s="65"/>
      <c r="FM615" s="65"/>
      <c r="FN615" s="65"/>
      <c r="FO615" s="235"/>
    </row>
    <row r="616" spans="1:171" s="73" customFormat="1" x14ac:dyDescent="0.2">
      <c r="A616" s="161"/>
      <c r="B616" s="162"/>
      <c r="C616" s="162"/>
      <c r="D616" s="162"/>
      <c r="E616" s="162"/>
      <c r="F616" s="162"/>
      <c r="G616" s="162"/>
      <c r="H616" s="162"/>
      <c r="I616" s="162"/>
      <c r="J616" s="162"/>
      <c r="K616" s="162"/>
      <c r="L616" s="162"/>
      <c r="M616" s="162"/>
      <c r="N616" s="162"/>
      <c r="O616" s="162"/>
      <c r="P616" s="162"/>
      <c r="Q616" s="162"/>
      <c r="R616" s="162"/>
      <c r="S616" s="162"/>
      <c r="T616" s="162"/>
      <c r="U616" s="162"/>
      <c r="V616" s="162"/>
      <c r="W616" s="162"/>
      <c r="X616" s="162"/>
      <c r="Y616" s="162"/>
      <c r="Z616" s="161"/>
      <c r="AA616" s="161"/>
      <c r="AB616" s="161"/>
      <c r="AC616" s="161"/>
      <c r="AD616" s="161"/>
      <c r="AE616" s="161"/>
      <c r="AF616" s="162"/>
      <c r="AG616" s="162"/>
      <c r="AH616" s="162"/>
      <c r="AI616" s="162"/>
      <c r="AJ616" s="162"/>
      <c r="AK616" s="162"/>
      <c r="AL616" s="162"/>
      <c r="AM616" s="162"/>
      <c r="AN616" s="162"/>
      <c r="AO616" s="162"/>
      <c r="AP616" s="162"/>
      <c r="AQ616" s="162"/>
      <c r="AR616" s="162"/>
      <c r="AS616" s="162"/>
      <c r="AT616" s="162"/>
      <c r="AU616" s="162"/>
      <c r="AV616" s="162"/>
      <c r="AW616" s="162"/>
      <c r="AX616" s="162"/>
      <c r="AY616" s="161"/>
      <c r="AZ616" s="161"/>
      <c r="BA616" s="162"/>
      <c r="BB616" s="162"/>
      <c r="BC616" s="162"/>
      <c r="BD616" s="162"/>
      <c r="BE616" s="162"/>
      <c r="BF616" s="162"/>
      <c r="BG616" s="162"/>
      <c r="BH616" s="162"/>
      <c r="BI616" s="162"/>
      <c r="BJ616" s="161"/>
      <c r="BK616" s="162"/>
      <c r="BL616" s="162"/>
      <c r="BM616" s="162"/>
      <c r="BN616" s="162"/>
      <c r="BO616" s="162"/>
      <c r="BP616" s="162"/>
      <c r="BQ616" s="162"/>
      <c r="BR616" s="162"/>
      <c r="BS616" s="162"/>
      <c r="BT616" s="162"/>
      <c r="BU616" s="162"/>
      <c r="BV616" s="162"/>
      <c r="BW616" s="162"/>
      <c r="BX616" s="162"/>
      <c r="BY616" s="162"/>
      <c r="BZ616" s="162"/>
      <c r="CA616" s="162"/>
      <c r="CB616" s="162"/>
      <c r="CC616" s="162"/>
      <c r="CD616" s="162"/>
      <c r="CE616" s="162"/>
      <c r="CF616" s="162"/>
      <c r="CG616" s="162"/>
      <c r="CH616" s="162"/>
      <c r="CI616" s="162"/>
      <c r="CJ616" s="162"/>
      <c r="CK616" s="162"/>
      <c r="CL616" s="162"/>
      <c r="CM616" s="162"/>
      <c r="CN616" s="162"/>
      <c r="CO616" s="162"/>
      <c r="CP616" s="162"/>
      <c r="CQ616" s="162"/>
      <c r="CR616" s="162"/>
      <c r="CS616" s="162"/>
      <c r="CT616" s="162"/>
      <c r="CU616" s="162"/>
      <c r="CV616" s="162"/>
      <c r="CW616" s="162"/>
      <c r="CX616" s="162"/>
      <c r="CY616" s="162"/>
      <c r="CZ616" s="162"/>
      <c r="DA616" s="162"/>
      <c r="DB616" s="162"/>
      <c r="DC616" s="162"/>
      <c r="DD616" s="162"/>
      <c r="DE616" s="162"/>
      <c r="DF616" s="162"/>
      <c r="DG616" s="162"/>
      <c r="DH616" s="162"/>
      <c r="DI616" s="162"/>
      <c r="DJ616" s="162"/>
      <c r="DK616" s="162"/>
      <c r="DL616" s="162"/>
      <c r="DM616" s="162"/>
      <c r="DN616" s="162"/>
      <c r="DO616" s="162"/>
      <c r="DP616" s="162"/>
      <c r="DQ616" s="162"/>
      <c r="DR616" s="162"/>
      <c r="DS616" s="162"/>
      <c r="DT616" s="162"/>
      <c r="DU616" s="162"/>
      <c r="DV616" s="162"/>
      <c r="DW616" s="161"/>
      <c r="DX616" s="162"/>
      <c r="DY616" s="162"/>
      <c r="DZ616" s="162"/>
      <c r="EA616" s="162"/>
      <c r="EB616" s="162"/>
      <c r="EC616" s="162"/>
      <c r="ED616" s="162"/>
      <c r="EE616" s="161"/>
      <c r="EF616" s="162"/>
      <c r="EG616" s="162"/>
      <c r="EH616" s="162"/>
      <c r="EI616" s="162"/>
      <c r="EJ616" s="162"/>
      <c r="EK616" s="162"/>
      <c r="EL616" s="162"/>
      <c r="EM616" s="162"/>
      <c r="EN616" s="162"/>
      <c r="EO616" s="162"/>
      <c r="EP616" s="162"/>
      <c r="EQ616" s="68"/>
      <c r="ER616" s="68"/>
      <c r="ES616" s="68"/>
      <c r="ET616" s="68"/>
      <c r="EU616" s="68"/>
      <c r="EV616" s="68"/>
      <c r="EW616" s="68"/>
      <c r="EX616" s="68"/>
      <c r="EY616" s="68"/>
      <c r="EZ616" s="68"/>
      <c r="FA616" s="68"/>
      <c r="FB616" s="68"/>
      <c r="FC616" s="68"/>
      <c r="FD616" s="68"/>
      <c r="FE616" s="68"/>
      <c r="FF616" s="68"/>
      <c r="FG616" s="68"/>
      <c r="FH616" s="68"/>
      <c r="FI616" s="68"/>
      <c r="FJ616" s="68"/>
      <c r="FK616" s="68"/>
      <c r="FL616" s="68"/>
      <c r="FM616" s="65"/>
      <c r="FN616" s="65"/>
      <c r="FO616" s="235"/>
    </row>
    <row r="617" spans="1:171" s="73" customFormat="1" x14ac:dyDescent="0.2">
      <c r="A617" s="161"/>
      <c r="B617" s="162"/>
      <c r="C617" s="162"/>
      <c r="D617" s="162"/>
      <c r="E617" s="162"/>
      <c r="F617" s="162"/>
      <c r="G617" s="162"/>
      <c r="H617" s="162"/>
      <c r="I617" s="162"/>
      <c r="J617" s="162"/>
      <c r="K617" s="162"/>
      <c r="L617" s="162"/>
      <c r="M617" s="162"/>
      <c r="N617" s="162"/>
      <c r="O617" s="162"/>
      <c r="P617" s="162"/>
      <c r="Q617" s="162"/>
      <c r="R617" s="162"/>
      <c r="S617" s="162"/>
      <c r="T617" s="162"/>
      <c r="U617" s="162"/>
      <c r="V617" s="162"/>
      <c r="W617" s="162"/>
      <c r="X617" s="162"/>
      <c r="Y617" s="162"/>
      <c r="Z617" s="161"/>
      <c r="AA617" s="161"/>
      <c r="AB617" s="161"/>
      <c r="AC617" s="161"/>
      <c r="AD617" s="161"/>
      <c r="AE617" s="161"/>
      <c r="AF617" s="162"/>
      <c r="AG617" s="162"/>
      <c r="AH617" s="162"/>
      <c r="AI617" s="162"/>
      <c r="AJ617" s="162"/>
      <c r="AK617" s="162"/>
      <c r="AL617" s="162"/>
      <c r="AM617" s="162"/>
      <c r="AN617" s="162"/>
      <c r="AO617" s="162"/>
      <c r="AP617" s="162"/>
      <c r="AQ617" s="162"/>
      <c r="AR617" s="162"/>
      <c r="AS617" s="162"/>
      <c r="AT617" s="162"/>
      <c r="AU617" s="162"/>
      <c r="AV617" s="162"/>
      <c r="AW617" s="162"/>
      <c r="AX617" s="162"/>
      <c r="AY617" s="161"/>
      <c r="AZ617" s="161"/>
      <c r="BA617" s="162"/>
      <c r="BB617" s="162"/>
      <c r="BC617" s="162"/>
      <c r="BD617" s="162"/>
      <c r="BE617" s="162"/>
      <c r="BF617" s="162"/>
      <c r="BG617" s="162"/>
      <c r="BH617" s="162"/>
      <c r="BI617" s="162"/>
      <c r="BJ617" s="161"/>
      <c r="BK617" s="162"/>
      <c r="BL617" s="162"/>
      <c r="BM617" s="162"/>
      <c r="BN617" s="162"/>
      <c r="BO617" s="162"/>
      <c r="BP617" s="162"/>
      <c r="BQ617" s="162"/>
      <c r="BR617" s="162"/>
      <c r="BS617" s="162"/>
      <c r="BT617" s="162"/>
      <c r="BU617" s="162"/>
      <c r="BV617" s="162"/>
      <c r="BW617" s="162"/>
      <c r="BX617" s="162"/>
      <c r="BY617" s="162"/>
      <c r="BZ617" s="162"/>
      <c r="CA617" s="162"/>
      <c r="CB617" s="162"/>
      <c r="CC617" s="162"/>
      <c r="CD617" s="162"/>
      <c r="CE617" s="162"/>
      <c r="CF617" s="162"/>
      <c r="CG617" s="162"/>
      <c r="CH617" s="162"/>
      <c r="CI617" s="162"/>
      <c r="CJ617" s="162"/>
      <c r="CK617" s="162"/>
      <c r="CL617" s="162"/>
      <c r="CM617" s="162"/>
      <c r="CN617" s="162"/>
      <c r="CO617" s="162"/>
      <c r="CP617" s="162"/>
      <c r="CQ617" s="162"/>
      <c r="CR617" s="162"/>
      <c r="CS617" s="162"/>
      <c r="CT617" s="162"/>
      <c r="CU617" s="162"/>
      <c r="CV617" s="162"/>
      <c r="CW617" s="162"/>
      <c r="CX617" s="162"/>
      <c r="CY617" s="162"/>
      <c r="CZ617" s="162"/>
      <c r="DA617" s="162"/>
      <c r="DB617" s="162"/>
      <c r="DC617" s="162"/>
      <c r="DD617" s="162"/>
      <c r="DE617" s="162"/>
      <c r="DF617" s="162"/>
      <c r="DG617" s="162"/>
      <c r="DH617" s="162"/>
      <c r="DI617" s="162"/>
      <c r="DJ617" s="162"/>
      <c r="DK617" s="162"/>
      <c r="DL617" s="162"/>
      <c r="DM617" s="162"/>
      <c r="DN617" s="162"/>
      <c r="DO617" s="162"/>
      <c r="DP617" s="162"/>
      <c r="DQ617" s="162"/>
      <c r="DR617" s="162"/>
      <c r="DS617" s="162"/>
      <c r="DT617" s="162"/>
      <c r="DU617" s="162"/>
      <c r="DV617" s="162"/>
      <c r="DW617" s="161"/>
      <c r="DX617" s="162"/>
      <c r="DY617" s="162"/>
      <c r="DZ617" s="162"/>
      <c r="EA617" s="162"/>
      <c r="EB617" s="162"/>
      <c r="EC617" s="162"/>
      <c r="ED617" s="162"/>
      <c r="EE617" s="161"/>
      <c r="EF617" s="162"/>
      <c r="EG617" s="162"/>
      <c r="EH617" s="162"/>
      <c r="EI617" s="162"/>
      <c r="EJ617" s="162"/>
      <c r="EK617" s="162"/>
      <c r="EL617" s="162"/>
      <c r="EM617" s="162"/>
      <c r="EN617" s="162"/>
      <c r="EO617" s="162"/>
      <c r="EP617" s="162"/>
      <c r="EQ617" s="68"/>
      <c r="ER617" s="68"/>
      <c r="ES617" s="68"/>
      <c r="ET617" s="68"/>
      <c r="EU617" s="68"/>
      <c r="EV617" s="68"/>
      <c r="EW617" s="65"/>
      <c r="EX617" s="65"/>
      <c r="EY617" s="65"/>
      <c r="EZ617" s="65"/>
      <c r="FA617" s="65"/>
      <c r="FB617" s="65"/>
      <c r="FC617" s="65"/>
      <c r="FD617" s="65"/>
      <c r="FE617" s="65"/>
      <c r="FF617" s="65"/>
      <c r="FG617" s="65"/>
      <c r="FH617" s="65"/>
      <c r="FI617" s="65"/>
      <c r="FJ617" s="65"/>
      <c r="FK617" s="65"/>
      <c r="FL617" s="65"/>
      <c r="FM617" s="65"/>
      <c r="FN617" s="65"/>
      <c r="FO617" s="235"/>
    </row>
    <row r="618" spans="1:171" s="73" customFormat="1" x14ac:dyDescent="0.2">
      <c r="A618" s="161"/>
      <c r="B618" s="162"/>
      <c r="C618" s="162"/>
      <c r="D618" s="162"/>
      <c r="E618" s="162"/>
      <c r="F618" s="162"/>
      <c r="G618" s="162"/>
      <c r="H618" s="162"/>
      <c r="I618" s="162"/>
      <c r="J618" s="162"/>
      <c r="K618" s="162"/>
      <c r="L618" s="162"/>
      <c r="M618" s="162"/>
      <c r="N618" s="162"/>
      <c r="O618" s="162"/>
      <c r="P618" s="162"/>
      <c r="Q618" s="162"/>
      <c r="R618" s="162"/>
      <c r="S618" s="162"/>
      <c r="T618" s="162"/>
      <c r="U618" s="162"/>
      <c r="V618" s="162"/>
      <c r="W618" s="162"/>
      <c r="X618" s="162"/>
      <c r="Y618" s="162"/>
      <c r="Z618" s="161"/>
      <c r="AA618" s="161"/>
      <c r="AB618" s="161"/>
      <c r="AC618" s="161"/>
      <c r="AD618" s="161"/>
      <c r="AE618" s="161"/>
      <c r="AF618" s="162"/>
      <c r="AG618" s="162"/>
      <c r="AH618" s="162"/>
      <c r="AI618" s="162"/>
      <c r="AJ618" s="162"/>
      <c r="AK618" s="162"/>
      <c r="AL618" s="162"/>
      <c r="AM618" s="162"/>
      <c r="AN618" s="162"/>
      <c r="AO618" s="162"/>
      <c r="AP618" s="162"/>
      <c r="AQ618" s="162"/>
      <c r="AR618" s="162"/>
      <c r="AS618" s="162"/>
      <c r="AT618" s="162"/>
      <c r="AU618" s="162"/>
      <c r="AV618" s="162"/>
      <c r="AW618" s="162"/>
      <c r="AX618" s="162"/>
      <c r="AY618" s="161"/>
      <c r="AZ618" s="161"/>
      <c r="BA618" s="162"/>
      <c r="BB618" s="162"/>
      <c r="BC618" s="162"/>
      <c r="BD618" s="162"/>
      <c r="BE618" s="162"/>
      <c r="BF618" s="162"/>
      <c r="BG618" s="162"/>
      <c r="BH618" s="162"/>
      <c r="BI618" s="162"/>
      <c r="BJ618" s="161"/>
      <c r="BK618" s="162"/>
      <c r="BL618" s="162"/>
      <c r="BM618" s="162"/>
      <c r="BN618" s="162"/>
      <c r="BO618" s="162"/>
      <c r="BP618" s="162"/>
      <c r="BQ618" s="162"/>
      <c r="BR618" s="162"/>
      <c r="BS618" s="162"/>
      <c r="BT618" s="162"/>
      <c r="BU618" s="162"/>
      <c r="BV618" s="162"/>
      <c r="BW618" s="162"/>
      <c r="BX618" s="162"/>
      <c r="BY618" s="162"/>
      <c r="BZ618" s="162"/>
      <c r="CA618" s="162"/>
      <c r="CB618" s="162"/>
      <c r="CC618" s="162"/>
      <c r="CD618" s="162"/>
      <c r="CE618" s="162"/>
      <c r="CF618" s="162"/>
      <c r="CG618" s="162"/>
      <c r="CH618" s="162"/>
      <c r="CI618" s="162"/>
      <c r="CJ618" s="162"/>
      <c r="CK618" s="162"/>
      <c r="CL618" s="162"/>
      <c r="CM618" s="162"/>
      <c r="CN618" s="162"/>
      <c r="CO618" s="162"/>
      <c r="CP618" s="162"/>
      <c r="CQ618" s="162"/>
      <c r="CR618" s="162"/>
      <c r="CS618" s="162"/>
      <c r="CT618" s="162"/>
      <c r="CU618" s="162"/>
      <c r="CV618" s="162"/>
      <c r="CW618" s="162"/>
      <c r="CX618" s="162"/>
      <c r="CY618" s="162"/>
      <c r="CZ618" s="162"/>
      <c r="DA618" s="162"/>
      <c r="DB618" s="162"/>
      <c r="DC618" s="162"/>
      <c r="DD618" s="162"/>
      <c r="DE618" s="162"/>
      <c r="DF618" s="162"/>
      <c r="DG618" s="162"/>
      <c r="DH618" s="162"/>
      <c r="DI618" s="162"/>
      <c r="DJ618" s="162"/>
      <c r="DK618" s="162"/>
      <c r="DL618" s="162"/>
      <c r="DM618" s="162"/>
      <c r="DN618" s="162"/>
      <c r="DO618" s="162"/>
      <c r="DP618" s="162"/>
      <c r="DQ618" s="162"/>
      <c r="DR618" s="162"/>
      <c r="DS618" s="162"/>
      <c r="DT618" s="162"/>
      <c r="DU618" s="162"/>
      <c r="DV618" s="162"/>
      <c r="DW618" s="161"/>
      <c r="DX618" s="162"/>
      <c r="DY618" s="162"/>
      <c r="DZ618" s="162"/>
      <c r="EA618" s="162"/>
      <c r="EB618" s="162"/>
      <c r="EC618" s="162"/>
      <c r="ED618" s="162"/>
      <c r="EE618" s="161"/>
      <c r="EF618" s="162"/>
      <c r="EG618" s="162"/>
      <c r="EH618" s="162"/>
      <c r="EI618" s="162"/>
      <c r="EJ618" s="162"/>
      <c r="EK618" s="162"/>
      <c r="EL618" s="162"/>
      <c r="EM618" s="162"/>
      <c r="EN618" s="162"/>
      <c r="EO618" s="162"/>
      <c r="EP618" s="162"/>
      <c r="EQ618" s="68"/>
      <c r="ER618" s="68"/>
      <c r="ES618" s="68"/>
      <c r="ET618" s="68"/>
      <c r="EU618" s="68"/>
      <c r="EV618" s="68"/>
      <c r="EW618" s="68"/>
      <c r="EX618" s="68"/>
      <c r="EY618" s="68"/>
      <c r="EZ618" s="68"/>
      <c r="FA618" s="68"/>
      <c r="FB618" s="68"/>
      <c r="FC618" s="68"/>
      <c r="FD618" s="68"/>
      <c r="FE618" s="68"/>
      <c r="FF618" s="68"/>
      <c r="FG618" s="68"/>
      <c r="FH618" s="68"/>
      <c r="FI618" s="68"/>
      <c r="FJ618" s="68"/>
      <c r="FK618" s="68"/>
      <c r="FL618" s="68"/>
      <c r="FM618" s="65"/>
      <c r="FN618" s="65"/>
      <c r="FO618" s="235"/>
    </row>
    <row r="619" spans="1:171" s="73" customFormat="1" x14ac:dyDescent="0.2">
      <c r="A619" s="161"/>
      <c r="B619" s="162"/>
      <c r="C619" s="162"/>
      <c r="D619" s="162"/>
      <c r="E619" s="162"/>
      <c r="F619" s="162"/>
      <c r="G619" s="162"/>
      <c r="H619" s="162"/>
      <c r="I619" s="162"/>
      <c r="J619" s="162"/>
      <c r="K619" s="162"/>
      <c r="L619" s="162"/>
      <c r="M619" s="162"/>
      <c r="N619" s="162"/>
      <c r="O619" s="162"/>
      <c r="P619" s="162"/>
      <c r="Q619" s="162"/>
      <c r="R619" s="162"/>
      <c r="S619" s="162"/>
      <c r="T619" s="162"/>
      <c r="U619" s="162"/>
      <c r="V619" s="162"/>
      <c r="W619" s="162"/>
      <c r="X619" s="162"/>
      <c r="Y619" s="162"/>
      <c r="Z619" s="161"/>
      <c r="AA619" s="161"/>
      <c r="AB619" s="161"/>
      <c r="AC619" s="161"/>
      <c r="AD619" s="161"/>
      <c r="AE619" s="161"/>
      <c r="AF619" s="162"/>
      <c r="AG619" s="162"/>
      <c r="AH619" s="162"/>
      <c r="AI619" s="162"/>
      <c r="AJ619" s="162"/>
      <c r="AK619" s="162"/>
      <c r="AL619" s="162"/>
      <c r="AM619" s="162"/>
      <c r="AN619" s="162"/>
      <c r="AO619" s="162"/>
      <c r="AP619" s="162"/>
      <c r="AQ619" s="162"/>
      <c r="AR619" s="162"/>
      <c r="AS619" s="162"/>
      <c r="AT619" s="162"/>
      <c r="AU619" s="162"/>
      <c r="AV619" s="162"/>
      <c r="AW619" s="162"/>
      <c r="AX619" s="162"/>
      <c r="AY619" s="161"/>
      <c r="AZ619" s="161"/>
      <c r="BA619" s="162"/>
      <c r="BB619" s="162"/>
      <c r="BC619" s="162"/>
      <c r="BD619" s="162"/>
      <c r="BE619" s="162"/>
      <c r="BF619" s="162"/>
      <c r="BG619" s="162"/>
      <c r="BH619" s="162"/>
      <c r="BI619" s="162"/>
      <c r="BJ619" s="161"/>
      <c r="BK619" s="162"/>
      <c r="BL619" s="162"/>
      <c r="BM619" s="162"/>
      <c r="BN619" s="162"/>
      <c r="BO619" s="162"/>
      <c r="BP619" s="162"/>
      <c r="BQ619" s="162"/>
      <c r="BR619" s="162"/>
      <c r="BS619" s="162"/>
      <c r="BT619" s="162"/>
      <c r="BU619" s="162"/>
      <c r="BV619" s="162"/>
      <c r="BW619" s="162"/>
      <c r="BX619" s="162"/>
      <c r="BY619" s="162"/>
      <c r="BZ619" s="162"/>
      <c r="CA619" s="162"/>
      <c r="CB619" s="162"/>
      <c r="CC619" s="162"/>
      <c r="CD619" s="162"/>
      <c r="CE619" s="162"/>
      <c r="CF619" s="162"/>
      <c r="CG619" s="162"/>
      <c r="CH619" s="162"/>
      <c r="CI619" s="162"/>
      <c r="CJ619" s="162"/>
      <c r="CK619" s="162"/>
      <c r="CL619" s="162"/>
      <c r="CM619" s="162"/>
      <c r="CN619" s="162"/>
      <c r="CO619" s="162"/>
      <c r="CP619" s="162"/>
      <c r="CQ619" s="162"/>
      <c r="CR619" s="162"/>
      <c r="CS619" s="162"/>
      <c r="CT619" s="162"/>
      <c r="CU619" s="162"/>
      <c r="CV619" s="162"/>
      <c r="CW619" s="162"/>
      <c r="CX619" s="162"/>
      <c r="CY619" s="162"/>
      <c r="CZ619" s="162"/>
      <c r="DA619" s="162"/>
      <c r="DB619" s="162"/>
      <c r="DC619" s="162"/>
      <c r="DD619" s="162"/>
      <c r="DE619" s="162"/>
      <c r="DF619" s="162"/>
      <c r="DG619" s="162"/>
      <c r="DH619" s="162"/>
      <c r="DI619" s="162"/>
      <c r="DJ619" s="162"/>
      <c r="DK619" s="162"/>
      <c r="DL619" s="162"/>
      <c r="DM619" s="162"/>
      <c r="DN619" s="162"/>
      <c r="DO619" s="162"/>
      <c r="DP619" s="162"/>
      <c r="DQ619" s="162"/>
      <c r="DR619" s="162"/>
      <c r="DS619" s="162"/>
      <c r="DT619" s="162"/>
      <c r="DU619" s="162"/>
      <c r="DV619" s="162"/>
      <c r="DW619" s="161"/>
      <c r="DX619" s="162"/>
      <c r="DY619" s="162"/>
      <c r="DZ619" s="162"/>
      <c r="EA619" s="162"/>
      <c r="EB619" s="162"/>
      <c r="EC619" s="162"/>
      <c r="ED619" s="162"/>
      <c r="EE619" s="161"/>
      <c r="EF619" s="162"/>
      <c r="EG619" s="162"/>
      <c r="EH619" s="162"/>
      <c r="EI619" s="162"/>
      <c r="EJ619" s="162"/>
      <c r="EK619" s="162"/>
      <c r="EL619" s="162"/>
      <c r="EM619" s="162"/>
      <c r="EN619" s="162"/>
      <c r="EO619" s="162"/>
      <c r="EP619" s="162"/>
      <c r="EQ619" s="68"/>
      <c r="ER619" s="68"/>
      <c r="ES619" s="68"/>
      <c r="ET619" s="68"/>
      <c r="EU619" s="68"/>
      <c r="EV619" s="68"/>
      <c r="EW619" s="65"/>
      <c r="EX619" s="65"/>
      <c r="EY619" s="65"/>
      <c r="EZ619" s="65"/>
      <c r="FA619" s="65"/>
      <c r="FB619" s="65"/>
      <c r="FC619" s="65"/>
      <c r="FD619" s="65"/>
      <c r="FE619" s="65"/>
      <c r="FF619" s="65"/>
      <c r="FG619" s="65"/>
      <c r="FH619" s="65"/>
      <c r="FI619" s="65"/>
      <c r="FJ619" s="65"/>
      <c r="FK619" s="65"/>
      <c r="FL619" s="65"/>
      <c r="FM619" s="65"/>
      <c r="FN619" s="65"/>
      <c r="FO619" s="235"/>
    </row>
    <row r="620" spans="1:171" s="73" customFormat="1" x14ac:dyDescent="0.2">
      <c r="A620" s="161"/>
      <c r="B620" s="162"/>
      <c r="C620" s="162"/>
      <c r="D620" s="162"/>
      <c r="E620" s="162"/>
      <c r="F620" s="162"/>
      <c r="G620" s="162"/>
      <c r="H620" s="162"/>
      <c r="I620" s="162"/>
      <c r="J620" s="162"/>
      <c r="K620" s="162"/>
      <c r="L620" s="162"/>
      <c r="M620" s="162"/>
      <c r="N620" s="162"/>
      <c r="O620" s="162"/>
      <c r="P620" s="162"/>
      <c r="Q620" s="162"/>
      <c r="R620" s="162"/>
      <c r="S620" s="162"/>
      <c r="T620" s="162"/>
      <c r="U620" s="162"/>
      <c r="V620" s="162"/>
      <c r="W620" s="162"/>
      <c r="X620" s="162"/>
      <c r="Y620" s="162"/>
      <c r="Z620" s="161"/>
      <c r="AA620" s="161"/>
      <c r="AB620" s="161"/>
      <c r="AC620" s="161"/>
      <c r="AD620" s="161"/>
      <c r="AE620" s="161"/>
      <c r="AF620" s="162"/>
      <c r="AG620" s="162"/>
      <c r="AH620" s="162"/>
      <c r="AI620" s="162"/>
      <c r="AJ620" s="162"/>
      <c r="AK620" s="162"/>
      <c r="AL620" s="162"/>
      <c r="AM620" s="162"/>
      <c r="AN620" s="162"/>
      <c r="AO620" s="162"/>
      <c r="AP620" s="162"/>
      <c r="AQ620" s="162"/>
      <c r="AR620" s="162"/>
      <c r="AS620" s="162"/>
      <c r="AT620" s="162"/>
      <c r="AU620" s="162"/>
      <c r="AV620" s="162"/>
      <c r="AW620" s="162"/>
      <c r="AX620" s="162"/>
      <c r="AY620" s="161"/>
      <c r="AZ620" s="161"/>
      <c r="BA620" s="162"/>
      <c r="BB620" s="162"/>
      <c r="BC620" s="162"/>
      <c r="BD620" s="162"/>
      <c r="BE620" s="162"/>
      <c r="BF620" s="162"/>
      <c r="BG620" s="162"/>
      <c r="BH620" s="162"/>
      <c r="BI620" s="162"/>
      <c r="BJ620" s="161"/>
      <c r="BK620" s="162"/>
      <c r="BL620" s="162"/>
      <c r="BM620" s="162"/>
      <c r="BN620" s="162"/>
      <c r="BO620" s="162"/>
      <c r="BP620" s="162"/>
      <c r="BQ620" s="162"/>
      <c r="BR620" s="162"/>
      <c r="BS620" s="162"/>
      <c r="BT620" s="162"/>
      <c r="BU620" s="162"/>
      <c r="BV620" s="162"/>
      <c r="BW620" s="162"/>
      <c r="BX620" s="162"/>
      <c r="BY620" s="162"/>
      <c r="BZ620" s="162"/>
      <c r="CA620" s="162"/>
      <c r="CB620" s="162"/>
      <c r="CC620" s="162"/>
      <c r="CD620" s="162"/>
      <c r="CE620" s="162"/>
      <c r="CF620" s="162"/>
      <c r="CG620" s="162"/>
      <c r="CH620" s="162"/>
      <c r="CI620" s="162"/>
      <c r="CJ620" s="162"/>
      <c r="CK620" s="162"/>
      <c r="CL620" s="162"/>
      <c r="CM620" s="162"/>
      <c r="CN620" s="162"/>
      <c r="CO620" s="162"/>
      <c r="CP620" s="162"/>
      <c r="CQ620" s="162"/>
      <c r="CR620" s="162"/>
      <c r="CS620" s="162"/>
      <c r="CT620" s="162"/>
      <c r="CU620" s="162"/>
      <c r="CV620" s="162"/>
      <c r="CW620" s="162"/>
      <c r="CX620" s="162"/>
      <c r="CY620" s="162"/>
      <c r="CZ620" s="162"/>
      <c r="DA620" s="162"/>
      <c r="DB620" s="162"/>
      <c r="DC620" s="162"/>
      <c r="DD620" s="162"/>
      <c r="DE620" s="162"/>
      <c r="DF620" s="162"/>
      <c r="DG620" s="162"/>
      <c r="DH620" s="162"/>
      <c r="DI620" s="162"/>
      <c r="DJ620" s="162"/>
      <c r="DK620" s="162"/>
      <c r="DL620" s="162"/>
      <c r="DM620" s="162"/>
      <c r="DN620" s="162"/>
      <c r="DO620" s="162"/>
      <c r="DP620" s="162"/>
      <c r="DQ620" s="162"/>
      <c r="DR620" s="162"/>
      <c r="DS620" s="162"/>
      <c r="DT620" s="162"/>
      <c r="DU620" s="162"/>
      <c r="DV620" s="162"/>
      <c r="DW620" s="161"/>
      <c r="DX620" s="162"/>
      <c r="DY620" s="162"/>
      <c r="DZ620" s="162"/>
      <c r="EA620" s="162"/>
      <c r="EB620" s="162"/>
      <c r="EC620" s="162"/>
      <c r="ED620" s="162"/>
      <c r="EE620" s="161"/>
      <c r="EF620" s="162"/>
      <c r="EG620" s="162"/>
      <c r="EH620" s="162"/>
      <c r="EI620" s="162"/>
      <c r="EJ620" s="162"/>
      <c r="EK620" s="162"/>
      <c r="EL620" s="162"/>
      <c r="EM620" s="162"/>
      <c r="EN620" s="162"/>
      <c r="EO620" s="162"/>
      <c r="EP620" s="162"/>
      <c r="EQ620" s="68"/>
      <c r="ER620" s="68"/>
      <c r="ES620" s="68"/>
      <c r="ET620" s="68"/>
      <c r="EU620" s="68"/>
      <c r="EV620" s="68"/>
      <c r="EW620" s="68"/>
      <c r="EX620" s="68"/>
      <c r="EY620" s="68"/>
      <c r="EZ620" s="68"/>
      <c r="FA620" s="68"/>
      <c r="FB620" s="68"/>
      <c r="FC620" s="68"/>
      <c r="FD620" s="68"/>
      <c r="FE620" s="68"/>
      <c r="FF620" s="68"/>
      <c r="FG620" s="68"/>
      <c r="FH620" s="68"/>
      <c r="FI620" s="68"/>
      <c r="FJ620" s="68"/>
      <c r="FK620" s="68"/>
      <c r="FL620" s="68"/>
      <c r="FM620" s="65"/>
      <c r="FN620" s="65"/>
      <c r="FO620" s="235"/>
    </row>
    <row r="621" spans="1:171" s="73" customFormat="1" x14ac:dyDescent="0.2">
      <c r="A621" s="161"/>
      <c r="B621" s="162"/>
      <c r="C621" s="162"/>
      <c r="D621" s="162"/>
      <c r="E621" s="162"/>
      <c r="F621" s="162"/>
      <c r="G621" s="162"/>
      <c r="H621" s="162"/>
      <c r="I621" s="162"/>
      <c r="J621" s="162"/>
      <c r="K621" s="162"/>
      <c r="L621" s="162"/>
      <c r="M621" s="162"/>
      <c r="N621" s="162"/>
      <c r="O621" s="162"/>
      <c r="P621" s="162"/>
      <c r="Q621" s="162"/>
      <c r="R621" s="162"/>
      <c r="S621" s="162"/>
      <c r="T621" s="162"/>
      <c r="U621" s="162"/>
      <c r="V621" s="162"/>
      <c r="W621" s="162"/>
      <c r="X621" s="162"/>
      <c r="Y621" s="162"/>
      <c r="Z621" s="161"/>
      <c r="AA621" s="161"/>
      <c r="AB621" s="161"/>
      <c r="AC621" s="161"/>
      <c r="AD621" s="161"/>
      <c r="AE621" s="161"/>
      <c r="AF621" s="162"/>
      <c r="AG621" s="162"/>
      <c r="AH621" s="162"/>
      <c r="AI621" s="162"/>
      <c r="AJ621" s="162"/>
      <c r="AK621" s="162"/>
      <c r="AL621" s="162"/>
      <c r="AM621" s="162"/>
      <c r="AN621" s="162"/>
      <c r="AO621" s="162"/>
      <c r="AP621" s="162"/>
      <c r="AQ621" s="162"/>
      <c r="AR621" s="162"/>
      <c r="AS621" s="162"/>
      <c r="AT621" s="162"/>
      <c r="AU621" s="162"/>
      <c r="AV621" s="162"/>
      <c r="AW621" s="162"/>
      <c r="AX621" s="162"/>
      <c r="AY621" s="161"/>
      <c r="AZ621" s="161"/>
      <c r="BA621" s="162"/>
      <c r="BB621" s="162"/>
      <c r="BC621" s="162"/>
      <c r="BD621" s="162"/>
      <c r="BE621" s="162"/>
      <c r="BF621" s="162"/>
      <c r="BG621" s="162"/>
      <c r="BH621" s="162"/>
      <c r="BI621" s="162"/>
      <c r="BJ621" s="161"/>
      <c r="BK621" s="162"/>
      <c r="BL621" s="162"/>
      <c r="BM621" s="162"/>
      <c r="BN621" s="162"/>
      <c r="BO621" s="162"/>
      <c r="BP621" s="162"/>
      <c r="BQ621" s="162"/>
      <c r="BR621" s="162"/>
      <c r="BS621" s="162"/>
      <c r="BT621" s="162"/>
      <c r="BU621" s="162"/>
      <c r="BV621" s="162"/>
      <c r="BW621" s="162"/>
      <c r="BX621" s="162"/>
      <c r="BY621" s="162"/>
      <c r="BZ621" s="162"/>
      <c r="CA621" s="162"/>
      <c r="CB621" s="162"/>
      <c r="CC621" s="162"/>
      <c r="CD621" s="162"/>
      <c r="CE621" s="162"/>
      <c r="CF621" s="162"/>
      <c r="CG621" s="162"/>
      <c r="CH621" s="162"/>
      <c r="CI621" s="162"/>
      <c r="CJ621" s="162"/>
      <c r="CK621" s="162"/>
      <c r="CL621" s="162"/>
      <c r="CM621" s="162"/>
      <c r="CN621" s="162"/>
      <c r="CO621" s="162"/>
      <c r="CP621" s="162"/>
      <c r="CQ621" s="162"/>
      <c r="CR621" s="162"/>
      <c r="CS621" s="162"/>
      <c r="CT621" s="162"/>
      <c r="CU621" s="162"/>
      <c r="CV621" s="162"/>
      <c r="CW621" s="162"/>
      <c r="CX621" s="162"/>
      <c r="CY621" s="162"/>
      <c r="CZ621" s="162"/>
      <c r="DA621" s="162"/>
      <c r="DB621" s="162"/>
      <c r="DC621" s="162"/>
      <c r="DD621" s="162"/>
      <c r="DE621" s="162"/>
      <c r="DF621" s="162"/>
      <c r="DG621" s="162"/>
      <c r="DH621" s="162"/>
      <c r="DI621" s="162"/>
      <c r="DJ621" s="162"/>
      <c r="DK621" s="162"/>
      <c r="DL621" s="162"/>
      <c r="DM621" s="162"/>
      <c r="DN621" s="162"/>
      <c r="DO621" s="162"/>
      <c r="DP621" s="162"/>
      <c r="DQ621" s="162"/>
      <c r="DR621" s="162"/>
      <c r="DS621" s="162"/>
      <c r="DT621" s="162"/>
      <c r="DU621" s="162"/>
      <c r="DV621" s="162"/>
      <c r="DW621" s="161"/>
      <c r="DX621" s="162"/>
      <c r="DY621" s="162"/>
      <c r="DZ621" s="162"/>
      <c r="EA621" s="162"/>
      <c r="EB621" s="162"/>
      <c r="EC621" s="162"/>
      <c r="ED621" s="162"/>
      <c r="EE621" s="161"/>
      <c r="EF621" s="162"/>
      <c r="EG621" s="162"/>
      <c r="EH621" s="162"/>
      <c r="EI621" s="162"/>
      <c r="EJ621" s="162"/>
      <c r="EK621" s="162"/>
      <c r="EL621" s="162"/>
      <c r="EM621" s="162"/>
      <c r="EN621" s="162"/>
      <c r="EO621" s="162"/>
      <c r="EP621" s="162"/>
      <c r="EQ621" s="68"/>
      <c r="ER621" s="68"/>
      <c r="ES621" s="68"/>
      <c r="ET621" s="68"/>
      <c r="EU621" s="68"/>
      <c r="EV621" s="68"/>
      <c r="EW621" s="65"/>
      <c r="EX621" s="65"/>
      <c r="EY621" s="65"/>
      <c r="EZ621" s="65"/>
      <c r="FA621" s="65"/>
      <c r="FB621" s="65"/>
      <c r="FC621" s="65"/>
      <c r="FD621" s="65"/>
      <c r="FE621" s="65"/>
      <c r="FF621" s="65"/>
      <c r="FG621" s="65"/>
      <c r="FH621" s="65"/>
      <c r="FI621" s="65"/>
      <c r="FJ621" s="65"/>
      <c r="FK621" s="65"/>
      <c r="FL621" s="65"/>
      <c r="FM621" s="65"/>
      <c r="FN621" s="65"/>
      <c r="FO621" s="235"/>
    </row>
    <row r="622" spans="1:171" s="73" customFormat="1" x14ac:dyDescent="0.2">
      <c r="A622" s="161"/>
      <c r="B622" s="162"/>
      <c r="C622" s="162"/>
      <c r="D622" s="162"/>
      <c r="E622" s="162"/>
      <c r="F622" s="162"/>
      <c r="G622" s="162"/>
      <c r="H622" s="162"/>
      <c r="I622" s="162"/>
      <c r="J622" s="162"/>
      <c r="K622" s="162"/>
      <c r="L622" s="162"/>
      <c r="M622" s="162"/>
      <c r="N622" s="162"/>
      <c r="O622" s="162"/>
      <c r="P622" s="162"/>
      <c r="Q622" s="162"/>
      <c r="R622" s="162"/>
      <c r="S622" s="162"/>
      <c r="T622" s="162"/>
      <c r="U622" s="162"/>
      <c r="V622" s="162"/>
      <c r="W622" s="162"/>
      <c r="X622" s="162"/>
      <c r="Y622" s="162"/>
      <c r="Z622" s="161"/>
      <c r="AA622" s="161"/>
      <c r="AB622" s="161"/>
      <c r="AC622" s="161"/>
      <c r="AD622" s="161"/>
      <c r="AE622" s="161"/>
      <c r="AF622" s="162"/>
      <c r="AG622" s="162"/>
      <c r="AH622" s="162"/>
      <c r="AI622" s="162"/>
      <c r="AJ622" s="162"/>
      <c r="AK622" s="162"/>
      <c r="AL622" s="162"/>
      <c r="AM622" s="162"/>
      <c r="AN622" s="162"/>
      <c r="AO622" s="162"/>
      <c r="AP622" s="162"/>
      <c r="AQ622" s="162"/>
      <c r="AR622" s="162"/>
      <c r="AS622" s="162"/>
      <c r="AT622" s="162"/>
      <c r="AU622" s="162"/>
      <c r="AV622" s="162"/>
      <c r="AW622" s="162"/>
      <c r="AX622" s="162"/>
      <c r="AY622" s="161"/>
      <c r="AZ622" s="161"/>
      <c r="BA622" s="162"/>
      <c r="BB622" s="162"/>
      <c r="BC622" s="162"/>
      <c r="BD622" s="162"/>
      <c r="BE622" s="162"/>
      <c r="BF622" s="162"/>
      <c r="BG622" s="162"/>
      <c r="BH622" s="162"/>
      <c r="BI622" s="162"/>
      <c r="BJ622" s="161"/>
      <c r="BK622" s="162"/>
      <c r="BL622" s="162"/>
      <c r="BM622" s="162"/>
      <c r="BN622" s="162"/>
      <c r="BO622" s="162"/>
      <c r="BP622" s="162"/>
      <c r="BQ622" s="162"/>
      <c r="BR622" s="162"/>
      <c r="BS622" s="162"/>
      <c r="BT622" s="162"/>
      <c r="BU622" s="162"/>
      <c r="BV622" s="162"/>
      <c r="BW622" s="162"/>
      <c r="BX622" s="162"/>
      <c r="BY622" s="162"/>
      <c r="BZ622" s="162"/>
      <c r="CA622" s="162"/>
      <c r="CB622" s="162"/>
      <c r="CC622" s="162"/>
      <c r="CD622" s="162"/>
      <c r="CE622" s="162"/>
      <c r="CF622" s="162"/>
      <c r="CG622" s="162"/>
      <c r="CH622" s="162"/>
      <c r="CI622" s="162"/>
      <c r="CJ622" s="162"/>
      <c r="CK622" s="162"/>
      <c r="CL622" s="162"/>
      <c r="CM622" s="162"/>
      <c r="CN622" s="162"/>
      <c r="CO622" s="162"/>
      <c r="CP622" s="162"/>
      <c r="CQ622" s="162"/>
      <c r="CR622" s="162"/>
      <c r="CS622" s="162"/>
      <c r="CT622" s="162"/>
      <c r="CU622" s="162"/>
      <c r="CV622" s="162"/>
      <c r="CW622" s="162"/>
      <c r="CX622" s="162"/>
      <c r="CY622" s="162"/>
      <c r="CZ622" s="162"/>
      <c r="DA622" s="162"/>
      <c r="DB622" s="162"/>
      <c r="DC622" s="162"/>
      <c r="DD622" s="162"/>
      <c r="DE622" s="162"/>
      <c r="DF622" s="162"/>
      <c r="DG622" s="162"/>
      <c r="DH622" s="162"/>
      <c r="DI622" s="162"/>
      <c r="DJ622" s="162"/>
      <c r="DK622" s="162"/>
      <c r="DL622" s="162"/>
      <c r="DM622" s="162"/>
      <c r="DN622" s="162"/>
      <c r="DO622" s="162"/>
      <c r="DP622" s="162"/>
      <c r="DQ622" s="162"/>
      <c r="DR622" s="162"/>
      <c r="DS622" s="162"/>
      <c r="DT622" s="162"/>
      <c r="DU622" s="162"/>
      <c r="DV622" s="162"/>
      <c r="DW622" s="161"/>
      <c r="DX622" s="162"/>
      <c r="DY622" s="162"/>
      <c r="DZ622" s="162"/>
      <c r="EA622" s="162"/>
      <c r="EB622" s="162"/>
      <c r="EC622" s="162"/>
      <c r="ED622" s="162"/>
      <c r="EE622" s="161"/>
      <c r="EF622" s="162"/>
      <c r="EG622" s="162"/>
      <c r="EH622" s="162"/>
      <c r="EI622" s="162"/>
      <c r="EJ622" s="162"/>
      <c r="EK622" s="162"/>
      <c r="EL622" s="162"/>
      <c r="EM622" s="162"/>
      <c r="EN622" s="162"/>
      <c r="EO622" s="162"/>
      <c r="EP622" s="162"/>
      <c r="EQ622" s="68"/>
      <c r="ER622" s="68"/>
      <c r="ES622" s="68"/>
      <c r="ET622" s="68"/>
      <c r="EU622" s="68"/>
      <c r="EV622" s="68"/>
      <c r="EW622" s="68"/>
      <c r="EX622" s="68"/>
      <c r="EY622" s="68"/>
      <c r="EZ622" s="68"/>
      <c r="FA622" s="68"/>
      <c r="FB622" s="68"/>
      <c r="FC622" s="68"/>
      <c r="FD622" s="68"/>
      <c r="FE622" s="68"/>
      <c r="FF622" s="68"/>
      <c r="FG622" s="68"/>
      <c r="FH622" s="68"/>
      <c r="FI622" s="68"/>
      <c r="FJ622" s="68"/>
      <c r="FK622" s="68"/>
      <c r="FL622" s="68"/>
      <c r="FM622" s="65"/>
      <c r="FN622" s="65"/>
      <c r="FO622" s="235"/>
    </row>
    <row r="623" spans="1:171" s="73" customFormat="1" x14ac:dyDescent="0.2">
      <c r="A623" s="161"/>
      <c r="B623" s="162"/>
      <c r="C623" s="162"/>
      <c r="D623" s="162"/>
      <c r="E623" s="162"/>
      <c r="F623" s="162"/>
      <c r="G623" s="162"/>
      <c r="H623" s="162"/>
      <c r="I623" s="162"/>
      <c r="J623" s="162"/>
      <c r="K623" s="162"/>
      <c r="L623" s="162"/>
      <c r="M623" s="162"/>
      <c r="N623" s="162"/>
      <c r="O623" s="162"/>
      <c r="P623" s="162"/>
      <c r="Q623" s="162"/>
      <c r="R623" s="162"/>
      <c r="S623" s="162"/>
      <c r="T623" s="162"/>
      <c r="U623" s="162"/>
      <c r="V623" s="162"/>
      <c r="W623" s="162"/>
      <c r="X623" s="162"/>
      <c r="Y623" s="162"/>
      <c r="Z623" s="161"/>
      <c r="AA623" s="161"/>
      <c r="AB623" s="161"/>
      <c r="AC623" s="161"/>
      <c r="AD623" s="161"/>
      <c r="AE623" s="161"/>
      <c r="AF623" s="162"/>
      <c r="AG623" s="162"/>
      <c r="AH623" s="162"/>
      <c r="AI623" s="162"/>
      <c r="AJ623" s="162"/>
      <c r="AK623" s="162"/>
      <c r="AL623" s="162"/>
      <c r="AM623" s="162"/>
      <c r="AN623" s="162"/>
      <c r="AO623" s="162"/>
      <c r="AP623" s="162"/>
      <c r="AQ623" s="162"/>
      <c r="AR623" s="162"/>
      <c r="AS623" s="162"/>
      <c r="AT623" s="162"/>
      <c r="AU623" s="162"/>
      <c r="AV623" s="162"/>
      <c r="AW623" s="162"/>
      <c r="AX623" s="162"/>
      <c r="AY623" s="161"/>
      <c r="AZ623" s="161"/>
      <c r="BA623" s="162"/>
      <c r="BB623" s="162"/>
      <c r="BC623" s="162"/>
      <c r="BD623" s="162"/>
      <c r="BE623" s="162"/>
      <c r="BF623" s="162"/>
      <c r="BG623" s="162"/>
      <c r="BH623" s="162"/>
      <c r="BI623" s="162"/>
      <c r="BJ623" s="161"/>
      <c r="BK623" s="162"/>
      <c r="BL623" s="162"/>
      <c r="BM623" s="162"/>
      <c r="BN623" s="162"/>
      <c r="BO623" s="162"/>
      <c r="BP623" s="162"/>
      <c r="BQ623" s="162"/>
      <c r="BR623" s="162"/>
      <c r="BS623" s="162"/>
      <c r="BT623" s="162"/>
      <c r="BU623" s="162"/>
      <c r="BV623" s="162"/>
      <c r="BW623" s="162"/>
      <c r="BX623" s="162"/>
      <c r="BY623" s="162"/>
      <c r="BZ623" s="162"/>
      <c r="CA623" s="162"/>
      <c r="CB623" s="162"/>
      <c r="CC623" s="162"/>
      <c r="CD623" s="162"/>
      <c r="CE623" s="162"/>
      <c r="CF623" s="162"/>
      <c r="CG623" s="162"/>
      <c r="CH623" s="162"/>
      <c r="CI623" s="162"/>
      <c r="CJ623" s="162"/>
      <c r="CK623" s="162"/>
      <c r="CL623" s="162"/>
      <c r="CM623" s="162"/>
      <c r="CN623" s="162"/>
      <c r="CO623" s="162"/>
      <c r="CP623" s="162"/>
      <c r="CQ623" s="162"/>
      <c r="CR623" s="162"/>
      <c r="CS623" s="162"/>
      <c r="CT623" s="162"/>
      <c r="CU623" s="162"/>
      <c r="CV623" s="162"/>
      <c r="CW623" s="162"/>
      <c r="CX623" s="162"/>
      <c r="CY623" s="162"/>
      <c r="CZ623" s="162"/>
      <c r="DA623" s="162"/>
      <c r="DB623" s="162"/>
      <c r="DC623" s="162"/>
      <c r="DD623" s="162"/>
      <c r="DE623" s="162"/>
      <c r="DF623" s="162"/>
      <c r="DG623" s="162"/>
      <c r="DH623" s="162"/>
      <c r="DI623" s="162"/>
      <c r="DJ623" s="162"/>
      <c r="DK623" s="162"/>
      <c r="DL623" s="162"/>
      <c r="DM623" s="162"/>
      <c r="DN623" s="162"/>
      <c r="DO623" s="162"/>
      <c r="DP623" s="162"/>
      <c r="DQ623" s="162"/>
      <c r="DR623" s="162"/>
      <c r="DS623" s="162"/>
      <c r="DT623" s="162"/>
      <c r="DU623" s="162"/>
      <c r="DV623" s="162"/>
      <c r="DW623" s="161"/>
      <c r="DX623" s="162"/>
      <c r="DY623" s="162"/>
      <c r="DZ623" s="162"/>
      <c r="EA623" s="162"/>
      <c r="EB623" s="162"/>
      <c r="EC623" s="162"/>
      <c r="ED623" s="162"/>
      <c r="EE623" s="161"/>
      <c r="EF623" s="162"/>
      <c r="EG623" s="162"/>
      <c r="EH623" s="162"/>
      <c r="EI623" s="162"/>
      <c r="EJ623" s="162"/>
      <c r="EK623" s="162"/>
      <c r="EL623" s="162"/>
      <c r="EM623" s="162"/>
      <c r="EN623" s="162"/>
      <c r="EO623" s="162"/>
      <c r="EP623" s="162"/>
      <c r="EQ623" s="68"/>
      <c r="ER623" s="68"/>
      <c r="ES623" s="68"/>
      <c r="ET623" s="68"/>
      <c r="EU623" s="68"/>
      <c r="EV623" s="68"/>
      <c r="EW623" s="65"/>
      <c r="EX623" s="65"/>
      <c r="EY623" s="65"/>
      <c r="EZ623" s="65"/>
      <c r="FA623" s="65"/>
      <c r="FB623" s="65"/>
      <c r="FC623" s="65"/>
      <c r="FD623" s="65"/>
      <c r="FE623" s="65"/>
      <c r="FF623" s="65"/>
      <c r="FG623" s="65"/>
      <c r="FH623" s="65"/>
      <c r="FI623" s="65"/>
      <c r="FJ623" s="65"/>
      <c r="FK623" s="65"/>
      <c r="FL623" s="65"/>
      <c r="FM623" s="65"/>
      <c r="FN623" s="65"/>
      <c r="FO623" s="235"/>
    </row>
    <row r="624" spans="1:171" s="73" customFormat="1" x14ac:dyDescent="0.2">
      <c r="A624" s="161"/>
      <c r="B624" s="162"/>
      <c r="C624" s="162"/>
      <c r="D624" s="162"/>
      <c r="E624" s="162"/>
      <c r="F624" s="162"/>
      <c r="G624" s="162"/>
      <c r="H624" s="162"/>
      <c r="I624" s="162"/>
      <c r="J624" s="162"/>
      <c r="K624" s="162"/>
      <c r="L624" s="162"/>
      <c r="M624" s="162"/>
      <c r="N624" s="162"/>
      <c r="O624" s="162"/>
      <c r="P624" s="162"/>
      <c r="Q624" s="162"/>
      <c r="R624" s="162"/>
      <c r="S624" s="162"/>
      <c r="T624" s="162"/>
      <c r="U624" s="162"/>
      <c r="V624" s="162"/>
      <c r="W624" s="162"/>
      <c r="X624" s="162"/>
      <c r="Y624" s="162"/>
      <c r="Z624" s="161"/>
      <c r="AA624" s="161"/>
      <c r="AB624" s="161"/>
      <c r="AC624" s="161"/>
      <c r="AD624" s="161"/>
      <c r="AE624" s="161"/>
      <c r="AF624" s="162"/>
      <c r="AG624" s="162"/>
      <c r="AH624" s="162"/>
      <c r="AI624" s="162"/>
      <c r="AJ624" s="162"/>
      <c r="AK624" s="162"/>
      <c r="AL624" s="162"/>
      <c r="AM624" s="162"/>
      <c r="AN624" s="162"/>
      <c r="AO624" s="162"/>
      <c r="AP624" s="162"/>
      <c r="AQ624" s="162"/>
      <c r="AR624" s="162"/>
      <c r="AS624" s="162"/>
      <c r="AT624" s="162"/>
      <c r="AU624" s="162"/>
      <c r="AV624" s="162"/>
      <c r="AW624" s="162"/>
      <c r="AX624" s="162"/>
      <c r="AY624" s="161"/>
      <c r="AZ624" s="161"/>
      <c r="BA624" s="162"/>
      <c r="BB624" s="162"/>
      <c r="BC624" s="162"/>
      <c r="BD624" s="162"/>
      <c r="BE624" s="162"/>
      <c r="BF624" s="162"/>
      <c r="BG624" s="162"/>
      <c r="BH624" s="162"/>
      <c r="BI624" s="162"/>
      <c r="BJ624" s="161"/>
      <c r="BK624" s="162"/>
      <c r="BL624" s="162"/>
      <c r="BM624" s="162"/>
      <c r="BN624" s="162"/>
      <c r="BO624" s="162"/>
      <c r="BP624" s="162"/>
      <c r="BQ624" s="162"/>
      <c r="BR624" s="162"/>
      <c r="BS624" s="162"/>
      <c r="BT624" s="162"/>
      <c r="BU624" s="162"/>
      <c r="BV624" s="162"/>
      <c r="BW624" s="162"/>
      <c r="BX624" s="162"/>
      <c r="BY624" s="162"/>
      <c r="BZ624" s="162"/>
      <c r="CA624" s="162"/>
      <c r="CB624" s="162"/>
      <c r="CC624" s="162"/>
      <c r="CD624" s="162"/>
      <c r="CE624" s="162"/>
      <c r="CF624" s="162"/>
      <c r="CG624" s="162"/>
      <c r="CH624" s="162"/>
      <c r="CI624" s="162"/>
      <c r="CJ624" s="162"/>
      <c r="CK624" s="162"/>
      <c r="CL624" s="162"/>
      <c r="CM624" s="162"/>
      <c r="CN624" s="162"/>
      <c r="CO624" s="162"/>
      <c r="CP624" s="162"/>
      <c r="CQ624" s="162"/>
      <c r="CR624" s="162"/>
      <c r="CS624" s="162"/>
      <c r="CT624" s="162"/>
      <c r="CU624" s="162"/>
      <c r="CV624" s="162"/>
      <c r="CW624" s="162"/>
      <c r="CX624" s="162"/>
      <c r="CY624" s="162"/>
      <c r="CZ624" s="162"/>
      <c r="DA624" s="162"/>
      <c r="DB624" s="162"/>
      <c r="DC624" s="162"/>
      <c r="DD624" s="162"/>
      <c r="DE624" s="162"/>
      <c r="DF624" s="162"/>
      <c r="DG624" s="162"/>
      <c r="DH624" s="162"/>
      <c r="DI624" s="162"/>
      <c r="DJ624" s="162"/>
      <c r="DK624" s="162"/>
      <c r="DL624" s="162"/>
      <c r="DM624" s="162"/>
      <c r="DN624" s="162"/>
      <c r="DO624" s="162"/>
      <c r="DP624" s="162"/>
      <c r="DQ624" s="162"/>
      <c r="DR624" s="162"/>
      <c r="DS624" s="162"/>
      <c r="DT624" s="162"/>
      <c r="DU624" s="162"/>
      <c r="DV624" s="162"/>
      <c r="DW624" s="161"/>
      <c r="DX624" s="162"/>
      <c r="DY624" s="162"/>
      <c r="DZ624" s="162"/>
      <c r="EA624" s="162"/>
      <c r="EB624" s="162"/>
      <c r="EC624" s="162"/>
      <c r="ED624" s="162"/>
      <c r="EE624" s="161"/>
      <c r="EF624" s="162"/>
      <c r="EG624" s="162"/>
      <c r="EH624" s="162"/>
      <c r="EI624" s="162"/>
      <c r="EJ624" s="162"/>
      <c r="EK624" s="162"/>
      <c r="EL624" s="162"/>
      <c r="EM624" s="162"/>
      <c r="EN624" s="162"/>
      <c r="EO624" s="162"/>
      <c r="EP624" s="162"/>
      <c r="EQ624" s="68"/>
      <c r="ER624" s="68"/>
      <c r="ES624" s="68"/>
      <c r="ET624" s="68"/>
      <c r="EU624" s="68"/>
      <c r="EV624" s="68"/>
      <c r="EW624" s="68"/>
      <c r="EX624" s="68"/>
      <c r="EY624" s="68"/>
      <c r="EZ624" s="68"/>
      <c r="FA624" s="68"/>
      <c r="FB624" s="68"/>
      <c r="FC624" s="68"/>
      <c r="FD624" s="68"/>
      <c r="FE624" s="68"/>
      <c r="FF624" s="68"/>
      <c r="FG624" s="68"/>
      <c r="FH624" s="68"/>
      <c r="FI624" s="68"/>
      <c r="FJ624" s="68"/>
      <c r="FK624" s="68"/>
      <c r="FL624" s="68"/>
      <c r="FM624" s="65"/>
      <c r="FN624" s="65"/>
      <c r="FO624" s="235"/>
    </row>
    <row r="625" spans="1:171" s="73" customFormat="1" x14ac:dyDescent="0.2">
      <c r="A625" s="161"/>
      <c r="B625" s="162"/>
      <c r="C625" s="162"/>
      <c r="D625" s="162"/>
      <c r="E625" s="162"/>
      <c r="F625" s="162"/>
      <c r="G625" s="162"/>
      <c r="H625" s="162"/>
      <c r="I625" s="162"/>
      <c r="J625" s="162"/>
      <c r="K625" s="162"/>
      <c r="L625" s="162"/>
      <c r="M625" s="162"/>
      <c r="N625" s="162"/>
      <c r="O625" s="162"/>
      <c r="P625" s="162"/>
      <c r="Q625" s="162"/>
      <c r="R625" s="162"/>
      <c r="S625" s="162"/>
      <c r="T625" s="162"/>
      <c r="U625" s="162"/>
      <c r="V625" s="162"/>
      <c r="W625" s="162"/>
      <c r="X625" s="162"/>
      <c r="Y625" s="162"/>
      <c r="Z625" s="161"/>
      <c r="AA625" s="161"/>
      <c r="AB625" s="161"/>
      <c r="AC625" s="161"/>
      <c r="AD625" s="161"/>
      <c r="AE625" s="161"/>
      <c r="AF625" s="162"/>
      <c r="AG625" s="162"/>
      <c r="AH625" s="162"/>
      <c r="AI625" s="162"/>
      <c r="AJ625" s="162"/>
      <c r="AK625" s="162"/>
      <c r="AL625" s="162"/>
      <c r="AM625" s="162"/>
      <c r="AN625" s="162"/>
      <c r="AO625" s="162"/>
      <c r="AP625" s="162"/>
      <c r="AQ625" s="162"/>
      <c r="AR625" s="162"/>
      <c r="AS625" s="162"/>
      <c r="AT625" s="162"/>
      <c r="AU625" s="162"/>
      <c r="AV625" s="162"/>
      <c r="AW625" s="162"/>
      <c r="AX625" s="162"/>
      <c r="AY625" s="161"/>
      <c r="AZ625" s="161"/>
      <c r="BA625" s="162"/>
      <c r="BB625" s="162"/>
      <c r="BC625" s="162"/>
      <c r="BD625" s="162"/>
      <c r="BE625" s="162"/>
      <c r="BF625" s="162"/>
      <c r="BG625" s="162"/>
      <c r="BH625" s="162"/>
      <c r="BI625" s="162"/>
      <c r="BJ625" s="161"/>
      <c r="BK625" s="162"/>
      <c r="BL625" s="162"/>
      <c r="BM625" s="162"/>
      <c r="BN625" s="162"/>
      <c r="BO625" s="162"/>
      <c r="BP625" s="162"/>
      <c r="BQ625" s="162"/>
      <c r="BR625" s="162"/>
      <c r="BS625" s="162"/>
      <c r="BT625" s="162"/>
      <c r="BU625" s="162"/>
      <c r="BV625" s="162"/>
      <c r="BW625" s="162"/>
      <c r="BX625" s="162"/>
      <c r="BY625" s="162"/>
      <c r="BZ625" s="162"/>
      <c r="CA625" s="162"/>
      <c r="CB625" s="162"/>
      <c r="CC625" s="162"/>
      <c r="CD625" s="162"/>
      <c r="CE625" s="162"/>
      <c r="CF625" s="162"/>
      <c r="CG625" s="162"/>
      <c r="CH625" s="162"/>
      <c r="CI625" s="162"/>
      <c r="CJ625" s="162"/>
      <c r="CK625" s="162"/>
      <c r="CL625" s="162"/>
      <c r="CM625" s="162"/>
      <c r="CN625" s="162"/>
      <c r="CO625" s="162"/>
      <c r="CP625" s="162"/>
      <c r="CQ625" s="162"/>
      <c r="CR625" s="162"/>
      <c r="CS625" s="162"/>
      <c r="CT625" s="162"/>
      <c r="CU625" s="162"/>
      <c r="CV625" s="162"/>
      <c r="CW625" s="162"/>
      <c r="CX625" s="162"/>
      <c r="CY625" s="162"/>
      <c r="CZ625" s="162"/>
      <c r="DA625" s="162"/>
      <c r="DB625" s="162"/>
      <c r="DC625" s="162"/>
      <c r="DD625" s="162"/>
      <c r="DE625" s="162"/>
      <c r="DF625" s="162"/>
      <c r="DG625" s="162"/>
      <c r="DH625" s="162"/>
      <c r="DI625" s="162"/>
      <c r="DJ625" s="162"/>
      <c r="DK625" s="162"/>
      <c r="DL625" s="162"/>
      <c r="DM625" s="162"/>
      <c r="DN625" s="162"/>
      <c r="DO625" s="162"/>
      <c r="DP625" s="162"/>
      <c r="DQ625" s="162"/>
      <c r="DR625" s="162"/>
      <c r="DS625" s="162"/>
      <c r="DT625" s="162"/>
      <c r="DU625" s="162"/>
      <c r="DV625" s="162"/>
      <c r="DW625" s="161"/>
      <c r="DX625" s="162"/>
      <c r="DY625" s="162"/>
      <c r="DZ625" s="162"/>
      <c r="EA625" s="162"/>
      <c r="EB625" s="162"/>
      <c r="EC625" s="162"/>
      <c r="ED625" s="162"/>
      <c r="EE625" s="161"/>
      <c r="EF625" s="162"/>
      <c r="EG625" s="162"/>
      <c r="EH625" s="162"/>
      <c r="EI625" s="162"/>
      <c r="EJ625" s="162"/>
      <c r="EK625" s="162"/>
      <c r="EL625" s="162"/>
      <c r="EM625" s="162"/>
      <c r="EN625" s="162"/>
      <c r="EO625" s="162"/>
      <c r="EP625" s="162"/>
      <c r="EQ625" s="68"/>
      <c r="ER625" s="68"/>
      <c r="ES625" s="68"/>
      <c r="ET625" s="68"/>
      <c r="EU625" s="68"/>
      <c r="EV625" s="68"/>
      <c r="EW625" s="65"/>
      <c r="EX625" s="65"/>
      <c r="EY625" s="65"/>
      <c r="EZ625" s="65"/>
      <c r="FA625" s="65"/>
      <c r="FB625" s="65"/>
      <c r="FC625" s="65"/>
      <c r="FD625" s="65"/>
      <c r="FE625" s="65"/>
      <c r="FF625" s="65"/>
      <c r="FG625" s="65"/>
      <c r="FH625" s="65"/>
      <c r="FI625" s="65"/>
      <c r="FJ625" s="65"/>
      <c r="FK625" s="65"/>
      <c r="FL625" s="65"/>
      <c r="FM625" s="65"/>
      <c r="FN625" s="65"/>
      <c r="FO625" s="235"/>
    </row>
    <row r="626" spans="1:171" s="73" customFormat="1" x14ac:dyDescent="0.2">
      <c r="A626" s="161"/>
      <c r="B626" s="162"/>
      <c r="C626" s="162"/>
      <c r="D626" s="162"/>
      <c r="E626" s="162"/>
      <c r="F626" s="162"/>
      <c r="G626" s="162"/>
      <c r="H626" s="162"/>
      <c r="I626" s="162"/>
      <c r="J626" s="162"/>
      <c r="K626" s="162"/>
      <c r="L626" s="162"/>
      <c r="M626" s="162"/>
      <c r="N626" s="162"/>
      <c r="O626" s="162"/>
      <c r="P626" s="162"/>
      <c r="Q626" s="162"/>
      <c r="R626" s="162"/>
      <c r="S626" s="162"/>
      <c r="T626" s="162"/>
      <c r="U626" s="162"/>
      <c r="V626" s="162"/>
      <c r="W626" s="162"/>
      <c r="X626" s="162"/>
      <c r="Y626" s="162"/>
      <c r="Z626" s="161"/>
      <c r="AA626" s="161"/>
      <c r="AB626" s="161"/>
      <c r="AC626" s="161"/>
      <c r="AD626" s="161"/>
      <c r="AE626" s="161"/>
      <c r="AF626" s="162"/>
      <c r="AG626" s="162"/>
      <c r="AH626" s="162"/>
      <c r="AI626" s="162"/>
      <c r="AJ626" s="162"/>
      <c r="AK626" s="162"/>
      <c r="AL626" s="162"/>
      <c r="AM626" s="162"/>
      <c r="AN626" s="162"/>
      <c r="AO626" s="162"/>
      <c r="AP626" s="162"/>
      <c r="AQ626" s="162"/>
      <c r="AR626" s="162"/>
      <c r="AS626" s="162"/>
      <c r="AT626" s="162"/>
      <c r="AU626" s="162"/>
      <c r="AV626" s="162"/>
      <c r="AW626" s="162"/>
      <c r="AX626" s="162"/>
      <c r="AY626" s="161"/>
      <c r="AZ626" s="161"/>
      <c r="BA626" s="162"/>
      <c r="BB626" s="162"/>
      <c r="BC626" s="162"/>
      <c r="BD626" s="162"/>
      <c r="BE626" s="162"/>
      <c r="BF626" s="162"/>
      <c r="BG626" s="162"/>
      <c r="BH626" s="162"/>
      <c r="BI626" s="162"/>
      <c r="BJ626" s="161"/>
      <c r="BK626" s="162"/>
      <c r="BL626" s="162"/>
      <c r="BM626" s="162"/>
      <c r="BN626" s="162"/>
      <c r="BO626" s="162"/>
      <c r="BP626" s="162"/>
      <c r="BQ626" s="162"/>
      <c r="BR626" s="162"/>
      <c r="BS626" s="162"/>
      <c r="BT626" s="162"/>
      <c r="BU626" s="162"/>
      <c r="BV626" s="162"/>
      <c r="BW626" s="162"/>
      <c r="BX626" s="162"/>
      <c r="BY626" s="162"/>
      <c r="BZ626" s="162"/>
      <c r="CA626" s="162"/>
      <c r="CB626" s="162"/>
      <c r="CC626" s="162"/>
      <c r="CD626" s="162"/>
      <c r="CE626" s="162"/>
      <c r="CF626" s="162"/>
      <c r="CG626" s="162"/>
      <c r="CH626" s="162"/>
      <c r="CI626" s="162"/>
      <c r="CJ626" s="162"/>
      <c r="CK626" s="162"/>
      <c r="CL626" s="162"/>
      <c r="CM626" s="162"/>
      <c r="CN626" s="162"/>
      <c r="CO626" s="162"/>
      <c r="CP626" s="162"/>
      <c r="CQ626" s="162"/>
      <c r="CR626" s="162"/>
      <c r="CS626" s="162"/>
      <c r="CT626" s="162"/>
      <c r="CU626" s="162"/>
      <c r="CV626" s="162"/>
      <c r="CW626" s="162"/>
      <c r="CX626" s="162"/>
      <c r="CY626" s="162"/>
      <c r="CZ626" s="162"/>
      <c r="DA626" s="162"/>
      <c r="DB626" s="162"/>
      <c r="DC626" s="162"/>
      <c r="DD626" s="162"/>
      <c r="DE626" s="162"/>
      <c r="DF626" s="162"/>
      <c r="DG626" s="162"/>
      <c r="DH626" s="162"/>
      <c r="DI626" s="162"/>
      <c r="DJ626" s="162"/>
      <c r="DK626" s="162"/>
      <c r="DL626" s="162"/>
      <c r="DM626" s="162"/>
      <c r="DN626" s="162"/>
      <c r="DO626" s="162"/>
      <c r="DP626" s="162"/>
      <c r="DQ626" s="162"/>
      <c r="DR626" s="162"/>
      <c r="DS626" s="162"/>
      <c r="DT626" s="162"/>
      <c r="DU626" s="162"/>
      <c r="DV626" s="162"/>
      <c r="DW626" s="161"/>
      <c r="DX626" s="162"/>
      <c r="DY626" s="162"/>
      <c r="DZ626" s="162"/>
      <c r="EA626" s="162"/>
      <c r="EB626" s="162"/>
      <c r="EC626" s="162"/>
      <c r="ED626" s="162"/>
      <c r="EE626" s="161"/>
      <c r="EF626" s="162"/>
      <c r="EG626" s="162"/>
      <c r="EH626" s="162"/>
      <c r="EI626" s="162"/>
      <c r="EJ626" s="162"/>
      <c r="EK626" s="162"/>
      <c r="EL626" s="162"/>
      <c r="EM626" s="162"/>
      <c r="EN626" s="162"/>
      <c r="EO626" s="162"/>
      <c r="EP626" s="162"/>
      <c r="EQ626" s="68"/>
      <c r="ER626" s="68"/>
      <c r="ES626" s="68"/>
      <c r="ET626" s="68"/>
      <c r="EU626" s="68"/>
      <c r="EV626" s="68"/>
      <c r="EW626" s="68"/>
      <c r="EX626" s="68"/>
      <c r="EY626" s="68"/>
      <c r="EZ626" s="68"/>
      <c r="FA626" s="68"/>
      <c r="FB626" s="68"/>
      <c r="FC626" s="68"/>
      <c r="FD626" s="68"/>
      <c r="FE626" s="68"/>
      <c r="FF626" s="68"/>
      <c r="FG626" s="68"/>
      <c r="FH626" s="68"/>
      <c r="FI626" s="68"/>
      <c r="FJ626" s="68"/>
      <c r="FK626" s="68"/>
      <c r="FL626" s="68"/>
      <c r="FM626" s="65"/>
      <c r="FN626" s="65"/>
      <c r="FO626" s="235"/>
    </row>
    <row r="627" spans="1:171" s="73" customFormat="1" x14ac:dyDescent="0.2">
      <c r="A627" s="161"/>
      <c r="B627" s="162"/>
      <c r="C627" s="162"/>
      <c r="D627" s="162"/>
      <c r="E627" s="162"/>
      <c r="F627" s="162"/>
      <c r="G627" s="162"/>
      <c r="H627" s="162"/>
      <c r="I627" s="162"/>
      <c r="J627" s="162"/>
      <c r="K627" s="162"/>
      <c r="L627" s="162"/>
      <c r="M627" s="162"/>
      <c r="N627" s="162"/>
      <c r="O627" s="162"/>
      <c r="P627" s="162"/>
      <c r="Q627" s="162"/>
      <c r="R627" s="162"/>
      <c r="S627" s="162"/>
      <c r="T627" s="162"/>
      <c r="U627" s="162"/>
      <c r="V627" s="162"/>
      <c r="W627" s="162"/>
      <c r="X627" s="162"/>
      <c r="Y627" s="162"/>
      <c r="Z627" s="161"/>
      <c r="AA627" s="161"/>
      <c r="AB627" s="161"/>
      <c r="AC627" s="161"/>
      <c r="AD627" s="161"/>
      <c r="AE627" s="161"/>
      <c r="AF627" s="162"/>
      <c r="AG627" s="162"/>
      <c r="AH627" s="162"/>
      <c r="AI627" s="162"/>
      <c r="AJ627" s="162"/>
      <c r="AK627" s="162"/>
      <c r="AL627" s="162"/>
      <c r="AM627" s="162"/>
      <c r="AN627" s="162"/>
      <c r="AO627" s="162"/>
      <c r="AP627" s="162"/>
      <c r="AQ627" s="162"/>
      <c r="AR627" s="162"/>
      <c r="AS627" s="162"/>
      <c r="AT627" s="162"/>
      <c r="AU627" s="162"/>
      <c r="AV627" s="162"/>
      <c r="AW627" s="162"/>
      <c r="AX627" s="162"/>
      <c r="AY627" s="161"/>
      <c r="AZ627" s="161"/>
      <c r="BA627" s="162"/>
      <c r="BB627" s="162"/>
      <c r="BC627" s="162"/>
      <c r="BD627" s="162"/>
      <c r="BE627" s="162"/>
      <c r="BF627" s="162"/>
      <c r="BG627" s="162"/>
      <c r="BH627" s="162"/>
      <c r="BI627" s="162"/>
      <c r="BJ627" s="161"/>
      <c r="BK627" s="162"/>
      <c r="BL627" s="162"/>
      <c r="BM627" s="162"/>
      <c r="BN627" s="162"/>
      <c r="BO627" s="162"/>
      <c r="BP627" s="162"/>
      <c r="BQ627" s="162"/>
      <c r="BR627" s="162"/>
      <c r="BS627" s="162"/>
      <c r="BT627" s="162"/>
      <c r="BU627" s="162"/>
      <c r="BV627" s="162"/>
      <c r="BW627" s="162"/>
      <c r="BX627" s="162"/>
      <c r="BY627" s="162"/>
      <c r="BZ627" s="162"/>
      <c r="CA627" s="162"/>
      <c r="CB627" s="162"/>
      <c r="CC627" s="162"/>
      <c r="CD627" s="162"/>
      <c r="CE627" s="162"/>
      <c r="CF627" s="162"/>
      <c r="CG627" s="162"/>
      <c r="CH627" s="162"/>
      <c r="CI627" s="162"/>
      <c r="CJ627" s="162"/>
      <c r="CK627" s="162"/>
      <c r="CL627" s="162"/>
      <c r="CM627" s="162"/>
      <c r="CN627" s="162"/>
      <c r="CO627" s="162"/>
      <c r="CP627" s="162"/>
      <c r="CQ627" s="162"/>
      <c r="CR627" s="162"/>
      <c r="CS627" s="162"/>
      <c r="CT627" s="162"/>
      <c r="CU627" s="162"/>
      <c r="CV627" s="162"/>
      <c r="CW627" s="162"/>
      <c r="CX627" s="162"/>
      <c r="CY627" s="162"/>
      <c r="CZ627" s="162"/>
      <c r="DA627" s="162"/>
      <c r="DB627" s="162"/>
      <c r="DC627" s="162"/>
      <c r="DD627" s="162"/>
      <c r="DE627" s="162"/>
      <c r="DF627" s="162"/>
      <c r="DG627" s="162"/>
      <c r="DH627" s="162"/>
      <c r="DI627" s="162"/>
      <c r="DJ627" s="162"/>
      <c r="DK627" s="162"/>
      <c r="DL627" s="162"/>
      <c r="DM627" s="162"/>
      <c r="DN627" s="162"/>
      <c r="DO627" s="162"/>
      <c r="DP627" s="162"/>
      <c r="DQ627" s="162"/>
      <c r="DR627" s="162"/>
      <c r="DS627" s="162"/>
      <c r="DT627" s="162"/>
      <c r="DU627" s="162"/>
      <c r="DV627" s="162"/>
      <c r="DW627" s="161"/>
      <c r="DX627" s="162"/>
      <c r="DY627" s="162"/>
      <c r="DZ627" s="162"/>
      <c r="EA627" s="162"/>
      <c r="EB627" s="162"/>
      <c r="EC627" s="162"/>
      <c r="ED627" s="162"/>
      <c r="EE627" s="161"/>
      <c r="EF627" s="162"/>
      <c r="EG627" s="162"/>
      <c r="EH627" s="162"/>
      <c r="EI627" s="162"/>
      <c r="EJ627" s="162"/>
      <c r="EK627" s="162"/>
      <c r="EL627" s="162"/>
      <c r="EM627" s="162"/>
      <c r="EN627" s="162"/>
      <c r="EO627" s="162"/>
      <c r="EP627" s="162"/>
      <c r="EQ627" s="68"/>
      <c r="ER627" s="68"/>
      <c r="ES627" s="68"/>
      <c r="ET627" s="68"/>
      <c r="EU627" s="68"/>
      <c r="EV627" s="68"/>
      <c r="EW627" s="65"/>
      <c r="EX627" s="65"/>
      <c r="EY627" s="65"/>
      <c r="EZ627" s="65"/>
      <c r="FA627" s="65"/>
      <c r="FB627" s="65"/>
      <c r="FC627" s="65"/>
      <c r="FD627" s="65"/>
      <c r="FE627" s="65"/>
      <c r="FF627" s="65"/>
      <c r="FG627" s="65"/>
      <c r="FH627" s="65"/>
      <c r="FI627" s="65"/>
      <c r="FJ627" s="65"/>
      <c r="FK627" s="65"/>
      <c r="FL627" s="65"/>
      <c r="FM627" s="65"/>
      <c r="FN627" s="65"/>
      <c r="FO627" s="235"/>
    </row>
    <row r="628" spans="1:171" s="73" customFormat="1" x14ac:dyDescent="0.2">
      <c r="A628" s="161"/>
      <c r="B628" s="162"/>
      <c r="C628" s="162"/>
      <c r="D628" s="162"/>
      <c r="E628" s="162"/>
      <c r="F628" s="162"/>
      <c r="G628" s="162"/>
      <c r="H628" s="162"/>
      <c r="I628" s="162"/>
      <c r="J628" s="162"/>
      <c r="K628" s="162"/>
      <c r="L628" s="162"/>
      <c r="M628" s="162"/>
      <c r="N628" s="162"/>
      <c r="O628" s="162"/>
      <c r="P628" s="162"/>
      <c r="Q628" s="162"/>
      <c r="R628" s="162"/>
      <c r="S628" s="162"/>
      <c r="T628" s="162"/>
      <c r="U628" s="162"/>
      <c r="V628" s="162"/>
      <c r="W628" s="162"/>
      <c r="X628" s="162"/>
      <c r="Y628" s="162"/>
      <c r="Z628" s="161"/>
      <c r="AA628" s="161"/>
      <c r="AB628" s="161"/>
      <c r="AC628" s="161"/>
      <c r="AD628" s="161"/>
      <c r="AE628" s="161"/>
      <c r="AF628" s="162"/>
      <c r="AG628" s="162"/>
      <c r="AH628" s="162"/>
      <c r="AI628" s="162"/>
      <c r="AJ628" s="162"/>
      <c r="AK628" s="162"/>
      <c r="AL628" s="162"/>
      <c r="AM628" s="162"/>
      <c r="AN628" s="162"/>
      <c r="AO628" s="162"/>
      <c r="AP628" s="162"/>
      <c r="AQ628" s="162"/>
      <c r="AR628" s="162"/>
      <c r="AS628" s="162"/>
      <c r="AT628" s="162"/>
      <c r="AU628" s="162"/>
      <c r="AV628" s="162"/>
      <c r="AW628" s="162"/>
      <c r="AX628" s="162"/>
      <c r="AY628" s="161"/>
      <c r="AZ628" s="161"/>
      <c r="BA628" s="162"/>
      <c r="BB628" s="162"/>
      <c r="BC628" s="162"/>
      <c r="BD628" s="162"/>
      <c r="BE628" s="162"/>
      <c r="BF628" s="162"/>
      <c r="BG628" s="162"/>
      <c r="BH628" s="162"/>
      <c r="BI628" s="162"/>
      <c r="BJ628" s="161"/>
      <c r="BK628" s="162"/>
      <c r="BL628" s="162"/>
      <c r="BM628" s="162"/>
      <c r="BN628" s="162"/>
      <c r="BO628" s="162"/>
      <c r="BP628" s="162"/>
      <c r="BQ628" s="162"/>
      <c r="BR628" s="162"/>
      <c r="BS628" s="162"/>
      <c r="BT628" s="162"/>
      <c r="BU628" s="162"/>
      <c r="BV628" s="162"/>
      <c r="BW628" s="162"/>
      <c r="BX628" s="162"/>
      <c r="BY628" s="162"/>
      <c r="BZ628" s="162"/>
      <c r="CA628" s="162"/>
      <c r="CB628" s="162"/>
      <c r="CC628" s="162"/>
      <c r="CD628" s="162"/>
      <c r="CE628" s="162"/>
      <c r="CF628" s="162"/>
      <c r="CG628" s="162"/>
      <c r="CH628" s="162"/>
      <c r="CI628" s="162"/>
      <c r="CJ628" s="162"/>
      <c r="CK628" s="162"/>
      <c r="CL628" s="162"/>
      <c r="CM628" s="162"/>
      <c r="CN628" s="162"/>
      <c r="CO628" s="162"/>
      <c r="CP628" s="162"/>
      <c r="CQ628" s="162"/>
      <c r="CR628" s="162"/>
      <c r="CS628" s="162"/>
      <c r="CT628" s="162"/>
      <c r="CU628" s="162"/>
      <c r="CV628" s="162"/>
      <c r="CW628" s="162"/>
      <c r="CX628" s="162"/>
      <c r="CY628" s="162"/>
      <c r="CZ628" s="162"/>
      <c r="DA628" s="162"/>
      <c r="DB628" s="162"/>
      <c r="DC628" s="162"/>
      <c r="DD628" s="162"/>
      <c r="DE628" s="162"/>
      <c r="DF628" s="162"/>
      <c r="DG628" s="162"/>
      <c r="DH628" s="162"/>
      <c r="DI628" s="162"/>
      <c r="DJ628" s="162"/>
      <c r="DK628" s="162"/>
      <c r="DL628" s="162"/>
      <c r="DM628" s="162"/>
      <c r="DN628" s="162"/>
      <c r="DO628" s="162"/>
      <c r="DP628" s="162"/>
      <c r="DQ628" s="162"/>
      <c r="DR628" s="162"/>
      <c r="DS628" s="162"/>
      <c r="DT628" s="162"/>
      <c r="DU628" s="162"/>
      <c r="DV628" s="162"/>
      <c r="DW628" s="161"/>
      <c r="DX628" s="162"/>
      <c r="DY628" s="162"/>
      <c r="DZ628" s="162"/>
      <c r="EA628" s="162"/>
      <c r="EB628" s="162"/>
      <c r="EC628" s="162"/>
      <c r="ED628" s="162"/>
      <c r="EE628" s="161"/>
      <c r="EF628" s="162"/>
      <c r="EG628" s="162"/>
      <c r="EH628" s="162"/>
      <c r="EI628" s="162"/>
      <c r="EJ628" s="162"/>
      <c r="EK628" s="162"/>
      <c r="EL628" s="162"/>
      <c r="EM628" s="162"/>
      <c r="EN628" s="162"/>
      <c r="EO628" s="162"/>
      <c r="EP628" s="162"/>
      <c r="EQ628" s="68"/>
      <c r="ER628" s="68"/>
      <c r="ES628" s="68"/>
      <c r="ET628" s="68"/>
      <c r="EU628" s="68"/>
      <c r="EV628" s="68"/>
      <c r="EW628" s="68"/>
      <c r="EX628" s="68"/>
      <c r="EY628" s="68"/>
      <c r="EZ628" s="68"/>
      <c r="FA628" s="68"/>
      <c r="FB628" s="68"/>
      <c r="FC628" s="68"/>
      <c r="FD628" s="68"/>
      <c r="FE628" s="68"/>
      <c r="FF628" s="68"/>
      <c r="FG628" s="68"/>
      <c r="FH628" s="68"/>
      <c r="FI628" s="68"/>
      <c r="FJ628" s="68"/>
      <c r="FK628" s="68"/>
      <c r="FL628" s="68"/>
      <c r="FM628" s="65"/>
      <c r="FN628" s="65"/>
      <c r="FO628" s="235"/>
    </row>
    <row r="629" spans="1:171" s="73" customFormat="1" x14ac:dyDescent="0.2">
      <c r="A629" s="161"/>
      <c r="B629" s="162"/>
      <c r="C629" s="162"/>
      <c r="D629" s="162"/>
      <c r="E629" s="162"/>
      <c r="F629" s="162"/>
      <c r="G629" s="162"/>
      <c r="H629" s="162"/>
      <c r="I629" s="162"/>
      <c r="J629" s="162"/>
      <c r="K629" s="162"/>
      <c r="L629" s="162"/>
      <c r="M629" s="162"/>
      <c r="N629" s="162"/>
      <c r="O629" s="162"/>
      <c r="P629" s="162"/>
      <c r="Q629" s="162"/>
      <c r="R629" s="162"/>
      <c r="S629" s="162"/>
      <c r="T629" s="162"/>
      <c r="U629" s="162"/>
      <c r="V629" s="162"/>
      <c r="W629" s="162"/>
      <c r="X629" s="162"/>
      <c r="Y629" s="162"/>
      <c r="Z629" s="161"/>
      <c r="AA629" s="161"/>
      <c r="AB629" s="161"/>
      <c r="AC629" s="161"/>
      <c r="AD629" s="161"/>
      <c r="AE629" s="161"/>
      <c r="AF629" s="162"/>
      <c r="AG629" s="162"/>
      <c r="AH629" s="162"/>
      <c r="AI629" s="162"/>
      <c r="AJ629" s="162"/>
      <c r="AK629" s="162"/>
      <c r="AL629" s="162"/>
      <c r="AM629" s="162"/>
      <c r="AN629" s="162"/>
      <c r="AO629" s="162"/>
      <c r="AP629" s="162"/>
      <c r="AQ629" s="162"/>
      <c r="AR629" s="162"/>
      <c r="AS629" s="162"/>
      <c r="AT629" s="162"/>
      <c r="AU629" s="162"/>
      <c r="AV629" s="162"/>
      <c r="AW629" s="162"/>
      <c r="AX629" s="162"/>
      <c r="AY629" s="161"/>
      <c r="AZ629" s="161"/>
      <c r="BA629" s="162"/>
      <c r="BB629" s="162"/>
      <c r="BC629" s="162"/>
      <c r="BD629" s="162"/>
      <c r="BE629" s="162"/>
      <c r="BF629" s="162"/>
      <c r="BG629" s="162"/>
      <c r="BH629" s="162"/>
      <c r="BI629" s="162"/>
      <c r="BJ629" s="161"/>
      <c r="BK629" s="162"/>
      <c r="BL629" s="162"/>
      <c r="BM629" s="162"/>
      <c r="BN629" s="162"/>
      <c r="BO629" s="162"/>
      <c r="BP629" s="162"/>
      <c r="BQ629" s="162"/>
      <c r="BR629" s="162"/>
      <c r="BS629" s="162"/>
      <c r="BT629" s="162"/>
      <c r="BU629" s="162"/>
      <c r="BV629" s="162"/>
      <c r="BW629" s="162"/>
      <c r="BX629" s="162"/>
      <c r="BY629" s="162"/>
      <c r="BZ629" s="162"/>
      <c r="CA629" s="162"/>
      <c r="CB629" s="162"/>
      <c r="CC629" s="162"/>
      <c r="CD629" s="162"/>
      <c r="CE629" s="162"/>
      <c r="CF629" s="162"/>
      <c r="CG629" s="162"/>
      <c r="CH629" s="162"/>
      <c r="CI629" s="162"/>
      <c r="CJ629" s="162"/>
      <c r="CK629" s="162"/>
      <c r="CL629" s="162"/>
      <c r="CM629" s="162"/>
      <c r="CN629" s="162"/>
      <c r="CO629" s="162"/>
      <c r="CP629" s="162"/>
      <c r="CQ629" s="162"/>
      <c r="CR629" s="162"/>
      <c r="CS629" s="162"/>
      <c r="CT629" s="162"/>
      <c r="CU629" s="162"/>
      <c r="CV629" s="162"/>
      <c r="CW629" s="162"/>
      <c r="CX629" s="162"/>
      <c r="CY629" s="162"/>
      <c r="CZ629" s="162"/>
      <c r="DA629" s="162"/>
      <c r="DB629" s="162"/>
      <c r="DC629" s="162"/>
      <c r="DD629" s="162"/>
      <c r="DE629" s="162"/>
      <c r="DF629" s="162"/>
      <c r="DG629" s="162"/>
      <c r="DH629" s="162"/>
      <c r="DI629" s="162"/>
      <c r="DJ629" s="162"/>
      <c r="DK629" s="162"/>
      <c r="DL629" s="162"/>
      <c r="DM629" s="162"/>
      <c r="DN629" s="162"/>
      <c r="DO629" s="162"/>
      <c r="DP629" s="162"/>
      <c r="DQ629" s="162"/>
      <c r="DR629" s="162"/>
      <c r="DS629" s="162"/>
      <c r="DT629" s="162"/>
      <c r="DU629" s="162"/>
      <c r="DV629" s="162"/>
      <c r="DW629" s="161"/>
      <c r="DX629" s="162"/>
      <c r="DY629" s="162"/>
      <c r="DZ629" s="162"/>
      <c r="EA629" s="162"/>
      <c r="EB629" s="162"/>
      <c r="EC629" s="162"/>
      <c r="ED629" s="162"/>
      <c r="EE629" s="161"/>
      <c r="EF629" s="162"/>
      <c r="EG629" s="162"/>
      <c r="EH629" s="162"/>
      <c r="EI629" s="162"/>
      <c r="EJ629" s="162"/>
      <c r="EK629" s="162"/>
      <c r="EL629" s="162"/>
      <c r="EM629" s="162"/>
      <c r="EN629" s="162"/>
      <c r="EO629" s="162"/>
      <c r="EP629" s="162"/>
      <c r="EQ629" s="68"/>
      <c r="ER629" s="68"/>
      <c r="ES629" s="68"/>
      <c r="ET629" s="68"/>
      <c r="EU629" s="68"/>
      <c r="EV629" s="68"/>
      <c r="EW629" s="65"/>
      <c r="EX629" s="65"/>
      <c r="EY629" s="65"/>
      <c r="EZ629" s="65"/>
      <c r="FA629" s="65"/>
      <c r="FB629" s="65"/>
      <c r="FC629" s="65"/>
      <c r="FD629" s="65"/>
      <c r="FE629" s="65"/>
      <c r="FF629" s="65"/>
      <c r="FG629" s="65"/>
      <c r="FH629" s="65"/>
      <c r="FI629" s="65"/>
      <c r="FJ629" s="65"/>
      <c r="FK629" s="65"/>
      <c r="FL629" s="65"/>
      <c r="FM629" s="65"/>
      <c r="FN629" s="65"/>
      <c r="FO629" s="235"/>
    </row>
    <row r="630" spans="1:171" s="73" customFormat="1" x14ac:dyDescent="0.2">
      <c r="A630" s="161"/>
      <c r="B630" s="162"/>
      <c r="C630" s="162"/>
      <c r="D630" s="162"/>
      <c r="E630" s="162"/>
      <c r="F630" s="162"/>
      <c r="G630" s="162"/>
      <c r="H630" s="162"/>
      <c r="I630" s="162"/>
      <c r="J630" s="162"/>
      <c r="K630" s="162"/>
      <c r="L630" s="162"/>
      <c r="M630" s="162"/>
      <c r="N630" s="162"/>
      <c r="O630" s="162"/>
      <c r="P630" s="162"/>
      <c r="Q630" s="162"/>
      <c r="R630" s="162"/>
      <c r="S630" s="162"/>
      <c r="T630" s="162"/>
      <c r="U630" s="162"/>
      <c r="V630" s="162"/>
      <c r="W630" s="162"/>
      <c r="X630" s="162"/>
      <c r="Y630" s="162"/>
      <c r="Z630" s="161"/>
      <c r="AA630" s="161"/>
      <c r="AB630" s="161"/>
      <c r="AC630" s="161"/>
      <c r="AD630" s="161"/>
      <c r="AE630" s="161"/>
      <c r="AF630" s="162"/>
      <c r="AG630" s="162"/>
      <c r="AH630" s="162"/>
      <c r="AI630" s="162"/>
      <c r="AJ630" s="162"/>
      <c r="AK630" s="162"/>
      <c r="AL630" s="162"/>
      <c r="AM630" s="162"/>
      <c r="AN630" s="162"/>
      <c r="AO630" s="162"/>
      <c r="AP630" s="162"/>
      <c r="AQ630" s="162"/>
      <c r="AR630" s="162"/>
      <c r="AS630" s="162"/>
      <c r="AT630" s="162"/>
      <c r="AU630" s="162"/>
      <c r="AV630" s="162"/>
      <c r="AW630" s="162"/>
      <c r="AX630" s="162"/>
      <c r="AY630" s="161"/>
      <c r="AZ630" s="161"/>
      <c r="BA630" s="162"/>
      <c r="BB630" s="162"/>
      <c r="BC630" s="162"/>
      <c r="BD630" s="162"/>
      <c r="BE630" s="162"/>
      <c r="BF630" s="162"/>
      <c r="BG630" s="162"/>
      <c r="BH630" s="162"/>
      <c r="BI630" s="162"/>
      <c r="BJ630" s="161"/>
      <c r="BK630" s="162"/>
      <c r="BL630" s="162"/>
      <c r="BM630" s="162"/>
      <c r="BN630" s="162"/>
      <c r="BO630" s="162"/>
      <c r="BP630" s="162"/>
      <c r="BQ630" s="162"/>
      <c r="BR630" s="162"/>
      <c r="BS630" s="162"/>
      <c r="BT630" s="162"/>
      <c r="BU630" s="162"/>
      <c r="BV630" s="162"/>
      <c r="BW630" s="162"/>
      <c r="BX630" s="162"/>
      <c r="BY630" s="162"/>
      <c r="BZ630" s="162"/>
      <c r="CA630" s="162"/>
      <c r="CB630" s="162"/>
      <c r="CC630" s="162"/>
      <c r="CD630" s="162"/>
      <c r="CE630" s="162"/>
      <c r="CF630" s="162"/>
      <c r="CG630" s="162"/>
      <c r="CH630" s="162"/>
      <c r="CI630" s="162"/>
      <c r="CJ630" s="162"/>
      <c r="CK630" s="162"/>
      <c r="CL630" s="162"/>
      <c r="CM630" s="162"/>
      <c r="CN630" s="162"/>
      <c r="CO630" s="162"/>
      <c r="CP630" s="162"/>
      <c r="CQ630" s="162"/>
      <c r="CR630" s="162"/>
      <c r="CS630" s="162"/>
      <c r="CT630" s="162"/>
      <c r="CU630" s="162"/>
      <c r="CV630" s="162"/>
      <c r="CW630" s="162"/>
      <c r="CX630" s="162"/>
      <c r="CY630" s="162"/>
      <c r="CZ630" s="162"/>
      <c r="DA630" s="162"/>
      <c r="DB630" s="162"/>
      <c r="DC630" s="162"/>
      <c r="DD630" s="162"/>
      <c r="DE630" s="162"/>
      <c r="DF630" s="162"/>
      <c r="DG630" s="162"/>
      <c r="DH630" s="162"/>
      <c r="DI630" s="162"/>
      <c r="DJ630" s="162"/>
      <c r="DK630" s="162"/>
      <c r="DL630" s="162"/>
      <c r="DM630" s="162"/>
      <c r="DN630" s="162"/>
      <c r="DO630" s="162"/>
      <c r="DP630" s="162"/>
      <c r="DQ630" s="162"/>
      <c r="DR630" s="162"/>
      <c r="DS630" s="162"/>
      <c r="DT630" s="162"/>
      <c r="DU630" s="162"/>
      <c r="DV630" s="162"/>
      <c r="DW630" s="161"/>
      <c r="DX630" s="162"/>
      <c r="DY630" s="162"/>
      <c r="DZ630" s="162"/>
      <c r="EA630" s="162"/>
      <c r="EB630" s="162"/>
      <c r="EC630" s="162"/>
      <c r="ED630" s="162"/>
      <c r="EE630" s="161"/>
      <c r="EF630" s="162"/>
      <c r="EG630" s="162"/>
      <c r="EH630" s="162"/>
      <c r="EI630" s="162"/>
      <c r="EJ630" s="162"/>
      <c r="EK630" s="162"/>
      <c r="EL630" s="162"/>
      <c r="EM630" s="162"/>
      <c r="EN630" s="162"/>
      <c r="EO630" s="162"/>
      <c r="EP630" s="162"/>
      <c r="EQ630" s="68"/>
      <c r="ER630" s="68"/>
      <c r="ES630" s="68"/>
      <c r="ET630" s="68"/>
      <c r="EU630" s="68"/>
      <c r="EV630" s="68"/>
      <c r="EW630" s="68"/>
      <c r="EX630" s="68"/>
      <c r="EY630" s="68"/>
      <c r="EZ630" s="68"/>
      <c r="FA630" s="68"/>
      <c r="FB630" s="68"/>
      <c r="FC630" s="68"/>
      <c r="FD630" s="68"/>
      <c r="FE630" s="68"/>
      <c r="FF630" s="68"/>
      <c r="FG630" s="68"/>
      <c r="FH630" s="68"/>
      <c r="FI630" s="68"/>
      <c r="FJ630" s="68"/>
      <c r="FK630" s="68"/>
      <c r="FL630" s="68"/>
      <c r="FM630" s="65"/>
      <c r="FN630" s="65"/>
      <c r="FO630" s="235"/>
    </row>
    <row r="631" spans="1:171" s="73" customFormat="1" x14ac:dyDescent="0.2">
      <c r="A631" s="161"/>
      <c r="B631" s="162"/>
      <c r="C631" s="162"/>
      <c r="D631" s="162"/>
      <c r="E631" s="162"/>
      <c r="F631" s="162"/>
      <c r="G631" s="162"/>
      <c r="H631" s="162"/>
      <c r="I631" s="162"/>
      <c r="J631" s="162"/>
      <c r="K631" s="162"/>
      <c r="L631" s="162"/>
      <c r="M631" s="162"/>
      <c r="N631" s="162"/>
      <c r="O631" s="162"/>
      <c r="P631" s="162"/>
      <c r="Q631" s="162"/>
      <c r="R631" s="162"/>
      <c r="S631" s="162"/>
      <c r="T631" s="162"/>
      <c r="U631" s="162"/>
      <c r="V631" s="162"/>
      <c r="W631" s="162"/>
      <c r="X631" s="162"/>
      <c r="Y631" s="162"/>
      <c r="Z631" s="161"/>
      <c r="AA631" s="161"/>
      <c r="AB631" s="161"/>
      <c r="AC631" s="161"/>
      <c r="AD631" s="161"/>
      <c r="AE631" s="161"/>
      <c r="AF631" s="162"/>
      <c r="AG631" s="162"/>
      <c r="AH631" s="162"/>
      <c r="AI631" s="162"/>
      <c r="AJ631" s="162"/>
      <c r="AK631" s="162"/>
      <c r="AL631" s="162"/>
      <c r="AM631" s="162"/>
      <c r="AN631" s="162"/>
      <c r="AO631" s="162"/>
      <c r="AP631" s="162"/>
      <c r="AQ631" s="162"/>
      <c r="AR631" s="162"/>
      <c r="AS631" s="162"/>
      <c r="AT631" s="162"/>
      <c r="AU631" s="162"/>
      <c r="AV631" s="162"/>
      <c r="AW631" s="162"/>
      <c r="AX631" s="162"/>
      <c r="AY631" s="161"/>
      <c r="AZ631" s="161"/>
      <c r="BA631" s="162"/>
      <c r="BB631" s="162"/>
      <c r="BC631" s="162"/>
      <c r="BD631" s="162"/>
      <c r="BE631" s="162"/>
      <c r="BF631" s="162"/>
      <c r="BG631" s="162"/>
      <c r="BH631" s="162"/>
      <c r="BI631" s="162"/>
      <c r="BJ631" s="161"/>
      <c r="BK631" s="162"/>
      <c r="BL631" s="162"/>
      <c r="BM631" s="162"/>
      <c r="BN631" s="162"/>
      <c r="BO631" s="162"/>
      <c r="BP631" s="162"/>
      <c r="BQ631" s="162"/>
      <c r="BR631" s="162"/>
      <c r="BS631" s="162"/>
      <c r="BT631" s="162"/>
      <c r="BU631" s="162"/>
      <c r="BV631" s="162"/>
      <c r="BW631" s="162"/>
      <c r="BX631" s="162"/>
      <c r="BY631" s="162"/>
      <c r="BZ631" s="162"/>
      <c r="CA631" s="162"/>
      <c r="CB631" s="162"/>
      <c r="CC631" s="162"/>
      <c r="CD631" s="162"/>
      <c r="CE631" s="162"/>
      <c r="CF631" s="162"/>
      <c r="CG631" s="162"/>
      <c r="CH631" s="162"/>
      <c r="CI631" s="162"/>
      <c r="CJ631" s="162"/>
      <c r="CK631" s="162"/>
      <c r="CL631" s="162"/>
      <c r="CM631" s="162"/>
      <c r="CN631" s="162"/>
      <c r="CO631" s="162"/>
      <c r="CP631" s="162"/>
      <c r="CQ631" s="162"/>
      <c r="CR631" s="162"/>
      <c r="CS631" s="162"/>
      <c r="CT631" s="162"/>
      <c r="CU631" s="162"/>
      <c r="CV631" s="162"/>
      <c r="CW631" s="162"/>
      <c r="CX631" s="162"/>
      <c r="CY631" s="162"/>
      <c r="CZ631" s="162"/>
      <c r="DA631" s="162"/>
      <c r="DB631" s="162"/>
      <c r="DC631" s="162"/>
      <c r="DD631" s="162"/>
      <c r="DE631" s="162"/>
      <c r="DF631" s="162"/>
      <c r="DG631" s="162"/>
      <c r="DH631" s="162"/>
      <c r="DI631" s="162"/>
      <c r="DJ631" s="162"/>
      <c r="DK631" s="162"/>
      <c r="DL631" s="162"/>
      <c r="DM631" s="162"/>
      <c r="DN631" s="162"/>
      <c r="DO631" s="162"/>
      <c r="DP631" s="162"/>
      <c r="DQ631" s="162"/>
      <c r="DR631" s="162"/>
      <c r="DS631" s="162"/>
      <c r="DT631" s="162"/>
      <c r="DU631" s="162"/>
      <c r="DV631" s="162"/>
      <c r="DW631" s="161"/>
      <c r="DX631" s="162"/>
      <c r="DY631" s="162"/>
      <c r="DZ631" s="162"/>
      <c r="EA631" s="162"/>
      <c r="EB631" s="162"/>
      <c r="EC631" s="162"/>
      <c r="ED631" s="162"/>
      <c r="EE631" s="161"/>
      <c r="EF631" s="162"/>
      <c r="EG631" s="162"/>
      <c r="EH631" s="162"/>
      <c r="EI631" s="162"/>
      <c r="EJ631" s="162"/>
      <c r="EK631" s="162"/>
      <c r="EL631" s="162"/>
      <c r="EM631" s="162"/>
      <c r="EN631" s="162"/>
      <c r="EO631" s="162"/>
      <c r="EP631" s="162"/>
      <c r="EQ631" s="68"/>
      <c r="ER631" s="68"/>
      <c r="ES631" s="68"/>
      <c r="ET631" s="68"/>
      <c r="EU631" s="68"/>
      <c r="EV631" s="68"/>
      <c r="EW631" s="65"/>
      <c r="EX631" s="65"/>
      <c r="EY631" s="65"/>
      <c r="EZ631" s="65"/>
      <c r="FA631" s="65"/>
      <c r="FB631" s="65"/>
      <c r="FC631" s="65"/>
      <c r="FD631" s="65"/>
      <c r="FE631" s="65"/>
      <c r="FF631" s="65"/>
      <c r="FG631" s="65"/>
      <c r="FH631" s="65"/>
      <c r="FI631" s="65"/>
      <c r="FJ631" s="65"/>
      <c r="FK631" s="65"/>
      <c r="FL631" s="65"/>
      <c r="FM631" s="65"/>
      <c r="FN631" s="65"/>
      <c r="FO631" s="235"/>
    </row>
    <row r="632" spans="1:171" s="73" customFormat="1" x14ac:dyDescent="0.2">
      <c r="A632" s="161"/>
      <c r="B632" s="162"/>
      <c r="C632" s="162"/>
      <c r="D632" s="162"/>
      <c r="E632" s="162"/>
      <c r="F632" s="162"/>
      <c r="G632" s="162"/>
      <c r="H632" s="162"/>
      <c r="I632" s="162"/>
      <c r="J632" s="162"/>
      <c r="K632" s="162"/>
      <c r="L632" s="162"/>
      <c r="M632" s="162"/>
      <c r="N632" s="162"/>
      <c r="O632" s="162"/>
      <c r="P632" s="162"/>
      <c r="Q632" s="162"/>
      <c r="R632" s="162"/>
      <c r="S632" s="162"/>
      <c r="T632" s="162"/>
      <c r="U632" s="162"/>
      <c r="V632" s="162"/>
      <c r="W632" s="162"/>
      <c r="X632" s="162"/>
      <c r="Y632" s="162"/>
      <c r="Z632" s="161"/>
      <c r="AA632" s="161"/>
      <c r="AB632" s="161"/>
      <c r="AC632" s="161"/>
      <c r="AD632" s="161"/>
      <c r="AE632" s="161"/>
      <c r="AF632" s="162"/>
      <c r="AG632" s="162"/>
      <c r="AH632" s="162"/>
      <c r="AI632" s="162"/>
      <c r="AJ632" s="162"/>
      <c r="AK632" s="162"/>
      <c r="AL632" s="162"/>
      <c r="AM632" s="162"/>
      <c r="AN632" s="162"/>
      <c r="AO632" s="162"/>
      <c r="AP632" s="162"/>
      <c r="AQ632" s="162"/>
      <c r="AR632" s="162"/>
      <c r="AS632" s="162"/>
      <c r="AT632" s="162"/>
      <c r="AU632" s="162"/>
      <c r="AV632" s="162"/>
      <c r="AW632" s="162"/>
      <c r="AX632" s="162"/>
      <c r="AY632" s="161"/>
      <c r="AZ632" s="161"/>
      <c r="BA632" s="162"/>
      <c r="BB632" s="162"/>
      <c r="BC632" s="162"/>
      <c r="BD632" s="162"/>
      <c r="BE632" s="162"/>
      <c r="BF632" s="162"/>
      <c r="BG632" s="162"/>
      <c r="BH632" s="162"/>
      <c r="BI632" s="162"/>
      <c r="BJ632" s="161"/>
      <c r="BK632" s="162"/>
      <c r="BL632" s="162"/>
      <c r="BM632" s="162"/>
      <c r="BN632" s="162"/>
      <c r="BO632" s="162"/>
      <c r="BP632" s="162"/>
      <c r="BQ632" s="162"/>
      <c r="BR632" s="162"/>
      <c r="BS632" s="162"/>
      <c r="BT632" s="162"/>
      <c r="BU632" s="162"/>
      <c r="BV632" s="162"/>
      <c r="BW632" s="162"/>
      <c r="BX632" s="162"/>
      <c r="BY632" s="162"/>
      <c r="BZ632" s="162"/>
      <c r="CA632" s="162"/>
      <c r="CB632" s="162"/>
      <c r="CC632" s="162"/>
      <c r="CD632" s="162"/>
      <c r="CE632" s="162"/>
      <c r="CF632" s="162"/>
      <c r="CG632" s="162"/>
      <c r="CH632" s="162"/>
      <c r="CI632" s="162"/>
      <c r="CJ632" s="162"/>
      <c r="CK632" s="162"/>
      <c r="CL632" s="162"/>
      <c r="CM632" s="162"/>
      <c r="CN632" s="162"/>
      <c r="CO632" s="162"/>
      <c r="CP632" s="162"/>
      <c r="CQ632" s="162"/>
      <c r="CR632" s="162"/>
      <c r="CS632" s="162"/>
      <c r="CT632" s="162"/>
      <c r="CU632" s="162"/>
      <c r="CV632" s="162"/>
      <c r="CW632" s="162"/>
      <c r="CX632" s="162"/>
      <c r="CY632" s="162"/>
      <c r="CZ632" s="162"/>
      <c r="DA632" s="162"/>
      <c r="DB632" s="162"/>
      <c r="DC632" s="162"/>
      <c r="DD632" s="162"/>
      <c r="DE632" s="162"/>
      <c r="DF632" s="162"/>
      <c r="DG632" s="162"/>
      <c r="DH632" s="162"/>
      <c r="DI632" s="162"/>
      <c r="DJ632" s="162"/>
      <c r="DK632" s="162"/>
      <c r="DL632" s="162"/>
      <c r="DM632" s="162"/>
      <c r="DN632" s="162"/>
      <c r="DO632" s="162"/>
      <c r="DP632" s="162"/>
      <c r="DQ632" s="162"/>
      <c r="DR632" s="162"/>
      <c r="DS632" s="162"/>
      <c r="DT632" s="162"/>
      <c r="DU632" s="162"/>
      <c r="DV632" s="162"/>
      <c r="DW632" s="161"/>
      <c r="DX632" s="162"/>
      <c r="DY632" s="162"/>
      <c r="DZ632" s="162"/>
      <c r="EA632" s="162"/>
      <c r="EB632" s="162"/>
      <c r="EC632" s="162"/>
      <c r="ED632" s="162"/>
      <c r="EE632" s="161"/>
      <c r="EF632" s="162"/>
      <c r="EG632" s="162"/>
      <c r="EH632" s="162"/>
      <c r="EI632" s="162"/>
      <c r="EJ632" s="162"/>
      <c r="EK632" s="162"/>
      <c r="EL632" s="162"/>
      <c r="EM632" s="162"/>
      <c r="EN632" s="162"/>
      <c r="EO632" s="162"/>
      <c r="EP632" s="162"/>
      <c r="EQ632" s="68"/>
      <c r="ER632" s="68"/>
      <c r="ES632" s="68"/>
      <c r="ET632" s="68"/>
      <c r="EU632" s="68"/>
      <c r="EV632" s="68"/>
      <c r="EW632" s="68"/>
      <c r="EX632" s="68"/>
      <c r="EY632" s="68"/>
      <c r="EZ632" s="68"/>
      <c r="FA632" s="68"/>
      <c r="FB632" s="68"/>
      <c r="FC632" s="68"/>
      <c r="FD632" s="68"/>
      <c r="FE632" s="68"/>
      <c r="FF632" s="68"/>
      <c r="FG632" s="68"/>
      <c r="FH632" s="68"/>
      <c r="FI632" s="68"/>
      <c r="FJ632" s="68"/>
      <c r="FK632" s="68"/>
      <c r="FL632" s="68"/>
      <c r="FM632" s="65"/>
      <c r="FN632" s="65"/>
      <c r="FO632" s="235"/>
    </row>
    <row r="633" spans="1:171" s="73" customFormat="1" x14ac:dyDescent="0.2">
      <c r="A633" s="161"/>
      <c r="B633" s="162"/>
      <c r="C633" s="162"/>
      <c r="D633" s="162"/>
      <c r="E633" s="162"/>
      <c r="F633" s="162"/>
      <c r="G633" s="162"/>
      <c r="H633" s="162"/>
      <c r="I633" s="162"/>
      <c r="J633" s="162"/>
      <c r="K633" s="162"/>
      <c r="L633" s="162"/>
      <c r="M633" s="162"/>
      <c r="N633" s="162"/>
      <c r="O633" s="162"/>
      <c r="P633" s="162"/>
      <c r="Q633" s="162"/>
      <c r="R633" s="162"/>
      <c r="S633" s="162"/>
      <c r="T633" s="162"/>
      <c r="U633" s="162"/>
      <c r="V633" s="162"/>
      <c r="W633" s="162"/>
      <c r="X633" s="162"/>
      <c r="Y633" s="162"/>
      <c r="Z633" s="161"/>
      <c r="AA633" s="161"/>
      <c r="AB633" s="161"/>
      <c r="AC633" s="161"/>
      <c r="AD633" s="161"/>
      <c r="AE633" s="161"/>
      <c r="AF633" s="162"/>
      <c r="AG633" s="162"/>
      <c r="AH633" s="162"/>
      <c r="AI633" s="162"/>
      <c r="AJ633" s="162"/>
      <c r="AK633" s="162"/>
      <c r="AL633" s="162"/>
      <c r="AM633" s="162"/>
      <c r="AN633" s="162"/>
      <c r="AO633" s="162"/>
      <c r="AP633" s="162"/>
      <c r="AQ633" s="162"/>
      <c r="AR633" s="162"/>
      <c r="AS633" s="162"/>
      <c r="AT633" s="162"/>
      <c r="AU633" s="162"/>
      <c r="AV633" s="162"/>
      <c r="AW633" s="162"/>
      <c r="AX633" s="162"/>
      <c r="AY633" s="161"/>
      <c r="AZ633" s="161"/>
      <c r="BA633" s="162"/>
      <c r="BB633" s="162"/>
      <c r="BC633" s="162"/>
      <c r="BD633" s="162"/>
      <c r="BE633" s="162"/>
      <c r="BF633" s="162"/>
      <c r="BG633" s="162"/>
      <c r="BH633" s="162"/>
      <c r="BI633" s="162"/>
      <c r="BJ633" s="161"/>
      <c r="BK633" s="162"/>
      <c r="BL633" s="162"/>
      <c r="BM633" s="162"/>
      <c r="BN633" s="162"/>
      <c r="BO633" s="162"/>
      <c r="BP633" s="162"/>
      <c r="BQ633" s="162"/>
      <c r="BR633" s="162"/>
      <c r="BS633" s="162"/>
      <c r="BT633" s="162"/>
      <c r="BU633" s="162"/>
      <c r="BV633" s="162"/>
      <c r="BW633" s="162"/>
      <c r="BX633" s="162"/>
      <c r="BY633" s="162"/>
      <c r="BZ633" s="162"/>
      <c r="CA633" s="162"/>
      <c r="CB633" s="162"/>
      <c r="CC633" s="162"/>
      <c r="CD633" s="162"/>
      <c r="CE633" s="162"/>
      <c r="CF633" s="162"/>
      <c r="CG633" s="162"/>
      <c r="CH633" s="162"/>
      <c r="CI633" s="162"/>
      <c r="CJ633" s="162"/>
      <c r="CK633" s="162"/>
      <c r="CL633" s="162"/>
      <c r="CM633" s="162"/>
      <c r="CN633" s="162"/>
      <c r="CO633" s="162"/>
      <c r="CP633" s="162"/>
      <c r="CQ633" s="162"/>
      <c r="CR633" s="162"/>
      <c r="CS633" s="162"/>
      <c r="CT633" s="162"/>
      <c r="CU633" s="162"/>
      <c r="CV633" s="162"/>
      <c r="CW633" s="162"/>
      <c r="CX633" s="162"/>
      <c r="CY633" s="162"/>
      <c r="CZ633" s="162"/>
      <c r="DA633" s="162"/>
      <c r="DB633" s="162"/>
      <c r="DC633" s="162"/>
      <c r="DD633" s="162"/>
      <c r="DE633" s="162"/>
      <c r="DF633" s="162"/>
      <c r="DG633" s="162"/>
      <c r="DH633" s="162"/>
      <c r="DI633" s="162"/>
      <c r="DJ633" s="162"/>
      <c r="DK633" s="162"/>
      <c r="DL633" s="162"/>
      <c r="DM633" s="162"/>
      <c r="DN633" s="162"/>
      <c r="DO633" s="162"/>
      <c r="DP633" s="162"/>
      <c r="DQ633" s="162"/>
      <c r="DR633" s="162"/>
      <c r="DS633" s="162"/>
      <c r="DT633" s="162"/>
      <c r="DU633" s="162"/>
      <c r="DV633" s="162"/>
      <c r="DW633" s="161"/>
      <c r="DX633" s="162"/>
      <c r="DY633" s="162"/>
      <c r="DZ633" s="162"/>
      <c r="EA633" s="162"/>
      <c r="EB633" s="162"/>
      <c r="EC633" s="162"/>
      <c r="ED633" s="162"/>
      <c r="EE633" s="161"/>
      <c r="EF633" s="162"/>
      <c r="EG633" s="162"/>
      <c r="EH633" s="162"/>
      <c r="EI633" s="162"/>
      <c r="EJ633" s="162"/>
      <c r="EK633" s="162"/>
      <c r="EL633" s="162"/>
      <c r="EM633" s="162"/>
      <c r="EN633" s="162"/>
      <c r="EO633" s="162"/>
      <c r="EP633" s="162"/>
      <c r="EQ633" s="68"/>
      <c r="ER633" s="68"/>
      <c r="ES633" s="68"/>
      <c r="ET633" s="68"/>
      <c r="EU633" s="68"/>
      <c r="EV633" s="68"/>
      <c r="EW633" s="65"/>
      <c r="EX633" s="65"/>
      <c r="EY633" s="65"/>
      <c r="EZ633" s="65"/>
      <c r="FA633" s="65"/>
      <c r="FB633" s="65"/>
      <c r="FC633" s="65"/>
      <c r="FD633" s="65"/>
      <c r="FE633" s="65"/>
      <c r="FF633" s="65"/>
      <c r="FG633" s="65"/>
      <c r="FH633" s="65"/>
      <c r="FI633" s="65"/>
      <c r="FJ633" s="65"/>
      <c r="FK633" s="65"/>
      <c r="FL633" s="65"/>
      <c r="FM633" s="65"/>
      <c r="FN633" s="65"/>
      <c r="FO633" s="235"/>
    </row>
    <row r="634" spans="1:171" s="73" customFormat="1" x14ac:dyDescent="0.2">
      <c r="A634" s="161"/>
      <c r="B634" s="162"/>
      <c r="C634" s="162"/>
      <c r="D634" s="162"/>
      <c r="E634" s="162"/>
      <c r="F634" s="162"/>
      <c r="G634" s="162"/>
      <c r="H634" s="162"/>
      <c r="I634" s="162"/>
      <c r="J634" s="162"/>
      <c r="K634" s="162"/>
      <c r="L634" s="162"/>
      <c r="M634" s="162"/>
      <c r="N634" s="162"/>
      <c r="O634" s="162"/>
      <c r="P634" s="162"/>
      <c r="Q634" s="162"/>
      <c r="R634" s="162"/>
      <c r="S634" s="162"/>
      <c r="T634" s="162"/>
      <c r="U634" s="162"/>
      <c r="V634" s="162"/>
      <c r="W634" s="162"/>
      <c r="X634" s="162"/>
      <c r="Y634" s="162"/>
      <c r="Z634" s="161"/>
      <c r="AA634" s="161"/>
      <c r="AB634" s="161"/>
      <c r="AC634" s="161"/>
      <c r="AD634" s="161"/>
      <c r="AE634" s="161"/>
      <c r="AF634" s="162"/>
      <c r="AG634" s="162"/>
      <c r="AH634" s="162"/>
      <c r="AI634" s="162"/>
      <c r="AJ634" s="162"/>
      <c r="AK634" s="162"/>
      <c r="AL634" s="162"/>
      <c r="AM634" s="162"/>
      <c r="AN634" s="162"/>
      <c r="AO634" s="162"/>
      <c r="AP634" s="162"/>
      <c r="AQ634" s="162"/>
      <c r="AR634" s="162"/>
      <c r="AS634" s="162"/>
      <c r="AT634" s="162"/>
      <c r="AU634" s="162"/>
      <c r="AV634" s="162"/>
      <c r="AW634" s="162"/>
      <c r="AX634" s="162"/>
      <c r="AY634" s="161"/>
      <c r="AZ634" s="161"/>
      <c r="BA634" s="162"/>
      <c r="BB634" s="162"/>
      <c r="BC634" s="162"/>
      <c r="BD634" s="162"/>
      <c r="BE634" s="162"/>
      <c r="BF634" s="162"/>
      <c r="BG634" s="162"/>
      <c r="BH634" s="162"/>
      <c r="BI634" s="162"/>
      <c r="BJ634" s="161"/>
      <c r="BK634" s="162"/>
      <c r="BL634" s="162"/>
      <c r="BM634" s="162"/>
      <c r="BN634" s="162"/>
      <c r="BO634" s="162"/>
      <c r="BP634" s="162"/>
      <c r="BQ634" s="162"/>
      <c r="BR634" s="162"/>
      <c r="BS634" s="162"/>
      <c r="BT634" s="162"/>
      <c r="BU634" s="162"/>
      <c r="BV634" s="162"/>
      <c r="BW634" s="162"/>
      <c r="BX634" s="162"/>
      <c r="BY634" s="162"/>
      <c r="BZ634" s="162"/>
      <c r="CA634" s="162"/>
      <c r="CB634" s="162"/>
      <c r="CC634" s="162"/>
      <c r="CD634" s="162"/>
      <c r="CE634" s="162"/>
      <c r="CF634" s="162"/>
      <c r="CG634" s="162"/>
      <c r="CH634" s="162"/>
      <c r="CI634" s="162"/>
      <c r="CJ634" s="162"/>
      <c r="CK634" s="162"/>
      <c r="CL634" s="162"/>
      <c r="CM634" s="162"/>
      <c r="CN634" s="162"/>
      <c r="CO634" s="162"/>
      <c r="CP634" s="162"/>
      <c r="CQ634" s="162"/>
      <c r="CR634" s="162"/>
      <c r="CS634" s="162"/>
      <c r="CT634" s="162"/>
      <c r="CU634" s="162"/>
      <c r="CV634" s="162"/>
      <c r="CW634" s="162"/>
      <c r="CX634" s="162"/>
      <c r="CY634" s="162"/>
      <c r="CZ634" s="162"/>
      <c r="DA634" s="162"/>
      <c r="DB634" s="162"/>
      <c r="DC634" s="162"/>
      <c r="DD634" s="162"/>
      <c r="DE634" s="162"/>
      <c r="DF634" s="162"/>
      <c r="DG634" s="162"/>
      <c r="DH634" s="162"/>
      <c r="DI634" s="162"/>
      <c r="DJ634" s="162"/>
      <c r="DK634" s="162"/>
      <c r="DL634" s="162"/>
      <c r="DM634" s="162"/>
      <c r="DN634" s="162"/>
      <c r="DO634" s="162"/>
      <c r="DP634" s="162"/>
      <c r="DQ634" s="162"/>
      <c r="DR634" s="162"/>
      <c r="DS634" s="162"/>
      <c r="DT634" s="162"/>
      <c r="DU634" s="162"/>
      <c r="DV634" s="162"/>
      <c r="DW634" s="161"/>
      <c r="DX634" s="162"/>
      <c r="DY634" s="162"/>
      <c r="DZ634" s="162"/>
      <c r="EA634" s="162"/>
      <c r="EB634" s="162"/>
      <c r="EC634" s="162"/>
      <c r="ED634" s="162"/>
      <c r="EE634" s="161"/>
      <c r="EF634" s="162"/>
      <c r="EG634" s="162"/>
      <c r="EH634" s="162"/>
      <c r="EI634" s="162"/>
      <c r="EJ634" s="162"/>
      <c r="EK634" s="162"/>
      <c r="EL634" s="162"/>
      <c r="EM634" s="162"/>
      <c r="EN634" s="162"/>
      <c r="EO634" s="162"/>
      <c r="EP634" s="162"/>
      <c r="EQ634" s="68"/>
      <c r="ER634" s="68"/>
      <c r="ES634" s="68"/>
      <c r="ET634" s="68"/>
      <c r="EU634" s="68"/>
      <c r="EV634" s="68"/>
      <c r="EW634" s="68"/>
      <c r="EX634" s="68"/>
      <c r="EY634" s="68"/>
      <c r="EZ634" s="68"/>
      <c r="FA634" s="68"/>
      <c r="FB634" s="68"/>
      <c r="FC634" s="68"/>
      <c r="FD634" s="68"/>
      <c r="FE634" s="68"/>
      <c r="FF634" s="68"/>
      <c r="FG634" s="68"/>
      <c r="FH634" s="68"/>
      <c r="FI634" s="68"/>
      <c r="FJ634" s="68"/>
      <c r="FK634" s="68"/>
      <c r="FL634" s="68"/>
      <c r="FM634" s="65"/>
      <c r="FN634" s="65"/>
      <c r="FO634" s="235"/>
    </row>
    <row r="635" spans="1:171" s="73" customFormat="1" x14ac:dyDescent="0.2">
      <c r="A635" s="161"/>
      <c r="B635" s="162"/>
      <c r="C635" s="162"/>
      <c r="D635" s="162"/>
      <c r="E635" s="162"/>
      <c r="F635" s="162"/>
      <c r="G635" s="162"/>
      <c r="H635" s="162"/>
      <c r="I635" s="162"/>
      <c r="J635" s="162"/>
      <c r="K635" s="162"/>
      <c r="L635" s="162"/>
      <c r="M635" s="162"/>
      <c r="N635" s="162"/>
      <c r="O635" s="162"/>
      <c r="P635" s="162"/>
      <c r="Q635" s="162"/>
      <c r="R635" s="162"/>
      <c r="S635" s="162"/>
      <c r="T635" s="162"/>
      <c r="U635" s="162"/>
      <c r="V635" s="162"/>
      <c r="W635" s="162"/>
      <c r="X635" s="162"/>
      <c r="Y635" s="162"/>
      <c r="Z635" s="161"/>
      <c r="AA635" s="161"/>
      <c r="AB635" s="161"/>
      <c r="AC635" s="161"/>
      <c r="AD635" s="161"/>
      <c r="AE635" s="161"/>
      <c r="AF635" s="162"/>
      <c r="AG635" s="162"/>
      <c r="AH635" s="162"/>
      <c r="AI635" s="162"/>
      <c r="AJ635" s="162"/>
      <c r="AK635" s="162"/>
      <c r="AL635" s="162"/>
      <c r="AM635" s="162"/>
      <c r="AN635" s="162"/>
      <c r="AO635" s="162"/>
      <c r="AP635" s="162"/>
      <c r="AQ635" s="162"/>
      <c r="AR635" s="162"/>
      <c r="AS635" s="162"/>
      <c r="AT635" s="162"/>
      <c r="AU635" s="162"/>
      <c r="AV635" s="162"/>
      <c r="AW635" s="162"/>
      <c r="AX635" s="162"/>
      <c r="AY635" s="161"/>
      <c r="AZ635" s="161"/>
      <c r="BA635" s="162"/>
      <c r="BB635" s="162"/>
      <c r="BC635" s="162"/>
      <c r="BD635" s="162"/>
      <c r="BE635" s="162"/>
      <c r="BF635" s="162"/>
      <c r="BG635" s="162"/>
      <c r="BH635" s="162"/>
      <c r="BI635" s="162"/>
      <c r="BJ635" s="161"/>
      <c r="BK635" s="162"/>
      <c r="BL635" s="162"/>
      <c r="BM635" s="162"/>
      <c r="BN635" s="162"/>
      <c r="BO635" s="162"/>
      <c r="BP635" s="162"/>
      <c r="BQ635" s="162"/>
      <c r="BR635" s="162"/>
      <c r="BS635" s="162"/>
      <c r="BT635" s="162"/>
      <c r="BU635" s="162"/>
      <c r="BV635" s="162"/>
      <c r="BW635" s="162"/>
      <c r="BX635" s="162"/>
      <c r="BY635" s="162"/>
      <c r="BZ635" s="162"/>
      <c r="CA635" s="162"/>
      <c r="CB635" s="162"/>
      <c r="CC635" s="162"/>
      <c r="CD635" s="162"/>
      <c r="CE635" s="162"/>
      <c r="CF635" s="162"/>
      <c r="CG635" s="162"/>
      <c r="CH635" s="162"/>
      <c r="CI635" s="162"/>
      <c r="CJ635" s="162"/>
      <c r="CK635" s="162"/>
      <c r="CL635" s="162"/>
      <c r="CM635" s="162"/>
      <c r="CN635" s="162"/>
      <c r="CO635" s="162"/>
      <c r="CP635" s="162"/>
      <c r="CQ635" s="162"/>
      <c r="CR635" s="162"/>
      <c r="CS635" s="162"/>
      <c r="CT635" s="162"/>
      <c r="CU635" s="162"/>
      <c r="CV635" s="162"/>
      <c r="CW635" s="162"/>
      <c r="CX635" s="162"/>
      <c r="CY635" s="162"/>
      <c r="CZ635" s="162"/>
      <c r="DA635" s="162"/>
      <c r="DB635" s="162"/>
      <c r="DC635" s="162"/>
      <c r="DD635" s="162"/>
      <c r="DE635" s="162"/>
      <c r="DF635" s="162"/>
      <c r="DG635" s="162"/>
      <c r="DH635" s="162"/>
      <c r="DI635" s="162"/>
      <c r="DJ635" s="162"/>
      <c r="DK635" s="162"/>
      <c r="DL635" s="162"/>
      <c r="DM635" s="162"/>
      <c r="DN635" s="162"/>
      <c r="DO635" s="162"/>
      <c r="DP635" s="162"/>
      <c r="DQ635" s="162"/>
      <c r="DR635" s="162"/>
      <c r="DS635" s="162"/>
      <c r="DT635" s="162"/>
      <c r="DU635" s="162"/>
      <c r="DV635" s="162"/>
      <c r="DW635" s="161"/>
      <c r="DX635" s="162"/>
      <c r="DY635" s="162"/>
      <c r="DZ635" s="162"/>
      <c r="EA635" s="162"/>
      <c r="EB635" s="162"/>
      <c r="EC635" s="162"/>
      <c r="ED635" s="162"/>
      <c r="EE635" s="161"/>
      <c r="EF635" s="162"/>
      <c r="EG635" s="162"/>
      <c r="EH635" s="162"/>
      <c r="EI635" s="162"/>
      <c r="EJ635" s="162"/>
      <c r="EK635" s="162"/>
      <c r="EL635" s="162"/>
      <c r="EM635" s="162"/>
      <c r="EN635" s="162"/>
      <c r="EO635" s="162"/>
      <c r="EP635" s="162"/>
      <c r="EQ635" s="68"/>
      <c r="ER635" s="68"/>
      <c r="ES635" s="68"/>
      <c r="ET635" s="68"/>
      <c r="EU635" s="68"/>
      <c r="EV635" s="68"/>
      <c r="EW635" s="65"/>
      <c r="EX635" s="65"/>
      <c r="EY635" s="65"/>
      <c r="EZ635" s="65"/>
      <c r="FA635" s="65"/>
      <c r="FB635" s="65"/>
      <c r="FC635" s="65"/>
      <c r="FD635" s="65"/>
      <c r="FE635" s="65"/>
      <c r="FF635" s="65"/>
      <c r="FG635" s="65"/>
      <c r="FH635" s="65"/>
      <c r="FI635" s="65"/>
      <c r="FJ635" s="65"/>
      <c r="FK635" s="65"/>
      <c r="FL635" s="65"/>
      <c r="FM635" s="65"/>
      <c r="FN635" s="65"/>
      <c r="FO635" s="235"/>
    </row>
    <row r="636" spans="1:171" s="73" customFormat="1" x14ac:dyDescent="0.2">
      <c r="A636" s="161"/>
      <c r="B636" s="162"/>
      <c r="C636" s="162"/>
      <c r="D636" s="162"/>
      <c r="E636" s="162"/>
      <c r="F636" s="162"/>
      <c r="G636" s="162"/>
      <c r="H636" s="162"/>
      <c r="I636" s="162"/>
      <c r="J636" s="162"/>
      <c r="K636" s="162"/>
      <c r="L636" s="162"/>
      <c r="M636" s="162"/>
      <c r="N636" s="162"/>
      <c r="O636" s="162"/>
      <c r="P636" s="162"/>
      <c r="Q636" s="162"/>
      <c r="R636" s="162"/>
      <c r="S636" s="162"/>
      <c r="T636" s="162"/>
      <c r="U636" s="162"/>
      <c r="V636" s="162"/>
      <c r="W636" s="162"/>
      <c r="X636" s="162"/>
      <c r="Y636" s="162"/>
      <c r="Z636" s="161"/>
      <c r="AA636" s="161"/>
      <c r="AB636" s="161"/>
      <c r="AC636" s="161"/>
      <c r="AD636" s="161"/>
      <c r="AE636" s="161"/>
      <c r="AF636" s="162"/>
      <c r="AG636" s="162"/>
      <c r="AH636" s="162"/>
      <c r="AI636" s="162"/>
      <c r="AJ636" s="162"/>
      <c r="AK636" s="162"/>
      <c r="AL636" s="162"/>
      <c r="AM636" s="162"/>
      <c r="AN636" s="162"/>
      <c r="AO636" s="162"/>
      <c r="AP636" s="162"/>
      <c r="AQ636" s="162"/>
      <c r="AR636" s="162"/>
      <c r="AS636" s="162"/>
      <c r="AT636" s="162"/>
      <c r="AU636" s="162"/>
      <c r="AV636" s="162"/>
      <c r="AW636" s="162"/>
      <c r="AX636" s="162"/>
      <c r="AY636" s="161"/>
      <c r="AZ636" s="161"/>
      <c r="BA636" s="162"/>
      <c r="BB636" s="162"/>
      <c r="BC636" s="162"/>
      <c r="BD636" s="162"/>
      <c r="BE636" s="162"/>
      <c r="BF636" s="162"/>
      <c r="BG636" s="162"/>
      <c r="BH636" s="162"/>
      <c r="BI636" s="162"/>
      <c r="BJ636" s="161"/>
      <c r="BK636" s="162"/>
      <c r="BL636" s="162"/>
      <c r="BM636" s="162"/>
      <c r="BN636" s="162"/>
      <c r="BO636" s="162"/>
      <c r="BP636" s="162"/>
      <c r="BQ636" s="162"/>
      <c r="BR636" s="162"/>
      <c r="BS636" s="162"/>
      <c r="BT636" s="162"/>
      <c r="BU636" s="162"/>
      <c r="BV636" s="162"/>
      <c r="BW636" s="162"/>
      <c r="BX636" s="162"/>
      <c r="BY636" s="162"/>
      <c r="BZ636" s="162"/>
      <c r="CA636" s="162"/>
      <c r="CB636" s="162"/>
      <c r="CC636" s="162"/>
      <c r="CD636" s="162"/>
      <c r="CE636" s="162"/>
      <c r="CF636" s="162"/>
      <c r="CG636" s="162"/>
      <c r="CH636" s="162"/>
      <c r="CI636" s="162"/>
      <c r="CJ636" s="162"/>
      <c r="CK636" s="162"/>
      <c r="CL636" s="162"/>
      <c r="CM636" s="162"/>
      <c r="CN636" s="162"/>
      <c r="CO636" s="162"/>
      <c r="CP636" s="162"/>
      <c r="CQ636" s="162"/>
      <c r="CR636" s="162"/>
      <c r="CS636" s="162"/>
      <c r="CT636" s="162"/>
      <c r="CU636" s="162"/>
      <c r="CV636" s="162"/>
      <c r="CW636" s="162"/>
      <c r="CX636" s="162"/>
      <c r="CY636" s="162"/>
      <c r="CZ636" s="162"/>
      <c r="DA636" s="162"/>
      <c r="DB636" s="162"/>
      <c r="DC636" s="162"/>
      <c r="DD636" s="162"/>
      <c r="DE636" s="162"/>
      <c r="DF636" s="162"/>
      <c r="DG636" s="162"/>
      <c r="DH636" s="162"/>
      <c r="DI636" s="162"/>
      <c r="DJ636" s="162"/>
      <c r="DK636" s="162"/>
      <c r="DL636" s="162"/>
      <c r="DM636" s="162"/>
      <c r="DN636" s="162"/>
      <c r="DO636" s="162"/>
      <c r="DP636" s="162"/>
      <c r="DQ636" s="162"/>
      <c r="DR636" s="162"/>
      <c r="DS636" s="162"/>
      <c r="DT636" s="162"/>
      <c r="DU636" s="162"/>
      <c r="DV636" s="162"/>
      <c r="DW636" s="161"/>
      <c r="DX636" s="162"/>
      <c r="DY636" s="162"/>
      <c r="DZ636" s="162"/>
      <c r="EA636" s="162"/>
      <c r="EB636" s="162"/>
      <c r="EC636" s="162"/>
      <c r="ED636" s="162"/>
      <c r="EE636" s="161"/>
      <c r="EF636" s="162"/>
      <c r="EG636" s="162"/>
      <c r="EH636" s="162"/>
      <c r="EI636" s="162"/>
      <c r="EJ636" s="162"/>
      <c r="EK636" s="162"/>
      <c r="EL636" s="162"/>
      <c r="EM636" s="162"/>
      <c r="EN636" s="162"/>
      <c r="EO636" s="162"/>
      <c r="EP636" s="162"/>
      <c r="EQ636" s="68"/>
      <c r="ER636" s="68"/>
      <c r="ES636" s="68"/>
      <c r="ET636" s="68"/>
      <c r="EU636" s="68"/>
      <c r="EV636" s="68"/>
      <c r="EW636" s="68"/>
      <c r="EX636" s="68"/>
      <c r="EY636" s="68"/>
      <c r="EZ636" s="68"/>
      <c r="FA636" s="68"/>
      <c r="FB636" s="68"/>
      <c r="FC636" s="68"/>
      <c r="FD636" s="68"/>
      <c r="FE636" s="68"/>
      <c r="FF636" s="68"/>
      <c r="FG636" s="68"/>
      <c r="FH636" s="68"/>
      <c r="FI636" s="68"/>
      <c r="FJ636" s="68"/>
      <c r="FK636" s="68"/>
      <c r="FL636" s="68"/>
      <c r="FM636" s="65"/>
      <c r="FN636" s="65"/>
      <c r="FO636" s="235"/>
    </row>
    <row r="637" spans="1:171" s="73" customFormat="1" x14ac:dyDescent="0.2">
      <c r="A637" s="161"/>
      <c r="B637" s="162"/>
      <c r="C637" s="162"/>
      <c r="D637" s="162"/>
      <c r="E637" s="162"/>
      <c r="F637" s="162"/>
      <c r="G637" s="162"/>
      <c r="H637" s="162"/>
      <c r="I637" s="162"/>
      <c r="J637" s="162"/>
      <c r="K637" s="162"/>
      <c r="L637" s="162"/>
      <c r="M637" s="162"/>
      <c r="N637" s="162"/>
      <c r="O637" s="162"/>
      <c r="P637" s="162"/>
      <c r="Q637" s="162"/>
      <c r="R637" s="162"/>
      <c r="S637" s="162"/>
      <c r="T637" s="162"/>
      <c r="U637" s="162"/>
      <c r="V637" s="162"/>
      <c r="W637" s="162"/>
      <c r="X637" s="162"/>
      <c r="Y637" s="162"/>
      <c r="Z637" s="161"/>
      <c r="AA637" s="161"/>
      <c r="AB637" s="161"/>
      <c r="AC637" s="161"/>
      <c r="AD637" s="161"/>
      <c r="AE637" s="161"/>
      <c r="AF637" s="162"/>
      <c r="AG637" s="162"/>
      <c r="AH637" s="162"/>
      <c r="AI637" s="162"/>
      <c r="AJ637" s="162"/>
      <c r="AK637" s="162"/>
      <c r="AL637" s="162"/>
      <c r="AM637" s="162"/>
      <c r="AN637" s="162"/>
      <c r="AO637" s="162"/>
      <c r="AP637" s="162"/>
      <c r="AQ637" s="162"/>
      <c r="AR637" s="162"/>
      <c r="AS637" s="162"/>
      <c r="AT637" s="162"/>
      <c r="AU637" s="162"/>
      <c r="AV637" s="162"/>
      <c r="AW637" s="162"/>
      <c r="AX637" s="162"/>
      <c r="AY637" s="161"/>
      <c r="AZ637" s="161"/>
      <c r="BA637" s="162"/>
      <c r="BB637" s="162"/>
      <c r="BC637" s="162"/>
      <c r="BD637" s="162"/>
      <c r="BE637" s="162"/>
      <c r="BF637" s="162"/>
      <c r="BG637" s="162"/>
      <c r="BH637" s="162"/>
      <c r="BI637" s="162"/>
      <c r="BJ637" s="161"/>
      <c r="BK637" s="162"/>
      <c r="BL637" s="162"/>
      <c r="BM637" s="162"/>
      <c r="BN637" s="162"/>
      <c r="BO637" s="162"/>
      <c r="BP637" s="162"/>
      <c r="BQ637" s="162"/>
      <c r="BR637" s="162"/>
      <c r="BS637" s="162"/>
      <c r="BT637" s="162"/>
      <c r="BU637" s="162"/>
      <c r="BV637" s="162"/>
      <c r="BW637" s="162"/>
      <c r="BX637" s="162"/>
      <c r="BY637" s="162"/>
      <c r="BZ637" s="162"/>
      <c r="CA637" s="162"/>
      <c r="CB637" s="162"/>
      <c r="CC637" s="162"/>
      <c r="CD637" s="162"/>
      <c r="CE637" s="162"/>
      <c r="CF637" s="162"/>
      <c r="CG637" s="162"/>
      <c r="CH637" s="162"/>
      <c r="CI637" s="162"/>
      <c r="CJ637" s="162"/>
      <c r="CK637" s="162"/>
      <c r="CL637" s="162"/>
      <c r="CM637" s="162"/>
      <c r="CN637" s="162"/>
      <c r="CO637" s="162"/>
      <c r="CP637" s="162"/>
      <c r="CQ637" s="162"/>
      <c r="CR637" s="162"/>
      <c r="CS637" s="162"/>
      <c r="CT637" s="162"/>
      <c r="CU637" s="162"/>
      <c r="CV637" s="162"/>
      <c r="CW637" s="162"/>
      <c r="CX637" s="162"/>
      <c r="CY637" s="162"/>
      <c r="CZ637" s="162"/>
      <c r="DA637" s="162"/>
      <c r="DB637" s="162"/>
      <c r="DC637" s="162"/>
      <c r="DD637" s="162"/>
      <c r="DE637" s="162"/>
      <c r="DF637" s="162"/>
      <c r="DG637" s="162"/>
      <c r="DH637" s="162"/>
      <c r="DI637" s="162"/>
      <c r="DJ637" s="162"/>
      <c r="DK637" s="162"/>
      <c r="DL637" s="162"/>
      <c r="DM637" s="162"/>
      <c r="DN637" s="162"/>
      <c r="DO637" s="162"/>
      <c r="DP637" s="162"/>
      <c r="DQ637" s="162"/>
      <c r="DR637" s="162"/>
      <c r="DS637" s="162"/>
      <c r="DT637" s="162"/>
      <c r="DU637" s="162"/>
      <c r="DV637" s="162"/>
      <c r="DW637" s="161"/>
      <c r="DX637" s="162"/>
      <c r="DY637" s="162"/>
      <c r="DZ637" s="162"/>
      <c r="EA637" s="162"/>
      <c r="EB637" s="162"/>
      <c r="EC637" s="162"/>
      <c r="ED637" s="162"/>
      <c r="EE637" s="161"/>
      <c r="EF637" s="162"/>
      <c r="EG637" s="162"/>
      <c r="EH637" s="162"/>
      <c r="EI637" s="162"/>
      <c r="EJ637" s="162"/>
      <c r="EK637" s="162"/>
      <c r="EL637" s="162"/>
      <c r="EM637" s="162"/>
      <c r="EN637" s="162"/>
      <c r="EO637" s="162"/>
      <c r="EP637" s="162"/>
      <c r="EQ637" s="68"/>
      <c r="ER637" s="68"/>
      <c r="ES637" s="68"/>
      <c r="ET637" s="68"/>
      <c r="EU637" s="68"/>
      <c r="EV637" s="68"/>
      <c r="EW637" s="65"/>
      <c r="EX637" s="65"/>
      <c r="EY637" s="65"/>
      <c r="EZ637" s="65"/>
      <c r="FA637" s="65"/>
      <c r="FB637" s="65"/>
      <c r="FC637" s="65"/>
      <c r="FD637" s="65"/>
      <c r="FE637" s="65"/>
      <c r="FF637" s="65"/>
      <c r="FG637" s="65"/>
      <c r="FH637" s="65"/>
      <c r="FI637" s="65"/>
      <c r="FJ637" s="65"/>
      <c r="FK637" s="65"/>
      <c r="FL637" s="65"/>
      <c r="FM637" s="65"/>
      <c r="FN637" s="65"/>
      <c r="FO637" s="235"/>
    </row>
    <row r="638" spans="1:171" s="73" customFormat="1" x14ac:dyDescent="0.2">
      <c r="A638" s="161"/>
      <c r="B638" s="162"/>
      <c r="C638" s="162"/>
      <c r="D638" s="162"/>
      <c r="E638" s="162"/>
      <c r="F638" s="162"/>
      <c r="G638" s="162"/>
      <c r="H638" s="162"/>
      <c r="I638" s="162"/>
      <c r="J638" s="162"/>
      <c r="K638" s="162"/>
      <c r="L638" s="162"/>
      <c r="M638" s="162"/>
      <c r="N638" s="162"/>
      <c r="O638" s="162"/>
      <c r="P638" s="162"/>
      <c r="Q638" s="162"/>
      <c r="R638" s="162"/>
      <c r="S638" s="162"/>
      <c r="T638" s="162"/>
      <c r="U638" s="162"/>
      <c r="V638" s="162"/>
      <c r="W638" s="162"/>
      <c r="X638" s="162"/>
      <c r="Y638" s="162"/>
      <c r="Z638" s="161"/>
      <c r="AA638" s="161"/>
      <c r="AB638" s="161"/>
      <c r="AC638" s="161"/>
      <c r="AD638" s="161"/>
      <c r="AE638" s="161"/>
      <c r="AF638" s="162"/>
      <c r="AG638" s="162"/>
      <c r="AH638" s="162"/>
      <c r="AI638" s="162"/>
      <c r="AJ638" s="162"/>
      <c r="AK638" s="162"/>
      <c r="AL638" s="162"/>
      <c r="AM638" s="162"/>
      <c r="AN638" s="162"/>
      <c r="AO638" s="162"/>
      <c r="AP638" s="162"/>
      <c r="AQ638" s="162"/>
      <c r="AR638" s="162"/>
      <c r="AS638" s="162"/>
      <c r="AT638" s="162"/>
      <c r="AU638" s="162"/>
      <c r="AV638" s="162"/>
      <c r="AW638" s="162"/>
      <c r="AX638" s="162"/>
      <c r="AY638" s="161"/>
      <c r="AZ638" s="161"/>
      <c r="BA638" s="162"/>
      <c r="BB638" s="162"/>
      <c r="BC638" s="162"/>
      <c r="BD638" s="162"/>
      <c r="BE638" s="162"/>
      <c r="BF638" s="162"/>
      <c r="BG638" s="162"/>
      <c r="BH638" s="162"/>
      <c r="BI638" s="162"/>
      <c r="BJ638" s="161"/>
      <c r="BK638" s="162"/>
      <c r="BL638" s="162"/>
      <c r="BM638" s="162"/>
      <c r="BN638" s="162"/>
      <c r="BO638" s="162"/>
      <c r="BP638" s="162"/>
      <c r="BQ638" s="162"/>
      <c r="BR638" s="162"/>
      <c r="BS638" s="162"/>
      <c r="BT638" s="162"/>
      <c r="BU638" s="162"/>
      <c r="BV638" s="162"/>
      <c r="BW638" s="162"/>
      <c r="BX638" s="162"/>
      <c r="BY638" s="162"/>
      <c r="BZ638" s="162"/>
      <c r="CA638" s="162"/>
      <c r="CB638" s="162"/>
      <c r="CC638" s="162"/>
      <c r="CD638" s="162"/>
      <c r="CE638" s="162"/>
      <c r="CF638" s="162"/>
      <c r="CG638" s="162"/>
      <c r="CH638" s="162"/>
      <c r="CI638" s="162"/>
      <c r="CJ638" s="162"/>
      <c r="CK638" s="162"/>
      <c r="CL638" s="162"/>
      <c r="CM638" s="162"/>
      <c r="CN638" s="162"/>
      <c r="CO638" s="162"/>
      <c r="CP638" s="162"/>
      <c r="CQ638" s="162"/>
      <c r="CR638" s="162"/>
      <c r="CS638" s="162"/>
      <c r="CT638" s="162"/>
      <c r="CU638" s="162"/>
      <c r="CV638" s="162"/>
      <c r="CW638" s="162"/>
      <c r="CX638" s="162"/>
      <c r="CY638" s="162"/>
      <c r="CZ638" s="162"/>
      <c r="DA638" s="162"/>
      <c r="DB638" s="162"/>
      <c r="DC638" s="162"/>
      <c r="DD638" s="162"/>
      <c r="DE638" s="162"/>
      <c r="DF638" s="162"/>
      <c r="DG638" s="162"/>
      <c r="DH638" s="162"/>
      <c r="DI638" s="162"/>
      <c r="DJ638" s="162"/>
      <c r="DK638" s="162"/>
      <c r="DL638" s="162"/>
      <c r="DM638" s="162"/>
      <c r="DN638" s="162"/>
      <c r="DO638" s="162"/>
      <c r="DP638" s="162"/>
      <c r="DQ638" s="162"/>
      <c r="DR638" s="162"/>
      <c r="DS638" s="162"/>
      <c r="DT638" s="162"/>
      <c r="DU638" s="162"/>
      <c r="DV638" s="162"/>
      <c r="DW638" s="161"/>
      <c r="DX638" s="162"/>
      <c r="DY638" s="162"/>
      <c r="DZ638" s="162"/>
      <c r="EA638" s="162"/>
      <c r="EB638" s="162"/>
      <c r="EC638" s="162"/>
      <c r="ED638" s="162"/>
      <c r="EE638" s="161"/>
      <c r="EF638" s="162"/>
      <c r="EG638" s="162"/>
      <c r="EH638" s="162"/>
      <c r="EI638" s="162"/>
      <c r="EJ638" s="162"/>
      <c r="EK638" s="162"/>
      <c r="EL638" s="162"/>
      <c r="EM638" s="162"/>
      <c r="EN638" s="162"/>
      <c r="EO638" s="162"/>
      <c r="EP638" s="162"/>
      <c r="EQ638" s="68"/>
      <c r="ER638" s="68"/>
      <c r="ES638" s="68"/>
      <c r="ET638" s="68"/>
      <c r="EU638" s="68"/>
      <c r="EV638" s="68"/>
      <c r="EW638" s="68"/>
      <c r="EX638" s="68"/>
      <c r="EY638" s="68"/>
      <c r="EZ638" s="68"/>
      <c r="FA638" s="68"/>
      <c r="FB638" s="68"/>
      <c r="FC638" s="68"/>
      <c r="FD638" s="68"/>
      <c r="FE638" s="68"/>
      <c r="FF638" s="68"/>
      <c r="FG638" s="68"/>
      <c r="FH638" s="68"/>
      <c r="FI638" s="68"/>
      <c r="FJ638" s="68"/>
      <c r="FK638" s="68"/>
      <c r="FL638" s="68"/>
      <c r="FM638" s="65"/>
      <c r="FN638" s="65"/>
      <c r="FO638" s="235"/>
    </row>
    <row r="639" spans="1:171" s="73" customFormat="1" x14ac:dyDescent="0.2">
      <c r="A639" s="161"/>
      <c r="B639" s="162"/>
      <c r="C639" s="162"/>
      <c r="D639" s="162"/>
      <c r="E639" s="162"/>
      <c r="F639" s="162"/>
      <c r="G639" s="162"/>
      <c r="H639" s="162"/>
      <c r="I639" s="162"/>
      <c r="J639" s="162"/>
      <c r="K639" s="162"/>
      <c r="L639" s="162"/>
      <c r="M639" s="162"/>
      <c r="N639" s="162"/>
      <c r="O639" s="162"/>
      <c r="P639" s="162"/>
      <c r="Q639" s="162"/>
      <c r="R639" s="162"/>
      <c r="S639" s="162"/>
      <c r="T639" s="162"/>
      <c r="U639" s="162"/>
      <c r="V639" s="162"/>
      <c r="W639" s="162"/>
      <c r="X639" s="162"/>
      <c r="Y639" s="162"/>
      <c r="Z639" s="161"/>
      <c r="AA639" s="161"/>
      <c r="AB639" s="161"/>
      <c r="AC639" s="161"/>
      <c r="AD639" s="161"/>
      <c r="AE639" s="161"/>
      <c r="AF639" s="162"/>
      <c r="AG639" s="162"/>
      <c r="AH639" s="162"/>
      <c r="AI639" s="162"/>
      <c r="AJ639" s="162"/>
      <c r="AK639" s="162"/>
      <c r="AL639" s="162"/>
      <c r="AM639" s="162"/>
      <c r="AN639" s="162"/>
      <c r="AO639" s="162"/>
      <c r="AP639" s="162"/>
      <c r="AQ639" s="162"/>
      <c r="AR639" s="162"/>
      <c r="AS639" s="162"/>
      <c r="AT639" s="162"/>
      <c r="AU639" s="162"/>
      <c r="AV639" s="162"/>
      <c r="AW639" s="162"/>
      <c r="AX639" s="162"/>
      <c r="AY639" s="161"/>
      <c r="AZ639" s="161"/>
      <c r="BA639" s="162"/>
      <c r="BB639" s="162"/>
      <c r="BC639" s="162"/>
      <c r="BD639" s="162"/>
      <c r="BE639" s="162"/>
      <c r="BF639" s="162"/>
      <c r="BG639" s="162"/>
      <c r="BH639" s="162"/>
      <c r="BI639" s="162"/>
      <c r="BJ639" s="161"/>
      <c r="BK639" s="162"/>
      <c r="BL639" s="162"/>
      <c r="BM639" s="162"/>
      <c r="BN639" s="162"/>
      <c r="BO639" s="162"/>
      <c r="BP639" s="162"/>
      <c r="BQ639" s="162"/>
      <c r="BR639" s="162"/>
      <c r="BS639" s="162"/>
      <c r="BT639" s="162"/>
      <c r="BU639" s="162"/>
      <c r="BV639" s="162"/>
      <c r="BW639" s="162"/>
      <c r="BX639" s="162"/>
      <c r="BY639" s="162"/>
      <c r="BZ639" s="162"/>
      <c r="CA639" s="162"/>
      <c r="CB639" s="162"/>
      <c r="CC639" s="162"/>
      <c r="CD639" s="162"/>
      <c r="CE639" s="162"/>
      <c r="CF639" s="162"/>
      <c r="CG639" s="162"/>
      <c r="CH639" s="162"/>
      <c r="CI639" s="162"/>
      <c r="CJ639" s="162"/>
      <c r="CK639" s="162"/>
      <c r="CL639" s="162"/>
      <c r="CM639" s="162"/>
      <c r="CN639" s="162"/>
      <c r="CO639" s="162"/>
      <c r="CP639" s="162"/>
      <c r="CQ639" s="162"/>
      <c r="CR639" s="162"/>
      <c r="CS639" s="162"/>
      <c r="CT639" s="162"/>
      <c r="CU639" s="162"/>
      <c r="CV639" s="162"/>
      <c r="CW639" s="162"/>
      <c r="CX639" s="162"/>
      <c r="CY639" s="162"/>
      <c r="CZ639" s="162"/>
      <c r="DA639" s="162"/>
      <c r="DB639" s="162"/>
      <c r="DC639" s="162"/>
      <c r="DD639" s="162"/>
      <c r="DE639" s="162"/>
      <c r="DF639" s="162"/>
      <c r="DG639" s="162"/>
      <c r="DH639" s="162"/>
      <c r="DI639" s="162"/>
      <c r="DJ639" s="162"/>
      <c r="DK639" s="162"/>
      <c r="DL639" s="162"/>
      <c r="DM639" s="162"/>
      <c r="DN639" s="162"/>
      <c r="DO639" s="162"/>
      <c r="DP639" s="162"/>
      <c r="DQ639" s="162"/>
      <c r="DR639" s="162"/>
      <c r="DS639" s="162"/>
      <c r="DT639" s="162"/>
      <c r="DU639" s="162"/>
      <c r="DV639" s="162"/>
      <c r="DW639" s="161"/>
      <c r="DX639" s="162"/>
      <c r="DY639" s="162"/>
      <c r="DZ639" s="162"/>
      <c r="EA639" s="162"/>
      <c r="EB639" s="162"/>
      <c r="EC639" s="162"/>
      <c r="ED639" s="162"/>
      <c r="EE639" s="161"/>
      <c r="EF639" s="162"/>
      <c r="EG639" s="162"/>
      <c r="EH639" s="162"/>
      <c r="EI639" s="162"/>
      <c r="EJ639" s="162"/>
      <c r="EK639" s="162"/>
      <c r="EL639" s="162"/>
      <c r="EM639" s="162"/>
      <c r="EN639" s="162"/>
      <c r="EO639" s="162"/>
      <c r="EP639" s="162"/>
      <c r="EQ639" s="68"/>
      <c r="ER639" s="68"/>
      <c r="ES639" s="68"/>
      <c r="ET639" s="68"/>
      <c r="EU639" s="68"/>
      <c r="EV639" s="68"/>
      <c r="EW639" s="65"/>
      <c r="EX639" s="65"/>
      <c r="EY639" s="65"/>
      <c r="EZ639" s="65"/>
      <c r="FA639" s="65"/>
      <c r="FB639" s="65"/>
      <c r="FC639" s="65"/>
      <c r="FD639" s="65"/>
      <c r="FE639" s="65"/>
      <c r="FF639" s="65"/>
      <c r="FG639" s="65"/>
      <c r="FH639" s="65"/>
      <c r="FI639" s="65"/>
      <c r="FJ639" s="65"/>
      <c r="FK639" s="65"/>
      <c r="FL639" s="65"/>
      <c r="FM639" s="65"/>
      <c r="FN639" s="65"/>
      <c r="FO639" s="235"/>
    </row>
    <row r="640" spans="1:171" s="73" customFormat="1" x14ac:dyDescent="0.2">
      <c r="A640" s="161"/>
      <c r="B640" s="162"/>
      <c r="C640" s="162"/>
      <c r="D640" s="162"/>
      <c r="E640" s="162"/>
      <c r="F640" s="162"/>
      <c r="G640" s="162"/>
      <c r="H640" s="162"/>
      <c r="I640" s="162"/>
      <c r="J640" s="162"/>
      <c r="K640" s="162"/>
      <c r="L640" s="162"/>
      <c r="M640" s="162"/>
      <c r="N640" s="162"/>
      <c r="O640" s="162"/>
      <c r="P640" s="162"/>
      <c r="Q640" s="162"/>
      <c r="R640" s="162"/>
      <c r="S640" s="162"/>
      <c r="T640" s="162"/>
      <c r="U640" s="162"/>
      <c r="V640" s="162"/>
      <c r="W640" s="162"/>
      <c r="X640" s="162"/>
      <c r="Y640" s="162"/>
      <c r="Z640" s="161"/>
      <c r="AA640" s="161"/>
      <c r="AB640" s="161"/>
      <c r="AC640" s="161"/>
      <c r="AD640" s="161"/>
      <c r="AE640" s="161"/>
      <c r="AF640" s="162"/>
      <c r="AG640" s="162"/>
      <c r="AH640" s="162"/>
      <c r="AI640" s="162"/>
      <c r="AJ640" s="162"/>
      <c r="AK640" s="162"/>
      <c r="AL640" s="162"/>
      <c r="AM640" s="162"/>
      <c r="AN640" s="162"/>
      <c r="AO640" s="162"/>
      <c r="AP640" s="162"/>
      <c r="AQ640" s="162"/>
      <c r="AR640" s="162"/>
      <c r="AS640" s="162"/>
      <c r="AT640" s="162"/>
      <c r="AU640" s="162"/>
      <c r="AV640" s="162"/>
      <c r="AW640" s="162"/>
      <c r="AX640" s="162"/>
      <c r="AY640" s="161"/>
      <c r="AZ640" s="161"/>
      <c r="BA640" s="162"/>
      <c r="BB640" s="162"/>
      <c r="BC640" s="162"/>
      <c r="BD640" s="162"/>
      <c r="BE640" s="162"/>
      <c r="BF640" s="162"/>
      <c r="BG640" s="162"/>
      <c r="BH640" s="162"/>
      <c r="BI640" s="162"/>
      <c r="BJ640" s="161"/>
      <c r="BK640" s="162"/>
      <c r="BL640" s="162"/>
      <c r="BM640" s="162"/>
      <c r="BN640" s="162"/>
      <c r="BO640" s="162"/>
      <c r="BP640" s="162"/>
      <c r="BQ640" s="162"/>
      <c r="BR640" s="162"/>
      <c r="BS640" s="162"/>
      <c r="BT640" s="162"/>
      <c r="BU640" s="162"/>
      <c r="BV640" s="162"/>
      <c r="BW640" s="162"/>
      <c r="BX640" s="162"/>
      <c r="BY640" s="162"/>
      <c r="BZ640" s="162"/>
      <c r="CA640" s="162"/>
      <c r="CB640" s="162"/>
      <c r="CC640" s="162"/>
      <c r="CD640" s="162"/>
      <c r="CE640" s="162"/>
      <c r="CF640" s="162"/>
      <c r="CG640" s="162"/>
      <c r="CH640" s="162"/>
      <c r="CI640" s="162"/>
      <c r="CJ640" s="162"/>
      <c r="CK640" s="162"/>
      <c r="CL640" s="162"/>
      <c r="CM640" s="162"/>
      <c r="CN640" s="162"/>
      <c r="CO640" s="162"/>
      <c r="CP640" s="162"/>
      <c r="CQ640" s="162"/>
      <c r="CR640" s="162"/>
      <c r="CS640" s="162"/>
      <c r="CT640" s="162"/>
      <c r="CU640" s="162"/>
      <c r="CV640" s="162"/>
      <c r="CW640" s="162"/>
      <c r="CX640" s="162"/>
      <c r="CY640" s="162"/>
      <c r="CZ640" s="162"/>
      <c r="DA640" s="162"/>
      <c r="DB640" s="162"/>
      <c r="DC640" s="162"/>
      <c r="DD640" s="162"/>
      <c r="DE640" s="162"/>
      <c r="DF640" s="162"/>
      <c r="DG640" s="162"/>
      <c r="DH640" s="162"/>
      <c r="DI640" s="162"/>
      <c r="DJ640" s="162"/>
      <c r="DK640" s="162"/>
      <c r="DL640" s="162"/>
      <c r="DM640" s="162"/>
      <c r="DN640" s="162"/>
      <c r="DO640" s="162"/>
      <c r="DP640" s="162"/>
      <c r="DQ640" s="162"/>
      <c r="DR640" s="162"/>
      <c r="DS640" s="162"/>
      <c r="DT640" s="162"/>
      <c r="DU640" s="162"/>
      <c r="DV640" s="162"/>
      <c r="DW640" s="161"/>
      <c r="DX640" s="162"/>
      <c r="DY640" s="162"/>
      <c r="DZ640" s="162"/>
      <c r="EA640" s="162"/>
      <c r="EB640" s="162"/>
      <c r="EC640" s="162"/>
      <c r="ED640" s="162"/>
      <c r="EE640" s="161"/>
      <c r="EF640" s="162"/>
      <c r="EG640" s="162"/>
      <c r="EH640" s="162"/>
      <c r="EI640" s="162"/>
      <c r="EJ640" s="162"/>
      <c r="EK640" s="162"/>
      <c r="EL640" s="162"/>
      <c r="EM640" s="162"/>
      <c r="EN640" s="162"/>
      <c r="EO640" s="162"/>
      <c r="EP640" s="162"/>
      <c r="EQ640" s="68"/>
      <c r="ER640" s="68"/>
      <c r="ES640" s="68"/>
      <c r="ET640" s="68"/>
      <c r="EU640" s="68"/>
      <c r="EV640" s="68"/>
      <c r="EW640" s="68"/>
      <c r="EX640" s="68"/>
      <c r="EY640" s="68"/>
      <c r="EZ640" s="68"/>
      <c r="FA640" s="68"/>
      <c r="FB640" s="68"/>
      <c r="FC640" s="68"/>
      <c r="FD640" s="68"/>
      <c r="FE640" s="68"/>
      <c r="FF640" s="68"/>
      <c r="FG640" s="68"/>
      <c r="FH640" s="68"/>
      <c r="FI640" s="68"/>
      <c r="FJ640" s="68"/>
      <c r="FK640" s="68"/>
      <c r="FL640" s="68"/>
      <c r="FM640" s="65"/>
      <c r="FN640" s="65"/>
      <c r="FO640" s="235"/>
    </row>
    <row r="641" spans="1:171" s="73" customFormat="1" x14ac:dyDescent="0.2">
      <c r="A641" s="161"/>
      <c r="B641" s="162"/>
      <c r="C641" s="162"/>
      <c r="D641" s="162"/>
      <c r="E641" s="162"/>
      <c r="F641" s="162"/>
      <c r="G641" s="162"/>
      <c r="H641" s="162"/>
      <c r="I641" s="162"/>
      <c r="J641" s="162"/>
      <c r="K641" s="162"/>
      <c r="L641" s="162"/>
      <c r="M641" s="162"/>
      <c r="N641" s="162"/>
      <c r="O641" s="162"/>
      <c r="P641" s="162"/>
      <c r="Q641" s="162"/>
      <c r="R641" s="162"/>
      <c r="S641" s="162"/>
      <c r="T641" s="162"/>
      <c r="U641" s="162"/>
      <c r="V641" s="162"/>
      <c r="W641" s="162"/>
      <c r="X641" s="162"/>
      <c r="Y641" s="162"/>
      <c r="Z641" s="161"/>
      <c r="AA641" s="161"/>
      <c r="AB641" s="161"/>
      <c r="AC641" s="161"/>
      <c r="AD641" s="161"/>
      <c r="AE641" s="161"/>
      <c r="AF641" s="162"/>
      <c r="AG641" s="162"/>
      <c r="AH641" s="162"/>
      <c r="AI641" s="162"/>
      <c r="AJ641" s="162"/>
      <c r="AK641" s="162"/>
      <c r="AL641" s="162"/>
      <c r="AM641" s="162"/>
      <c r="AN641" s="162"/>
      <c r="AO641" s="162"/>
      <c r="AP641" s="162"/>
      <c r="AQ641" s="162"/>
      <c r="AR641" s="162"/>
      <c r="AS641" s="162"/>
      <c r="AT641" s="162"/>
      <c r="AU641" s="162"/>
      <c r="AV641" s="162"/>
      <c r="AW641" s="162"/>
      <c r="AX641" s="162"/>
      <c r="AY641" s="161"/>
      <c r="AZ641" s="161"/>
      <c r="BA641" s="162"/>
      <c r="BB641" s="162"/>
      <c r="BC641" s="162"/>
      <c r="BD641" s="162"/>
      <c r="BE641" s="162"/>
      <c r="BF641" s="162"/>
      <c r="BG641" s="162"/>
      <c r="BH641" s="162"/>
      <c r="BI641" s="162"/>
      <c r="BJ641" s="161"/>
      <c r="BK641" s="162"/>
      <c r="BL641" s="162"/>
      <c r="BM641" s="162"/>
      <c r="BN641" s="162"/>
      <c r="BO641" s="162"/>
      <c r="BP641" s="162"/>
      <c r="BQ641" s="162"/>
      <c r="BR641" s="162"/>
      <c r="BS641" s="162"/>
      <c r="BT641" s="162"/>
      <c r="BU641" s="162"/>
      <c r="BV641" s="162"/>
      <c r="BW641" s="162"/>
      <c r="BX641" s="162"/>
      <c r="BY641" s="162"/>
      <c r="BZ641" s="162"/>
      <c r="CA641" s="162"/>
      <c r="CB641" s="162"/>
      <c r="CC641" s="162"/>
      <c r="CD641" s="162"/>
      <c r="CE641" s="162"/>
      <c r="CF641" s="162"/>
      <c r="CG641" s="162"/>
      <c r="CH641" s="162"/>
      <c r="CI641" s="162"/>
      <c r="CJ641" s="162"/>
      <c r="CK641" s="162"/>
      <c r="CL641" s="162"/>
      <c r="CM641" s="162"/>
      <c r="CN641" s="162"/>
      <c r="CO641" s="162"/>
      <c r="CP641" s="162"/>
      <c r="CQ641" s="162"/>
      <c r="CR641" s="162"/>
      <c r="CS641" s="162"/>
      <c r="CT641" s="162"/>
      <c r="CU641" s="162"/>
      <c r="CV641" s="162"/>
      <c r="CW641" s="162"/>
      <c r="CX641" s="162"/>
      <c r="CY641" s="162"/>
      <c r="CZ641" s="162"/>
      <c r="DA641" s="162"/>
      <c r="DB641" s="162"/>
      <c r="DC641" s="162"/>
      <c r="DD641" s="162"/>
      <c r="DE641" s="162"/>
      <c r="DF641" s="162"/>
      <c r="DG641" s="162"/>
      <c r="DH641" s="162"/>
      <c r="DI641" s="162"/>
      <c r="DJ641" s="162"/>
      <c r="DK641" s="162"/>
      <c r="DL641" s="162"/>
      <c r="DM641" s="162"/>
      <c r="DN641" s="162"/>
      <c r="DO641" s="162"/>
      <c r="DP641" s="162"/>
      <c r="DQ641" s="162"/>
      <c r="DR641" s="162"/>
      <c r="DS641" s="162"/>
      <c r="DT641" s="162"/>
      <c r="DU641" s="162"/>
      <c r="DV641" s="162"/>
      <c r="DW641" s="161"/>
      <c r="DX641" s="162"/>
      <c r="DY641" s="162"/>
      <c r="DZ641" s="162"/>
      <c r="EA641" s="162"/>
      <c r="EB641" s="162"/>
      <c r="EC641" s="162"/>
      <c r="ED641" s="162"/>
      <c r="EE641" s="161"/>
      <c r="EF641" s="162"/>
      <c r="EG641" s="162"/>
      <c r="EH641" s="162"/>
      <c r="EI641" s="162"/>
      <c r="EJ641" s="162"/>
      <c r="EK641" s="162"/>
      <c r="EL641" s="162"/>
      <c r="EM641" s="162"/>
      <c r="EN641" s="162"/>
      <c r="EO641" s="162"/>
      <c r="EP641" s="162"/>
      <c r="EQ641" s="68"/>
      <c r="ER641" s="68"/>
      <c r="ES641" s="68"/>
      <c r="ET641" s="68"/>
      <c r="EU641" s="68"/>
      <c r="EV641" s="68"/>
      <c r="EW641" s="65"/>
      <c r="EX641" s="65"/>
      <c r="EY641" s="65"/>
      <c r="EZ641" s="65"/>
      <c r="FA641" s="65"/>
      <c r="FB641" s="65"/>
      <c r="FC641" s="65"/>
      <c r="FD641" s="65"/>
      <c r="FE641" s="65"/>
      <c r="FF641" s="65"/>
      <c r="FG641" s="65"/>
      <c r="FH641" s="65"/>
      <c r="FI641" s="65"/>
      <c r="FJ641" s="65"/>
      <c r="FK641" s="65"/>
      <c r="FL641" s="65"/>
      <c r="FM641" s="65"/>
      <c r="FN641" s="65"/>
      <c r="FO641" s="235"/>
    </row>
    <row r="642" spans="1:171" s="73" customFormat="1" x14ac:dyDescent="0.2">
      <c r="A642" s="161"/>
      <c r="B642" s="162"/>
      <c r="C642" s="162"/>
      <c r="D642" s="162"/>
      <c r="E642" s="162"/>
      <c r="F642" s="162"/>
      <c r="G642" s="162"/>
      <c r="H642" s="162"/>
      <c r="I642" s="162"/>
      <c r="J642" s="162"/>
      <c r="K642" s="162"/>
      <c r="L642" s="162"/>
      <c r="M642" s="162"/>
      <c r="N642" s="162"/>
      <c r="O642" s="162"/>
      <c r="P642" s="162"/>
      <c r="Q642" s="162"/>
      <c r="R642" s="162"/>
      <c r="S642" s="162"/>
      <c r="T642" s="162"/>
      <c r="U642" s="162"/>
      <c r="V642" s="162"/>
      <c r="W642" s="162"/>
      <c r="X642" s="162"/>
      <c r="Y642" s="162"/>
      <c r="Z642" s="161"/>
      <c r="AA642" s="161"/>
      <c r="AB642" s="161"/>
      <c r="AC642" s="161"/>
      <c r="AD642" s="161"/>
      <c r="AE642" s="161"/>
      <c r="AF642" s="162"/>
      <c r="AG642" s="162"/>
      <c r="AH642" s="162"/>
      <c r="AI642" s="162"/>
      <c r="AJ642" s="162"/>
      <c r="AK642" s="162"/>
      <c r="AL642" s="162"/>
      <c r="AM642" s="162"/>
      <c r="AN642" s="162"/>
      <c r="AO642" s="162"/>
      <c r="AP642" s="162"/>
      <c r="AQ642" s="162"/>
      <c r="AR642" s="162"/>
      <c r="AS642" s="162"/>
      <c r="AT642" s="162"/>
      <c r="AU642" s="162"/>
      <c r="AV642" s="162"/>
      <c r="AW642" s="162"/>
      <c r="AX642" s="162"/>
      <c r="AY642" s="161"/>
      <c r="AZ642" s="161"/>
      <c r="BA642" s="162"/>
      <c r="BB642" s="162"/>
      <c r="BC642" s="162"/>
      <c r="BD642" s="162"/>
      <c r="BE642" s="162"/>
      <c r="BF642" s="162"/>
      <c r="BG642" s="162"/>
      <c r="BH642" s="162"/>
      <c r="BI642" s="162"/>
      <c r="BJ642" s="161"/>
      <c r="BK642" s="162"/>
      <c r="BL642" s="162"/>
      <c r="BM642" s="162"/>
      <c r="BN642" s="162"/>
      <c r="BO642" s="162"/>
      <c r="BP642" s="162"/>
      <c r="BQ642" s="162"/>
      <c r="BR642" s="162"/>
      <c r="BS642" s="162"/>
      <c r="BT642" s="162"/>
      <c r="BU642" s="162"/>
      <c r="BV642" s="162"/>
      <c r="BW642" s="162"/>
      <c r="BX642" s="162"/>
      <c r="BY642" s="162"/>
      <c r="BZ642" s="162"/>
      <c r="CA642" s="162"/>
      <c r="CB642" s="162"/>
      <c r="CC642" s="162"/>
      <c r="CD642" s="162"/>
      <c r="CE642" s="162"/>
      <c r="CF642" s="162"/>
      <c r="CG642" s="162"/>
      <c r="CH642" s="162"/>
      <c r="CI642" s="162"/>
      <c r="CJ642" s="162"/>
      <c r="CK642" s="162"/>
      <c r="CL642" s="162"/>
      <c r="CM642" s="162"/>
      <c r="CN642" s="162"/>
      <c r="CO642" s="162"/>
      <c r="CP642" s="162"/>
      <c r="CQ642" s="162"/>
      <c r="CR642" s="162"/>
      <c r="CS642" s="162"/>
      <c r="CT642" s="162"/>
      <c r="CU642" s="162"/>
      <c r="CV642" s="162"/>
      <c r="CW642" s="162"/>
      <c r="CX642" s="162"/>
      <c r="CY642" s="162"/>
      <c r="CZ642" s="162"/>
      <c r="DA642" s="162"/>
      <c r="DB642" s="162"/>
      <c r="DC642" s="162"/>
      <c r="DD642" s="162"/>
      <c r="DE642" s="162"/>
      <c r="DF642" s="162"/>
      <c r="DG642" s="162"/>
      <c r="DH642" s="162"/>
      <c r="DI642" s="162"/>
      <c r="DJ642" s="162"/>
      <c r="DK642" s="162"/>
      <c r="DL642" s="162"/>
      <c r="DM642" s="162"/>
      <c r="DN642" s="162"/>
      <c r="DO642" s="162"/>
      <c r="DP642" s="162"/>
      <c r="DQ642" s="162"/>
      <c r="DR642" s="162"/>
      <c r="DS642" s="162"/>
      <c r="DT642" s="162"/>
      <c r="DU642" s="162"/>
      <c r="DV642" s="162"/>
      <c r="DW642" s="161"/>
      <c r="DX642" s="162"/>
      <c r="DY642" s="162"/>
      <c r="DZ642" s="162"/>
      <c r="EA642" s="162"/>
      <c r="EB642" s="162"/>
      <c r="EC642" s="162"/>
      <c r="ED642" s="162"/>
      <c r="EE642" s="161"/>
      <c r="EF642" s="162"/>
      <c r="EG642" s="162"/>
      <c r="EH642" s="162"/>
      <c r="EI642" s="162"/>
      <c r="EJ642" s="162"/>
      <c r="EK642" s="162"/>
      <c r="EL642" s="162"/>
      <c r="EM642" s="162"/>
      <c r="EN642" s="162"/>
      <c r="EO642" s="162"/>
      <c r="EP642" s="162"/>
      <c r="EQ642" s="68"/>
      <c r="ER642" s="68"/>
      <c r="ES642" s="68"/>
      <c r="ET642" s="68"/>
      <c r="EU642" s="68"/>
      <c r="EV642" s="68"/>
      <c r="EW642" s="68"/>
      <c r="EX642" s="68"/>
      <c r="EY642" s="68"/>
      <c r="EZ642" s="68"/>
      <c r="FA642" s="68"/>
      <c r="FB642" s="68"/>
      <c r="FC642" s="68"/>
      <c r="FD642" s="68"/>
      <c r="FE642" s="68"/>
      <c r="FF642" s="68"/>
      <c r="FG642" s="68"/>
      <c r="FH642" s="68"/>
      <c r="FI642" s="68"/>
      <c r="FJ642" s="68"/>
      <c r="FK642" s="68"/>
      <c r="FL642" s="68"/>
      <c r="FM642" s="65"/>
      <c r="FN642" s="65"/>
      <c r="FO642" s="235"/>
    </row>
    <row r="643" spans="1:171" s="73" customFormat="1" x14ac:dyDescent="0.2">
      <c r="A643" s="161"/>
      <c r="B643" s="162"/>
      <c r="C643" s="162"/>
      <c r="D643" s="162"/>
      <c r="E643" s="162"/>
      <c r="F643" s="162"/>
      <c r="G643" s="162"/>
      <c r="H643" s="162"/>
      <c r="I643" s="162"/>
      <c r="J643" s="162"/>
      <c r="K643" s="162"/>
      <c r="L643" s="162"/>
      <c r="M643" s="162"/>
      <c r="N643" s="162"/>
      <c r="O643" s="162"/>
      <c r="P643" s="162"/>
      <c r="Q643" s="162"/>
      <c r="R643" s="162"/>
      <c r="S643" s="162"/>
      <c r="T643" s="162"/>
      <c r="U643" s="162"/>
      <c r="V643" s="162"/>
      <c r="W643" s="162"/>
      <c r="X643" s="162"/>
      <c r="Y643" s="162"/>
      <c r="Z643" s="161"/>
      <c r="AA643" s="161"/>
      <c r="AB643" s="161"/>
      <c r="AC643" s="161"/>
      <c r="AD643" s="161"/>
      <c r="AE643" s="161"/>
      <c r="AF643" s="162"/>
      <c r="AG643" s="162"/>
      <c r="AH643" s="162"/>
      <c r="AI643" s="162"/>
      <c r="AJ643" s="162"/>
      <c r="AK643" s="162"/>
      <c r="AL643" s="162"/>
      <c r="AM643" s="162"/>
      <c r="AN643" s="162"/>
      <c r="AO643" s="162"/>
      <c r="AP643" s="162"/>
      <c r="AQ643" s="162"/>
      <c r="AR643" s="162"/>
      <c r="AS643" s="162"/>
      <c r="AT643" s="162"/>
      <c r="AU643" s="162"/>
      <c r="AV643" s="162"/>
      <c r="AW643" s="162"/>
      <c r="AX643" s="162"/>
      <c r="AY643" s="161"/>
      <c r="AZ643" s="161"/>
      <c r="BA643" s="162"/>
      <c r="BB643" s="162"/>
      <c r="BC643" s="162"/>
      <c r="BD643" s="162"/>
      <c r="BE643" s="162"/>
      <c r="BF643" s="162"/>
      <c r="BG643" s="162"/>
      <c r="BH643" s="162"/>
      <c r="BI643" s="162"/>
      <c r="BJ643" s="161"/>
      <c r="BK643" s="162"/>
      <c r="BL643" s="162"/>
      <c r="BM643" s="162"/>
      <c r="BN643" s="162"/>
      <c r="BO643" s="162"/>
      <c r="BP643" s="162"/>
      <c r="BQ643" s="162"/>
      <c r="BR643" s="162"/>
      <c r="BS643" s="162"/>
      <c r="BT643" s="162"/>
      <c r="BU643" s="162"/>
      <c r="BV643" s="162"/>
      <c r="BW643" s="162"/>
      <c r="BX643" s="162"/>
      <c r="BY643" s="162"/>
      <c r="BZ643" s="162"/>
      <c r="CA643" s="162"/>
      <c r="CB643" s="162"/>
      <c r="CC643" s="162"/>
      <c r="CD643" s="162"/>
      <c r="CE643" s="162"/>
      <c r="CF643" s="162"/>
      <c r="CG643" s="162"/>
      <c r="CH643" s="162"/>
      <c r="CI643" s="162"/>
      <c r="CJ643" s="162"/>
      <c r="CK643" s="162"/>
      <c r="CL643" s="162"/>
      <c r="CM643" s="162"/>
      <c r="CN643" s="162"/>
      <c r="CO643" s="162"/>
      <c r="CP643" s="162"/>
      <c r="CQ643" s="162"/>
      <c r="CR643" s="162"/>
      <c r="CS643" s="162"/>
      <c r="CT643" s="162"/>
      <c r="CU643" s="162"/>
      <c r="CV643" s="162"/>
      <c r="CW643" s="162"/>
      <c r="CX643" s="162"/>
      <c r="CY643" s="162"/>
      <c r="CZ643" s="162"/>
      <c r="DA643" s="162"/>
      <c r="DB643" s="162"/>
      <c r="DC643" s="162"/>
      <c r="DD643" s="162"/>
      <c r="DE643" s="162"/>
      <c r="DF643" s="162"/>
      <c r="DG643" s="162"/>
      <c r="DH643" s="162"/>
      <c r="DI643" s="162"/>
      <c r="DJ643" s="162"/>
      <c r="DK643" s="162"/>
      <c r="DL643" s="162"/>
      <c r="DM643" s="162"/>
      <c r="DN643" s="162"/>
      <c r="DO643" s="162"/>
      <c r="DP643" s="162"/>
      <c r="DQ643" s="162"/>
      <c r="DR643" s="162"/>
      <c r="DS643" s="162"/>
      <c r="DT643" s="162"/>
      <c r="DU643" s="162"/>
      <c r="DV643" s="162"/>
      <c r="DW643" s="161"/>
      <c r="DX643" s="162"/>
      <c r="DY643" s="162"/>
      <c r="DZ643" s="162"/>
      <c r="EA643" s="162"/>
      <c r="EB643" s="162"/>
      <c r="EC643" s="162"/>
      <c r="ED643" s="162"/>
      <c r="EE643" s="161"/>
      <c r="EF643" s="162"/>
      <c r="EG643" s="162"/>
      <c r="EH643" s="162"/>
      <c r="EI643" s="162"/>
      <c r="EJ643" s="162"/>
      <c r="EK643" s="162"/>
      <c r="EL643" s="162"/>
      <c r="EM643" s="162"/>
      <c r="EN643" s="162"/>
      <c r="EO643" s="162"/>
      <c r="EP643" s="162"/>
      <c r="EQ643" s="68"/>
      <c r="ER643" s="68"/>
      <c r="ES643" s="68"/>
      <c r="ET643" s="68"/>
      <c r="EU643" s="68"/>
      <c r="EV643" s="68"/>
      <c r="EW643" s="65"/>
      <c r="EX643" s="65"/>
      <c r="EY643" s="65"/>
      <c r="EZ643" s="65"/>
      <c r="FA643" s="65"/>
      <c r="FB643" s="65"/>
      <c r="FC643" s="65"/>
      <c r="FD643" s="65"/>
      <c r="FE643" s="65"/>
      <c r="FF643" s="65"/>
      <c r="FG643" s="65"/>
      <c r="FH643" s="65"/>
      <c r="FI643" s="65"/>
      <c r="FJ643" s="65"/>
      <c r="FK643" s="65"/>
      <c r="FL643" s="65"/>
      <c r="FM643" s="65"/>
      <c r="FN643" s="65"/>
      <c r="FO643" s="235"/>
    </row>
    <row r="644" spans="1:171" s="73" customFormat="1" x14ac:dyDescent="0.2">
      <c r="A644" s="161"/>
      <c r="B644" s="162"/>
      <c r="C644" s="162"/>
      <c r="D644" s="162"/>
      <c r="E644" s="162"/>
      <c r="F644" s="162"/>
      <c r="G644" s="162"/>
      <c r="H644" s="162"/>
      <c r="I644" s="162"/>
      <c r="J644" s="162"/>
      <c r="K644" s="162"/>
      <c r="L644" s="162"/>
      <c r="M644" s="162"/>
      <c r="N644" s="162"/>
      <c r="O644" s="162"/>
      <c r="P644" s="162"/>
      <c r="Q644" s="162"/>
      <c r="R644" s="162"/>
      <c r="S644" s="162"/>
      <c r="T644" s="162"/>
      <c r="U644" s="162"/>
      <c r="V644" s="162"/>
      <c r="W644" s="162"/>
      <c r="X644" s="162"/>
      <c r="Y644" s="162"/>
      <c r="Z644" s="161"/>
      <c r="AA644" s="161"/>
      <c r="AB644" s="161"/>
      <c r="AC644" s="161"/>
      <c r="AD644" s="161"/>
      <c r="AE644" s="161"/>
      <c r="AF644" s="162"/>
      <c r="AG644" s="162"/>
      <c r="AH644" s="162"/>
      <c r="AI644" s="162"/>
      <c r="AJ644" s="162"/>
      <c r="AK644" s="162"/>
      <c r="AL644" s="162"/>
      <c r="AM644" s="162"/>
      <c r="AN644" s="162"/>
      <c r="AO644" s="162"/>
      <c r="AP644" s="162"/>
      <c r="AQ644" s="162"/>
      <c r="AR644" s="162"/>
      <c r="AS644" s="162"/>
      <c r="AT644" s="162"/>
      <c r="AU644" s="162"/>
      <c r="AV644" s="162"/>
      <c r="AW644" s="162"/>
      <c r="AX644" s="162"/>
      <c r="AY644" s="161"/>
      <c r="AZ644" s="161"/>
      <c r="BA644" s="162"/>
      <c r="BB644" s="162"/>
      <c r="BC644" s="162"/>
      <c r="BD644" s="162"/>
      <c r="BE644" s="162"/>
      <c r="BF644" s="162"/>
      <c r="BG644" s="162"/>
      <c r="BH644" s="162"/>
      <c r="BI644" s="162"/>
      <c r="BJ644" s="161"/>
      <c r="BK644" s="162"/>
      <c r="BL644" s="162"/>
      <c r="BM644" s="162"/>
      <c r="BN644" s="162"/>
      <c r="BO644" s="162"/>
      <c r="BP644" s="162"/>
      <c r="BQ644" s="162"/>
      <c r="BR644" s="162"/>
      <c r="BS644" s="162"/>
      <c r="BT644" s="162"/>
      <c r="BU644" s="162"/>
      <c r="BV644" s="162"/>
      <c r="BW644" s="162"/>
      <c r="BX644" s="162"/>
      <c r="BY644" s="162"/>
      <c r="BZ644" s="162"/>
      <c r="CA644" s="162"/>
      <c r="CB644" s="162"/>
      <c r="CC644" s="162"/>
      <c r="CD644" s="162"/>
      <c r="CE644" s="162"/>
      <c r="CF644" s="162"/>
      <c r="CG644" s="162"/>
      <c r="CH644" s="162"/>
      <c r="CI644" s="162"/>
      <c r="CJ644" s="162"/>
      <c r="CK644" s="162"/>
      <c r="CL644" s="162"/>
      <c r="CM644" s="162"/>
      <c r="CN644" s="162"/>
      <c r="CO644" s="162"/>
      <c r="CP644" s="162"/>
      <c r="CQ644" s="162"/>
      <c r="CR644" s="162"/>
      <c r="CS644" s="162"/>
      <c r="CT644" s="162"/>
      <c r="CU644" s="162"/>
      <c r="CV644" s="162"/>
      <c r="CW644" s="162"/>
      <c r="CX644" s="162"/>
      <c r="CY644" s="162"/>
      <c r="CZ644" s="162"/>
      <c r="DA644" s="162"/>
      <c r="DB644" s="162"/>
      <c r="DC644" s="162"/>
      <c r="DD644" s="162"/>
      <c r="DE644" s="162"/>
      <c r="DF644" s="162"/>
      <c r="DG644" s="162"/>
      <c r="DH644" s="162"/>
      <c r="DI644" s="162"/>
      <c r="DJ644" s="162"/>
      <c r="DK644" s="162"/>
      <c r="DL644" s="162"/>
      <c r="DM644" s="162"/>
      <c r="DN644" s="162"/>
      <c r="DO644" s="162"/>
      <c r="DP644" s="162"/>
      <c r="DQ644" s="162"/>
      <c r="DR644" s="162"/>
      <c r="DS644" s="162"/>
      <c r="DT644" s="162"/>
      <c r="DU644" s="162"/>
      <c r="DV644" s="162"/>
      <c r="DW644" s="161"/>
      <c r="DX644" s="162"/>
      <c r="DY644" s="162"/>
      <c r="DZ644" s="162"/>
      <c r="EA644" s="162"/>
      <c r="EB644" s="162"/>
      <c r="EC644" s="162"/>
      <c r="ED644" s="162"/>
      <c r="EE644" s="161"/>
      <c r="EF644" s="162"/>
      <c r="EG644" s="162"/>
      <c r="EH644" s="162"/>
      <c r="EI644" s="162"/>
      <c r="EJ644" s="162"/>
      <c r="EK644" s="162"/>
      <c r="EL644" s="162"/>
      <c r="EM644" s="162"/>
      <c r="EN644" s="162"/>
      <c r="EO644" s="162"/>
      <c r="EP644" s="162"/>
      <c r="EQ644" s="68"/>
      <c r="ER644" s="68"/>
      <c r="ES644" s="68"/>
      <c r="ET644" s="68"/>
      <c r="EU644" s="68"/>
      <c r="EV644" s="68"/>
      <c r="EW644" s="68"/>
      <c r="EX644" s="68"/>
      <c r="EY644" s="68"/>
      <c r="EZ644" s="68"/>
      <c r="FA644" s="68"/>
      <c r="FB644" s="68"/>
      <c r="FC644" s="68"/>
      <c r="FD644" s="68"/>
      <c r="FE644" s="68"/>
      <c r="FF644" s="68"/>
      <c r="FG644" s="68"/>
      <c r="FH644" s="68"/>
      <c r="FI644" s="68"/>
      <c r="FJ644" s="68"/>
      <c r="FK644" s="68"/>
      <c r="FL644" s="68"/>
      <c r="FM644" s="65"/>
      <c r="FN644" s="65"/>
      <c r="FO644" s="235"/>
    </row>
    <row r="645" spans="1:171" s="73" customFormat="1" x14ac:dyDescent="0.2">
      <c r="A645" s="161"/>
      <c r="B645" s="162"/>
      <c r="C645" s="162"/>
      <c r="D645" s="162"/>
      <c r="E645" s="162"/>
      <c r="F645" s="162"/>
      <c r="G645" s="162"/>
      <c r="H645" s="162"/>
      <c r="I645" s="162"/>
      <c r="J645" s="162"/>
      <c r="K645" s="162"/>
      <c r="L645" s="162"/>
      <c r="M645" s="162"/>
      <c r="N645" s="162"/>
      <c r="O645" s="162"/>
      <c r="P645" s="162"/>
      <c r="Q645" s="162"/>
      <c r="R645" s="162"/>
      <c r="S645" s="162"/>
      <c r="T645" s="162"/>
      <c r="U645" s="162"/>
      <c r="V645" s="162"/>
      <c r="W645" s="162"/>
      <c r="X645" s="162"/>
      <c r="Y645" s="162"/>
      <c r="Z645" s="161"/>
      <c r="AA645" s="161"/>
      <c r="AB645" s="161"/>
      <c r="AC645" s="161"/>
      <c r="AD645" s="161"/>
      <c r="AE645" s="161"/>
      <c r="AF645" s="162"/>
      <c r="AG645" s="162"/>
      <c r="AH645" s="162"/>
      <c r="AI645" s="162"/>
      <c r="AJ645" s="162"/>
      <c r="AK645" s="162"/>
      <c r="AL645" s="162"/>
      <c r="AM645" s="162"/>
      <c r="AN645" s="162"/>
      <c r="AO645" s="162"/>
      <c r="AP645" s="162"/>
      <c r="AQ645" s="162"/>
      <c r="AR645" s="162"/>
      <c r="AS645" s="162"/>
      <c r="AT645" s="162"/>
      <c r="AU645" s="162"/>
      <c r="AV645" s="162"/>
      <c r="AW645" s="162"/>
      <c r="AX645" s="162"/>
      <c r="AY645" s="161"/>
      <c r="AZ645" s="161"/>
      <c r="BA645" s="162"/>
      <c r="BB645" s="162"/>
      <c r="BC645" s="162"/>
      <c r="BD645" s="162"/>
      <c r="BE645" s="162"/>
      <c r="BF645" s="162"/>
      <c r="BG645" s="162"/>
      <c r="BH645" s="162"/>
      <c r="BI645" s="162"/>
      <c r="BJ645" s="161"/>
      <c r="BK645" s="162"/>
      <c r="BL645" s="162"/>
      <c r="BM645" s="162"/>
      <c r="BN645" s="162"/>
      <c r="BO645" s="162"/>
      <c r="BP645" s="162"/>
      <c r="BQ645" s="162"/>
      <c r="BR645" s="162"/>
      <c r="BS645" s="162"/>
      <c r="BT645" s="162"/>
      <c r="BU645" s="162"/>
      <c r="BV645" s="162"/>
      <c r="BW645" s="162"/>
      <c r="BX645" s="162"/>
      <c r="BY645" s="162"/>
      <c r="BZ645" s="162"/>
      <c r="CA645" s="162"/>
      <c r="CB645" s="162"/>
      <c r="CC645" s="162"/>
      <c r="CD645" s="162"/>
      <c r="CE645" s="162"/>
      <c r="CF645" s="162"/>
      <c r="CG645" s="162"/>
      <c r="CH645" s="162"/>
      <c r="CI645" s="162"/>
      <c r="CJ645" s="162"/>
      <c r="CK645" s="162"/>
      <c r="CL645" s="162"/>
      <c r="CM645" s="162"/>
      <c r="CN645" s="162"/>
      <c r="CO645" s="162"/>
      <c r="CP645" s="162"/>
      <c r="CQ645" s="162"/>
      <c r="CR645" s="162"/>
      <c r="CS645" s="162"/>
      <c r="CT645" s="162"/>
      <c r="CU645" s="162"/>
      <c r="CV645" s="162"/>
      <c r="CW645" s="162"/>
      <c r="CX645" s="162"/>
      <c r="CY645" s="162"/>
      <c r="CZ645" s="162"/>
      <c r="DA645" s="162"/>
      <c r="DB645" s="162"/>
      <c r="DC645" s="162"/>
      <c r="DD645" s="162"/>
      <c r="DE645" s="162"/>
      <c r="DF645" s="162"/>
      <c r="DG645" s="162"/>
      <c r="DH645" s="162"/>
      <c r="DI645" s="162"/>
      <c r="DJ645" s="162"/>
      <c r="DK645" s="162"/>
      <c r="DL645" s="162"/>
      <c r="DM645" s="162"/>
      <c r="DN645" s="162"/>
      <c r="DO645" s="162"/>
      <c r="DP645" s="162"/>
      <c r="DQ645" s="162"/>
      <c r="DR645" s="162"/>
      <c r="DS645" s="162"/>
      <c r="DT645" s="162"/>
      <c r="DU645" s="162"/>
      <c r="DV645" s="162"/>
      <c r="DW645" s="161"/>
      <c r="DX645" s="162"/>
      <c r="DY645" s="162"/>
      <c r="DZ645" s="162"/>
      <c r="EA645" s="162"/>
      <c r="EB645" s="162"/>
      <c r="EC645" s="162"/>
      <c r="ED645" s="162"/>
      <c r="EE645" s="161"/>
      <c r="EF645" s="162"/>
      <c r="EG645" s="162"/>
      <c r="EH645" s="162"/>
      <c r="EI645" s="162"/>
      <c r="EJ645" s="162"/>
      <c r="EK645" s="162"/>
      <c r="EL645" s="162"/>
      <c r="EM645" s="162"/>
      <c r="EN645" s="162"/>
      <c r="EO645" s="162"/>
      <c r="EP645" s="162"/>
      <c r="EQ645" s="68"/>
      <c r="ER645" s="68"/>
      <c r="ES645" s="68"/>
      <c r="ET645" s="68"/>
      <c r="EU645" s="68"/>
      <c r="EV645" s="68"/>
      <c r="EW645" s="65"/>
      <c r="EX645" s="65"/>
      <c r="EY645" s="65"/>
      <c r="EZ645" s="65"/>
      <c r="FA645" s="65"/>
      <c r="FB645" s="65"/>
      <c r="FC645" s="65"/>
      <c r="FD645" s="65"/>
      <c r="FE645" s="65"/>
      <c r="FF645" s="65"/>
      <c r="FG645" s="65"/>
      <c r="FH645" s="65"/>
      <c r="FI645" s="65"/>
      <c r="FJ645" s="65"/>
      <c r="FK645" s="65"/>
      <c r="FL645" s="65"/>
      <c r="FM645" s="65"/>
      <c r="FN645" s="65"/>
      <c r="FO645" s="235"/>
    </row>
    <row r="646" spans="1:171" s="73" customFormat="1" x14ac:dyDescent="0.2">
      <c r="A646" s="161"/>
      <c r="B646" s="162"/>
      <c r="C646" s="162"/>
      <c r="D646" s="162"/>
      <c r="E646" s="162"/>
      <c r="F646" s="162"/>
      <c r="G646" s="162"/>
      <c r="H646" s="162"/>
      <c r="I646" s="162"/>
      <c r="J646" s="162"/>
      <c r="K646" s="162"/>
      <c r="L646" s="162"/>
      <c r="M646" s="162"/>
      <c r="N646" s="162"/>
      <c r="O646" s="162"/>
      <c r="P646" s="162"/>
      <c r="Q646" s="162"/>
      <c r="R646" s="162"/>
      <c r="S646" s="162"/>
      <c r="T646" s="162"/>
      <c r="U646" s="162"/>
      <c r="V646" s="162"/>
      <c r="W646" s="162"/>
      <c r="X646" s="162"/>
      <c r="Y646" s="162"/>
      <c r="Z646" s="161"/>
      <c r="AA646" s="161"/>
      <c r="AB646" s="161"/>
      <c r="AC646" s="161"/>
      <c r="AD646" s="161"/>
      <c r="AE646" s="161"/>
      <c r="AF646" s="162"/>
      <c r="AG646" s="162"/>
      <c r="AH646" s="162"/>
      <c r="AI646" s="162"/>
      <c r="AJ646" s="162"/>
      <c r="AK646" s="162"/>
      <c r="AL646" s="162"/>
      <c r="AM646" s="162"/>
      <c r="AN646" s="162"/>
      <c r="AO646" s="162"/>
      <c r="AP646" s="162"/>
      <c r="AQ646" s="162"/>
      <c r="AR646" s="162"/>
      <c r="AS646" s="162"/>
      <c r="AT646" s="162"/>
      <c r="AU646" s="162"/>
      <c r="AV646" s="162"/>
      <c r="AW646" s="162"/>
      <c r="AX646" s="162"/>
      <c r="AY646" s="161"/>
      <c r="AZ646" s="161"/>
      <c r="BA646" s="162"/>
      <c r="BB646" s="162"/>
      <c r="BC646" s="162"/>
      <c r="BD646" s="162"/>
      <c r="BE646" s="162"/>
      <c r="BF646" s="162"/>
      <c r="BG646" s="162"/>
      <c r="BH646" s="162"/>
      <c r="BI646" s="162"/>
      <c r="BJ646" s="161"/>
      <c r="BK646" s="162"/>
      <c r="BL646" s="162"/>
      <c r="BM646" s="162"/>
      <c r="BN646" s="162"/>
      <c r="BO646" s="162"/>
      <c r="BP646" s="162"/>
      <c r="BQ646" s="162"/>
      <c r="BR646" s="162"/>
      <c r="BS646" s="162"/>
      <c r="BT646" s="162"/>
      <c r="BU646" s="162"/>
      <c r="BV646" s="162"/>
      <c r="BW646" s="162"/>
      <c r="BX646" s="162"/>
      <c r="BY646" s="162"/>
      <c r="BZ646" s="162"/>
      <c r="CA646" s="162"/>
      <c r="CB646" s="162"/>
      <c r="CC646" s="162"/>
      <c r="CD646" s="162"/>
      <c r="CE646" s="162"/>
      <c r="CF646" s="162"/>
      <c r="CG646" s="162"/>
      <c r="CH646" s="162"/>
      <c r="CI646" s="162"/>
      <c r="CJ646" s="162"/>
      <c r="CK646" s="162"/>
      <c r="CL646" s="162"/>
      <c r="CM646" s="162"/>
      <c r="CN646" s="162"/>
      <c r="CO646" s="162"/>
      <c r="CP646" s="162"/>
      <c r="CQ646" s="162"/>
      <c r="CR646" s="162"/>
      <c r="CS646" s="162"/>
      <c r="CT646" s="162"/>
      <c r="CU646" s="162"/>
      <c r="CV646" s="162"/>
      <c r="CW646" s="162"/>
      <c r="CX646" s="162"/>
      <c r="CY646" s="162"/>
      <c r="CZ646" s="162"/>
      <c r="DA646" s="162"/>
      <c r="DB646" s="162"/>
      <c r="DC646" s="162"/>
      <c r="DD646" s="162"/>
      <c r="DE646" s="162"/>
      <c r="DF646" s="162"/>
      <c r="DG646" s="162"/>
      <c r="DH646" s="162"/>
      <c r="DI646" s="162"/>
      <c r="DJ646" s="162"/>
      <c r="DK646" s="162"/>
      <c r="DL646" s="162"/>
      <c r="DM646" s="162"/>
      <c r="DN646" s="162"/>
      <c r="DO646" s="162"/>
      <c r="DP646" s="162"/>
      <c r="DQ646" s="162"/>
      <c r="DR646" s="162"/>
      <c r="DS646" s="162"/>
      <c r="DT646" s="162"/>
      <c r="DU646" s="162"/>
      <c r="DV646" s="162"/>
      <c r="DW646" s="161"/>
      <c r="DX646" s="162"/>
      <c r="DY646" s="162"/>
      <c r="DZ646" s="162"/>
      <c r="EA646" s="162"/>
      <c r="EB646" s="162"/>
      <c r="EC646" s="162"/>
      <c r="ED646" s="162"/>
      <c r="EE646" s="161"/>
      <c r="EF646" s="162"/>
      <c r="EG646" s="162"/>
      <c r="EH646" s="162"/>
      <c r="EI646" s="162"/>
      <c r="EJ646" s="162"/>
      <c r="EK646" s="162"/>
      <c r="EL646" s="162"/>
      <c r="EM646" s="162"/>
      <c r="EN646" s="162"/>
      <c r="EO646" s="162"/>
      <c r="EP646" s="162"/>
      <c r="EQ646" s="68"/>
      <c r="ER646" s="68"/>
      <c r="ES646" s="68"/>
      <c r="ET646" s="68"/>
      <c r="EU646" s="68"/>
      <c r="EV646" s="68"/>
      <c r="EW646" s="68"/>
      <c r="EX646" s="68"/>
      <c r="EY646" s="68"/>
      <c r="EZ646" s="68"/>
      <c r="FA646" s="68"/>
      <c r="FB646" s="68"/>
      <c r="FC646" s="68"/>
      <c r="FD646" s="68"/>
      <c r="FE646" s="68"/>
      <c r="FF646" s="68"/>
      <c r="FG646" s="68"/>
      <c r="FH646" s="68"/>
      <c r="FI646" s="68"/>
      <c r="FJ646" s="68"/>
      <c r="FK646" s="68"/>
      <c r="FL646" s="68"/>
      <c r="FM646" s="65"/>
      <c r="FN646" s="65"/>
      <c r="FO646" s="235"/>
    </row>
    <row r="647" spans="1:171" s="73" customFormat="1" x14ac:dyDescent="0.2">
      <c r="A647" s="161"/>
      <c r="B647" s="162"/>
      <c r="C647" s="162"/>
      <c r="D647" s="162"/>
      <c r="E647" s="162"/>
      <c r="F647" s="162"/>
      <c r="G647" s="162"/>
      <c r="H647" s="162"/>
      <c r="I647" s="162"/>
      <c r="J647" s="162"/>
      <c r="K647" s="162"/>
      <c r="L647" s="162"/>
      <c r="M647" s="162"/>
      <c r="N647" s="162"/>
      <c r="O647" s="162"/>
      <c r="P647" s="162"/>
      <c r="Q647" s="162"/>
      <c r="R647" s="162"/>
      <c r="S647" s="162"/>
      <c r="T647" s="162"/>
      <c r="U647" s="162"/>
      <c r="V647" s="162"/>
      <c r="W647" s="162"/>
      <c r="X647" s="162"/>
      <c r="Y647" s="162"/>
      <c r="Z647" s="161"/>
      <c r="AA647" s="161"/>
      <c r="AB647" s="161"/>
      <c r="AC647" s="161"/>
      <c r="AD647" s="161"/>
      <c r="AE647" s="161"/>
      <c r="AF647" s="162"/>
      <c r="AG647" s="162"/>
      <c r="AH647" s="162"/>
      <c r="AI647" s="162"/>
      <c r="AJ647" s="162"/>
      <c r="AK647" s="162"/>
      <c r="AL647" s="162"/>
      <c r="AM647" s="162"/>
      <c r="AN647" s="162"/>
      <c r="AO647" s="162"/>
      <c r="AP647" s="162"/>
      <c r="AQ647" s="162"/>
      <c r="AR647" s="162"/>
      <c r="AS647" s="162"/>
      <c r="AT647" s="162"/>
      <c r="AU647" s="162"/>
      <c r="AV647" s="162"/>
      <c r="AW647" s="162"/>
      <c r="AX647" s="162"/>
      <c r="AY647" s="161"/>
      <c r="AZ647" s="161"/>
      <c r="BA647" s="162"/>
      <c r="BB647" s="162"/>
      <c r="BC647" s="162"/>
      <c r="BD647" s="162"/>
      <c r="BE647" s="162"/>
      <c r="BF647" s="162"/>
      <c r="BG647" s="162"/>
      <c r="BH647" s="162"/>
      <c r="BI647" s="162"/>
      <c r="BJ647" s="161"/>
      <c r="BK647" s="162"/>
      <c r="BL647" s="162"/>
      <c r="BM647" s="162"/>
      <c r="BN647" s="162"/>
      <c r="BO647" s="162"/>
      <c r="BP647" s="162"/>
      <c r="BQ647" s="162"/>
      <c r="BR647" s="162"/>
      <c r="BS647" s="162"/>
      <c r="BT647" s="162"/>
      <c r="BU647" s="162"/>
      <c r="BV647" s="162"/>
      <c r="BW647" s="162"/>
      <c r="BX647" s="162"/>
      <c r="BY647" s="162"/>
      <c r="BZ647" s="162"/>
      <c r="CA647" s="162"/>
      <c r="CB647" s="162"/>
      <c r="CC647" s="162"/>
      <c r="CD647" s="162"/>
      <c r="CE647" s="162"/>
      <c r="CF647" s="162"/>
      <c r="CG647" s="162"/>
      <c r="CH647" s="162"/>
      <c r="CI647" s="162"/>
      <c r="CJ647" s="162"/>
      <c r="CK647" s="162"/>
      <c r="CL647" s="162"/>
      <c r="CM647" s="162"/>
      <c r="CN647" s="162"/>
      <c r="CO647" s="162"/>
      <c r="CP647" s="162"/>
      <c r="CQ647" s="162"/>
      <c r="CR647" s="162"/>
      <c r="CS647" s="162"/>
      <c r="CT647" s="162"/>
      <c r="CU647" s="162"/>
      <c r="CV647" s="162"/>
      <c r="CW647" s="162"/>
      <c r="CX647" s="162"/>
      <c r="CY647" s="162"/>
      <c r="CZ647" s="162"/>
      <c r="DA647" s="162"/>
      <c r="DB647" s="162"/>
      <c r="DC647" s="162"/>
      <c r="DD647" s="162"/>
      <c r="DE647" s="162"/>
      <c r="DF647" s="162"/>
      <c r="DG647" s="162"/>
      <c r="DH647" s="162"/>
      <c r="DI647" s="162"/>
      <c r="DJ647" s="162"/>
      <c r="DK647" s="162"/>
      <c r="DL647" s="162"/>
      <c r="DM647" s="162"/>
      <c r="DN647" s="162"/>
      <c r="DO647" s="162"/>
      <c r="DP647" s="162"/>
      <c r="DQ647" s="162"/>
      <c r="DR647" s="162"/>
      <c r="DS647" s="162"/>
      <c r="DT647" s="162"/>
      <c r="DU647" s="162"/>
      <c r="DV647" s="162"/>
      <c r="DW647" s="161"/>
      <c r="DX647" s="162"/>
      <c r="DY647" s="162"/>
      <c r="DZ647" s="162"/>
      <c r="EA647" s="162"/>
      <c r="EB647" s="162"/>
      <c r="EC647" s="162"/>
      <c r="ED647" s="162"/>
      <c r="EE647" s="161"/>
      <c r="EF647" s="162"/>
      <c r="EG647" s="162"/>
      <c r="EH647" s="162"/>
      <c r="EI647" s="162"/>
      <c r="EJ647" s="162"/>
      <c r="EK647" s="162"/>
      <c r="EL647" s="162"/>
      <c r="EM647" s="162"/>
      <c r="EN647" s="162"/>
      <c r="EO647" s="162"/>
      <c r="EP647" s="162"/>
      <c r="EQ647" s="68"/>
      <c r="ER647" s="68"/>
      <c r="ES647" s="68"/>
      <c r="ET647" s="68"/>
      <c r="EU647" s="68"/>
      <c r="EV647" s="68"/>
      <c r="EW647" s="65"/>
      <c r="EX647" s="65"/>
      <c r="EY647" s="65"/>
      <c r="EZ647" s="65"/>
      <c r="FA647" s="65"/>
      <c r="FB647" s="65"/>
      <c r="FC647" s="65"/>
      <c r="FD647" s="65"/>
      <c r="FE647" s="65"/>
      <c r="FF647" s="65"/>
      <c r="FG647" s="65"/>
      <c r="FH647" s="65"/>
      <c r="FI647" s="65"/>
      <c r="FJ647" s="65"/>
      <c r="FK647" s="65"/>
      <c r="FL647" s="65"/>
      <c r="FM647" s="65"/>
      <c r="FN647" s="65"/>
      <c r="FO647" s="235"/>
    </row>
    <row r="648" spans="1:171" s="73" customFormat="1" x14ac:dyDescent="0.2">
      <c r="A648" s="161"/>
      <c r="B648" s="162"/>
      <c r="C648" s="162"/>
      <c r="D648" s="162"/>
      <c r="E648" s="162"/>
      <c r="F648" s="162"/>
      <c r="G648" s="162"/>
      <c r="H648" s="162"/>
      <c r="I648" s="162"/>
      <c r="J648" s="162"/>
      <c r="K648" s="162"/>
      <c r="L648" s="162"/>
      <c r="M648" s="162"/>
      <c r="N648" s="162"/>
      <c r="O648" s="162"/>
      <c r="P648" s="162"/>
      <c r="Q648" s="162"/>
      <c r="R648" s="162"/>
      <c r="S648" s="162"/>
      <c r="T648" s="162"/>
      <c r="U648" s="162"/>
      <c r="V648" s="162"/>
      <c r="W648" s="162"/>
      <c r="X648" s="162"/>
      <c r="Y648" s="162"/>
      <c r="Z648" s="161"/>
      <c r="AA648" s="161"/>
      <c r="AB648" s="161"/>
      <c r="AC648" s="161"/>
      <c r="AD648" s="161"/>
      <c r="AE648" s="161"/>
      <c r="AF648" s="162"/>
      <c r="AG648" s="162"/>
      <c r="AH648" s="162"/>
      <c r="AI648" s="162"/>
      <c r="AJ648" s="162"/>
      <c r="AK648" s="162"/>
      <c r="AL648" s="162"/>
      <c r="AM648" s="162"/>
      <c r="AN648" s="162"/>
      <c r="AO648" s="162"/>
      <c r="AP648" s="162"/>
      <c r="AQ648" s="162"/>
      <c r="AR648" s="162"/>
      <c r="AS648" s="162"/>
      <c r="AT648" s="162"/>
      <c r="AU648" s="162"/>
      <c r="AV648" s="162"/>
      <c r="AW648" s="162"/>
      <c r="AX648" s="162"/>
      <c r="AY648" s="161"/>
      <c r="AZ648" s="161"/>
      <c r="BA648" s="162"/>
      <c r="BB648" s="162"/>
      <c r="BC648" s="162"/>
      <c r="BD648" s="162"/>
      <c r="BE648" s="162"/>
      <c r="BF648" s="162"/>
      <c r="BG648" s="162"/>
      <c r="BH648" s="162"/>
      <c r="BI648" s="162"/>
      <c r="BJ648" s="161"/>
      <c r="BK648" s="162"/>
      <c r="BL648" s="162"/>
      <c r="BM648" s="162"/>
      <c r="BN648" s="162"/>
      <c r="BO648" s="162"/>
      <c r="BP648" s="162"/>
      <c r="BQ648" s="162"/>
      <c r="BR648" s="162"/>
      <c r="BS648" s="162"/>
      <c r="BT648" s="162"/>
      <c r="BU648" s="162"/>
      <c r="BV648" s="162"/>
      <c r="BW648" s="162"/>
      <c r="BX648" s="162"/>
      <c r="BY648" s="162"/>
      <c r="BZ648" s="162"/>
      <c r="CA648" s="162"/>
      <c r="CB648" s="162"/>
      <c r="CC648" s="162"/>
      <c r="CD648" s="162"/>
      <c r="CE648" s="162"/>
      <c r="CF648" s="162"/>
      <c r="CG648" s="162"/>
      <c r="CH648" s="162"/>
      <c r="CI648" s="162"/>
      <c r="CJ648" s="162"/>
      <c r="CK648" s="162"/>
      <c r="CL648" s="162"/>
      <c r="CM648" s="162"/>
      <c r="CN648" s="162"/>
      <c r="CO648" s="162"/>
      <c r="CP648" s="162"/>
      <c r="CQ648" s="162"/>
      <c r="CR648" s="162"/>
      <c r="CS648" s="162"/>
      <c r="CT648" s="162"/>
      <c r="CU648" s="162"/>
      <c r="CV648" s="162"/>
      <c r="CW648" s="162"/>
      <c r="CX648" s="162"/>
      <c r="CY648" s="162"/>
      <c r="CZ648" s="162"/>
      <c r="DA648" s="162"/>
      <c r="DB648" s="162"/>
      <c r="DC648" s="162"/>
      <c r="DD648" s="162"/>
      <c r="DE648" s="162"/>
      <c r="DF648" s="162"/>
      <c r="DG648" s="162"/>
      <c r="DH648" s="162"/>
      <c r="DI648" s="162"/>
      <c r="DJ648" s="162"/>
      <c r="DK648" s="162"/>
      <c r="DL648" s="162"/>
      <c r="DM648" s="162"/>
      <c r="DN648" s="162"/>
      <c r="DO648" s="162"/>
      <c r="DP648" s="162"/>
      <c r="DQ648" s="162"/>
      <c r="DR648" s="162"/>
      <c r="DS648" s="162"/>
      <c r="DT648" s="162"/>
      <c r="DU648" s="162"/>
      <c r="DV648" s="162"/>
      <c r="DW648" s="161"/>
      <c r="DX648" s="162"/>
      <c r="DY648" s="162"/>
      <c r="DZ648" s="162"/>
      <c r="EA648" s="162"/>
      <c r="EB648" s="162"/>
      <c r="EC648" s="162"/>
      <c r="ED648" s="162"/>
      <c r="EE648" s="161"/>
      <c r="EF648" s="162"/>
      <c r="EG648" s="162"/>
      <c r="EH648" s="162"/>
      <c r="EI648" s="162"/>
      <c r="EJ648" s="162"/>
      <c r="EK648" s="162"/>
      <c r="EL648" s="162"/>
      <c r="EM648" s="162"/>
      <c r="EN648" s="162"/>
      <c r="EO648" s="162"/>
      <c r="EP648" s="162"/>
      <c r="EQ648" s="68"/>
      <c r="ER648" s="68"/>
      <c r="ES648" s="68"/>
      <c r="ET648" s="68"/>
      <c r="EU648" s="68"/>
      <c r="EV648" s="68"/>
      <c r="EW648" s="68"/>
      <c r="EX648" s="68"/>
      <c r="EY648" s="68"/>
      <c r="EZ648" s="68"/>
      <c r="FA648" s="68"/>
      <c r="FB648" s="68"/>
      <c r="FC648" s="68"/>
      <c r="FD648" s="68"/>
      <c r="FE648" s="68"/>
      <c r="FF648" s="68"/>
      <c r="FG648" s="68"/>
      <c r="FH648" s="68"/>
      <c r="FI648" s="68"/>
      <c r="FJ648" s="68"/>
      <c r="FK648" s="68"/>
      <c r="FL648" s="68"/>
      <c r="FM648" s="65"/>
      <c r="FN648" s="65"/>
      <c r="FO648" s="235"/>
    </row>
    <row r="649" spans="1:171" s="73" customFormat="1" x14ac:dyDescent="0.2">
      <c r="A649" s="161"/>
      <c r="B649" s="162"/>
      <c r="C649" s="162"/>
      <c r="D649" s="162"/>
      <c r="E649" s="162"/>
      <c r="F649" s="162"/>
      <c r="G649" s="162"/>
      <c r="H649" s="162"/>
      <c r="I649" s="162"/>
      <c r="J649" s="162"/>
      <c r="K649" s="162"/>
      <c r="L649" s="162"/>
      <c r="M649" s="162"/>
      <c r="N649" s="162"/>
      <c r="O649" s="162"/>
      <c r="P649" s="162"/>
      <c r="Q649" s="162"/>
      <c r="R649" s="162"/>
      <c r="S649" s="162"/>
      <c r="T649" s="162"/>
      <c r="U649" s="162"/>
      <c r="V649" s="162"/>
      <c r="W649" s="162"/>
      <c r="X649" s="162"/>
      <c r="Y649" s="162"/>
      <c r="Z649" s="161"/>
      <c r="AA649" s="161"/>
      <c r="AB649" s="161"/>
      <c r="AC649" s="161"/>
      <c r="AD649" s="161"/>
      <c r="AE649" s="161"/>
      <c r="AF649" s="162"/>
      <c r="AG649" s="162"/>
      <c r="AH649" s="162"/>
      <c r="AI649" s="162"/>
      <c r="AJ649" s="162"/>
      <c r="AK649" s="162"/>
      <c r="AL649" s="162"/>
      <c r="AM649" s="162"/>
      <c r="AN649" s="162"/>
      <c r="AO649" s="162"/>
      <c r="AP649" s="162"/>
      <c r="AQ649" s="162"/>
      <c r="AR649" s="162"/>
      <c r="AS649" s="162"/>
      <c r="AT649" s="162"/>
      <c r="AU649" s="162"/>
      <c r="AV649" s="162"/>
      <c r="AW649" s="162"/>
      <c r="AX649" s="162"/>
      <c r="AY649" s="161"/>
      <c r="AZ649" s="161"/>
      <c r="BA649" s="162"/>
      <c r="BB649" s="162"/>
      <c r="BC649" s="162"/>
      <c r="BD649" s="162"/>
      <c r="BE649" s="162"/>
      <c r="BF649" s="162"/>
      <c r="BG649" s="162"/>
      <c r="BH649" s="162"/>
      <c r="BI649" s="162"/>
      <c r="BJ649" s="161"/>
      <c r="BK649" s="162"/>
      <c r="BL649" s="162"/>
      <c r="BM649" s="162"/>
      <c r="BN649" s="162"/>
      <c r="BO649" s="162"/>
      <c r="BP649" s="162"/>
      <c r="BQ649" s="162"/>
      <c r="BR649" s="162"/>
      <c r="BS649" s="162"/>
      <c r="BT649" s="162"/>
      <c r="BU649" s="162"/>
      <c r="BV649" s="162"/>
      <c r="BW649" s="162"/>
      <c r="BX649" s="162"/>
      <c r="BY649" s="162"/>
      <c r="BZ649" s="162"/>
      <c r="CA649" s="162"/>
      <c r="CB649" s="162"/>
      <c r="CC649" s="162"/>
      <c r="CD649" s="162"/>
      <c r="CE649" s="162"/>
      <c r="CF649" s="162"/>
      <c r="CG649" s="162"/>
      <c r="CH649" s="162"/>
      <c r="CI649" s="162"/>
      <c r="CJ649" s="162"/>
      <c r="CK649" s="162"/>
      <c r="CL649" s="162"/>
      <c r="CM649" s="162"/>
      <c r="CN649" s="162"/>
      <c r="CO649" s="162"/>
      <c r="CP649" s="162"/>
      <c r="CQ649" s="162"/>
      <c r="CR649" s="162"/>
      <c r="CS649" s="162"/>
      <c r="CT649" s="162"/>
      <c r="CU649" s="162"/>
      <c r="CV649" s="162"/>
      <c r="CW649" s="162"/>
      <c r="CX649" s="162"/>
      <c r="CY649" s="162"/>
      <c r="CZ649" s="162"/>
      <c r="DA649" s="162"/>
      <c r="DB649" s="162"/>
      <c r="DC649" s="162"/>
      <c r="DD649" s="162"/>
      <c r="DE649" s="162"/>
      <c r="DF649" s="162"/>
      <c r="DG649" s="162"/>
      <c r="DH649" s="162"/>
      <c r="DI649" s="162"/>
      <c r="DJ649" s="162"/>
      <c r="DK649" s="162"/>
      <c r="DL649" s="162"/>
      <c r="DM649" s="162"/>
      <c r="DN649" s="162"/>
      <c r="DO649" s="162"/>
      <c r="DP649" s="162"/>
      <c r="DQ649" s="162"/>
      <c r="DR649" s="162"/>
      <c r="DS649" s="162"/>
      <c r="DT649" s="162"/>
      <c r="DU649" s="162"/>
      <c r="DV649" s="162"/>
      <c r="DW649" s="161"/>
      <c r="DX649" s="162"/>
      <c r="DY649" s="162"/>
      <c r="DZ649" s="162"/>
      <c r="EA649" s="162"/>
      <c r="EB649" s="162"/>
      <c r="EC649" s="162"/>
      <c r="ED649" s="162"/>
      <c r="EE649" s="161"/>
      <c r="EF649" s="162"/>
      <c r="EG649" s="162"/>
      <c r="EH649" s="162"/>
      <c r="EI649" s="162"/>
      <c r="EJ649" s="162"/>
      <c r="EK649" s="162"/>
      <c r="EL649" s="162"/>
      <c r="EM649" s="162"/>
      <c r="EN649" s="162"/>
      <c r="EO649" s="162"/>
      <c r="EP649" s="162"/>
      <c r="EQ649" s="68"/>
      <c r="ER649" s="68"/>
      <c r="ES649" s="68"/>
      <c r="ET649" s="68"/>
      <c r="EU649" s="68"/>
      <c r="EV649" s="68"/>
      <c r="EW649" s="65"/>
      <c r="EX649" s="65"/>
      <c r="EY649" s="65"/>
      <c r="EZ649" s="65"/>
      <c r="FA649" s="65"/>
      <c r="FB649" s="65"/>
      <c r="FC649" s="65"/>
      <c r="FD649" s="65"/>
      <c r="FE649" s="65"/>
      <c r="FF649" s="65"/>
      <c r="FG649" s="65"/>
      <c r="FH649" s="65"/>
      <c r="FI649" s="65"/>
      <c r="FJ649" s="65"/>
      <c r="FK649" s="65"/>
      <c r="FL649" s="65"/>
      <c r="FM649" s="65"/>
      <c r="FN649" s="65"/>
      <c r="FO649" s="235"/>
    </row>
    <row r="650" spans="1:171" s="73" customFormat="1" x14ac:dyDescent="0.2">
      <c r="A650" s="161"/>
      <c r="B650" s="162"/>
      <c r="C650" s="162"/>
      <c r="D650" s="162"/>
      <c r="E650" s="162"/>
      <c r="F650" s="162"/>
      <c r="G650" s="162"/>
      <c r="H650" s="162"/>
      <c r="I650" s="162"/>
      <c r="J650" s="162"/>
      <c r="K650" s="162"/>
      <c r="L650" s="162"/>
      <c r="M650" s="162"/>
      <c r="N650" s="162"/>
      <c r="O650" s="162"/>
      <c r="P650" s="162"/>
      <c r="Q650" s="162"/>
      <c r="R650" s="162"/>
      <c r="S650" s="162"/>
      <c r="T650" s="162"/>
      <c r="U650" s="162"/>
      <c r="V650" s="162"/>
      <c r="W650" s="162"/>
      <c r="X650" s="162"/>
      <c r="Y650" s="162"/>
      <c r="Z650" s="161"/>
      <c r="AA650" s="161"/>
      <c r="AB650" s="161"/>
      <c r="AC650" s="161"/>
      <c r="AD650" s="161"/>
      <c r="AE650" s="161"/>
      <c r="AF650" s="162"/>
      <c r="AG650" s="162"/>
      <c r="AH650" s="162"/>
      <c r="AI650" s="162"/>
      <c r="AJ650" s="162"/>
      <c r="AK650" s="162"/>
      <c r="AL650" s="162"/>
      <c r="AM650" s="162"/>
      <c r="AN650" s="162"/>
      <c r="AO650" s="162"/>
      <c r="AP650" s="162"/>
      <c r="AQ650" s="162"/>
      <c r="AR650" s="162"/>
      <c r="AS650" s="162"/>
      <c r="AT650" s="162"/>
      <c r="AU650" s="162"/>
      <c r="AV650" s="162"/>
      <c r="AW650" s="162"/>
      <c r="AX650" s="162"/>
      <c r="AY650" s="161"/>
      <c r="AZ650" s="161"/>
      <c r="BA650" s="162"/>
      <c r="BB650" s="162"/>
      <c r="BC650" s="162"/>
      <c r="BD650" s="162"/>
      <c r="BE650" s="162"/>
      <c r="BF650" s="162"/>
      <c r="BG650" s="162"/>
      <c r="BH650" s="162"/>
      <c r="BI650" s="162"/>
      <c r="BJ650" s="161"/>
      <c r="BK650" s="162"/>
      <c r="BL650" s="162"/>
      <c r="BM650" s="162"/>
      <c r="BN650" s="162"/>
      <c r="BO650" s="162"/>
      <c r="BP650" s="162"/>
      <c r="BQ650" s="162"/>
      <c r="BR650" s="162"/>
      <c r="BS650" s="162"/>
      <c r="BT650" s="162"/>
      <c r="BU650" s="162"/>
      <c r="BV650" s="162"/>
      <c r="BW650" s="162"/>
      <c r="BX650" s="162"/>
      <c r="BY650" s="162"/>
      <c r="BZ650" s="162"/>
      <c r="CA650" s="162"/>
      <c r="CB650" s="162"/>
      <c r="CC650" s="162"/>
      <c r="CD650" s="162"/>
      <c r="CE650" s="162"/>
      <c r="CF650" s="162"/>
      <c r="CG650" s="162"/>
      <c r="CH650" s="162"/>
      <c r="CI650" s="162"/>
      <c r="CJ650" s="162"/>
      <c r="CK650" s="162"/>
      <c r="CL650" s="162"/>
      <c r="CM650" s="162"/>
      <c r="CN650" s="162"/>
      <c r="CO650" s="162"/>
      <c r="CP650" s="162"/>
      <c r="CQ650" s="162"/>
      <c r="CR650" s="162"/>
      <c r="CS650" s="162"/>
      <c r="CT650" s="162"/>
      <c r="CU650" s="162"/>
      <c r="CV650" s="162"/>
      <c r="CW650" s="162"/>
      <c r="CX650" s="162"/>
      <c r="CY650" s="162"/>
      <c r="CZ650" s="162"/>
      <c r="DA650" s="162"/>
      <c r="DB650" s="162"/>
      <c r="DC650" s="162"/>
      <c r="DD650" s="162"/>
      <c r="DE650" s="162"/>
      <c r="DF650" s="162"/>
      <c r="DG650" s="162"/>
      <c r="DH650" s="162"/>
      <c r="DI650" s="162"/>
      <c r="DJ650" s="162"/>
      <c r="DK650" s="162"/>
      <c r="DL650" s="162"/>
      <c r="DM650" s="162"/>
      <c r="DN650" s="162"/>
      <c r="DO650" s="162"/>
      <c r="DP650" s="162"/>
      <c r="DQ650" s="162"/>
      <c r="DR650" s="162"/>
      <c r="DS650" s="162"/>
      <c r="DT650" s="162"/>
      <c r="DU650" s="162"/>
      <c r="DV650" s="162"/>
      <c r="DW650" s="161"/>
      <c r="DX650" s="162"/>
      <c r="DY650" s="162"/>
      <c r="DZ650" s="162"/>
      <c r="EA650" s="162"/>
      <c r="EB650" s="162"/>
      <c r="EC650" s="162"/>
      <c r="ED650" s="162"/>
      <c r="EE650" s="161"/>
      <c r="EF650" s="162"/>
      <c r="EG650" s="162"/>
      <c r="EH650" s="162"/>
      <c r="EI650" s="162"/>
      <c r="EJ650" s="162"/>
      <c r="EK650" s="162"/>
      <c r="EL650" s="162"/>
      <c r="EM650" s="162"/>
      <c r="EN650" s="162"/>
      <c r="EO650" s="162"/>
      <c r="EP650" s="162"/>
      <c r="EQ650" s="68"/>
      <c r="ER650" s="68"/>
      <c r="ES650" s="68"/>
      <c r="ET650" s="68"/>
      <c r="EU650" s="68"/>
      <c r="EV650" s="68"/>
      <c r="EW650" s="68"/>
      <c r="EX650" s="68"/>
      <c r="EY650" s="68"/>
      <c r="EZ650" s="68"/>
      <c r="FA650" s="68"/>
      <c r="FB650" s="68"/>
      <c r="FC650" s="68"/>
      <c r="FD650" s="68"/>
      <c r="FE650" s="68"/>
      <c r="FF650" s="68"/>
      <c r="FG650" s="68"/>
      <c r="FH650" s="68"/>
      <c r="FI650" s="68"/>
      <c r="FJ650" s="68"/>
      <c r="FK650" s="68"/>
      <c r="FL650" s="68"/>
      <c r="FM650" s="65"/>
      <c r="FN650" s="65"/>
      <c r="FO650" s="235"/>
    </row>
    <row r="651" spans="1:171" s="73" customFormat="1" x14ac:dyDescent="0.2">
      <c r="A651" s="161"/>
      <c r="B651" s="162"/>
      <c r="C651" s="162"/>
      <c r="D651" s="162"/>
      <c r="E651" s="162"/>
      <c r="F651" s="162"/>
      <c r="G651" s="162"/>
      <c r="H651" s="162"/>
      <c r="I651" s="162"/>
      <c r="J651" s="162"/>
      <c r="K651" s="162"/>
      <c r="L651" s="162"/>
      <c r="M651" s="162"/>
      <c r="N651" s="162"/>
      <c r="O651" s="162"/>
      <c r="P651" s="162"/>
      <c r="Q651" s="162"/>
      <c r="R651" s="162"/>
      <c r="S651" s="162"/>
      <c r="T651" s="162"/>
      <c r="U651" s="162"/>
      <c r="V651" s="162"/>
      <c r="W651" s="162"/>
      <c r="X651" s="162"/>
      <c r="Y651" s="162"/>
      <c r="Z651" s="161"/>
      <c r="AA651" s="161"/>
      <c r="AB651" s="161"/>
      <c r="AC651" s="161"/>
      <c r="AD651" s="161"/>
      <c r="AE651" s="161"/>
      <c r="AF651" s="162"/>
      <c r="AG651" s="162"/>
      <c r="AH651" s="162"/>
      <c r="AI651" s="162"/>
      <c r="AJ651" s="162"/>
      <c r="AK651" s="162"/>
      <c r="AL651" s="162"/>
      <c r="AM651" s="162"/>
      <c r="AN651" s="162"/>
      <c r="AO651" s="162"/>
      <c r="AP651" s="162"/>
      <c r="AQ651" s="162"/>
      <c r="AR651" s="162"/>
      <c r="AS651" s="162"/>
      <c r="AT651" s="162"/>
      <c r="AU651" s="162"/>
      <c r="AV651" s="162"/>
      <c r="AW651" s="162"/>
      <c r="AX651" s="162"/>
      <c r="AY651" s="161"/>
      <c r="AZ651" s="161"/>
      <c r="BA651" s="162"/>
      <c r="BB651" s="162"/>
      <c r="BC651" s="162"/>
      <c r="BD651" s="162"/>
      <c r="BE651" s="162"/>
      <c r="BF651" s="162"/>
      <c r="BG651" s="162"/>
      <c r="BH651" s="162"/>
      <c r="BI651" s="162"/>
      <c r="BJ651" s="161"/>
      <c r="BK651" s="162"/>
      <c r="BL651" s="162"/>
      <c r="BM651" s="162"/>
      <c r="BN651" s="162"/>
      <c r="BO651" s="162"/>
      <c r="BP651" s="162"/>
      <c r="BQ651" s="162"/>
      <c r="BR651" s="162"/>
      <c r="BS651" s="162"/>
      <c r="BT651" s="162"/>
      <c r="BU651" s="162"/>
      <c r="BV651" s="162"/>
      <c r="BW651" s="162"/>
      <c r="BX651" s="162"/>
      <c r="BY651" s="162"/>
      <c r="BZ651" s="162"/>
      <c r="CA651" s="162"/>
      <c r="CB651" s="162"/>
      <c r="CC651" s="162"/>
      <c r="CD651" s="162"/>
      <c r="CE651" s="162"/>
      <c r="CF651" s="162"/>
      <c r="CG651" s="162"/>
      <c r="CH651" s="162"/>
      <c r="CI651" s="162"/>
      <c r="CJ651" s="162"/>
      <c r="CK651" s="162"/>
      <c r="CL651" s="162"/>
      <c r="CM651" s="162"/>
      <c r="CN651" s="162"/>
      <c r="CO651" s="162"/>
      <c r="CP651" s="162"/>
      <c r="CQ651" s="162"/>
      <c r="CR651" s="162"/>
      <c r="CS651" s="162"/>
      <c r="CT651" s="162"/>
      <c r="CU651" s="162"/>
      <c r="CV651" s="162"/>
      <c r="CW651" s="162"/>
      <c r="CX651" s="162"/>
      <c r="CY651" s="162"/>
      <c r="CZ651" s="162"/>
      <c r="DA651" s="162"/>
      <c r="DB651" s="162"/>
      <c r="DC651" s="162"/>
      <c r="DD651" s="162"/>
      <c r="DE651" s="162"/>
      <c r="DF651" s="162"/>
      <c r="DG651" s="162"/>
      <c r="DH651" s="162"/>
      <c r="DI651" s="162"/>
      <c r="DJ651" s="162"/>
      <c r="DK651" s="162"/>
      <c r="DL651" s="162"/>
      <c r="DM651" s="162"/>
      <c r="DN651" s="162"/>
      <c r="DO651" s="162"/>
      <c r="DP651" s="162"/>
      <c r="DQ651" s="162"/>
      <c r="DR651" s="162"/>
      <c r="DS651" s="162"/>
      <c r="DT651" s="162"/>
      <c r="DU651" s="162"/>
      <c r="DV651" s="162"/>
      <c r="DW651" s="161"/>
      <c r="DX651" s="162"/>
      <c r="DY651" s="162"/>
      <c r="DZ651" s="162"/>
      <c r="EA651" s="162"/>
      <c r="EB651" s="162"/>
      <c r="EC651" s="162"/>
      <c r="ED651" s="162"/>
      <c r="EE651" s="161"/>
      <c r="EF651" s="162"/>
      <c r="EG651" s="162"/>
      <c r="EH651" s="162"/>
      <c r="EI651" s="162"/>
      <c r="EJ651" s="162"/>
      <c r="EK651" s="162"/>
      <c r="EL651" s="162"/>
      <c r="EM651" s="162"/>
      <c r="EN651" s="162"/>
      <c r="EO651" s="162"/>
      <c r="EP651" s="162"/>
      <c r="EQ651" s="68"/>
      <c r="ER651" s="68"/>
      <c r="ES651" s="68"/>
      <c r="ET651" s="68"/>
      <c r="EU651" s="68"/>
      <c r="EV651" s="68"/>
      <c r="EW651" s="65"/>
      <c r="EX651" s="65"/>
      <c r="EY651" s="65"/>
      <c r="EZ651" s="65"/>
      <c r="FA651" s="65"/>
      <c r="FB651" s="65"/>
      <c r="FC651" s="65"/>
      <c r="FD651" s="65"/>
      <c r="FE651" s="65"/>
      <c r="FF651" s="65"/>
      <c r="FG651" s="65"/>
      <c r="FH651" s="65"/>
      <c r="FI651" s="65"/>
      <c r="FJ651" s="65"/>
      <c r="FK651" s="65"/>
      <c r="FL651" s="65"/>
      <c r="FM651" s="65"/>
      <c r="FN651" s="65"/>
      <c r="FO651" s="235"/>
    </row>
    <row r="652" spans="1:171" s="73" customFormat="1" x14ac:dyDescent="0.2">
      <c r="A652" s="161"/>
      <c r="B652" s="162"/>
      <c r="C652" s="162"/>
      <c r="D652" s="162"/>
      <c r="E652" s="162"/>
      <c r="F652" s="162"/>
      <c r="G652" s="162"/>
      <c r="H652" s="162"/>
      <c r="I652" s="162"/>
      <c r="J652" s="162"/>
      <c r="K652" s="162"/>
      <c r="L652" s="162"/>
      <c r="M652" s="162"/>
      <c r="N652" s="162"/>
      <c r="O652" s="162"/>
      <c r="P652" s="162"/>
      <c r="Q652" s="162"/>
      <c r="R652" s="162"/>
      <c r="S652" s="162"/>
      <c r="T652" s="162"/>
      <c r="U652" s="162"/>
      <c r="V652" s="162"/>
      <c r="W652" s="162"/>
      <c r="X652" s="162"/>
      <c r="Y652" s="162"/>
      <c r="Z652" s="161"/>
      <c r="AA652" s="161"/>
      <c r="AB652" s="161"/>
      <c r="AC652" s="161"/>
      <c r="AD652" s="161"/>
      <c r="AE652" s="161"/>
      <c r="AF652" s="162"/>
      <c r="AG652" s="162"/>
      <c r="AH652" s="162"/>
      <c r="AI652" s="162"/>
      <c r="AJ652" s="162"/>
      <c r="AK652" s="162"/>
      <c r="AL652" s="162"/>
      <c r="AM652" s="162"/>
      <c r="AN652" s="162"/>
      <c r="AO652" s="162"/>
      <c r="AP652" s="162"/>
      <c r="AQ652" s="162"/>
      <c r="AR652" s="162"/>
      <c r="AS652" s="162"/>
      <c r="AT652" s="162"/>
      <c r="AU652" s="162"/>
      <c r="AV652" s="162"/>
      <c r="AW652" s="162"/>
      <c r="AX652" s="162"/>
      <c r="AY652" s="161"/>
      <c r="AZ652" s="161"/>
      <c r="BA652" s="162"/>
      <c r="BB652" s="162"/>
      <c r="BC652" s="162"/>
      <c r="BD652" s="162"/>
      <c r="BE652" s="162"/>
      <c r="BF652" s="162"/>
      <c r="BG652" s="162"/>
      <c r="BH652" s="162"/>
      <c r="BI652" s="162"/>
      <c r="BJ652" s="161"/>
      <c r="BK652" s="162"/>
      <c r="BL652" s="162"/>
      <c r="BM652" s="162"/>
      <c r="BN652" s="162"/>
      <c r="BO652" s="162"/>
      <c r="BP652" s="162"/>
      <c r="BQ652" s="162"/>
      <c r="BR652" s="162"/>
      <c r="BS652" s="162"/>
      <c r="BT652" s="162"/>
      <c r="BU652" s="162"/>
      <c r="BV652" s="162"/>
      <c r="BW652" s="162"/>
      <c r="BX652" s="162"/>
      <c r="BY652" s="162"/>
      <c r="BZ652" s="162"/>
      <c r="CA652" s="162"/>
      <c r="CB652" s="162"/>
      <c r="CC652" s="162"/>
      <c r="CD652" s="162"/>
      <c r="CE652" s="162"/>
      <c r="CF652" s="162"/>
      <c r="CG652" s="162"/>
      <c r="CH652" s="162"/>
      <c r="CI652" s="162"/>
      <c r="CJ652" s="162"/>
      <c r="CK652" s="162"/>
      <c r="CL652" s="162"/>
      <c r="CM652" s="162"/>
      <c r="CN652" s="162"/>
      <c r="CO652" s="162"/>
      <c r="CP652" s="162"/>
      <c r="CQ652" s="162"/>
      <c r="CR652" s="162"/>
      <c r="CS652" s="162"/>
      <c r="CT652" s="162"/>
      <c r="CU652" s="162"/>
      <c r="CV652" s="162"/>
      <c r="CW652" s="162"/>
      <c r="CX652" s="162"/>
      <c r="CY652" s="162"/>
      <c r="CZ652" s="162"/>
      <c r="DA652" s="162"/>
      <c r="DB652" s="162"/>
      <c r="DC652" s="162"/>
      <c r="DD652" s="162"/>
      <c r="DE652" s="162"/>
      <c r="DF652" s="162"/>
      <c r="DG652" s="162"/>
      <c r="DH652" s="162"/>
      <c r="DI652" s="162"/>
      <c r="DJ652" s="162"/>
      <c r="DK652" s="162"/>
      <c r="DL652" s="162"/>
      <c r="DM652" s="162"/>
      <c r="DN652" s="162"/>
      <c r="DO652" s="162"/>
      <c r="DP652" s="162"/>
      <c r="DQ652" s="162"/>
      <c r="DR652" s="162"/>
      <c r="DS652" s="162"/>
      <c r="DT652" s="162"/>
      <c r="DU652" s="162"/>
      <c r="DV652" s="162"/>
      <c r="DW652" s="161"/>
      <c r="DX652" s="162"/>
      <c r="DY652" s="162"/>
      <c r="DZ652" s="162"/>
      <c r="EA652" s="162"/>
      <c r="EB652" s="162"/>
      <c r="EC652" s="162"/>
      <c r="ED652" s="162"/>
      <c r="EE652" s="161"/>
      <c r="EF652" s="162"/>
      <c r="EG652" s="162"/>
      <c r="EH652" s="162"/>
      <c r="EI652" s="162"/>
      <c r="EJ652" s="162"/>
      <c r="EK652" s="162"/>
      <c r="EL652" s="162"/>
      <c r="EM652" s="162"/>
      <c r="EN652" s="162"/>
      <c r="EO652" s="162"/>
      <c r="EP652" s="162"/>
      <c r="EQ652" s="68"/>
      <c r="ER652" s="68"/>
      <c r="ES652" s="68"/>
      <c r="ET652" s="68"/>
      <c r="EU652" s="68"/>
      <c r="EV652" s="68"/>
      <c r="EW652" s="68"/>
      <c r="EX652" s="68"/>
      <c r="EY652" s="68"/>
      <c r="EZ652" s="68"/>
      <c r="FA652" s="68"/>
      <c r="FB652" s="68"/>
      <c r="FC652" s="68"/>
      <c r="FD652" s="68"/>
      <c r="FE652" s="68"/>
      <c r="FF652" s="68"/>
      <c r="FG652" s="68"/>
      <c r="FH652" s="68"/>
      <c r="FI652" s="68"/>
      <c r="FJ652" s="68"/>
      <c r="FK652" s="68"/>
      <c r="FL652" s="68"/>
      <c r="FM652" s="65"/>
      <c r="FN652" s="65"/>
      <c r="FO652" s="235"/>
    </row>
    <row r="653" spans="1:171" s="73" customFormat="1" x14ac:dyDescent="0.2">
      <c r="A653" s="161"/>
      <c r="B653" s="162"/>
      <c r="C653" s="162"/>
      <c r="D653" s="162"/>
      <c r="E653" s="162"/>
      <c r="F653" s="162"/>
      <c r="G653" s="162"/>
      <c r="H653" s="162"/>
      <c r="I653" s="162"/>
      <c r="J653" s="162"/>
      <c r="K653" s="162"/>
      <c r="L653" s="162"/>
      <c r="M653" s="162"/>
      <c r="N653" s="162"/>
      <c r="O653" s="162"/>
      <c r="P653" s="162"/>
      <c r="Q653" s="162"/>
      <c r="R653" s="162"/>
      <c r="S653" s="162"/>
      <c r="T653" s="162"/>
      <c r="U653" s="162"/>
      <c r="V653" s="162"/>
      <c r="W653" s="162"/>
      <c r="X653" s="162"/>
      <c r="Y653" s="162"/>
      <c r="Z653" s="161"/>
      <c r="AA653" s="161"/>
      <c r="AB653" s="161"/>
      <c r="AC653" s="161"/>
      <c r="AD653" s="161"/>
      <c r="AE653" s="161"/>
      <c r="AF653" s="162"/>
      <c r="AG653" s="162"/>
      <c r="AH653" s="162"/>
      <c r="AI653" s="162"/>
      <c r="AJ653" s="162"/>
      <c r="AK653" s="162"/>
      <c r="AL653" s="162"/>
      <c r="AM653" s="162"/>
      <c r="AN653" s="162"/>
      <c r="AO653" s="162"/>
      <c r="AP653" s="162"/>
      <c r="AQ653" s="162"/>
      <c r="AR653" s="162"/>
      <c r="AS653" s="162"/>
      <c r="AT653" s="162"/>
      <c r="AU653" s="162"/>
      <c r="AV653" s="162"/>
      <c r="AW653" s="162"/>
      <c r="AX653" s="162"/>
      <c r="AY653" s="161"/>
      <c r="AZ653" s="161"/>
      <c r="BA653" s="162"/>
      <c r="BB653" s="162"/>
      <c r="BC653" s="162"/>
      <c r="BD653" s="162"/>
      <c r="BE653" s="162"/>
      <c r="BF653" s="162"/>
      <c r="BG653" s="162"/>
      <c r="BH653" s="162"/>
      <c r="BI653" s="162"/>
      <c r="BJ653" s="161"/>
      <c r="BK653" s="162"/>
      <c r="BL653" s="162"/>
      <c r="BM653" s="162"/>
      <c r="BN653" s="162"/>
      <c r="BO653" s="162"/>
      <c r="BP653" s="162"/>
      <c r="BQ653" s="162"/>
      <c r="BR653" s="162"/>
      <c r="BS653" s="162"/>
      <c r="BT653" s="162"/>
      <c r="BU653" s="162"/>
      <c r="BV653" s="162"/>
      <c r="BW653" s="162"/>
      <c r="BX653" s="162"/>
      <c r="BY653" s="162"/>
      <c r="BZ653" s="162"/>
      <c r="CA653" s="162"/>
      <c r="CB653" s="162"/>
      <c r="CC653" s="162"/>
      <c r="CD653" s="162"/>
      <c r="CE653" s="162"/>
      <c r="CF653" s="162"/>
      <c r="CG653" s="162"/>
      <c r="CH653" s="162"/>
      <c r="CI653" s="162"/>
      <c r="CJ653" s="162"/>
      <c r="CK653" s="162"/>
      <c r="CL653" s="162"/>
      <c r="CM653" s="162"/>
      <c r="CN653" s="162"/>
      <c r="CO653" s="162"/>
      <c r="CP653" s="162"/>
      <c r="CQ653" s="162"/>
      <c r="CR653" s="162"/>
      <c r="CS653" s="162"/>
      <c r="CT653" s="162"/>
      <c r="CU653" s="162"/>
      <c r="CV653" s="162"/>
      <c r="CW653" s="162"/>
      <c r="CX653" s="162"/>
      <c r="CY653" s="162"/>
      <c r="CZ653" s="162"/>
      <c r="DA653" s="162"/>
      <c r="DB653" s="162"/>
      <c r="DC653" s="162"/>
      <c r="DD653" s="162"/>
      <c r="DE653" s="162"/>
      <c r="DF653" s="162"/>
      <c r="DG653" s="162"/>
      <c r="DH653" s="162"/>
      <c r="DI653" s="162"/>
      <c r="DJ653" s="162"/>
      <c r="DK653" s="162"/>
      <c r="DL653" s="162"/>
      <c r="DM653" s="162"/>
      <c r="DN653" s="162"/>
      <c r="DO653" s="162"/>
      <c r="DP653" s="162"/>
      <c r="DQ653" s="162"/>
      <c r="DR653" s="162"/>
      <c r="DS653" s="162"/>
      <c r="DT653" s="162"/>
      <c r="DU653" s="162"/>
      <c r="DV653" s="162"/>
      <c r="DW653" s="161"/>
      <c r="DX653" s="162"/>
      <c r="DY653" s="162"/>
      <c r="DZ653" s="162"/>
      <c r="EA653" s="162"/>
      <c r="EB653" s="162"/>
      <c r="EC653" s="162"/>
      <c r="ED653" s="162"/>
      <c r="EE653" s="161"/>
      <c r="EF653" s="162"/>
      <c r="EG653" s="162"/>
      <c r="EH653" s="162"/>
      <c r="EI653" s="162"/>
      <c r="EJ653" s="162"/>
      <c r="EK653" s="162"/>
      <c r="EL653" s="162"/>
      <c r="EM653" s="162"/>
      <c r="EN653" s="162"/>
      <c r="EO653" s="162"/>
      <c r="EP653" s="162"/>
      <c r="EQ653" s="68"/>
      <c r="ER653" s="68"/>
      <c r="ES653" s="68"/>
      <c r="ET653" s="68"/>
      <c r="EU653" s="68"/>
      <c r="EV653" s="68"/>
      <c r="EW653" s="65"/>
      <c r="EX653" s="65"/>
      <c r="EY653" s="65"/>
      <c r="EZ653" s="65"/>
      <c r="FA653" s="65"/>
      <c r="FB653" s="65"/>
      <c r="FC653" s="65"/>
      <c r="FD653" s="65"/>
      <c r="FE653" s="65"/>
      <c r="FF653" s="65"/>
      <c r="FG653" s="65"/>
      <c r="FH653" s="65"/>
      <c r="FI653" s="65"/>
      <c r="FJ653" s="65"/>
      <c r="FK653" s="65"/>
      <c r="FL653" s="65"/>
      <c r="FM653" s="65"/>
      <c r="FN653" s="65"/>
      <c r="FO653" s="235"/>
    </row>
    <row r="654" spans="1:171" s="73" customFormat="1" x14ac:dyDescent="0.2">
      <c r="A654" s="161"/>
      <c r="B654" s="162"/>
      <c r="C654" s="162"/>
      <c r="D654" s="162"/>
      <c r="E654" s="162"/>
      <c r="F654" s="162"/>
      <c r="G654" s="162"/>
      <c r="H654" s="162"/>
      <c r="I654" s="162"/>
      <c r="J654" s="162"/>
      <c r="K654" s="162"/>
      <c r="L654" s="162"/>
      <c r="M654" s="162"/>
      <c r="N654" s="162"/>
      <c r="O654" s="162"/>
      <c r="P654" s="162"/>
      <c r="Q654" s="162"/>
      <c r="R654" s="162"/>
      <c r="S654" s="162"/>
      <c r="T654" s="162"/>
      <c r="U654" s="162"/>
      <c r="V654" s="162"/>
      <c r="W654" s="162"/>
      <c r="X654" s="162"/>
      <c r="Y654" s="162"/>
      <c r="Z654" s="161"/>
      <c r="AA654" s="161"/>
      <c r="AB654" s="161"/>
      <c r="AC654" s="161"/>
      <c r="AD654" s="161"/>
      <c r="AE654" s="161"/>
      <c r="AF654" s="162"/>
      <c r="AG654" s="162"/>
      <c r="AH654" s="162"/>
      <c r="AI654" s="162"/>
      <c r="AJ654" s="162"/>
      <c r="AK654" s="162"/>
      <c r="AL654" s="162"/>
      <c r="AM654" s="162"/>
      <c r="AN654" s="162"/>
      <c r="AO654" s="162"/>
      <c r="AP654" s="162"/>
      <c r="AQ654" s="162"/>
      <c r="AR654" s="162"/>
      <c r="AS654" s="162"/>
      <c r="AT654" s="162"/>
      <c r="AU654" s="162"/>
      <c r="AV654" s="162"/>
      <c r="AW654" s="162"/>
      <c r="AX654" s="162"/>
      <c r="AY654" s="161"/>
      <c r="AZ654" s="161"/>
      <c r="BA654" s="162"/>
      <c r="BB654" s="162"/>
      <c r="BC654" s="162"/>
      <c r="BD654" s="162"/>
      <c r="BE654" s="162"/>
      <c r="BF654" s="162"/>
      <c r="BG654" s="162"/>
      <c r="BH654" s="162"/>
      <c r="BI654" s="162"/>
      <c r="BJ654" s="161"/>
      <c r="BK654" s="162"/>
      <c r="BL654" s="162"/>
      <c r="BM654" s="162"/>
      <c r="BN654" s="162"/>
      <c r="BO654" s="162"/>
      <c r="BP654" s="162"/>
      <c r="BQ654" s="162"/>
      <c r="BR654" s="162"/>
      <c r="BS654" s="162"/>
      <c r="BT654" s="162"/>
      <c r="BU654" s="162"/>
      <c r="BV654" s="162"/>
      <c r="BW654" s="162"/>
      <c r="BX654" s="162"/>
      <c r="BY654" s="162"/>
      <c r="BZ654" s="162"/>
      <c r="CA654" s="162"/>
      <c r="CB654" s="162"/>
      <c r="CC654" s="162"/>
      <c r="CD654" s="162"/>
      <c r="CE654" s="162"/>
      <c r="CF654" s="162"/>
      <c r="CG654" s="162"/>
      <c r="CH654" s="162"/>
      <c r="CI654" s="162"/>
      <c r="CJ654" s="162"/>
      <c r="CK654" s="162"/>
      <c r="CL654" s="162"/>
      <c r="CM654" s="162"/>
      <c r="CN654" s="162"/>
      <c r="CO654" s="162"/>
      <c r="CP654" s="162"/>
      <c r="CQ654" s="162"/>
      <c r="CR654" s="162"/>
      <c r="CS654" s="162"/>
      <c r="CT654" s="162"/>
      <c r="CU654" s="162"/>
      <c r="CV654" s="162"/>
      <c r="CW654" s="162"/>
      <c r="CX654" s="162"/>
      <c r="CY654" s="162"/>
      <c r="CZ654" s="162"/>
      <c r="DA654" s="162"/>
      <c r="DB654" s="162"/>
      <c r="DC654" s="162"/>
      <c r="DD654" s="162"/>
      <c r="DE654" s="162"/>
      <c r="DF654" s="162"/>
      <c r="DG654" s="162"/>
      <c r="DH654" s="162"/>
      <c r="DI654" s="162"/>
      <c r="DJ654" s="162"/>
      <c r="DK654" s="162"/>
      <c r="DL654" s="162"/>
      <c r="DM654" s="162"/>
      <c r="DN654" s="162"/>
      <c r="DO654" s="162"/>
      <c r="DP654" s="162"/>
      <c r="DQ654" s="162"/>
      <c r="DR654" s="162"/>
      <c r="DS654" s="162"/>
      <c r="DT654" s="162"/>
      <c r="DU654" s="162"/>
      <c r="DV654" s="162"/>
      <c r="DW654" s="161"/>
      <c r="DX654" s="162"/>
      <c r="DY654" s="162"/>
      <c r="DZ654" s="162"/>
      <c r="EA654" s="162"/>
      <c r="EB654" s="162"/>
      <c r="EC654" s="162"/>
      <c r="ED654" s="162"/>
      <c r="EE654" s="161"/>
      <c r="EF654" s="162"/>
      <c r="EG654" s="162"/>
      <c r="EH654" s="162"/>
      <c r="EI654" s="162"/>
      <c r="EJ654" s="162"/>
      <c r="EK654" s="162"/>
      <c r="EL654" s="162"/>
      <c r="EM654" s="162"/>
      <c r="EN654" s="162"/>
      <c r="EO654" s="162"/>
      <c r="EP654" s="162"/>
      <c r="EQ654" s="68"/>
      <c r="ER654" s="68"/>
      <c r="ES654" s="68"/>
      <c r="ET654" s="68"/>
      <c r="EU654" s="68"/>
      <c r="EV654" s="68"/>
      <c r="EW654" s="68"/>
      <c r="EX654" s="68"/>
      <c r="EY654" s="68"/>
      <c r="EZ654" s="68"/>
      <c r="FA654" s="68"/>
      <c r="FB654" s="68"/>
      <c r="FC654" s="68"/>
      <c r="FD654" s="68"/>
      <c r="FE654" s="68"/>
      <c r="FF654" s="68"/>
      <c r="FG654" s="68"/>
      <c r="FH654" s="68"/>
      <c r="FI654" s="68"/>
      <c r="FJ654" s="68"/>
      <c r="FK654" s="68"/>
      <c r="FL654" s="68"/>
      <c r="FM654" s="65"/>
      <c r="FN654" s="65"/>
      <c r="FO654" s="235"/>
    </row>
    <row r="655" spans="1:171" s="73" customFormat="1" x14ac:dyDescent="0.2">
      <c r="A655" s="161"/>
      <c r="B655" s="162"/>
      <c r="C655" s="162"/>
      <c r="D655" s="162"/>
      <c r="E655" s="162"/>
      <c r="F655" s="162"/>
      <c r="G655" s="162"/>
      <c r="H655" s="162"/>
      <c r="I655" s="162"/>
      <c r="J655" s="162"/>
      <c r="K655" s="162"/>
      <c r="L655" s="162"/>
      <c r="M655" s="162"/>
      <c r="N655" s="162"/>
      <c r="O655" s="162"/>
      <c r="P655" s="162"/>
      <c r="Q655" s="162"/>
      <c r="R655" s="162"/>
      <c r="S655" s="162"/>
      <c r="T655" s="162"/>
      <c r="U655" s="162"/>
      <c r="V655" s="162"/>
      <c r="W655" s="162"/>
      <c r="X655" s="162"/>
      <c r="Y655" s="162"/>
      <c r="Z655" s="161"/>
      <c r="AA655" s="161"/>
      <c r="AB655" s="161"/>
      <c r="AC655" s="161"/>
      <c r="AD655" s="161"/>
      <c r="AE655" s="161"/>
      <c r="AF655" s="162"/>
      <c r="AG655" s="162"/>
      <c r="AH655" s="162"/>
      <c r="AI655" s="162"/>
      <c r="AJ655" s="162"/>
      <c r="AK655" s="162"/>
      <c r="AL655" s="162"/>
      <c r="AM655" s="162"/>
      <c r="AN655" s="162"/>
      <c r="AO655" s="162"/>
      <c r="AP655" s="162"/>
      <c r="AQ655" s="162"/>
      <c r="AR655" s="162"/>
      <c r="AS655" s="162"/>
      <c r="AT655" s="162"/>
      <c r="AU655" s="162"/>
      <c r="AV655" s="162"/>
      <c r="AW655" s="162"/>
      <c r="AX655" s="162"/>
      <c r="AY655" s="161"/>
      <c r="AZ655" s="161"/>
      <c r="BA655" s="162"/>
      <c r="BB655" s="162"/>
      <c r="BC655" s="162"/>
      <c r="BD655" s="162"/>
      <c r="BE655" s="162"/>
      <c r="BF655" s="162"/>
      <c r="BG655" s="162"/>
      <c r="BH655" s="162"/>
      <c r="BI655" s="162"/>
      <c r="BJ655" s="161"/>
      <c r="BK655" s="162"/>
      <c r="BL655" s="162"/>
      <c r="BM655" s="162"/>
      <c r="BN655" s="162"/>
      <c r="BO655" s="162"/>
      <c r="BP655" s="162"/>
      <c r="BQ655" s="162"/>
      <c r="BR655" s="162"/>
      <c r="BS655" s="162"/>
      <c r="BT655" s="162"/>
      <c r="BU655" s="162"/>
      <c r="BV655" s="162"/>
      <c r="BW655" s="162"/>
      <c r="BX655" s="162"/>
      <c r="BY655" s="162"/>
      <c r="BZ655" s="162"/>
      <c r="CA655" s="162"/>
      <c r="CB655" s="162"/>
      <c r="CC655" s="162"/>
      <c r="CD655" s="162"/>
      <c r="CE655" s="162"/>
      <c r="CF655" s="162"/>
      <c r="CG655" s="162"/>
      <c r="CH655" s="162"/>
      <c r="CI655" s="162"/>
      <c r="CJ655" s="162"/>
      <c r="CK655" s="162"/>
      <c r="CL655" s="162"/>
      <c r="CM655" s="162"/>
      <c r="CN655" s="162"/>
      <c r="CO655" s="162"/>
      <c r="CP655" s="162"/>
      <c r="CQ655" s="162"/>
      <c r="CR655" s="162"/>
      <c r="CS655" s="162"/>
      <c r="CT655" s="162"/>
      <c r="CU655" s="162"/>
      <c r="CV655" s="162"/>
      <c r="CW655" s="162"/>
      <c r="CX655" s="162"/>
      <c r="CY655" s="162"/>
      <c r="CZ655" s="162"/>
      <c r="DA655" s="162"/>
      <c r="DB655" s="162"/>
      <c r="DC655" s="162"/>
      <c r="DD655" s="162"/>
      <c r="DE655" s="162"/>
      <c r="DF655" s="162"/>
      <c r="DG655" s="162"/>
      <c r="DH655" s="162"/>
      <c r="DI655" s="162"/>
      <c r="DJ655" s="162"/>
      <c r="DK655" s="162"/>
      <c r="DL655" s="162"/>
      <c r="DM655" s="162"/>
      <c r="DN655" s="162"/>
      <c r="DO655" s="162"/>
      <c r="DP655" s="162"/>
      <c r="DQ655" s="162"/>
      <c r="DR655" s="162"/>
      <c r="DS655" s="162"/>
      <c r="DT655" s="162"/>
      <c r="DU655" s="162"/>
      <c r="DV655" s="162"/>
      <c r="DW655" s="161"/>
      <c r="DX655" s="162"/>
      <c r="DY655" s="162"/>
      <c r="DZ655" s="162"/>
      <c r="EA655" s="162"/>
      <c r="EB655" s="162"/>
      <c r="EC655" s="162"/>
      <c r="ED655" s="162"/>
      <c r="EE655" s="161"/>
      <c r="EF655" s="162"/>
      <c r="EG655" s="162"/>
      <c r="EH655" s="162"/>
      <c r="EI655" s="162"/>
      <c r="EJ655" s="162"/>
      <c r="EK655" s="162"/>
      <c r="EL655" s="162"/>
      <c r="EM655" s="162"/>
      <c r="EN655" s="162"/>
      <c r="EO655" s="162"/>
      <c r="EP655" s="162"/>
      <c r="EQ655" s="68"/>
      <c r="ER655" s="68"/>
      <c r="ES655" s="68"/>
      <c r="ET655" s="68"/>
      <c r="EU655" s="68"/>
      <c r="EV655" s="68"/>
      <c r="EW655" s="65"/>
      <c r="EX655" s="65"/>
      <c r="EY655" s="65"/>
      <c r="EZ655" s="65"/>
      <c r="FA655" s="65"/>
      <c r="FB655" s="65"/>
      <c r="FC655" s="65"/>
      <c r="FD655" s="65"/>
      <c r="FE655" s="65"/>
      <c r="FF655" s="65"/>
      <c r="FG655" s="65"/>
      <c r="FH655" s="65"/>
      <c r="FI655" s="65"/>
      <c r="FJ655" s="65"/>
      <c r="FK655" s="65"/>
      <c r="FL655" s="65"/>
      <c r="FM655" s="65"/>
      <c r="FN655" s="65"/>
      <c r="FO655" s="235"/>
    </row>
    <row r="656" spans="1:171" s="73" customFormat="1" x14ac:dyDescent="0.2">
      <c r="A656" s="161"/>
      <c r="B656" s="162"/>
      <c r="C656" s="162"/>
      <c r="D656" s="162"/>
      <c r="E656" s="162"/>
      <c r="F656" s="162"/>
      <c r="G656" s="162"/>
      <c r="H656" s="162"/>
      <c r="I656" s="162"/>
      <c r="J656" s="162"/>
      <c r="K656" s="162"/>
      <c r="L656" s="162"/>
      <c r="M656" s="162"/>
      <c r="N656" s="162"/>
      <c r="O656" s="162"/>
      <c r="P656" s="162"/>
      <c r="Q656" s="162"/>
      <c r="R656" s="162"/>
      <c r="S656" s="162"/>
      <c r="T656" s="162"/>
      <c r="U656" s="162"/>
      <c r="V656" s="162"/>
      <c r="W656" s="162"/>
      <c r="X656" s="162"/>
      <c r="Y656" s="162"/>
      <c r="Z656" s="161"/>
      <c r="AA656" s="161"/>
      <c r="AB656" s="161"/>
      <c r="AC656" s="161"/>
      <c r="AD656" s="161"/>
      <c r="AE656" s="161"/>
      <c r="AF656" s="162"/>
      <c r="AG656" s="162"/>
      <c r="AH656" s="162"/>
      <c r="AI656" s="162"/>
      <c r="AJ656" s="162"/>
      <c r="AK656" s="162"/>
      <c r="AL656" s="162"/>
      <c r="AM656" s="162"/>
      <c r="AN656" s="162"/>
      <c r="AO656" s="162"/>
      <c r="AP656" s="162"/>
      <c r="AQ656" s="162"/>
      <c r="AR656" s="162"/>
      <c r="AS656" s="162"/>
      <c r="AT656" s="162"/>
      <c r="AU656" s="162"/>
      <c r="AV656" s="162"/>
      <c r="AW656" s="162"/>
      <c r="AX656" s="162"/>
      <c r="AY656" s="161"/>
      <c r="AZ656" s="161"/>
      <c r="BA656" s="162"/>
      <c r="BB656" s="162"/>
      <c r="BC656" s="162"/>
      <c r="BD656" s="162"/>
      <c r="BE656" s="162"/>
      <c r="BF656" s="162"/>
      <c r="BG656" s="162"/>
      <c r="BH656" s="162"/>
      <c r="BI656" s="162"/>
      <c r="BJ656" s="161"/>
      <c r="BK656" s="162"/>
      <c r="BL656" s="162"/>
      <c r="BM656" s="162"/>
      <c r="BN656" s="162"/>
      <c r="BO656" s="162"/>
      <c r="BP656" s="162"/>
      <c r="BQ656" s="162"/>
      <c r="BR656" s="162"/>
      <c r="BS656" s="162"/>
      <c r="BT656" s="162"/>
      <c r="BU656" s="162"/>
      <c r="BV656" s="162"/>
      <c r="BW656" s="162"/>
      <c r="BX656" s="162"/>
      <c r="BY656" s="162"/>
      <c r="BZ656" s="162"/>
      <c r="CA656" s="162"/>
      <c r="CB656" s="162"/>
      <c r="CC656" s="162"/>
      <c r="CD656" s="162"/>
      <c r="CE656" s="162"/>
      <c r="CF656" s="162"/>
      <c r="CG656" s="162"/>
      <c r="CH656" s="162"/>
      <c r="CI656" s="162"/>
      <c r="CJ656" s="162"/>
      <c r="CK656" s="162"/>
      <c r="CL656" s="162"/>
      <c r="CM656" s="162"/>
      <c r="CN656" s="162"/>
      <c r="CO656" s="162"/>
      <c r="CP656" s="162"/>
      <c r="CQ656" s="162"/>
      <c r="CR656" s="162"/>
      <c r="CS656" s="162"/>
      <c r="CT656" s="162"/>
      <c r="CU656" s="162"/>
      <c r="CV656" s="162"/>
      <c r="CW656" s="162"/>
      <c r="CX656" s="162"/>
      <c r="CY656" s="162"/>
      <c r="CZ656" s="162"/>
      <c r="DA656" s="162"/>
      <c r="DB656" s="162"/>
      <c r="DC656" s="162"/>
      <c r="DD656" s="162"/>
      <c r="DE656" s="162"/>
      <c r="DF656" s="162"/>
      <c r="DG656" s="162"/>
      <c r="DH656" s="162"/>
      <c r="DI656" s="162"/>
      <c r="DJ656" s="162"/>
      <c r="DK656" s="162"/>
      <c r="DL656" s="162"/>
      <c r="DM656" s="162"/>
      <c r="DN656" s="162"/>
      <c r="DO656" s="162"/>
      <c r="DP656" s="162"/>
      <c r="DQ656" s="162"/>
      <c r="DR656" s="162"/>
      <c r="DS656" s="162"/>
      <c r="DT656" s="162"/>
      <c r="DU656" s="162"/>
      <c r="DV656" s="162"/>
      <c r="DW656" s="161"/>
      <c r="DX656" s="162"/>
      <c r="DY656" s="162"/>
      <c r="DZ656" s="162"/>
      <c r="EA656" s="162"/>
      <c r="EB656" s="162"/>
      <c r="EC656" s="162"/>
      <c r="ED656" s="162"/>
      <c r="EE656" s="161"/>
      <c r="EF656" s="162"/>
      <c r="EG656" s="162"/>
      <c r="EH656" s="162"/>
      <c r="EI656" s="162"/>
      <c r="EJ656" s="162"/>
      <c r="EK656" s="162"/>
      <c r="EL656" s="162"/>
      <c r="EM656" s="162"/>
      <c r="EN656" s="162"/>
      <c r="EO656" s="162"/>
      <c r="EP656" s="162"/>
      <c r="EQ656" s="68"/>
      <c r="ER656" s="68"/>
      <c r="ES656" s="68"/>
      <c r="ET656" s="68"/>
      <c r="EU656" s="68"/>
      <c r="EV656" s="68"/>
      <c r="EW656" s="68"/>
      <c r="EX656" s="68"/>
      <c r="EY656" s="68"/>
      <c r="EZ656" s="68"/>
      <c r="FA656" s="68"/>
      <c r="FB656" s="68"/>
      <c r="FC656" s="68"/>
      <c r="FD656" s="68"/>
      <c r="FE656" s="68"/>
      <c r="FF656" s="68"/>
      <c r="FG656" s="68"/>
      <c r="FH656" s="68"/>
      <c r="FI656" s="68"/>
      <c r="FJ656" s="68"/>
      <c r="FK656" s="68"/>
      <c r="FL656" s="68"/>
      <c r="FM656" s="65"/>
      <c r="FN656" s="65"/>
      <c r="FO656" s="235"/>
    </row>
    <row r="657" spans="1:171" s="73" customFormat="1" x14ac:dyDescent="0.2">
      <c r="A657" s="161"/>
      <c r="B657" s="162"/>
      <c r="C657" s="162"/>
      <c r="D657" s="162"/>
      <c r="E657" s="162"/>
      <c r="F657" s="162"/>
      <c r="G657" s="162"/>
      <c r="H657" s="162"/>
      <c r="I657" s="162"/>
      <c r="J657" s="162"/>
      <c r="K657" s="162"/>
      <c r="L657" s="162"/>
      <c r="M657" s="162"/>
      <c r="N657" s="162"/>
      <c r="O657" s="162"/>
      <c r="P657" s="162"/>
      <c r="Q657" s="162"/>
      <c r="R657" s="162"/>
      <c r="S657" s="162"/>
      <c r="T657" s="162"/>
      <c r="U657" s="162"/>
      <c r="V657" s="162"/>
      <c r="W657" s="162"/>
      <c r="X657" s="162"/>
      <c r="Y657" s="162"/>
      <c r="Z657" s="161"/>
      <c r="AA657" s="161"/>
      <c r="AB657" s="161"/>
      <c r="AC657" s="161"/>
      <c r="AD657" s="161"/>
      <c r="AE657" s="161"/>
      <c r="AF657" s="162"/>
      <c r="AG657" s="162"/>
      <c r="AH657" s="162"/>
      <c r="AI657" s="162"/>
      <c r="AJ657" s="162"/>
      <c r="AK657" s="162"/>
      <c r="AL657" s="162"/>
      <c r="AM657" s="162"/>
      <c r="AN657" s="162"/>
      <c r="AO657" s="162"/>
      <c r="AP657" s="162"/>
      <c r="AQ657" s="162"/>
      <c r="AR657" s="162"/>
      <c r="AS657" s="162"/>
      <c r="AT657" s="162"/>
      <c r="AU657" s="162"/>
      <c r="AV657" s="162"/>
      <c r="AW657" s="162"/>
      <c r="AX657" s="162"/>
      <c r="AY657" s="161"/>
      <c r="AZ657" s="161"/>
      <c r="BA657" s="162"/>
      <c r="BB657" s="162"/>
      <c r="BC657" s="162"/>
      <c r="BD657" s="162"/>
      <c r="BE657" s="162"/>
      <c r="BF657" s="162"/>
      <c r="BG657" s="162"/>
      <c r="BH657" s="162"/>
      <c r="BI657" s="162"/>
      <c r="BJ657" s="161"/>
      <c r="BK657" s="162"/>
      <c r="BL657" s="162"/>
      <c r="BM657" s="162"/>
      <c r="BN657" s="162"/>
      <c r="BO657" s="162"/>
      <c r="BP657" s="162"/>
      <c r="BQ657" s="162"/>
      <c r="BR657" s="162"/>
      <c r="BS657" s="162"/>
      <c r="BT657" s="162"/>
      <c r="BU657" s="162"/>
      <c r="BV657" s="162"/>
      <c r="BW657" s="162"/>
      <c r="BX657" s="162"/>
      <c r="BY657" s="162"/>
      <c r="BZ657" s="162"/>
      <c r="CA657" s="162"/>
      <c r="CB657" s="162"/>
      <c r="CC657" s="162"/>
      <c r="CD657" s="162"/>
      <c r="CE657" s="162"/>
      <c r="CF657" s="162"/>
      <c r="CG657" s="162"/>
      <c r="CH657" s="162"/>
      <c r="CI657" s="162"/>
      <c r="CJ657" s="162"/>
      <c r="CK657" s="162"/>
      <c r="CL657" s="162"/>
      <c r="CM657" s="162"/>
      <c r="CN657" s="162"/>
      <c r="CO657" s="162"/>
      <c r="CP657" s="162"/>
      <c r="CQ657" s="162"/>
      <c r="CR657" s="162"/>
      <c r="CS657" s="162"/>
      <c r="CT657" s="162"/>
      <c r="CU657" s="162"/>
      <c r="CV657" s="162"/>
      <c r="CW657" s="162"/>
      <c r="CX657" s="162"/>
      <c r="CY657" s="162"/>
      <c r="CZ657" s="162"/>
      <c r="DA657" s="162"/>
      <c r="DB657" s="162"/>
      <c r="DC657" s="162"/>
      <c r="DD657" s="162"/>
      <c r="DE657" s="162"/>
      <c r="DF657" s="162"/>
      <c r="DG657" s="162"/>
      <c r="DH657" s="162"/>
      <c r="DI657" s="162"/>
      <c r="DJ657" s="162"/>
      <c r="DK657" s="162"/>
      <c r="DL657" s="162"/>
      <c r="DM657" s="162"/>
      <c r="DN657" s="162"/>
      <c r="DO657" s="162"/>
      <c r="DP657" s="162"/>
      <c r="DQ657" s="162"/>
      <c r="DR657" s="162"/>
      <c r="DS657" s="162"/>
      <c r="DT657" s="162"/>
      <c r="DU657" s="162"/>
      <c r="DV657" s="162"/>
      <c r="DW657" s="161"/>
      <c r="DX657" s="162"/>
      <c r="DY657" s="162"/>
      <c r="DZ657" s="162"/>
      <c r="EA657" s="162"/>
      <c r="EB657" s="162"/>
      <c r="EC657" s="162"/>
      <c r="ED657" s="162"/>
      <c r="EE657" s="161"/>
      <c r="EF657" s="162"/>
      <c r="EG657" s="162"/>
      <c r="EH657" s="162"/>
      <c r="EI657" s="162"/>
      <c r="EJ657" s="162"/>
      <c r="EK657" s="162"/>
      <c r="EL657" s="162"/>
      <c r="EM657" s="162"/>
      <c r="EN657" s="162"/>
      <c r="EO657" s="162"/>
      <c r="EP657" s="162"/>
      <c r="EQ657" s="68"/>
      <c r="ER657" s="68"/>
      <c r="ES657" s="68"/>
      <c r="ET657" s="68"/>
      <c r="EU657" s="68"/>
      <c r="EV657" s="68"/>
      <c r="EW657" s="65"/>
      <c r="EX657" s="65"/>
      <c r="EY657" s="65"/>
      <c r="EZ657" s="65"/>
      <c r="FA657" s="65"/>
      <c r="FB657" s="65"/>
      <c r="FC657" s="65"/>
      <c r="FD657" s="65"/>
      <c r="FE657" s="65"/>
      <c r="FF657" s="65"/>
      <c r="FG657" s="65"/>
      <c r="FH657" s="65"/>
      <c r="FI657" s="65"/>
      <c r="FJ657" s="65"/>
      <c r="FK657" s="65"/>
      <c r="FL657" s="65"/>
      <c r="FM657" s="65"/>
      <c r="FN657" s="65"/>
      <c r="FO657" s="235"/>
    </row>
    <row r="658" spans="1:171" s="73" customFormat="1" x14ac:dyDescent="0.2">
      <c r="A658" s="161"/>
      <c r="B658" s="162"/>
      <c r="C658" s="162"/>
      <c r="D658" s="162"/>
      <c r="E658" s="162"/>
      <c r="F658" s="162"/>
      <c r="G658" s="162"/>
      <c r="H658" s="162"/>
      <c r="I658" s="162"/>
      <c r="J658" s="162"/>
      <c r="K658" s="162"/>
      <c r="L658" s="162"/>
      <c r="M658" s="162"/>
      <c r="N658" s="162"/>
      <c r="O658" s="162"/>
      <c r="P658" s="162"/>
      <c r="Q658" s="162"/>
      <c r="R658" s="162"/>
      <c r="S658" s="162"/>
      <c r="T658" s="162"/>
      <c r="U658" s="162"/>
      <c r="V658" s="162"/>
      <c r="W658" s="162"/>
      <c r="X658" s="162"/>
      <c r="Y658" s="162"/>
      <c r="Z658" s="161"/>
      <c r="AA658" s="161"/>
      <c r="AB658" s="161"/>
      <c r="AC658" s="161"/>
      <c r="AD658" s="161"/>
      <c r="AE658" s="161"/>
      <c r="AF658" s="162"/>
      <c r="AG658" s="162"/>
      <c r="AH658" s="162"/>
      <c r="AI658" s="162"/>
      <c r="AJ658" s="162"/>
      <c r="AK658" s="162"/>
      <c r="AL658" s="162"/>
      <c r="AM658" s="162"/>
      <c r="AN658" s="162"/>
      <c r="AO658" s="162"/>
      <c r="AP658" s="162"/>
      <c r="AQ658" s="162"/>
      <c r="AR658" s="162"/>
      <c r="AS658" s="162"/>
      <c r="AT658" s="162"/>
      <c r="AU658" s="162"/>
      <c r="AV658" s="162"/>
      <c r="AW658" s="162"/>
      <c r="AX658" s="162"/>
      <c r="AY658" s="161"/>
      <c r="AZ658" s="161"/>
      <c r="BA658" s="162"/>
      <c r="BB658" s="162"/>
      <c r="BC658" s="162"/>
      <c r="BD658" s="162"/>
      <c r="BE658" s="162"/>
      <c r="BF658" s="162"/>
      <c r="BG658" s="162"/>
      <c r="BH658" s="162"/>
      <c r="BI658" s="162"/>
      <c r="BJ658" s="161"/>
      <c r="BK658" s="162"/>
      <c r="BL658" s="162"/>
      <c r="BM658" s="162"/>
      <c r="BN658" s="162"/>
      <c r="BO658" s="162"/>
      <c r="BP658" s="162"/>
      <c r="BQ658" s="162"/>
      <c r="BR658" s="162"/>
      <c r="BS658" s="162"/>
      <c r="BT658" s="162"/>
      <c r="BU658" s="162"/>
      <c r="BV658" s="162"/>
      <c r="BW658" s="162"/>
      <c r="BX658" s="162"/>
      <c r="BY658" s="162"/>
      <c r="BZ658" s="162"/>
      <c r="CA658" s="162"/>
      <c r="CB658" s="162"/>
      <c r="CC658" s="162"/>
      <c r="CD658" s="162"/>
      <c r="CE658" s="162"/>
      <c r="CF658" s="162"/>
      <c r="CG658" s="162"/>
      <c r="CH658" s="162"/>
      <c r="CI658" s="162"/>
      <c r="CJ658" s="162"/>
      <c r="CK658" s="162"/>
      <c r="CL658" s="162"/>
      <c r="CM658" s="162"/>
      <c r="CN658" s="162"/>
      <c r="CO658" s="162"/>
      <c r="CP658" s="162"/>
      <c r="CQ658" s="162"/>
      <c r="CR658" s="162"/>
      <c r="CS658" s="162"/>
      <c r="CT658" s="162"/>
      <c r="CU658" s="162"/>
      <c r="CV658" s="162"/>
      <c r="CW658" s="162"/>
      <c r="CX658" s="162"/>
      <c r="CY658" s="162"/>
      <c r="CZ658" s="162"/>
      <c r="DA658" s="162"/>
      <c r="DB658" s="162"/>
      <c r="DC658" s="162"/>
      <c r="DD658" s="162"/>
      <c r="DE658" s="162"/>
      <c r="DF658" s="162"/>
      <c r="DG658" s="162"/>
      <c r="DH658" s="162"/>
      <c r="DI658" s="162"/>
      <c r="DJ658" s="162"/>
      <c r="DK658" s="162"/>
      <c r="DL658" s="162"/>
      <c r="DM658" s="162"/>
      <c r="DN658" s="162"/>
      <c r="DO658" s="162"/>
      <c r="DP658" s="162"/>
      <c r="DQ658" s="162"/>
      <c r="DR658" s="162"/>
      <c r="DS658" s="162"/>
      <c r="DT658" s="162"/>
      <c r="DU658" s="162"/>
      <c r="DV658" s="162"/>
      <c r="DW658" s="161"/>
      <c r="DX658" s="162"/>
      <c r="DY658" s="162"/>
      <c r="DZ658" s="162"/>
      <c r="EA658" s="162"/>
      <c r="EB658" s="162"/>
      <c r="EC658" s="162"/>
      <c r="ED658" s="162"/>
      <c r="EE658" s="161"/>
      <c r="EF658" s="162"/>
      <c r="EG658" s="162"/>
      <c r="EH658" s="162"/>
      <c r="EI658" s="162"/>
      <c r="EJ658" s="162"/>
      <c r="EK658" s="162"/>
      <c r="EL658" s="162"/>
      <c r="EM658" s="162"/>
      <c r="EN658" s="162"/>
      <c r="EO658" s="162"/>
      <c r="EP658" s="162"/>
      <c r="EQ658" s="68"/>
      <c r="ER658" s="68"/>
      <c r="ES658" s="68"/>
      <c r="ET658" s="68"/>
      <c r="EU658" s="68"/>
      <c r="EV658" s="68"/>
      <c r="EW658" s="68"/>
      <c r="EX658" s="68"/>
      <c r="EY658" s="68"/>
      <c r="EZ658" s="68"/>
      <c r="FA658" s="68"/>
      <c r="FB658" s="68"/>
      <c r="FC658" s="68"/>
      <c r="FD658" s="68"/>
      <c r="FE658" s="68"/>
      <c r="FF658" s="68"/>
      <c r="FG658" s="68"/>
      <c r="FH658" s="68"/>
      <c r="FI658" s="68"/>
      <c r="FJ658" s="68"/>
      <c r="FK658" s="68"/>
      <c r="FL658" s="68"/>
      <c r="FM658" s="65"/>
      <c r="FN658" s="65"/>
      <c r="FO658" s="235"/>
    </row>
    <row r="659" spans="1:171" s="73" customFormat="1" x14ac:dyDescent="0.2">
      <c r="A659" s="161"/>
      <c r="B659" s="162"/>
      <c r="C659" s="162"/>
      <c r="D659" s="162"/>
      <c r="E659" s="162"/>
      <c r="F659" s="162"/>
      <c r="G659" s="162"/>
      <c r="H659" s="162"/>
      <c r="I659" s="162"/>
      <c r="J659" s="162"/>
      <c r="K659" s="162"/>
      <c r="L659" s="162"/>
      <c r="M659" s="162"/>
      <c r="N659" s="162"/>
      <c r="O659" s="162"/>
      <c r="P659" s="162"/>
      <c r="Q659" s="162"/>
      <c r="R659" s="162"/>
      <c r="S659" s="162"/>
      <c r="T659" s="162"/>
      <c r="U659" s="162"/>
      <c r="V659" s="162"/>
      <c r="W659" s="162"/>
      <c r="X659" s="162"/>
      <c r="Y659" s="162"/>
      <c r="Z659" s="161"/>
      <c r="AA659" s="161"/>
      <c r="AB659" s="161"/>
      <c r="AC659" s="161"/>
      <c r="AD659" s="161"/>
      <c r="AE659" s="161"/>
      <c r="AF659" s="162"/>
      <c r="AG659" s="162"/>
      <c r="AH659" s="162"/>
      <c r="AI659" s="162"/>
      <c r="AJ659" s="162"/>
      <c r="AK659" s="162"/>
      <c r="AL659" s="162"/>
      <c r="AM659" s="162"/>
      <c r="AN659" s="162"/>
      <c r="AO659" s="162"/>
      <c r="AP659" s="162"/>
      <c r="AQ659" s="162"/>
      <c r="AR659" s="162"/>
      <c r="AS659" s="162"/>
      <c r="AT659" s="162"/>
      <c r="AU659" s="162"/>
      <c r="AV659" s="162"/>
      <c r="AW659" s="162"/>
      <c r="AX659" s="162"/>
      <c r="AY659" s="161"/>
      <c r="AZ659" s="161"/>
      <c r="BA659" s="162"/>
      <c r="BB659" s="162"/>
      <c r="BC659" s="162"/>
      <c r="BD659" s="162"/>
      <c r="BE659" s="162"/>
      <c r="BF659" s="162"/>
      <c r="BG659" s="162"/>
      <c r="BH659" s="162"/>
      <c r="BI659" s="162"/>
      <c r="BJ659" s="161"/>
      <c r="BK659" s="162"/>
      <c r="BL659" s="162"/>
      <c r="BM659" s="162"/>
      <c r="BN659" s="162"/>
      <c r="BO659" s="162"/>
      <c r="BP659" s="162"/>
      <c r="BQ659" s="162"/>
      <c r="BR659" s="162"/>
      <c r="BS659" s="162"/>
      <c r="BT659" s="162"/>
      <c r="BU659" s="162"/>
      <c r="BV659" s="162"/>
      <c r="BW659" s="162"/>
      <c r="BX659" s="162"/>
      <c r="BY659" s="162"/>
      <c r="BZ659" s="162"/>
      <c r="CA659" s="162"/>
      <c r="CB659" s="162"/>
      <c r="CC659" s="162"/>
      <c r="CD659" s="162"/>
      <c r="CE659" s="162"/>
      <c r="CF659" s="162"/>
      <c r="CG659" s="162"/>
      <c r="CH659" s="162"/>
      <c r="CI659" s="162"/>
      <c r="CJ659" s="162"/>
      <c r="CK659" s="162"/>
      <c r="CL659" s="162"/>
      <c r="CM659" s="162"/>
      <c r="CN659" s="162"/>
      <c r="CO659" s="162"/>
      <c r="CP659" s="162"/>
      <c r="CQ659" s="162"/>
      <c r="CR659" s="162"/>
      <c r="CS659" s="162"/>
      <c r="CT659" s="162"/>
      <c r="CU659" s="162"/>
      <c r="CV659" s="162"/>
      <c r="CW659" s="162"/>
      <c r="CX659" s="162"/>
      <c r="CY659" s="162"/>
      <c r="CZ659" s="162"/>
      <c r="DA659" s="162"/>
      <c r="DB659" s="162"/>
      <c r="DC659" s="162"/>
      <c r="DD659" s="162"/>
      <c r="DE659" s="162"/>
      <c r="DF659" s="162"/>
      <c r="DG659" s="162"/>
      <c r="DH659" s="162"/>
      <c r="DI659" s="162"/>
      <c r="DJ659" s="162"/>
      <c r="DK659" s="162"/>
      <c r="DL659" s="162"/>
      <c r="DM659" s="162"/>
      <c r="DN659" s="162"/>
      <c r="DO659" s="162"/>
      <c r="DP659" s="162"/>
      <c r="DQ659" s="162"/>
      <c r="DR659" s="162"/>
      <c r="DS659" s="162"/>
      <c r="DT659" s="162"/>
      <c r="DU659" s="162"/>
      <c r="DV659" s="162"/>
      <c r="DW659" s="161"/>
      <c r="DX659" s="162"/>
      <c r="DY659" s="162"/>
      <c r="DZ659" s="162"/>
      <c r="EA659" s="162"/>
      <c r="EB659" s="162"/>
      <c r="EC659" s="162"/>
      <c r="ED659" s="162"/>
      <c r="EE659" s="161"/>
      <c r="EF659" s="162"/>
      <c r="EG659" s="162"/>
      <c r="EH659" s="162"/>
      <c r="EI659" s="162"/>
      <c r="EJ659" s="162"/>
      <c r="EK659" s="162"/>
      <c r="EL659" s="162"/>
      <c r="EM659" s="162"/>
      <c r="EN659" s="162"/>
      <c r="EO659" s="162"/>
      <c r="EP659" s="162"/>
      <c r="EQ659" s="68"/>
      <c r="ER659" s="68"/>
      <c r="ES659" s="68"/>
      <c r="ET659" s="68"/>
      <c r="EU659" s="68"/>
      <c r="EV659" s="68"/>
      <c r="EW659" s="65"/>
      <c r="EX659" s="65"/>
      <c r="EY659" s="65"/>
      <c r="EZ659" s="65"/>
      <c r="FA659" s="65"/>
      <c r="FB659" s="65"/>
      <c r="FC659" s="65"/>
      <c r="FD659" s="65"/>
      <c r="FE659" s="65"/>
      <c r="FF659" s="65"/>
      <c r="FG659" s="65"/>
      <c r="FH659" s="65"/>
      <c r="FI659" s="65"/>
      <c r="FJ659" s="65"/>
      <c r="FK659" s="65"/>
      <c r="FL659" s="65"/>
      <c r="FM659" s="65"/>
      <c r="FN659" s="65"/>
      <c r="FO659" s="235"/>
    </row>
    <row r="660" spans="1:171" s="73" customFormat="1" x14ac:dyDescent="0.2">
      <c r="A660" s="161"/>
      <c r="B660" s="162"/>
      <c r="C660" s="162"/>
      <c r="D660" s="162"/>
      <c r="E660" s="162"/>
      <c r="F660" s="162"/>
      <c r="G660" s="162"/>
      <c r="H660" s="162"/>
      <c r="I660" s="162"/>
      <c r="J660" s="162"/>
      <c r="K660" s="162"/>
      <c r="L660" s="162"/>
      <c r="M660" s="162"/>
      <c r="N660" s="162"/>
      <c r="O660" s="162"/>
      <c r="P660" s="162"/>
      <c r="Q660" s="162"/>
      <c r="R660" s="162"/>
      <c r="S660" s="162"/>
      <c r="T660" s="162"/>
      <c r="U660" s="162"/>
      <c r="V660" s="162"/>
      <c r="W660" s="162"/>
      <c r="X660" s="162"/>
      <c r="Y660" s="162"/>
      <c r="Z660" s="161"/>
      <c r="AA660" s="161"/>
      <c r="AB660" s="161"/>
      <c r="AC660" s="161"/>
      <c r="AD660" s="161"/>
      <c r="AE660" s="161"/>
      <c r="AF660" s="162"/>
      <c r="AG660" s="162"/>
      <c r="AH660" s="162"/>
      <c r="AI660" s="162"/>
      <c r="AJ660" s="162"/>
      <c r="AK660" s="162"/>
      <c r="AL660" s="162"/>
      <c r="AM660" s="162"/>
      <c r="AN660" s="162"/>
      <c r="AO660" s="162"/>
      <c r="AP660" s="162"/>
      <c r="AQ660" s="162"/>
      <c r="AR660" s="162"/>
      <c r="AS660" s="162"/>
      <c r="AT660" s="162"/>
      <c r="AU660" s="162"/>
      <c r="AV660" s="162"/>
      <c r="AW660" s="162"/>
      <c r="AX660" s="162"/>
      <c r="AY660" s="161"/>
      <c r="AZ660" s="161"/>
      <c r="BA660" s="162"/>
      <c r="BB660" s="162"/>
      <c r="BC660" s="162"/>
      <c r="BD660" s="162"/>
      <c r="BE660" s="162"/>
      <c r="BF660" s="162"/>
      <c r="BG660" s="162"/>
      <c r="BH660" s="162"/>
      <c r="BI660" s="162"/>
      <c r="BJ660" s="161"/>
      <c r="BK660" s="162"/>
      <c r="BL660" s="162"/>
      <c r="BM660" s="162"/>
      <c r="BN660" s="162"/>
      <c r="BO660" s="162"/>
      <c r="BP660" s="162"/>
      <c r="BQ660" s="162"/>
      <c r="BR660" s="162"/>
      <c r="BS660" s="162"/>
      <c r="BT660" s="162"/>
      <c r="BU660" s="162"/>
      <c r="BV660" s="162"/>
      <c r="BW660" s="162"/>
      <c r="BX660" s="162"/>
      <c r="BY660" s="162"/>
      <c r="BZ660" s="162"/>
      <c r="CA660" s="162"/>
      <c r="CB660" s="162"/>
      <c r="CC660" s="162"/>
      <c r="CD660" s="162"/>
      <c r="CE660" s="162"/>
      <c r="CF660" s="162"/>
      <c r="CG660" s="162"/>
      <c r="CH660" s="162"/>
      <c r="CI660" s="162"/>
      <c r="CJ660" s="162"/>
      <c r="CK660" s="162"/>
      <c r="CL660" s="162"/>
      <c r="CM660" s="162"/>
      <c r="CN660" s="162"/>
      <c r="CO660" s="162"/>
      <c r="CP660" s="162"/>
      <c r="CQ660" s="162"/>
      <c r="CR660" s="162"/>
      <c r="CS660" s="162"/>
      <c r="CT660" s="162"/>
      <c r="CU660" s="162"/>
      <c r="CV660" s="162"/>
      <c r="CW660" s="162"/>
      <c r="CX660" s="162"/>
      <c r="CY660" s="162"/>
      <c r="CZ660" s="162"/>
      <c r="DA660" s="162"/>
      <c r="DB660" s="162"/>
      <c r="DC660" s="162"/>
      <c r="DD660" s="162"/>
      <c r="DE660" s="162"/>
      <c r="DF660" s="162"/>
      <c r="DG660" s="162"/>
      <c r="DH660" s="162"/>
      <c r="DI660" s="162"/>
      <c r="DJ660" s="162"/>
      <c r="DK660" s="162"/>
      <c r="DL660" s="162"/>
      <c r="DM660" s="162"/>
      <c r="DN660" s="162"/>
      <c r="DO660" s="162"/>
      <c r="DP660" s="162"/>
      <c r="DQ660" s="162"/>
      <c r="DR660" s="162"/>
      <c r="DS660" s="162"/>
      <c r="DT660" s="162"/>
      <c r="DU660" s="162"/>
      <c r="DV660" s="162"/>
      <c r="DW660" s="161"/>
      <c r="DX660" s="162"/>
      <c r="DY660" s="162"/>
      <c r="DZ660" s="162"/>
      <c r="EA660" s="162"/>
      <c r="EB660" s="162"/>
      <c r="EC660" s="162"/>
      <c r="ED660" s="162"/>
      <c r="EE660" s="161"/>
      <c r="EF660" s="162"/>
      <c r="EG660" s="162"/>
      <c r="EH660" s="162"/>
      <c r="EI660" s="162"/>
      <c r="EJ660" s="162"/>
      <c r="EK660" s="162"/>
      <c r="EL660" s="162"/>
      <c r="EM660" s="162"/>
      <c r="EN660" s="162"/>
      <c r="EO660" s="162"/>
      <c r="EP660" s="162"/>
      <c r="EQ660" s="68"/>
      <c r="ER660" s="68"/>
      <c r="ES660" s="68"/>
      <c r="ET660" s="68"/>
      <c r="EU660" s="68"/>
      <c r="EV660" s="68"/>
      <c r="EW660" s="68"/>
      <c r="EX660" s="68"/>
      <c r="EY660" s="68"/>
      <c r="EZ660" s="68"/>
      <c r="FA660" s="68"/>
      <c r="FB660" s="68"/>
      <c r="FC660" s="68"/>
      <c r="FD660" s="68"/>
      <c r="FE660" s="68"/>
      <c r="FF660" s="68"/>
      <c r="FG660" s="68"/>
      <c r="FH660" s="68"/>
      <c r="FI660" s="68"/>
      <c r="FJ660" s="68"/>
      <c r="FK660" s="68"/>
      <c r="FL660" s="68"/>
      <c r="FM660" s="65"/>
      <c r="FN660" s="65"/>
      <c r="FO660" s="235"/>
    </row>
    <row r="661" spans="1:171" s="73" customFormat="1" x14ac:dyDescent="0.2">
      <c r="A661" s="161"/>
      <c r="B661" s="162"/>
      <c r="C661" s="162"/>
      <c r="D661" s="162"/>
      <c r="E661" s="162"/>
      <c r="F661" s="162"/>
      <c r="G661" s="162"/>
      <c r="H661" s="162"/>
      <c r="I661" s="162"/>
      <c r="J661" s="162"/>
      <c r="K661" s="162"/>
      <c r="L661" s="162"/>
      <c r="M661" s="162"/>
      <c r="N661" s="162"/>
      <c r="O661" s="162"/>
      <c r="P661" s="162"/>
      <c r="Q661" s="162"/>
      <c r="R661" s="162"/>
      <c r="S661" s="162"/>
      <c r="T661" s="162"/>
      <c r="U661" s="162"/>
      <c r="V661" s="162"/>
      <c r="W661" s="162"/>
      <c r="X661" s="162"/>
      <c r="Y661" s="162"/>
      <c r="Z661" s="161"/>
      <c r="AA661" s="161"/>
      <c r="AB661" s="161"/>
      <c r="AC661" s="161"/>
      <c r="AD661" s="161"/>
      <c r="AE661" s="161"/>
      <c r="AF661" s="162"/>
      <c r="AG661" s="162"/>
      <c r="AH661" s="162"/>
      <c r="AI661" s="162"/>
      <c r="AJ661" s="162"/>
      <c r="AK661" s="162"/>
      <c r="AL661" s="162"/>
      <c r="AM661" s="162"/>
      <c r="AN661" s="162"/>
      <c r="AO661" s="162"/>
      <c r="AP661" s="162"/>
      <c r="AQ661" s="162"/>
      <c r="AR661" s="162"/>
      <c r="AS661" s="162"/>
      <c r="AT661" s="162"/>
      <c r="AU661" s="162"/>
      <c r="AV661" s="162"/>
      <c r="AW661" s="162"/>
      <c r="AX661" s="162"/>
      <c r="AY661" s="161"/>
      <c r="AZ661" s="161"/>
      <c r="BA661" s="162"/>
      <c r="BB661" s="162"/>
      <c r="BC661" s="162"/>
      <c r="BD661" s="162"/>
      <c r="BE661" s="162"/>
      <c r="BF661" s="162"/>
      <c r="BG661" s="162"/>
      <c r="BH661" s="162"/>
      <c r="BI661" s="162"/>
      <c r="BJ661" s="161"/>
      <c r="BK661" s="162"/>
      <c r="BL661" s="162"/>
      <c r="BM661" s="162"/>
      <c r="BN661" s="162"/>
      <c r="BO661" s="162"/>
      <c r="BP661" s="162"/>
      <c r="BQ661" s="162"/>
      <c r="BR661" s="162"/>
      <c r="BS661" s="162"/>
      <c r="BT661" s="162"/>
      <c r="BU661" s="162"/>
      <c r="BV661" s="162"/>
      <c r="BW661" s="162"/>
      <c r="BX661" s="162"/>
      <c r="BY661" s="162"/>
      <c r="BZ661" s="162"/>
      <c r="CA661" s="162"/>
      <c r="CB661" s="162"/>
      <c r="CC661" s="162"/>
      <c r="CD661" s="162"/>
      <c r="CE661" s="162"/>
      <c r="CF661" s="162"/>
      <c r="CG661" s="162"/>
      <c r="CH661" s="162"/>
      <c r="CI661" s="162"/>
      <c r="CJ661" s="162"/>
      <c r="CK661" s="162"/>
      <c r="CL661" s="162"/>
      <c r="CM661" s="162"/>
      <c r="CN661" s="162"/>
      <c r="CO661" s="162"/>
      <c r="CP661" s="162"/>
      <c r="CQ661" s="162"/>
      <c r="CR661" s="162"/>
      <c r="CS661" s="162"/>
      <c r="CT661" s="162"/>
      <c r="CU661" s="162"/>
      <c r="CV661" s="162"/>
      <c r="CW661" s="162"/>
      <c r="CX661" s="162"/>
      <c r="CY661" s="162"/>
      <c r="CZ661" s="162"/>
      <c r="DA661" s="162"/>
      <c r="DB661" s="162"/>
      <c r="DC661" s="162"/>
      <c r="DD661" s="162"/>
      <c r="DE661" s="162"/>
      <c r="DF661" s="162"/>
      <c r="DG661" s="162"/>
      <c r="DH661" s="162"/>
      <c r="DI661" s="162"/>
      <c r="DJ661" s="162"/>
      <c r="DK661" s="162"/>
      <c r="DL661" s="162"/>
      <c r="DM661" s="162"/>
      <c r="DN661" s="162"/>
      <c r="DO661" s="162"/>
      <c r="DP661" s="162"/>
      <c r="DQ661" s="162"/>
      <c r="DR661" s="162"/>
      <c r="DS661" s="162"/>
      <c r="DT661" s="162"/>
      <c r="DU661" s="162"/>
      <c r="DV661" s="162"/>
      <c r="DW661" s="161"/>
      <c r="DX661" s="162"/>
      <c r="DY661" s="162"/>
      <c r="DZ661" s="162"/>
      <c r="EA661" s="162"/>
      <c r="EB661" s="162"/>
      <c r="EC661" s="162"/>
      <c r="ED661" s="162"/>
      <c r="EE661" s="161"/>
      <c r="EF661" s="162"/>
      <c r="EG661" s="162"/>
      <c r="EH661" s="162"/>
      <c r="EI661" s="162"/>
      <c r="EJ661" s="162"/>
      <c r="EK661" s="162"/>
      <c r="EL661" s="162"/>
      <c r="EM661" s="162"/>
      <c r="EN661" s="162"/>
      <c r="EO661" s="162"/>
      <c r="EP661" s="162"/>
      <c r="EQ661" s="68"/>
      <c r="ER661" s="68"/>
      <c r="ES661" s="68"/>
      <c r="ET661" s="68"/>
      <c r="EU661" s="68"/>
      <c r="EV661" s="68"/>
      <c r="EW661" s="65"/>
      <c r="EX661" s="65"/>
      <c r="EY661" s="65"/>
      <c r="EZ661" s="65"/>
      <c r="FA661" s="65"/>
      <c r="FB661" s="65"/>
      <c r="FC661" s="65"/>
      <c r="FD661" s="65"/>
      <c r="FE661" s="65"/>
      <c r="FF661" s="65"/>
      <c r="FG661" s="65"/>
      <c r="FH661" s="65"/>
      <c r="FI661" s="65"/>
      <c r="FJ661" s="65"/>
      <c r="FK661" s="65"/>
      <c r="FL661" s="65"/>
      <c r="FM661" s="65"/>
      <c r="FN661" s="65"/>
      <c r="FO661" s="235"/>
    </row>
    <row r="662" spans="1:171" s="73" customFormat="1" x14ac:dyDescent="0.2">
      <c r="A662" s="161"/>
      <c r="B662" s="162"/>
      <c r="C662" s="162"/>
      <c r="D662" s="162"/>
      <c r="E662" s="162"/>
      <c r="F662" s="162"/>
      <c r="G662" s="162"/>
      <c r="H662" s="162"/>
      <c r="I662" s="162"/>
      <c r="J662" s="162"/>
      <c r="K662" s="162"/>
      <c r="L662" s="162"/>
      <c r="M662" s="162"/>
      <c r="N662" s="162"/>
      <c r="O662" s="162"/>
      <c r="P662" s="162"/>
      <c r="Q662" s="162"/>
      <c r="R662" s="162"/>
      <c r="S662" s="162"/>
      <c r="T662" s="162"/>
      <c r="U662" s="162"/>
      <c r="V662" s="162"/>
      <c r="W662" s="162"/>
      <c r="X662" s="162"/>
      <c r="Y662" s="162"/>
      <c r="Z662" s="161"/>
      <c r="AA662" s="161"/>
      <c r="AB662" s="161"/>
      <c r="AC662" s="161"/>
      <c r="AD662" s="161"/>
      <c r="AE662" s="161"/>
      <c r="AF662" s="162"/>
      <c r="AG662" s="162"/>
      <c r="AH662" s="162"/>
      <c r="AI662" s="162"/>
      <c r="AJ662" s="162"/>
      <c r="AK662" s="162"/>
      <c r="AL662" s="162"/>
      <c r="AM662" s="162"/>
      <c r="AN662" s="162"/>
      <c r="AO662" s="162"/>
      <c r="AP662" s="162"/>
      <c r="AQ662" s="162"/>
      <c r="AR662" s="162"/>
      <c r="AS662" s="162"/>
      <c r="AT662" s="162"/>
      <c r="AU662" s="162"/>
      <c r="AV662" s="162"/>
      <c r="AW662" s="162"/>
      <c r="AX662" s="162"/>
      <c r="AY662" s="161"/>
      <c r="AZ662" s="161"/>
      <c r="BA662" s="162"/>
      <c r="BB662" s="162"/>
      <c r="BC662" s="162"/>
      <c r="BD662" s="162"/>
      <c r="BE662" s="162"/>
      <c r="BF662" s="162"/>
      <c r="BG662" s="162"/>
      <c r="BH662" s="162"/>
      <c r="BI662" s="162"/>
      <c r="BJ662" s="161"/>
      <c r="BK662" s="162"/>
      <c r="BL662" s="162"/>
      <c r="BM662" s="162"/>
      <c r="BN662" s="162"/>
      <c r="BO662" s="162"/>
      <c r="BP662" s="162"/>
      <c r="BQ662" s="162"/>
      <c r="BR662" s="162"/>
      <c r="BS662" s="162"/>
      <c r="BT662" s="162"/>
      <c r="BU662" s="162"/>
      <c r="BV662" s="162"/>
      <c r="BW662" s="162"/>
      <c r="BX662" s="162"/>
      <c r="BY662" s="162"/>
      <c r="BZ662" s="162"/>
      <c r="CA662" s="162"/>
      <c r="CB662" s="162"/>
      <c r="CC662" s="162"/>
      <c r="CD662" s="162"/>
      <c r="CE662" s="162"/>
      <c r="CF662" s="162"/>
      <c r="CG662" s="162"/>
      <c r="CH662" s="162"/>
      <c r="CI662" s="162"/>
      <c r="CJ662" s="162"/>
      <c r="CK662" s="162"/>
      <c r="CL662" s="162"/>
      <c r="CM662" s="162"/>
      <c r="CN662" s="162"/>
      <c r="CO662" s="162"/>
      <c r="CP662" s="162"/>
      <c r="CQ662" s="162"/>
      <c r="CR662" s="162"/>
      <c r="CS662" s="162"/>
      <c r="CT662" s="162"/>
      <c r="CU662" s="162"/>
      <c r="CV662" s="162"/>
      <c r="CW662" s="162"/>
      <c r="CX662" s="162"/>
      <c r="CY662" s="162"/>
      <c r="CZ662" s="162"/>
      <c r="DA662" s="162"/>
      <c r="DB662" s="162"/>
      <c r="DC662" s="162"/>
      <c r="DD662" s="162"/>
      <c r="DE662" s="162"/>
      <c r="DF662" s="162"/>
      <c r="DG662" s="162"/>
      <c r="DH662" s="162"/>
      <c r="DI662" s="162"/>
      <c r="DJ662" s="162"/>
      <c r="DK662" s="162"/>
      <c r="DL662" s="162"/>
      <c r="DM662" s="162"/>
      <c r="DN662" s="162"/>
      <c r="DO662" s="162"/>
      <c r="DP662" s="162"/>
      <c r="DQ662" s="162"/>
      <c r="DR662" s="162"/>
      <c r="DS662" s="162"/>
      <c r="DT662" s="162"/>
      <c r="DU662" s="162"/>
      <c r="DV662" s="162"/>
      <c r="DW662" s="161"/>
      <c r="DX662" s="162"/>
      <c r="DY662" s="162"/>
      <c r="DZ662" s="162"/>
      <c r="EA662" s="162"/>
      <c r="EB662" s="162"/>
      <c r="EC662" s="162"/>
      <c r="ED662" s="162"/>
      <c r="EE662" s="161"/>
      <c r="EF662" s="162"/>
      <c r="EG662" s="162"/>
      <c r="EH662" s="162"/>
      <c r="EI662" s="162"/>
      <c r="EJ662" s="162"/>
      <c r="EK662" s="162"/>
      <c r="EL662" s="162"/>
      <c r="EM662" s="162"/>
      <c r="EN662" s="162"/>
      <c r="EO662" s="162"/>
      <c r="EP662" s="162"/>
      <c r="EQ662" s="68"/>
      <c r="ER662" s="68"/>
      <c r="ES662" s="68"/>
      <c r="ET662" s="68"/>
      <c r="EU662" s="68"/>
      <c r="EV662" s="68"/>
      <c r="EW662" s="68"/>
      <c r="EX662" s="68"/>
      <c r="EY662" s="68"/>
      <c r="EZ662" s="68"/>
      <c r="FA662" s="68"/>
      <c r="FB662" s="68"/>
      <c r="FC662" s="68"/>
      <c r="FD662" s="68"/>
      <c r="FE662" s="68"/>
      <c r="FF662" s="68"/>
      <c r="FG662" s="68"/>
      <c r="FH662" s="68"/>
      <c r="FI662" s="68"/>
      <c r="FJ662" s="68"/>
      <c r="FK662" s="68"/>
      <c r="FL662" s="68"/>
      <c r="FM662" s="65"/>
      <c r="FN662" s="65"/>
      <c r="FO662" s="235"/>
    </row>
    <row r="663" spans="1:171" s="73" customFormat="1" x14ac:dyDescent="0.2">
      <c r="A663" s="161"/>
      <c r="B663" s="162"/>
      <c r="C663" s="162"/>
      <c r="D663" s="162"/>
      <c r="E663" s="162"/>
      <c r="F663" s="162"/>
      <c r="G663" s="162"/>
      <c r="H663" s="162"/>
      <c r="I663" s="162"/>
      <c r="J663" s="162"/>
      <c r="K663" s="162"/>
      <c r="L663" s="162"/>
      <c r="M663" s="162"/>
      <c r="N663" s="162"/>
      <c r="O663" s="162"/>
      <c r="P663" s="162"/>
      <c r="Q663" s="162"/>
      <c r="R663" s="162"/>
      <c r="S663" s="162"/>
      <c r="T663" s="162"/>
      <c r="U663" s="162"/>
      <c r="V663" s="162"/>
      <c r="W663" s="162"/>
      <c r="X663" s="162"/>
      <c r="Y663" s="162"/>
      <c r="Z663" s="161"/>
      <c r="AA663" s="161"/>
      <c r="AB663" s="161"/>
      <c r="AC663" s="161"/>
      <c r="AD663" s="161"/>
      <c r="AE663" s="161"/>
      <c r="AF663" s="162"/>
      <c r="AG663" s="162"/>
      <c r="AH663" s="162"/>
      <c r="AI663" s="162"/>
      <c r="AJ663" s="162"/>
      <c r="AK663" s="162"/>
      <c r="AL663" s="162"/>
      <c r="AM663" s="162"/>
      <c r="AN663" s="162"/>
      <c r="AO663" s="162"/>
      <c r="AP663" s="162"/>
      <c r="AQ663" s="162"/>
      <c r="AR663" s="162"/>
      <c r="AS663" s="162"/>
      <c r="AT663" s="162"/>
      <c r="AU663" s="162"/>
      <c r="AV663" s="162"/>
      <c r="AW663" s="162"/>
      <c r="AX663" s="162"/>
      <c r="AY663" s="161"/>
      <c r="AZ663" s="161"/>
      <c r="BA663" s="162"/>
      <c r="BB663" s="162"/>
      <c r="BC663" s="162"/>
      <c r="BD663" s="162"/>
      <c r="BE663" s="162"/>
      <c r="BF663" s="162"/>
      <c r="BG663" s="162"/>
      <c r="BH663" s="162"/>
      <c r="BI663" s="162"/>
      <c r="BJ663" s="161"/>
      <c r="BK663" s="162"/>
      <c r="BL663" s="162"/>
      <c r="BM663" s="162"/>
      <c r="BN663" s="162"/>
      <c r="BO663" s="162"/>
      <c r="BP663" s="162"/>
      <c r="BQ663" s="162"/>
      <c r="BR663" s="162"/>
      <c r="BS663" s="162"/>
      <c r="BT663" s="162"/>
      <c r="BU663" s="162"/>
      <c r="BV663" s="162"/>
      <c r="BW663" s="162"/>
      <c r="BX663" s="162"/>
      <c r="BY663" s="162"/>
      <c r="BZ663" s="162"/>
      <c r="CA663" s="162"/>
      <c r="CB663" s="162"/>
      <c r="CC663" s="162"/>
      <c r="CD663" s="162"/>
      <c r="CE663" s="162"/>
      <c r="CF663" s="162"/>
      <c r="CG663" s="162"/>
      <c r="CH663" s="162"/>
      <c r="CI663" s="162"/>
      <c r="CJ663" s="162"/>
      <c r="CK663" s="162"/>
      <c r="CL663" s="162"/>
      <c r="CM663" s="162"/>
      <c r="CN663" s="162"/>
      <c r="CO663" s="162"/>
      <c r="CP663" s="162"/>
      <c r="CQ663" s="162"/>
      <c r="CR663" s="162"/>
      <c r="CS663" s="162"/>
      <c r="CT663" s="162"/>
      <c r="CU663" s="162"/>
      <c r="CV663" s="162"/>
      <c r="CW663" s="162"/>
      <c r="CX663" s="162"/>
      <c r="CY663" s="162"/>
      <c r="CZ663" s="162"/>
      <c r="DA663" s="162"/>
      <c r="DB663" s="162"/>
      <c r="DC663" s="162"/>
      <c r="DD663" s="162"/>
      <c r="DE663" s="162"/>
      <c r="DF663" s="162"/>
      <c r="DG663" s="162"/>
      <c r="DH663" s="162"/>
      <c r="DI663" s="162"/>
      <c r="DJ663" s="162"/>
      <c r="DK663" s="162"/>
      <c r="DL663" s="162"/>
      <c r="DM663" s="162"/>
      <c r="DN663" s="162"/>
      <c r="DO663" s="162"/>
      <c r="DP663" s="162"/>
      <c r="DQ663" s="162"/>
      <c r="DR663" s="162"/>
      <c r="DS663" s="162"/>
      <c r="DT663" s="162"/>
      <c r="DU663" s="162"/>
      <c r="DV663" s="162"/>
      <c r="DW663" s="161"/>
      <c r="DX663" s="162"/>
      <c r="DY663" s="162"/>
      <c r="DZ663" s="162"/>
      <c r="EA663" s="162"/>
      <c r="EB663" s="162"/>
      <c r="EC663" s="162"/>
      <c r="ED663" s="162"/>
      <c r="EE663" s="161"/>
      <c r="EF663" s="162"/>
      <c r="EG663" s="162"/>
      <c r="EH663" s="162"/>
      <c r="EI663" s="162"/>
      <c r="EJ663" s="162"/>
      <c r="EK663" s="162"/>
      <c r="EL663" s="162"/>
      <c r="EM663" s="162"/>
      <c r="EN663" s="162"/>
      <c r="EO663" s="162"/>
      <c r="EP663" s="162"/>
      <c r="EQ663" s="68"/>
      <c r="ER663" s="68"/>
      <c r="ES663" s="68"/>
      <c r="ET663" s="68"/>
      <c r="EU663" s="68"/>
      <c r="EV663" s="68"/>
      <c r="EW663" s="65"/>
      <c r="EX663" s="65"/>
      <c r="EY663" s="65"/>
      <c r="EZ663" s="65"/>
      <c r="FA663" s="65"/>
      <c r="FB663" s="65"/>
      <c r="FC663" s="65"/>
      <c r="FD663" s="65"/>
      <c r="FE663" s="65"/>
      <c r="FF663" s="65"/>
      <c r="FG663" s="65"/>
      <c r="FH663" s="65"/>
      <c r="FI663" s="65"/>
      <c r="FJ663" s="65"/>
      <c r="FK663" s="65"/>
      <c r="FL663" s="65"/>
      <c r="FM663" s="65"/>
      <c r="FN663" s="65"/>
      <c r="FO663" s="235"/>
    </row>
    <row r="664" spans="1:171" s="73" customFormat="1" x14ac:dyDescent="0.2">
      <c r="A664" s="161"/>
      <c r="B664" s="162"/>
      <c r="C664" s="162"/>
      <c r="D664" s="162"/>
      <c r="E664" s="162"/>
      <c r="F664" s="162"/>
      <c r="G664" s="162"/>
      <c r="H664" s="162"/>
      <c r="I664" s="162"/>
      <c r="J664" s="162"/>
      <c r="K664" s="162"/>
      <c r="L664" s="162"/>
      <c r="M664" s="162"/>
      <c r="N664" s="162"/>
      <c r="O664" s="162"/>
      <c r="P664" s="162"/>
      <c r="Q664" s="162"/>
      <c r="R664" s="162"/>
      <c r="S664" s="162"/>
      <c r="T664" s="162"/>
      <c r="U664" s="162"/>
      <c r="V664" s="162"/>
      <c r="W664" s="162"/>
      <c r="X664" s="162"/>
      <c r="Y664" s="162"/>
      <c r="Z664" s="161"/>
      <c r="AA664" s="161"/>
      <c r="AB664" s="161"/>
      <c r="AC664" s="161"/>
      <c r="AD664" s="161"/>
      <c r="AE664" s="161"/>
      <c r="AF664" s="162"/>
      <c r="AG664" s="162"/>
      <c r="AH664" s="162"/>
      <c r="AI664" s="162"/>
      <c r="AJ664" s="162"/>
      <c r="AK664" s="162"/>
      <c r="AL664" s="162"/>
      <c r="AM664" s="162"/>
      <c r="AN664" s="162"/>
      <c r="AO664" s="162"/>
      <c r="AP664" s="162"/>
      <c r="AQ664" s="162"/>
      <c r="AR664" s="162"/>
      <c r="AS664" s="162"/>
      <c r="AT664" s="162"/>
      <c r="AU664" s="162"/>
      <c r="AV664" s="162"/>
      <c r="AW664" s="162"/>
      <c r="AX664" s="162"/>
      <c r="AY664" s="161"/>
      <c r="AZ664" s="161"/>
      <c r="BA664" s="162"/>
      <c r="BB664" s="162"/>
      <c r="BC664" s="162"/>
      <c r="BD664" s="162"/>
      <c r="BE664" s="162"/>
      <c r="BF664" s="162"/>
      <c r="BG664" s="162"/>
      <c r="BH664" s="162"/>
      <c r="BI664" s="162"/>
      <c r="BJ664" s="161"/>
      <c r="BK664" s="162"/>
      <c r="BL664" s="162"/>
      <c r="BM664" s="162"/>
      <c r="BN664" s="162"/>
      <c r="BO664" s="162"/>
      <c r="BP664" s="162"/>
      <c r="BQ664" s="162"/>
      <c r="BR664" s="162"/>
      <c r="BS664" s="162"/>
      <c r="BT664" s="162"/>
      <c r="BU664" s="162"/>
      <c r="BV664" s="162"/>
      <c r="BW664" s="162"/>
      <c r="BX664" s="162"/>
      <c r="BY664" s="162"/>
      <c r="BZ664" s="162"/>
      <c r="CA664" s="162"/>
      <c r="CB664" s="162"/>
      <c r="CC664" s="162"/>
      <c r="CD664" s="162"/>
      <c r="CE664" s="162"/>
      <c r="CF664" s="162"/>
      <c r="CG664" s="162"/>
      <c r="CH664" s="162"/>
      <c r="CI664" s="162"/>
      <c r="CJ664" s="162"/>
      <c r="CK664" s="162"/>
      <c r="CL664" s="162"/>
      <c r="CM664" s="162"/>
      <c r="CN664" s="162"/>
      <c r="CO664" s="162"/>
      <c r="CP664" s="162"/>
      <c r="CQ664" s="162"/>
      <c r="CR664" s="162"/>
      <c r="CS664" s="162"/>
      <c r="CT664" s="162"/>
      <c r="CU664" s="162"/>
      <c r="CV664" s="162"/>
      <c r="CW664" s="162"/>
      <c r="CX664" s="162"/>
      <c r="CY664" s="162"/>
      <c r="CZ664" s="162"/>
      <c r="DA664" s="162"/>
      <c r="DB664" s="162"/>
      <c r="DC664" s="162"/>
      <c r="DD664" s="162"/>
      <c r="DE664" s="162"/>
      <c r="DF664" s="162"/>
      <c r="DG664" s="162"/>
      <c r="DH664" s="162"/>
      <c r="DI664" s="162"/>
      <c r="DJ664" s="162"/>
      <c r="DK664" s="162"/>
      <c r="DL664" s="162"/>
      <c r="DM664" s="162"/>
      <c r="DN664" s="162"/>
      <c r="DO664" s="162"/>
      <c r="DP664" s="162"/>
      <c r="DQ664" s="162"/>
      <c r="DR664" s="162"/>
      <c r="DS664" s="162"/>
      <c r="DT664" s="162"/>
      <c r="DU664" s="162"/>
      <c r="DV664" s="162"/>
      <c r="DW664" s="161"/>
      <c r="DX664" s="162"/>
      <c r="DY664" s="162"/>
      <c r="DZ664" s="162"/>
      <c r="EA664" s="162"/>
      <c r="EB664" s="162"/>
      <c r="EC664" s="162"/>
      <c r="ED664" s="162"/>
      <c r="EE664" s="161"/>
      <c r="EF664" s="162"/>
      <c r="EG664" s="162"/>
      <c r="EH664" s="162"/>
      <c r="EI664" s="162"/>
      <c r="EJ664" s="162"/>
      <c r="EK664" s="162"/>
      <c r="EL664" s="162"/>
      <c r="EM664" s="162"/>
      <c r="EN664" s="162"/>
      <c r="EO664" s="162"/>
      <c r="EP664" s="162"/>
      <c r="EQ664" s="68"/>
      <c r="ER664" s="68"/>
      <c r="ES664" s="68"/>
      <c r="ET664" s="68"/>
      <c r="EU664" s="68"/>
      <c r="EV664" s="68"/>
      <c r="EW664" s="68"/>
      <c r="EX664" s="68"/>
      <c r="EY664" s="68"/>
      <c r="EZ664" s="68"/>
      <c r="FA664" s="68"/>
      <c r="FB664" s="68"/>
      <c r="FC664" s="68"/>
      <c r="FD664" s="68"/>
      <c r="FE664" s="68"/>
      <c r="FF664" s="68"/>
      <c r="FG664" s="68"/>
      <c r="FH664" s="68"/>
      <c r="FI664" s="68"/>
      <c r="FJ664" s="68"/>
      <c r="FK664" s="68"/>
      <c r="FL664" s="68"/>
      <c r="FM664" s="65"/>
      <c r="FN664" s="65"/>
      <c r="FO664" s="235"/>
    </row>
    <row r="665" spans="1:171" s="73" customFormat="1" x14ac:dyDescent="0.2">
      <c r="A665" s="161"/>
      <c r="B665" s="162"/>
      <c r="C665" s="162"/>
      <c r="D665" s="162"/>
      <c r="E665" s="162"/>
      <c r="F665" s="162"/>
      <c r="G665" s="162"/>
      <c r="H665" s="162"/>
      <c r="I665" s="162"/>
      <c r="J665" s="162"/>
      <c r="K665" s="162"/>
      <c r="L665" s="162"/>
      <c r="M665" s="162"/>
      <c r="N665" s="162"/>
      <c r="O665" s="162"/>
      <c r="P665" s="162"/>
      <c r="Q665" s="162"/>
      <c r="R665" s="162"/>
      <c r="S665" s="162"/>
      <c r="T665" s="162"/>
      <c r="U665" s="162"/>
      <c r="V665" s="162"/>
      <c r="W665" s="162"/>
      <c r="X665" s="162"/>
      <c r="Y665" s="162"/>
      <c r="Z665" s="161"/>
      <c r="AA665" s="161"/>
      <c r="AB665" s="161"/>
      <c r="AC665" s="161"/>
      <c r="AD665" s="161"/>
      <c r="AE665" s="161"/>
      <c r="AF665" s="162"/>
      <c r="AG665" s="162"/>
      <c r="AH665" s="162"/>
      <c r="AI665" s="162"/>
      <c r="AJ665" s="162"/>
      <c r="AK665" s="162"/>
      <c r="AL665" s="162"/>
      <c r="AM665" s="162"/>
      <c r="AN665" s="162"/>
      <c r="AO665" s="162"/>
      <c r="AP665" s="162"/>
      <c r="AQ665" s="162"/>
      <c r="AR665" s="162"/>
      <c r="AS665" s="162"/>
      <c r="AT665" s="162"/>
      <c r="AU665" s="162"/>
      <c r="AV665" s="162"/>
      <c r="AW665" s="162"/>
      <c r="AX665" s="162"/>
      <c r="AY665" s="161"/>
      <c r="AZ665" s="161"/>
      <c r="BA665" s="162"/>
      <c r="BB665" s="162"/>
      <c r="BC665" s="162"/>
      <c r="BD665" s="162"/>
      <c r="BE665" s="162"/>
      <c r="BF665" s="162"/>
      <c r="BG665" s="162"/>
      <c r="BH665" s="162"/>
      <c r="BI665" s="162"/>
      <c r="BJ665" s="161"/>
      <c r="BK665" s="162"/>
      <c r="BL665" s="162"/>
      <c r="BM665" s="162"/>
      <c r="BN665" s="162"/>
      <c r="BO665" s="162"/>
      <c r="BP665" s="162"/>
      <c r="BQ665" s="162"/>
      <c r="BR665" s="162"/>
      <c r="BS665" s="162"/>
      <c r="BT665" s="162"/>
      <c r="BU665" s="162"/>
      <c r="BV665" s="162"/>
      <c r="BW665" s="162"/>
      <c r="BX665" s="162"/>
      <c r="BY665" s="162"/>
      <c r="BZ665" s="162"/>
      <c r="CA665" s="162"/>
      <c r="CB665" s="162"/>
      <c r="CC665" s="162"/>
      <c r="CD665" s="162"/>
      <c r="CE665" s="162"/>
      <c r="CF665" s="162"/>
      <c r="CG665" s="162"/>
      <c r="CH665" s="162"/>
      <c r="CI665" s="162"/>
      <c r="CJ665" s="162"/>
      <c r="CK665" s="162"/>
      <c r="CL665" s="162"/>
      <c r="CM665" s="162"/>
      <c r="CN665" s="162"/>
      <c r="CO665" s="162"/>
      <c r="CP665" s="162"/>
      <c r="CQ665" s="162"/>
      <c r="CR665" s="162"/>
      <c r="CS665" s="162"/>
      <c r="CT665" s="162"/>
      <c r="CU665" s="162"/>
      <c r="CV665" s="162"/>
      <c r="CW665" s="162"/>
      <c r="CX665" s="162"/>
      <c r="CY665" s="162"/>
      <c r="CZ665" s="162"/>
      <c r="DA665" s="162"/>
      <c r="DB665" s="162"/>
      <c r="DC665" s="162"/>
      <c r="DD665" s="162"/>
      <c r="DE665" s="162"/>
      <c r="DF665" s="162"/>
      <c r="DG665" s="162"/>
      <c r="DH665" s="162"/>
      <c r="DI665" s="162"/>
      <c r="DJ665" s="162"/>
      <c r="DK665" s="162"/>
      <c r="DL665" s="162"/>
      <c r="DM665" s="162"/>
      <c r="DN665" s="162"/>
      <c r="DO665" s="162"/>
      <c r="DP665" s="162"/>
      <c r="DQ665" s="162"/>
      <c r="DR665" s="162"/>
      <c r="DS665" s="162"/>
      <c r="DT665" s="162"/>
      <c r="DU665" s="162"/>
      <c r="DV665" s="162"/>
      <c r="DW665" s="161"/>
      <c r="DX665" s="162"/>
      <c r="DY665" s="162"/>
      <c r="DZ665" s="162"/>
      <c r="EA665" s="162"/>
      <c r="EB665" s="162"/>
      <c r="EC665" s="162"/>
      <c r="ED665" s="162"/>
      <c r="EE665" s="161"/>
      <c r="EF665" s="162"/>
      <c r="EG665" s="162"/>
      <c r="EH665" s="162"/>
      <c r="EI665" s="162"/>
      <c r="EJ665" s="162"/>
      <c r="EK665" s="162"/>
      <c r="EL665" s="162"/>
      <c r="EM665" s="162"/>
      <c r="EN665" s="162"/>
      <c r="EO665" s="162"/>
      <c r="EP665" s="162"/>
      <c r="EQ665" s="68"/>
      <c r="ER665" s="68"/>
      <c r="ES665" s="68"/>
      <c r="ET665" s="68"/>
      <c r="EU665" s="68"/>
      <c r="EV665" s="68"/>
      <c r="EW665" s="65"/>
      <c r="EX665" s="65"/>
      <c r="EY665" s="65"/>
      <c r="EZ665" s="65"/>
      <c r="FA665" s="65"/>
      <c r="FB665" s="65"/>
      <c r="FC665" s="65"/>
      <c r="FD665" s="65"/>
      <c r="FE665" s="65"/>
      <c r="FF665" s="65"/>
      <c r="FG665" s="65"/>
      <c r="FH665" s="65"/>
      <c r="FI665" s="65"/>
      <c r="FJ665" s="65"/>
      <c r="FK665" s="65"/>
      <c r="FL665" s="65"/>
      <c r="FM665" s="65"/>
      <c r="FN665" s="65"/>
      <c r="FO665" s="235"/>
    </row>
    <row r="666" spans="1:171" s="73" customFormat="1" x14ac:dyDescent="0.2">
      <c r="A666" s="161"/>
      <c r="B666" s="162"/>
      <c r="C666" s="162"/>
      <c r="D666" s="162"/>
      <c r="E666" s="162"/>
      <c r="F666" s="162"/>
      <c r="G666" s="162"/>
      <c r="H666" s="162"/>
      <c r="I666" s="162"/>
      <c r="J666" s="162"/>
      <c r="K666" s="162"/>
      <c r="L666" s="162"/>
      <c r="M666" s="162"/>
      <c r="N666" s="162"/>
      <c r="O666" s="162"/>
      <c r="P666" s="162"/>
      <c r="Q666" s="162"/>
      <c r="R666" s="162"/>
      <c r="S666" s="162"/>
      <c r="T666" s="162"/>
      <c r="U666" s="162"/>
      <c r="V666" s="162"/>
      <c r="W666" s="162"/>
      <c r="X666" s="162"/>
      <c r="Y666" s="162"/>
      <c r="Z666" s="161"/>
      <c r="AA666" s="161"/>
      <c r="AB666" s="161"/>
      <c r="AC666" s="161"/>
      <c r="AD666" s="161"/>
      <c r="AE666" s="161"/>
      <c r="AF666" s="162"/>
      <c r="AG666" s="162"/>
      <c r="AH666" s="162"/>
      <c r="AI666" s="162"/>
      <c r="AJ666" s="162"/>
      <c r="AK666" s="162"/>
      <c r="AL666" s="162"/>
      <c r="AM666" s="162"/>
      <c r="AN666" s="162"/>
      <c r="AO666" s="162"/>
      <c r="AP666" s="162"/>
      <c r="AQ666" s="162"/>
      <c r="AR666" s="162"/>
      <c r="AS666" s="162"/>
      <c r="AT666" s="162"/>
      <c r="AU666" s="162"/>
      <c r="AV666" s="162"/>
      <c r="AW666" s="162"/>
      <c r="AX666" s="162"/>
      <c r="AY666" s="161"/>
      <c r="AZ666" s="161"/>
      <c r="BA666" s="162"/>
      <c r="BB666" s="162"/>
      <c r="BC666" s="162"/>
      <c r="BD666" s="162"/>
      <c r="BE666" s="162"/>
      <c r="BF666" s="162"/>
      <c r="BG666" s="162"/>
      <c r="BH666" s="162"/>
      <c r="BI666" s="162"/>
      <c r="BJ666" s="161"/>
      <c r="BK666" s="162"/>
      <c r="BL666" s="162"/>
      <c r="BM666" s="162"/>
      <c r="BN666" s="162"/>
      <c r="BO666" s="162"/>
      <c r="BP666" s="162"/>
      <c r="BQ666" s="162"/>
      <c r="BR666" s="162"/>
      <c r="BS666" s="162"/>
      <c r="BT666" s="162"/>
      <c r="BU666" s="162"/>
      <c r="BV666" s="162"/>
      <c r="BW666" s="162"/>
      <c r="BX666" s="162"/>
      <c r="BY666" s="162"/>
      <c r="BZ666" s="162"/>
      <c r="CA666" s="162"/>
      <c r="CB666" s="162"/>
      <c r="CC666" s="162"/>
      <c r="CD666" s="162"/>
      <c r="CE666" s="162"/>
      <c r="CF666" s="162"/>
      <c r="CG666" s="162"/>
      <c r="CH666" s="162"/>
      <c r="CI666" s="162"/>
      <c r="CJ666" s="162"/>
      <c r="CK666" s="162"/>
      <c r="CL666" s="162"/>
      <c r="CM666" s="162"/>
      <c r="CN666" s="162"/>
      <c r="CO666" s="162"/>
      <c r="CP666" s="162"/>
      <c r="CQ666" s="162"/>
      <c r="CR666" s="162"/>
      <c r="CS666" s="162"/>
      <c r="CT666" s="162"/>
      <c r="CU666" s="162"/>
      <c r="CV666" s="162"/>
      <c r="CW666" s="162"/>
      <c r="CX666" s="162"/>
      <c r="CY666" s="162"/>
      <c r="CZ666" s="162"/>
      <c r="DA666" s="162"/>
      <c r="DB666" s="162"/>
      <c r="DC666" s="162"/>
      <c r="DD666" s="162"/>
      <c r="DE666" s="162"/>
      <c r="DF666" s="162"/>
      <c r="DG666" s="162"/>
      <c r="DH666" s="162"/>
      <c r="DI666" s="162"/>
      <c r="DJ666" s="162"/>
      <c r="DK666" s="162"/>
      <c r="DL666" s="162"/>
      <c r="DM666" s="162"/>
      <c r="DN666" s="162"/>
      <c r="DO666" s="162"/>
      <c r="DP666" s="162"/>
      <c r="DQ666" s="162"/>
      <c r="DR666" s="162"/>
      <c r="DS666" s="162"/>
      <c r="DT666" s="162"/>
      <c r="DU666" s="162"/>
      <c r="DV666" s="162"/>
      <c r="DW666" s="161"/>
      <c r="DX666" s="162"/>
      <c r="DY666" s="162"/>
      <c r="DZ666" s="162"/>
      <c r="EA666" s="162"/>
      <c r="EB666" s="162"/>
      <c r="EC666" s="162"/>
      <c r="ED666" s="162"/>
      <c r="EE666" s="161"/>
      <c r="EF666" s="162"/>
      <c r="EG666" s="162"/>
      <c r="EH666" s="162"/>
      <c r="EI666" s="162"/>
      <c r="EJ666" s="162"/>
      <c r="EK666" s="162"/>
      <c r="EL666" s="162"/>
      <c r="EM666" s="162"/>
      <c r="EN666" s="162"/>
      <c r="EO666" s="162"/>
      <c r="EP666" s="162"/>
      <c r="EQ666" s="68"/>
      <c r="ER666" s="68"/>
      <c r="ES666" s="68"/>
      <c r="ET666" s="68"/>
      <c r="EU666" s="68"/>
      <c r="EV666" s="68"/>
      <c r="EW666" s="68"/>
      <c r="EX666" s="68"/>
      <c r="EY666" s="68"/>
      <c r="EZ666" s="68"/>
      <c r="FA666" s="68"/>
      <c r="FB666" s="68"/>
      <c r="FC666" s="68"/>
      <c r="FD666" s="68"/>
      <c r="FE666" s="68"/>
      <c r="FF666" s="68"/>
      <c r="FG666" s="68"/>
      <c r="FH666" s="68"/>
      <c r="FI666" s="68"/>
      <c r="FJ666" s="68"/>
      <c r="FK666" s="68"/>
      <c r="FL666" s="68"/>
      <c r="FM666" s="65"/>
      <c r="FN666" s="65"/>
      <c r="FO666" s="235"/>
    </row>
    <row r="667" spans="1:171" s="73" customFormat="1" x14ac:dyDescent="0.2">
      <c r="A667" s="161"/>
      <c r="B667" s="162"/>
      <c r="C667" s="162"/>
      <c r="D667" s="162"/>
      <c r="E667" s="162"/>
      <c r="F667" s="162"/>
      <c r="G667" s="162"/>
      <c r="H667" s="162"/>
      <c r="I667" s="162"/>
      <c r="J667" s="162"/>
      <c r="K667" s="162"/>
      <c r="L667" s="162"/>
      <c r="M667" s="162"/>
      <c r="N667" s="162"/>
      <c r="O667" s="162"/>
      <c r="P667" s="162"/>
      <c r="Q667" s="162"/>
      <c r="R667" s="162"/>
      <c r="S667" s="162"/>
      <c r="T667" s="162"/>
      <c r="U667" s="162"/>
      <c r="V667" s="162"/>
      <c r="W667" s="162"/>
      <c r="X667" s="162"/>
      <c r="Y667" s="162"/>
      <c r="Z667" s="161"/>
      <c r="AA667" s="161"/>
      <c r="AB667" s="161"/>
      <c r="AC667" s="161"/>
      <c r="AD667" s="161"/>
      <c r="AE667" s="161"/>
      <c r="AF667" s="162"/>
      <c r="AG667" s="162"/>
      <c r="AH667" s="162"/>
      <c r="AI667" s="162"/>
      <c r="AJ667" s="162"/>
      <c r="AK667" s="162"/>
      <c r="AL667" s="162"/>
      <c r="AM667" s="162"/>
      <c r="AN667" s="162"/>
      <c r="AO667" s="162"/>
      <c r="AP667" s="162"/>
      <c r="AQ667" s="162"/>
      <c r="AR667" s="162"/>
      <c r="AS667" s="162"/>
      <c r="AT667" s="162"/>
      <c r="AU667" s="162"/>
      <c r="AV667" s="162"/>
      <c r="AW667" s="162"/>
      <c r="AX667" s="162"/>
      <c r="AY667" s="161"/>
      <c r="AZ667" s="161"/>
      <c r="BA667" s="162"/>
      <c r="BB667" s="162"/>
      <c r="BC667" s="162"/>
      <c r="BD667" s="162"/>
      <c r="BE667" s="162"/>
      <c r="BF667" s="162"/>
      <c r="BG667" s="162"/>
      <c r="BH667" s="162"/>
      <c r="BI667" s="162"/>
      <c r="BJ667" s="161"/>
      <c r="BK667" s="162"/>
      <c r="BL667" s="162"/>
      <c r="BM667" s="162"/>
      <c r="BN667" s="162"/>
      <c r="BO667" s="162"/>
      <c r="BP667" s="162"/>
      <c r="BQ667" s="162"/>
      <c r="BR667" s="162"/>
      <c r="BS667" s="162"/>
      <c r="BT667" s="162"/>
      <c r="BU667" s="162"/>
      <c r="BV667" s="162"/>
      <c r="BW667" s="162"/>
      <c r="BX667" s="162"/>
      <c r="BY667" s="162"/>
      <c r="BZ667" s="162"/>
      <c r="CA667" s="162"/>
      <c r="CB667" s="162"/>
      <c r="CC667" s="162"/>
      <c r="CD667" s="162"/>
      <c r="CE667" s="162"/>
      <c r="CF667" s="162"/>
      <c r="CG667" s="162"/>
      <c r="CH667" s="162"/>
      <c r="CI667" s="162"/>
      <c r="CJ667" s="162"/>
      <c r="CK667" s="162"/>
      <c r="CL667" s="162"/>
      <c r="CM667" s="162"/>
      <c r="CN667" s="162"/>
      <c r="CO667" s="162"/>
      <c r="CP667" s="162"/>
      <c r="CQ667" s="162"/>
      <c r="CR667" s="162"/>
      <c r="CS667" s="162"/>
      <c r="CT667" s="162"/>
      <c r="CU667" s="162"/>
      <c r="CV667" s="162"/>
      <c r="CW667" s="162"/>
      <c r="CX667" s="162"/>
      <c r="CY667" s="162"/>
      <c r="CZ667" s="162"/>
      <c r="DA667" s="162"/>
      <c r="DB667" s="162"/>
      <c r="DC667" s="162"/>
      <c r="DD667" s="162"/>
      <c r="DE667" s="162"/>
      <c r="DF667" s="162"/>
      <c r="DG667" s="162"/>
      <c r="DH667" s="162"/>
      <c r="DI667" s="162"/>
      <c r="DJ667" s="162"/>
      <c r="DK667" s="162"/>
      <c r="DL667" s="162"/>
      <c r="DM667" s="162"/>
      <c r="DN667" s="162"/>
      <c r="DO667" s="162"/>
      <c r="DP667" s="162"/>
      <c r="DQ667" s="162"/>
      <c r="DR667" s="162"/>
      <c r="DS667" s="162"/>
      <c r="DT667" s="162"/>
      <c r="DU667" s="162"/>
      <c r="DV667" s="162"/>
      <c r="DW667" s="161"/>
      <c r="DX667" s="162"/>
      <c r="DY667" s="162"/>
      <c r="DZ667" s="162"/>
      <c r="EA667" s="162"/>
      <c r="EB667" s="162"/>
      <c r="EC667" s="162"/>
      <c r="ED667" s="162"/>
      <c r="EE667" s="161"/>
      <c r="EF667" s="162"/>
      <c r="EG667" s="162"/>
      <c r="EH667" s="162"/>
      <c r="EI667" s="162"/>
      <c r="EJ667" s="162"/>
      <c r="EK667" s="162"/>
      <c r="EL667" s="162"/>
      <c r="EM667" s="162"/>
      <c r="EN667" s="162"/>
      <c r="EO667" s="162"/>
      <c r="EP667" s="162"/>
      <c r="EQ667" s="68"/>
      <c r="ER667" s="68"/>
      <c r="ES667" s="68"/>
      <c r="ET667" s="68"/>
      <c r="EU667" s="68"/>
      <c r="EV667" s="68"/>
      <c r="EW667" s="65"/>
      <c r="EX667" s="65"/>
      <c r="EY667" s="65"/>
      <c r="EZ667" s="65"/>
      <c r="FA667" s="65"/>
      <c r="FB667" s="65"/>
      <c r="FC667" s="65"/>
      <c r="FD667" s="65"/>
      <c r="FE667" s="65"/>
      <c r="FF667" s="65"/>
      <c r="FG667" s="65"/>
      <c r="FH667" s="65"/>
      <c r="FI667" s="65"/>
      <c r="FJ667" s="65"/>
      <c r="FK667" s="65"/>
      <c r="FL667" s="65"/>
      <c r="FM667" s="65"/>
      <c r="FN667" s="65"/>
      <c r="FO667" s="235"/>
    </row>
    <row r="668" spans="1:171" s="73" customFormat="1" x14ac:dyDescent="0.2">
      <c r="A668" s="161"/>
      <c r="B668" s="162"/>
      <c r="C668" s="162"/>
      <c r="D668" s="162"/>
      <c r="E668" s="162"/>
      <c r="F668" s="162"/>
      <c r="G668" s="162"/>
      <c r="H668" s="162"/>
      <c r="I668" s="162"/>
      <c r="J668" s="162"/>
      <c r="K668" s="162"/>
      <c r="L668" s="162"/>
      <c r="M668" s="162"/>
      <c r="N668" s="162"/>
      <c r="O668" s="162"/>
      <c r="P668" s="162"/>
      <c r="Q668" s="162"/>
      <c r="R668" s="162"/>
      <c r="S668" s="162"/>
      <c r="T668" s="162"/>
      <c r="U668" s="162"/>
      <c r="V668" s="162"/>
      <c r="W668" s="162"/>
      <c r="X668" s="162"/>
      <c r="Y668" s="162"/>
      <c r="Z668" s="161"/>
      <c r="AA668" s="161"/>
      <c r="AB668" s="161"/>
      <c r="AC668" s="161"/>
      <c r="AD668" s="161"/>
      <c r="AE668" s="161"/>
      <c r="AF668" s="162"/>
      <c r="AG668" s="162"/>
      <c r="AH668" s="162"/>
      <c r="AI668" s="162"/>
      <c r="AJ668" s="162"/>
      <c r="AK668" s="162"/>
      <c r="AL668" s="162"/>
      <c r="AM668" s="162"/>
      <c r="AN668" s="162"/>
      <c r="AO668" s="162"/>
      <c r="AP668" s="162"/>
      <c r="AQ668" s="162"/>
      <c r="AR668" s="162"/>
      <c r="AS668" s="162"/>
      <c r="AT668" s="162"/>
      <c r="AU668" s="162"/>
      <c r="AV668" s="162"/>
      <c r="AW668" s="162"/>
      <c r="AX668" s="162"/>
      <c r="AY668" s="161"/>
      <c r="AZ668" s="161"/>
      <c r="BA668" s="162"/>
      <c r="BB668" s="162"/>
      <c r="BC668" s="162"/>
      <c r="BD668" s="162"/>
      <c r="BE668" s="162"/>
      <c r="BF668" s="162"/>
      <c r="BG668" s="162"/>
      <c r="BH668" s="162"/>
      <c r="BI668" s="162"/>
      <c r="BJ668" s="161"/>
      <c r="BK668" s="162"/>
      <c r="BL668" s="162"/>
      <c r="BM668" s="162"/>
      <c r="BN668" s="162"/>
      <c r="BO668" s="162"/>
      <c r="BP668" s="162"/>
      <c r="BQ668" s="162"/>
      <c r="BR668" s="162"/>
      <c r="BS668" s="162"/>
      <c r="BT668" s="162"/>
      <c r="BU668" s="162"/>
      <c r="BV668" s="162"/>
      <c r="BW668" s="162"/>
      <c r="BX668" s="162"/>
      <c r="BY668" s="162"/>
      <c r="BZ668" s="162"/>
      <c r="CA668" s="162"/>
      <c r="CB668" s="162"/>
      <c r="CC668" s="162"/>
      <c r="CD668" s="162"/>
      <c r="CE668" s="162"/>
      <c r="CF668" s="162"/>
      <c r="CG668" s="162"/>
      <c r="CH668" s="162"/>
      <c r="CI668" s="162"/>
      <c r="CJ668" s="162"/>
      <c r="CK668" s="162"/>
      <c r="CL668" s="162"/>
      <c r="CM668" s="162"/>
      <c r="CN668" s="162"/>
      <c r="CO668" s="162"/>
      <c r="CP668" s="162"/>
      <c r="CQ668" s="162"/>
      <c r="CR668" s="162"/>
      <c r="CS668" s="162"/>
      <c r="CT668" s="162"/>
      <c r="CU668" s="162"/>
      <c r="CV668" s="162"/>
      <c r="CW668" s="162"/>
      <c r="CX668" s="162"/>
      <c r="CY668" s="162"/>
      <c r="CZ668" s="162"/>
      <c r="DA668" s="162"/>
      <c r="DB668" s="162"/>
      <c r="DC668" s="162"/>
      <c r="DD668" s="162"/>
      <c r="DE668" s="162"/>
      <c r="DF668" s="162"/>
      <c r="DG668" s="162"/>
      <c r="DH668" s="162"/>
      <c r="DI668" s="162"/>
      <c r="DJ668" s="162"/>
      <c r="DK668" s="162"/>
      <c r="DL668" s="162"/>
      <c r="DM668" s="162"/>
      <c r="DN668" s="162"/>
      <c r="DO668" s="162"/>
      <c r="DP668" s="162"/>
      <c r="DQ668" s="162"/>
      <c r="DR668" s="162"/>
      <c r="DS668" s="162"/>
      <c r="DT668" s="162"/>
      <c r="DU668" s="162"/>
      <c r="DV668" s="162"/>
      <c r="DW668" s="161"/>
      <c r="DX668" s="162"/>
      <c r="DY668" s="162"/>
      <c r="DZ668" s="162"/>
      <c r="EA668" s="162"/>
      <c r="EB668" s="162"/>
      <c r="EC668" s="162"/>
      <c r="ED668" s="162"/>
      <c r="EE668" s="161"/>
      <c r="EF668" s="162"/>
      <c r="EG668" s="162"/>
      <c r="EH668" s="162"/>
      <c r="EI668" s="162"/>
      <c r="EJ668" s="162"/>
      <c r="EK668" s="162"/>
      <c r="EL668" s="162"/>
      <c r="EM668" s="162"/>
      <c r="EN668" s="162"/>
      <c r="EO668" s="162"/>
      <c r="EP668" s="162"/>
      <c r="EQ668" s="68"/>
      <c r="ER668" s="68"/>
      <c r="ES668" s="68"/>
      <c r="ET668" s="68"/>
      <c r="EU668" s="68"/>
      <c r="EV668" s="68"/>
      <c r="EW668" s="68"/>
      <c r="EX668" s="68"/>
      <c r="EY668" s="68"/>
      <c r="EZ668" s="68"/>
      <c r="FA668" s="68"/>
      <c r="FB668" s="68"/>
      <c r="FC668" s="68"/>
      <c r="FD668" s="68"/>
      <c r="FE668" s="68"/>
      <c r="FF668" s="68"/>
      <c r="FG668" s="68"/>
      <c r="FH668" s="68"/>
      <c r="FI668" s="68"/>
      <c r="FJ668" s="68"/>
      <c r="FK668" s="68"/>
      <c r="FL668" s="68"/>
      <c r="FM668" s="65"/>
      <c r="FN668" s="65"/>
      <c r="FO668" s="235"/>
    </row>
    <row r="669" spans="1:171" s="73" customFormat="1" x14ac:dyDescent="0.2">
      <c r="A669" s="161"/>
      <c r="B669" s="162"/>
      <c r="C669" s="162"/>
      <c r="D669" s="162"/>
      <c r="E669" s="162"/>
      <c r="F669" s="162"/>
      <c r="G669" s="162"/>
      <c r="H669" s="162"/>
      <c r="I669" s="162"/>
      <c r="J669" s="162"/>
      <c r="K669" s="162"/>
      <c r="L669" s="162"/>
      <c r="M669" s="162"/>
      <c r="N669" s="162"/>
      <c r="O669" s="162"/>
      <c r="P669" s="162"/>
      <c r="Q669" s="162"/>
      <c r="R669" s="162"/>
      <c r="S669" s="162"/>
      <c r="T669" s="162"/>
      <c r="U669" s="162"/>
      <c r="V669" s="162"/>
      <c r="W669" s="162"/>
      <c r="X669" s="162"/>
      <c r="Y669" s="162"/>
      <c r="Z669" s="161"/>
      <c r="AA669" s="161"/>
      <c r="AB669" s="161"/>
      <c r="AC669" s="161"/>
      <c r="AD669" s="161"/>
      <c r="AE669" s="161"/>
      <c r="AF669" s="162"/>
      <c r="AG669" s="162"/>
      <c r="AH669" s="162"/>
      <c r="AI669" s="162"/>
      <c r="AJ669" s="162"/>
      <c r="AK669" s="162"/>
      <c r="AL669" s="162"/>
      <c r="AM669" s="162"/>
      <c r="AN669" s="162"/>
      <c r="AO669" s="162"/>
      <c r="AP669" s="162"/>
      <c r="AQ669" s="162"/>
      <c r="AR669" s="162"/>
      <c r="AS669" s="162"/>
      <c r="AT669" s="162"/>
      <c r="AU669" s="162"/>
      <c r="AV669" s="162"/>
      <c r="AW669" s="162"/>
      <c r="AX669" s="162"/>
      <c r="AY669" s="161"/>
      <c r="AZ669" s="161"/>
      <c r="BA669" s="162"/>
      <c r="BB669" s="162"/>
      <c r="BC669" s="162"/>
      <c r="BD669" s="162"/>
      <c r="BE669" s="162"/>
      <c r="BF669" s="162"/>
      <c r="BG669" s="162"/>
      <c r="BH669" s="162"/>
      <c r="BI669" s="162"/>
      <c r="BJ669" s="161"/>
      <c r="BK669" s="162"/>
      <c r="BL669" s="162"/>
      <c r="BM669" s="162"/>
      <c r="BN669" s="162"/>
      <c r="BO669" s="162"/>
      <c r="BP669" s="162"/>
      <c r="BQ669" s="162"/>
      <c r="BR669" s="162"/>
      <c r="BS669" s="162"/>
      <c r="BT669" s="162"/>
      <c r="BU669" s="162"/>
      <c r="BV669" s="162"/>
      <c r="BW669" s="162"/>
      <c r="BX669" s="162"/>
      <c r="BY669" s="162"/>
      <c r="BZ669" s="162"/>
      <c r="CA669" s="162"/>
      <c r="CB669" s="162"/>
      <c r="CC669" s="162"/>
      <c r="CD669" s="162"/>
      <c r="CE669" s="162"/>
      <c r="CF669" s="162"/>
      <c r="CG669" s="162"/>
      <c r="CH669" s="162"/>
      <c r="CI669" s="162"/>
      <c r="CJ669" s="162"/>
      <c r="CK669" s="162"/>
      <c r="CL669" s="162"/>
      <c r="CM669" s="162"/>
      <c r="CN669" s="162"/>
      <c r="CO669" s="162"/>
      <c r="CP669" s="162"/>
      <c r="CQ669" s="162"/>
      <c r="CR669" s="162"/>
      <c r="CS669" s="162"/>
      <c r="CT669" s="162"/>
      <c r="CU669" s="162"/>
      <c r="CV669" s="162"/>
      <c r="CW669" s="162"/>
      <c r="CX669" s="162"/>
      <c r="CY669" s="162"/>
      <c r="CZ669" s="162"/>
      <c r="DA669" s="162"/>
      <c r="DB669" s="162"/>
      <c r="DC669" s="162"/>
      <c r="DD669" s="162"/>
      <c r="DE669" s="162"/>
      <c r="DF669" s="162"/>
      <c r="DG669" s="162"/>
      <c r="DH669" s="162"/>
      <c r="DI669" s="162"/>
      <c r="DJ669" s="162"/>
      <c r="DK669" s="162"/>
      <c r="DL669" s="162"/>
      <c r="DM669" s="162"/>
      <c r="DN669" s="162"/>
      <c r="DO669" s="162"/>
      <c r="DP669" s="162"/>
      <c r="DQ669" s="162"/>
      <c r="DR669" s="162"/>
      <c r="DS669" s="162"/>
      <c r="DT669" s="162"/>
      <c r="DU669" s="162"/>
      <c r="DV669" s="162"/>
      <c r="DW669" s="161"/>
      <c r="DX669" s="162"/>
      <c r="DY669" s="162"/>
      <c r="DZ669" s="162"/>
      <c r="EA669" s="162"/>
      <c r="EB669" s="162"/>
      <c r="EC669" s="162"/>
      <c r="ED669" s="162"/>
      <c r="EE669" s="161"/>
      <c r="EF669" s="162"/>
      <c r="EG669" s="162"/>
      <c r="EH669" s="162"/>
      <c r="EI669" s="162"/>
      <c r="EJ669" s="162"/>
      <c r="EK669" s="162"/>
      <c r="EL669" s="162"/>
      <c r="EM669" s="162"/>
      <c r="EN669" s="162"/>
      <c r="EO669" s="162"/>
      <c r="EP669" s="162"/>
      <c r="EQ669" s="68"/>
      <c r="ER669" s="68"/>
      <c r="ES669" s="68"/>
      <c r="ET669" s="68"/>
      <c r="EU669" s="68"/>
      <c r="EV669" s="68"/>
      <c r="EW669" s="65"/>
      <c r="EX669" s="65"/>
      <c r="EY669" s="65"/>
      <c r="EZ669" s="65"/>
      <c r="FA669" s="65"/>
      <c r="FB669" s="65"/>
      <c r="FC669" s="65"/>
      <c r="FD669" s="65"/>
      <c r="FE669" s="65"/>
      <c r="FF669" s="65"/>
      <c r="FG669" s="65"/>
      <c r="FH669" s="65"/>
      <c r="FI669" s="65"/>
      <c r="FJ669" s="65"/>
      <c r="FK669" s="65"/>
      <c r="FL669" s="65"/>
      <c r="FM669" s="65"/>
      <c r="FN669" s="65"/>
      <c r="FO669" s="235"/>
    </row>
    <row r="670" spans="1:171" s="73" customFormat="1" x14ac:dyDescent="0.2">
      <c r="A670" s="161"/>
      <c r="B670" s="162"/>
      <c r="C670" s="162"/>
      <c r="D670" s="162"/>
      <c r="E670" s="162"/>
      <c r="F670" s="162"/>
      <c r="G670" s="162"/>
      <c r="H670" s="162"/>
      <c r="I670" s="162"/>
      <c r="J670" s="162"/>
      <c r="K670" s="162"/>
      <c r="L670" s="162"/>
      <c r="M670" s="162"/>
      <c r="N670" s="162"/>
      <c r="O670" s="162"/>
      <c r="P670" s="162"/>
      <c r="Q670" s="162"/>
      <c r="R670" s="162"/>
      <c r="S670" s="162"/>
      <c r="T670" s="162"/>
      <c r="U670" s="162"/>
      <c r="V670" s="162"/>
      <c r="W670" s="162"/>
      <c r="X670" s="162"/>
      <c r="Y670" s="162"/>
      <c r="Z670" s="161"/>
      <c r="AA670" s="161"/>
      <c r="AB670" s="161"/>
      <c r="AC670" s="161"/>
      <c r="AD670" s="161"/>
      <c r="AE670" s="161"/>
      <c r="AF670" s="162"/>
      <c r="AG670" s="162"/>
      <c r="AH670" s="162"/>
      <c r="AI670" s="162"/>
      <c r="AJ670" s="162"/>
      <c r="AK670" s="162"/>
      <c r="AL670" s="162"/>
      <c r="AM670" s="162"/>
      <c r="AN670" s="162"/>
      <c r="AO670" s="162"/>
      <c r="AP670" s="162"/>
      <c r="AQ670" s="162"/>
      <c r="AR670" s="162"/>
      <c r="AS670" s="162"/>
      <c r="AT670" s="162"/>
      <c r="AU670" s="162"/>
      <c r="AV670" s="162"/>
      <c r="AW670" s="162"/>
      <c r="AX670" s="162"/>
      <c r="AY670" s="161"/>
      <c r="AZ670" s="161"/>
      <c r="BA670" s="162"/>
      <c r="BB670" s="162"/>
      <c r="BC670" s="162"/>
      <c r="BD670" s="162"/>
      <c r="BE670" s="162"/>
      <c r="BF670" s="162"/>
      <c r="BG670" s="162"/>
      <c r="BH670" s="162"/>
      <c r="BI670" s="162"/>
      <c r="BJ670" s="161"/>
      <c r="BK670" s="162"/>
      <c r="BL670" s="162"/>
      <c r="BM670" s="162"/>
      <c r="BN670" s="162"/>
      <c r="BO670" s="162"/>
      <c r="BP670" s="162"/>
      <c r="BQ670" s="162"/>
      <c r="BR670" s="162"/>
      <c r="BS670" s="162"/>
      <c r="BT670" s="162"/>
      <c r="BU670" s="162"/>
      <c r="BV670" s="162"/>
      <c r="BW670" s="162"/>
      <c r="BX670" s="162"/>
      <c r="BY670" s="162"/>
      <c r="BZ670" s="162"/>
      <c r="CA670" s="162"/>
      <c r="CB670" s="162"/>
      <c r="CC670" s="162"/>
      <c r="CD670" s="162"/>
      <c r="CE670" s="162"/>
      <c r="CF670" s="162"/>
      <c r="CG670" s="162"/>
      <c r="CH670" s="162"/>
      <c r="CI670" s="162"/>
      <c r="CJ670" s="162"/>
      <c r="CK670" s="162"/>
      <c r="CL670" s="162"/>
      <c r="CM670" s="162"/>
      <c r="CN670" s="162"/>
      <c r="CO670" s="162"/>
      <c r="CP670" s="162"/>
      <c r="CQ670" s="162"/>
      <c r="CR670" s="162"/>
      <c r="CS670" s="162"/>
      <c r="CT670" s="162"/>
      <c r="CU670" s="162"/>
      <c r="CV670" s="162"/>
      <c r="CW670" s="162"/>
      <c r="CX670" s="162"/>
      <c r="CY670" s="162"/>
      <c r="CZ670" s="162"/>
      <c r="DA670" s="162"/>
      <c r="DB670" s="162"/>
      <c r="DC670" s="162"/>
      <c r="DD670" s="162"/>
      <c r="DE670" s="162"/>
      <c r="DF670" s="162"/>
      <c r="DG670" s="162"/>
      <c r="DH670" s="162"/>
      <c r="DI670" s="162"/>
      <c r="DJ670" s="162"/>
      <c r="DK670" s="162"/>
      <c r="DL670" s="162"/>
      <c r="DM670" s="162"/>
      <c r="DN670" s="162"/>
      <c r="DO670" s="162"/>
      <c r="DP670" s="162"/>
      <c r="DQ670" s="162"/>
      <c r="DR670" s="162"/>
      <c r="DS670" s="162"/>
      <c r="DT670" s="162"/>
      <c r="DU670" s="162"/>
      <c r="DV670" s="162"/>
      <c r="DW670" s="161"/>
      <c r="DX670" s="162"/>
      <c r="DY670" s="162"/>
      <c r="DZ670" s="162"/>
      <c r="EA670" s="162"/>
      <c r="EB670" s="162"/>
      <c r="EC670" s="162"/>
      <c r="ED670" s="162"/>
      <c r="EE670" s="161"/>
      <c r="EF670" s="162"/>
      <c r="EG670" s="162"/>
      <c r="EH670" s="162"/>
      <c r="EI670" s="162"/>
      <c r="EJ670" s="162"/>
      <c r="EK670" s="162"/>
      <c r="EL670" s="162"/>
      <c r="EM670" s="162"/>
      <c r="EN670" s="162"/>
      <c r="EO670" s="162"/>
      <c r="EP670" s="162"/>
      <c r="EQ670" s="68"/>
      <c r="ER670" s="68"/>
      <c r="ES670" s="68"/>
      <c r="ET670" s="68"/>
      <c r="EU670" s="68"/>
      <c r="EV670" s="68"/>
      <c r="EW670" s="68"/>
      <c r="EX670" s="68"/>
      <c r="EY670" s="68"/>
      <c r="EZ670" s="68"/>
      <c r="FA670" s="68"/>
      <c r="FB670" s="68"/>
      <c r="FC670" s="68"/>
      <c r="FD670" s="68"/>
      <c r="FE670" s="68"/>
      <c r="FF670" s="68"/>
      <c r="FG670" s="68"/>
      <c r="FH670" s="68"/>
      <c r="FI670" s="68"/>
      <c r="FJ670" s="68"/>
      <c r="FK670" s="68"/>
      <c r="FL670" s="68"/>
      <c r="FM670" s="65"/>
      <c r="FN670" s="65"/>
      <c r="FO670" s="235"/>
    </row>
    <row r="671" spans="1:171" s="73" customFormat="1" x14ac:dyDescent="0.2">
      <c r="A671" s="161"/>
      <c r="B671" s="162"/>
      <c r="C671" s="162"/>
      <c r="D671" s="162"/>
      <c r="E671" s="162"/>
      <c r="F671" s="162"/>
      <c r="G671" s="162"/>
      <c r="H671" s="162"/>
      <c r="I671" s="162"/>
      <c r="J671" s="162"/>
      <c r="K671" s="162"/>
      <c r="L671" s="162"/>
      <c r="M671" s="162"/>
      <c r="N671" s="162"/>
      <c r="O671" s="162"/>
      <c r="P671" s="162"/>
      <c r="Q671" s="162"/>
      <c r="R671" s="162"/>
      <c r="S671" s="162"/>
      <c r="T671" s="162"/>
      <c r="U671" s="162"/>
      <c r="V671" s="162"/>
      <c r="W671" s="162"/>
      <c r="X671" s="162"/>
      <c r="Y671" s="162"/>
      <c r="Z671" s="161"/>
      <c r="AA671" s="161"/>
      <c r="AB671" s="161"/>
      <c r="AC671" s="161"/>
      <c r="AD671" s="161"/>
      <c r="AE671" s="161"/>
      <c r="AF671" s="162"/>
      <c r="AG671" s="162"/>
      <c r="AH671" s="162"/>
      <c r="AI671" s="162"/>
      <c r="AJ671" s="162"/>
      <c r="AK671" s="162"/>
      <c r="AL671" s="162"/>
      <c r="AM671" s="162"/>
      <c r="AN671" s="162"/>
      <c r="AO671" s="162"/>
      <c r="AP671" s="162"/>
      <c r="AQ671" s="162"/>
      <c r="AR671" s="162"/>
      <c r="AS671" s="162"/>
      <c r="AT671" s="162"/>
      <c r="AU671" s="162"/>
      <c r="AV671" s="162"/>
      <c r="AW671" s="162"/>
      <c r="AX671" s="162"/>
      <c r="AY671" s="161"/>
      <c r="AZ671" s="161"/>
      <c r="BA671" s="162"/>
      <c r="BB671" s="162"/>
      <c r="BC671" s="162"/>
      <c r="BD671" s="162"/>
      <c r="BE671" s="162"/>
      <c r="BF671" s="162"/>
      <c r="BG671" s="162"/>
      <c r="BH671" s="162"/>
      <c r="BI671" s="162"/>
      <c r="BJ671" s="161"/>
      <c r="BK671" s="162"/>
      <c r="BL671" s="162"/>
      <c r="BM671" s="162"/>
      <c r="BN671" s="162"/>
      <c r="BO671" s="162"/>
      <c r="BP671" s="162"/>
      <c r="BQ671" s="162"/>
      <c r="BR671" s="162"/>
      <c r="BS671" s="162"/>
      <c r="BT671" s="162"/>
      <c r="BU671" s="162"/>
      <c r="BV671" s="162"/>
      <c r="BW671" s="162"/>
      <c r="BX671" s="162"/>
      <c r="BY671" s="162"/>
      <c r="BZ671" s="162"/>
      <c r="CA671" s="162"/>
      <c r="CB671" s="162"/>
      <c r="CC671" s="162"/>
      <c r="CD671" s="162"/>
      <c r="CE671" s="162"/>
      <c r="CF671" s="162"/>
      <c r="CG671" s="162"/>
      <c r="CH671" s="162"/>
      <c r="CI671" s="162"/>
      <c r="CJ671" s="162"/>
      <c r="CK671" s="162"/>
      <c r="CL671" s="162"/>
      <c r="CM671" s="162"/>
      <c r="CN671" s="162"/>
      <c r="CO671" s="162"/>
      <c r="CP671" s="162"/>
      <c r="CQ671" s="162"/>
      <c r="CR671" s="162"/>
      <c r="CS671" s="162"/>
      <c r="CT671" s="162"/>
      <c r="CU671" s="162"/>
      <c r="CV671" s="162"/>
      <c r="CW671" s="162"/>
      <c r="CX671" s="162"/>
      <c r="CY671" s="162"/>
      <c r="CZ671" s="162"/>
      <c r="DA671" s="162"/>
      <c r="DB671" s="162"/>
      <c r="DC671" s="162"/>
      <c r="DD671" s="162"/>
      <c r="DE671" s="162"/>
      <c r="DF671" s="162"/>
      <c r="DG671" s="162"/>
      <c r="DH671" s="162"/>
      <c r="DI671" s="162"/>
      <c r="DJ671" s="162"/>
      <c r="DK671" s="162"/>
      <c r="DL671" s="162"/>
      <c r="DM671" s="162"/>
      <c r="DN671" s="162"/>
      <c r="DO671" s="162"/>
      <c r="DP671" s="162"/>
      <c r="DQ671" s="162"/>
      <c r="DR671" s="162"/>
      <c r="DS671" s="162"/>
      <c r="DT671" s="162"/>
      <c r="DU671" s="162"/>
      <c r="DV671" s="162"/>
      <c r="DW671" s="161"/>
      <c r="DX671" s="162"/>
      <c r="DY671" s="162"/>
      <c r="DZ671" s="162"/>
      <c r="EA671" s="162"/>
      <c r="EB671" s="162"/>
      <c r="EC671" s="162"/>
      <c r="ED671" s="162"/>
      <c r="EE671" s="161"/>
      <c r="EF671" s="162"/>
      <c r="EG671" s="162"/>
      <c r="EH671" s="162"/>
      <c r="EI671" s="162"/>
      <c r="EJ671" s="162"/>
      <c r="EK671" s="162"/>
      <c r="EL671" s="162"/>
      <c r="EM671" s="162"/>
      <c r="EN671" s="162"/>
      <c r="EO671" s="162"/>
      <c r="EP671" s="162"/>
      <c r="EQ671" s="68"/>
      <c r="ER671" s="68"/>
      <c r="ES671" s="68"/>
      <c r="ET671" s="68"/>
      <c r="EU671" s="68"/>
      <c r="EV671" s="68"/>
      <c r="EW671" s="65"/>
      <c r="EX671" s="65"/>
      <c r="EY671" s="65"/>
      <c r="EZ671" s="65"/>
      <c r="FA671" s="65"/>
      <c r="FB671" s="65"/>
      <c r="FC671" s="65"/>
      <c r="FD671" s="65"/>
      <c r="FE671" s="65"/>
      <c r="FF671" s="65"/>
      <c r="FG671" s="65"/>
      <c r="FH671" s="65"/>
      <c r="FI671" s="65"/>
      <c r="FJ671" s="65"/>
      <c r="FK671" s="65"/>
      <c r="FL671" s="65"/>
      <c r="FM671" s="65"/>
      <c r="FN671" s="65"/>
      <c r="FO671" s="235"/>
    </row>
    <row r="672" spans="1:171" s="73" customFormat="1" x14ac:dyDescent="0.2">
      <c r="A672" s="161"/>
      <c r="B672" s="162"/>
      <c r="C672" s="162"/>
      <c r="D672" s="162"/>
      <c r="E672" s="162"/>
      <c r="F672" s="162"/>
      <c r="G672" s="162"/>
      <c r="H672" s="162"/>
      <c r="I672" s="162"/>
      <c r="J672" s="162"/>
      <c r="K672" s="162"/>
      <c r="L672" s="162"/>
      <c r="M672" s="162"/>
      <c r="N672" s="162"/>
      <c r="O672" s="162"/>
      <c r="P672" s="162"/>
      <c r="Q672" s="162"/>
      <c r="R672" s="162"/>
      <c r="S672" s="162"/>
      <c r="T672" s="162"/>
      <c r="U672" s="162"/>
      <c r="V672" s="162"/>
      <c r="W672" s="162"/>
      <c r="X672" s="162"/>
      <c r="Y672" s="162"/>
      <c r="Z672" s="161"/>
      <c r="AA672" s="161"/>
      <c r="AB672" s="161"/>
      <c r="AC672" s="161"/>
      <c r="AD672" s="161"/>
      <c r="AE672" s="161"/>
      <c r="AF672" s="162"/>
      <c r="AG672" s="162"/>
      <c r="AH672" s="162"/>
      <c r="AI672" s="162"/>
      <c r="AJ672" s="162"/>
      <c r="AK672" s="162"/>
      <c r="AL672" s="162"/>
      <c r="AM672" s="162"/>
      <c r="AN672" s="162"/>
      <c r="AO672" s="162"/>
      <c r="AP672" s="162"/>
      <c r="AQ672" s="162"/>
      <c r="AR672" s="162"/>
      <c r="AS672" s="162"/>
      <c r="AT672" s="162"/>
      <c r="AU672" s="162"/>
      <c r="AV672" s="162"/>
      <c r="AW672" s="162"/>
      <c r="AX672" s="162"/>
      <c r="AY672" s="161"/>
      <c r="AZ672" s="161"/>
      <c r="BA672" s="162"/>
      <c r="BB672" s="162"/>
      <c r="BC672" s="162"/>
      <c r="BD672" s="162"/>
      <c r="BE672" s="162"/>
      <c r="BF672" s="162"/>
      <c r="BG672" s="162"/>
      <c r="BH672" s="162"/>
      <c r="BI672" s="162"/>
      <c r="BJ672" s="161"/>
      <c r="BK672" s="162"/>
      <c r="BL672" s="162"/>
      <c r="BM672" s="162"/>
      <c r="BN672" s="162"/>
      <c r="BO672" s="162"/>
      <c r="BP672" s="162"/>
      <c r="BQ672" s="162"/>
      <c r="BR672" s="162"/>
      <c r="BS672" s="162"/>
      <c r="BT672" s="162"/>
      <c r="BU672" s="162"/>
      <c r="BV672" s="162"/>
      <c r="BW672" s="162"/>
      <c r="BX672" s="162"/>
      <c r="BY672" s="162"/>
      <c r="BZ672" s="162"/>
      <c r="CA672" s="162"/>
      <c r="CB672" s="162"/>
      <c r="CC672" s="162"/>
      <c r="CD672" s="162"/>
      <c r="CE672" s="162"/>
      <c r="CF672" s="162"/>
      <c r="CG672" s="162"/>
      <c r="CH672" s="162"/>
      <c r="CI672" s="162"/>
      <c r="CJ672" s="162"/>
      <c r="CK672" s="162"/>
      <c r="CL672" s="162"/>
      <c r="CM672" s="162"/>
      <c r="CN672" s="162"/>
      <c r="CO672" s="162"/>
      <c r="CP672" s="162"/>
      <c r="CQ672" s="162"/>
      <c r="CR672" s="162"/>
      <c r="CS672" s="162"/>
      <c r="CT672" s="162"/>
      <c r="CU672" s="162"/>
      <c r="CV672" s="162"/>
      <c r="CW672" s="162"/>
      <c r="CX672" s="162"/>
      <c r="CY672" s="162"/>
      <c r="CZ672" s="162"/>
      <c r="DA672" s="162"/>
      <c r="DB672" s="162"/>
      <c r="DC672" s="162"/>
      <c r="DD672" s="162"/>
      <c r="DE672" s="162"/>
      <c r="DF672" s="162"/>
      <c r="DG672" s="162"/>
      <c r="DH672" s="162"/>
      <c r="DI672" s="162"/>
      <c r="DJ672" s="162"/>
      <c r="DK672" s="162"/>
      <c r="DL672" s="162"/>
      <c r="DM672" s="162"/>
      <c r="DN672" s="162"/>
      <c r="DO672" s="162"/>
      <c r="DP672" s="162"/>
      <c r="DQ672" s="162"/>
      <c r="DR672" s="162"/>
      <c r="DS672" s="162"/>
      <c r="DT672" s="162"/>
      <c r="DU672" s="162"/>
      <c r="DV672" s="162"/>
      <c r="DW672" s="161"/>
      <c r="DX672" s="162"/>
      <c r="DY672" s="162"/>
      <c r="DZ672" s="162"/>
      <c r="EA672" s="162"/>
      <c r="EB672" s="162"/>
      <c r="EC672" s="162"/>
      <c r="ED672" s="162"/>
      <c r="EE672" s="161"/>
      <c r="EF672" s="162"/>
      <c r="EG672" s="162"/>
      <c r="EH672" s="162"/>
      <c r="EI672" s="162"/>
      <c r="EJ672" s="162"/>
      <c r="EK672" s="162"/>
      <c r="EL672" s="162"/>
      <c r="EM672" s="162"/>
      <c r="EN672" s="162"/>
      <c r="EO672" s="162"/>
      <c r="EP672" s="162"/>
      <c r="EQ672" s="68"/>
      <c r="ER672" s="68"/>
      <c r="ES672" s="68"/>
      <c r="ET672" s="68"/>
      <c r="EU672" s="68"/>
      <c r="EV672" s="68"/>
      <c r="EW672" s="68"/>
      <c r="EX672" s="68"/>
      <c r="EY672" s="68"/>
      <c r="EZ672" s="68"/>
      <c r="FA672" s="68"/>
      <c r="FB672" s="68"/>
      <c r="FC672" s="68"/>
      <c r="FD672" s="68"/>
      <c r="FE672" s="68"/>
      <c r="FF672" s="68"/>
      <c r="FG672" s="68"/>
      <c r="FH672" s="68"/>
      <c r="FI672" s="68"/>
      <c r="FJ672" s="68"/>
      <c r="FK672" s="68"/>
      <c r="FL672" s="68"/>
      <c r="FM672" s="65"/>
      <c r="FN672" s="65"/>
      <c r="FO672" s="235"/>
    </row>
    <row r="673" spans="1:171" s="73" customFormat="1" x14ac:dyDescent="0.2">
      <c r="A673" s="161"/>
      <c r="B673" s="162"/>
      <c r="C673" s="162"/>
      <c r="D673" s="162"/>
      <c r="E673" s="162"/>
      <c r="F673" s="162"/>
      <c r="G673" s="162"/>
      <c r="H673" s="162"/>
      <c r="I673" s="162"/>
      <c r="J673" s="162"/>
      <c r="K673" s="162"/>
      <c r="L673" s="162"/>
      <c r="M673" s="162"/>
      <c r="N673" s="162"/>
      <c r="O673" s="162"/>
      <c r="P673" s="162"/>
      <c r="Q673" s="162"/>
      <c r="R673" s="162"/>
      <c r="S673" s="162"/>
      <c r="T673" s="162"/>
      <c r="U673" s="162"/>
      <c r="V673" s="162"/>
      <c r="W673" s="162"/>
      <c r="X673" s="162"/>
      <c r="Y673" s="162"/>
      <c r="Z673" s="161"/>
      <c r="AA673" s="161"/>
      <c r="AB673" s="161"/>
      <c r="AC673" s="161"/>
      <c r="AD673" s="161"/>
      <c r="AE673" s="161"/>
      <c r="AF673" s="162"/>
      <c r="AG673" s="162"/>
      <c r="AH673" s="162"/>
      <c r="AI673" s="162"/>
      <c r="AJ673" s="162"/>
      <c r="AK673" s="162"/>
      <c r="AL673" s="162"/>
      <c r="AM673" s="162"/>
      <c r="AN673" s="162"/>
      <c r="AO673" s="162"/>
      <c r="AP673" s="162"/>
      <c r="AQ673" s="162"/>
      <c r="AR673" s="162"/>
      <c r="AS673" s="162"/>
      <c r="AT673" s="162"/>
      <c r="AU673" s="162"/>
      <c r="AV673" s="162"/>
      <c r="AW673" s="162"/>
      <c r="AX673" s="162"/>
      <c r="AY673" s="161"/>
      <c r="AZ673" s="161"/>
      <c r="BA673" s="162"/>
      <c r="BB673" s="162"/>
      <c r="BC673" s="162"/>
      <c r="BD673" s="162"/>
      <c r="BE673" s="162"/>
      <c r="BF673" s="162"/>
      <c r="BG673" s="162"/>
      <c r="BH673" s="162"/>
      <c r="BI673" s="162"/>
      <c r="BJ673" s="161"/>
      <c r="BK673" s="162"/>
      <c r="BL673" s="162"/>
      <c r="BM673" s="162"/>
      <c r="BN673" s="162"/>
      <c r="BO673" s="162"/>
      <c r="BP673" s="162"/>
      <c r="BQ673" s="162"/>
      <c r="BR673" s="162"/>
      <c r="BS673" s="162"/>
      <c r="BT673" s="162"/>
      <c r="BU673" s="162"/>
      <c r="BV673" s="162"/>
      <c r="BW673" s="162"/>
      <c r="BX673" s="162"/>
      <c r="BY673" s="162"/>
      <c r="BZ673" s="162"/>
      <c r="CA673" s="162"/>
      <c r="CB673" s="162"/>
      <c r="CC673" s="162"/>
      <c r="CD673" s="162"/>
      <c r="CE673" s="162"/>
      <c r="CF673" s="162"/>
      <c r="CG673" s="162"/>
      <c r="CH673" s="162"/>
      <c r="CI673" s="162"/>
      <c r="CJ673" s="162"/>
      <c r="CK673" s="162"/>
      <c r="CL673" s="162"/>
      <c r="CM673" s="162"/>
      <c r="CN673" s="162"/>
      <c r="CO673" s="162"/>
      <c r="CP673" s="162"/>
      <c r="CQ673" s="162"/>
      <c r="CR673" s="162"/>
      <c r="CS673" s="162"/>
      <c r="CT673" s="162"/>
      <c r="CU673" s="162"/>
      <c r="CV673" s="162"/>
      <c r="CW673" s="162"/>
      <c r="CX673" s="162"/>
      <c r="CY673" s="162"/>
      <c r="CZ673" s="162"/>
      <c r="DA673" s="162"/>
      <c r="DB673" s="162"/>
      <c r="DC673" s="162"/>
      <c r="DD673" s="162"/>
      <c r="DE673" s="162"/>
      <c r="DF673" s="162"/>
      <c r="DG673" s="162"/>
      <c r="DH673" s="162"/>
      <c r="DI673" s="162"/>
      <c r="DJ673" s="162"/>
      <c r="DK673" s="162"/>
      <c r="DL673" s="162"/>
      <c r="DM673" s="162"/>
      <c r="DN673" s="162"/>
      <c r="DO673" s="162"/>
      <c r="DP673" s="162"/>
      <c r="DQ673" s="162"/>
      <c r="DR673" s="162"/>
      <c r="DS673" s="162"/>
      <c r="DT673" s="162"/>
      <c r="DU673" s="162"/>
      <c r="DV673" s="162"/>
      <c r="DW673" s="161"/>
      <c r="DX673" s="162"/>
      <c r="DY673" s="162"/>
      <c r="DZ673" s="162"/>
      <c r="EA673" s="162"/>
      <c r="EB673" s="162"/>
      <c r="EC673" s="162"/>
      <c r="ED673" s="162"/>
      <c r="EE673" s="161"/>
      <c r="EF673" s="162"/>
      <c r="EG673" s="162"/>
      <c r="EH673" s="162"/>
      <c r="EI673" s="162"/>
      <c r="EJ673" s="162"/>
      <c r="EK673" s="162"/>
      <c r="EL673" s="162"/>
      <c r="EM673" s="162"/>
      <c r="EN673" s="162"/>
      <c r="EO673" s="162"/>
      <c r="EP673" s="162"/>
      <c r="EQ673" s="68"/>
      <c r="ER673" s="68"/>
      <c r="ES673" s="68"/>
      <c r="ET673" s="68"/>
      <c r="EU673" s="68"/>
      <c r="EV673" s="68"/>
      <c r="EW673" s="65"/>
      <c r="EX673" s="65"/>
      <c r="EY673" s="65"/>
      <c r="EZ673" s="65"/>
      <c r="FA673" s="65"/>
      <c r="FB673" s="65"/>
      <c r="FC673" s="65"/>
      <c r="FD673" s="65"/>
      <c r="FE673" s="65"/>
      <c r="FF673" s="65"/>
      <c r="FG673" s="65"/>
      <c r="FH673" s="65"/>
      <c r="FI673" s="65"/>
      <c r="FJ673" s="65"/>
      <c r="FK673" s="65"/>
      <c r="FL673" s="65"/>
      <c r="FM673" s="65"/>
      <c r="FN673" s="65"/>
      <c r="FO673" s="235"/>
    </row>
    <row r="674" spans="1:171" s="73" customFormat="1" x14ac:dyDescent="0.2">
      <c r="A674" s="161"/>
      <c r="B674" s="162"/>
      <c r="C674" s="162"/>
      <c r="D674" s="162"/>
      <c r="E674" s="162"/>
      <c r="F674" s="162"/>
      <c r="G674" s="162"/>
      <c r="H674" s="162"/>
      <c r="I674" s="162"/>
      <c r="J674" s="162"/>
      <c r="K674" s="162"/>
      <c r="L674" s="162"/>
      <c r="M674" s="162"/>
      <c r="N674" s="162"/>
      <c r="O674" s="162"/>
      <c r="P674" s="162"/>
      <c r="Q674" s="162"/>
      <c r="R674" s="162"/>
      <c r="S674" s="162"/>
      <c r="T674" s="162"/>
      <c r="U674" s="162"/>
      <c r="V674" s="162"/>
      <c r="W674" s="162"/>
      <c r="X674" s="162"/>
      <c r="Y674" s="162"/>
      <c r="Z674" s="161"/>
      <c r="AA674" s="161"/>
      <c r="AB674" s="161"/>
      <c r="AC674" s="161"/>
      <c r="AD674" s="161"/>
      <c r="AE674" s="161"/>
      <c r="AF674" s="162"/>
      <c r="AG674" s="162"/>
      <c r="AH674" s="162"/>
      <c r="AI674" s="162"/>
      <c r="AJ674" s="162"/>
      <c r="AK674" s="162"/>
      <c r="AL674" s="162"/>
      <c r="AM674" s="162"/>
      <c r="AN674" s="162"/>
      <c r="AO674" s="162"/>
      <c r="AP674" s="162"/>
      <c r="AQ674" s="162"/>
      <c r="AR674" s="162"/>
      <c r="AS674" s="162"/>
      <c r="AT674" s="162"/>
      <c r="AU674" s="162"/>
      <c r="AV674" s="162"/>
      <c r="AW674" s="162"/>
      <c r="AX674" s="162"/>
      <c r="AY674" s="161"/>
      <c r="AZ674" s="161"/>
      <c r="BA674" s="162"/>
      <c r="BB674" s="162"/>
      <c r="BC674" s="162"/>
      <c r="BD674" s="162"/>
      <c r="BE674" s="162"/>
      <c r="BF674" s="162"/>
      <c r="BG674" s="162"/>
      <c r="BH674" s="162"/>
      <c r="BI674" s="162"/>
      <c r="BJ674" s="161"/>
      <c r="BK674" s="162"/>
      <c r="BL674" s="162"/>
      <c r="BM674" s="162"/>
      <c r="BN674" s="162"/>
      <c r="BO674" s="162"/>
      <c r="BP674" s="162"/>
      <c r="BQ674" s="162"/>
      <c r="BR674" s="162"/>
      <c r="BS674" s="162"/>
      <c r="BT674" s="162"/>
      <c r="BU674" s="162"/>
      <c r="BV674" s="162"/>
      <c r="BW674" s="162"/>
      <c r="BX674" s="162"/>
      <c r="BY674" s="162"/>
      <c r="BZ674" s="162"/>
      <c r="CA674" s="162"/>
      <c r="CB674" s="162"/>
      <c r="CC674" s="162"/>
      <c r="CD674" s="162"/>
      <c r="CE674" s="162"/>
      <c r="CF674" s="162"/>
      <c r="CG674" s="162"/>
      <c r="CH674" s="162"/>
      <c r="CI674" s="162"/>
      <c r="CJ674" s="162"/>
      <c r="CK674" s="162"/>
      <c r="CL674" s="162"/>
      <c r="CM674" s="162"/>
      <c r="CN674" s="162"/>
      <c r="CO674" s="162"/>
      <c r="CP674" s="162"/>
      <c r="CQ674" s="162"/>
      <c r="CR674" s="162"/>
      <c r="CS674" s="162"/>
      <c r="CT674" s="162"/>
      <c r="CU674" s="162"/>
      <c r="CV674" s="162"/>
      <c r="CW674" s="162"/>
      <c r="CX674" s="162"/>
      <c r="CY674" s="162"/>
      <c r="CZ674" s="162"/>
      <c r="DA674" s="162"/>
      <c r="DB674" s="162"/>
      <c r="DC674" s="162"/>
      <c r="DD674" s="162"/>
      <c r="DE674" s="162"/>
      <c r="DF674" s="162"/>
      <c r="DG674" s="162"/>
      <c r="DH674" s="162"/>
      <c r="DI674" s="162"/>
      <c r="DJ674" s="162"/>
      <c r="DK674" s="162"/>
      <c r="DL674" s="162"/>
      <c r="DM674" s="162"/>
      <c r="DN674" s="162"/>
      <c r="DO674" s="162"/>
      <c r="DP674" s="162"/>
      <c r="DQ674" s="162"/>
      <c r="DR674" s="162"/>
      <c r="DS674" s="162"/>
      <c r="DT674" s="162"/>
      <c r="DU674" s="162"/>
      <c r="DV674" s="162"/>
      <c r="DW674" s="161"/>
      <c r="DX674" s="162"/>
      <c r="DY674" s="162"/>
      <c r="DZ674" s="162"/>
      <c r="EA674" s="162"/>
      <c r="EB674" s="162"/>
      <c r="EC674" s="162"/>
      <c r="ED674" s="162"/>
      <c r="EE674" s="161"/>
      <c r="EF674" s="162"/>
      <c r="EG674" s="162"/>
      <c r="EH674" s="162"/>
      <c r="EI674" s="162"/>
      <c r="EJ674" s="162"/>
      <c r="EK674" s="162"/>
      <c r="EL674" s="162"/>
      <c r="EM674" s="162"/>
      <c r="EN674" s="162"/>
      <c r="EO674" s="162"/>
      <c r="EP674" s="162"/>
      <c r="EQ674" s="68"/>
      <c r="ER674" s="68"/>
      <c r="ES674" s="68"/>
      <c r="ET674" s="68"/>
      <c r="EU674" s="68"/>
      <c r="EV674" s="68"/>
      <c r="EW674" s="68"/>
      <c r="EX674" s="68"/>
      <c r="EY674" s="68"/>
      <c r="EZ674" s="68"/>
      <c r="FA674" s="68"/>
      <c r="FB674" s="68"/>
      <c r="FC674" s="68"/>
      <c r="FD674" s="68"/>
      <c r="FE674" s="68"/>
      <c r="FF674" s="68"/>
      <c r="FG674" s="68"/>
      <c r="FH674" s="68"/>
      <c r="FI674" s="68"/>
      <c r="FJ674" s="68"/>
      <c r="FK674" s="68"/>
      <c r="FL674" s="68"/>
      <c r="FM674" s="65"/>
      <c r="FN674" s="65"/>
      <c r="FO674" s="235"/>
    </row>
    <row r="675" spans="1:171" s="73" customFormat="1" x14ac:dyDescent="0.2">
      <c r="A675" s="161"/>
      <c r="B675" s="162"/>
      <c r="C675" s="162"/>
      <c r="D675" s="162"/>
      <c r="E675" s="162"/>
      <c r="F675" s="162"/>
      <c r="G675" s="162"/>
      <c r="H675" s="162"/>
      <c r="I675" s="162"/>
      <c r="J675" s="162"/>
      <c r="K675" s="162"/>
      <c r="L675" s="162"/>
      <c r="M675" s="162"/>
      <c r="N675" s="162"/>
      <c r="O675" s="162"/>
      <c r="P675" s="162"/>
      <c r="Q675" s="162"/>
      <c r="R675" s="162"/>
      <c r="S675" s="162"/>
      <c r="T675" s="162"/>
      <c r="U675" s="162"/>
      <c r="V675" s="162"/>
      <c r="W675" s="162"/>
      <c r="X675" s="162"/>
      <c r="Y675" s="162"/>
      <c r="Z675" s="161"/>
      <c r="AA675" s="161"/>
      <c r="AB675" s="161"/>
      <c r="AC675" s="161"/>
      <c r="AD675" s="161"/>
      <c r="AE675" s="161"/>
      <c r="AF675" s="162"/>
      <c r="AG675" s="162"/>
      <c r="AH675" s="162"/>
      <c r="AI675" s="162"/>
      <c r="AJ675" s="162"/>
      <c r="AK675" s="162"/>
      <c r="AL675" s="162"/>
      <c r="AM675" s="162"/>
      <c r="AN675" s="162"/>
      <c r="AO675" s="162"/>
      <c r="AP675" s="162"/>
      <c r="AQ675" s="162"/>
      <c r="AR675" s="162"/>
      <c r="AS675" s="162"/>
      <c r="AT675" s="162"/>
      <c r="AU675" s="162"/>
      <c r="AV675" s="162"/>
      <c r="AW675" s="162"/>
      <c r="AX675" s="162"/>
      <c r="AY675" s="161"/>
      <c r="AZ675" s="161"/>
      <c r="BA675" s="162"/>
      <c r="BB675" s="162"/>
      <c r="BC675" s="162"/>
      <c r="BD675" s="162"/>
      <c r="BE675" s="162"/>
      <c r="BF675" s="162"/>
      <c r="BG675" s="162"/>
      <c r="BH675" s="162"/>
      <c r="BI675" s="162"/>
      <c r="BJ675" s="161"/>
      <c r="BK675" s="162"/>
      <c r="BL675" s="162"/>
      <c r="BM675" s="162"/>
      <c r="BN675" s="162"/>
      <c r="BO675" s="162"/>
      <c r="BP675" s="162"/>
      <c r="BQ675" s="162"/>
      <c r="BR675" s="162"/>
      <c r="BS675" s="162"/>
      <c r="BT675" s="162"/>
      <c r="BU675" s="162"/>
      <c r="BV675" s="162"/>
      <c r="BW675" s="162"/>
      <c r="BX675" s="162"/>
      <c r="BY675" s="162"/>
      <c r="BZ675" s="162"/>
      <c r="CA675" s="162"/>
      <c r="CB675" s="162"/>
      <c r="CC675" s="162"/>
      <c r="CD675" s="162"/>
      <c r="CE675" s="162"/>
      <c r="CF675" s="162"/>
      <c r="CG675" s="162"/>
      <c r="CH675" s="162"/>
      <c r="CI675" s="162"/>
      <c r="CJ675" s="162"/>
      <c r="CK675" s="162"/>
      <c r="CL675" s="162"/>
      <c r="CM675" s="162"/>
      <c r="CN675" s="162"/>
      <c r="CO675" s="162"/>
      <c r="CP675" s="162"/>
      <c r="CQ675" s="162"/>
      <c r="CR675" s="162"/>
      <c r="CS675" s="162"/>
      <c r="CT675" s="162"/>
      <c r="CU675" s="162"/>
      <c r="CV675" s="162"/>
      <c r="CW675" s="162"/>
      <c r="CX675" s="162"/>
      <c r="CY675" s="162"/>
      <c r="CZ675" s="162"/>
      <c r="DA675" s="162"/>
      <c r="DB675" s="162"/>
      <c r="DC675" s="162"/>
      <c r="DD675" s="162"/>
      <c r="DE675" s="162"/>
      <c r="DF675" s="162"/>
      <c r="DG675" s="162"/>
      <c r="DH675" s="162"/>
      <c r="DI675" s="162"/>
      <c r="DJ675" s="162"/>
      <c r="DK675" s="162"/>
      <c r="DL675" s="162"/>
      <c r="DM675" s="162"/>
      <c r="DN675" s="162"/>
      <c r="DO675" s="162"/>
      <c r="DP675" s="162"/>
      <c r="DQ675" s="162"/>
      <c r="DR675" s="162"/>
      <c r="DS675" s="162"/>
      <c r="DT675" s="162"/>
      <c r="DU675" s="162"/>
      <c r="DV675" s="162"/>
      <c r="DW675" s="161"/>
      <c r="DX675" s="162"/>
      <c r="DY675" s="162"/>
      <c r="DZ675" s="162"/>
      <c r="EA675" s="162"/>
      <c r="EB675" s="162"/>
      <c r="EC675" s="162"/>
      <c r="ED675" s="162"/>
      <c r="EE675" s="161"/>
      <c r="EF675" s="162"/>
      <c r="EG675" s="162"/>
      <c r="EH675" s="162"/>
      <c r="EI675" s="162"/>
      <c r="EJ675" s="162"/>
      <c r="EK675" s="162"/>
      <c r="EL675" s="162"/>
      <c r="EM675" s="162"/>
      <c r="EN675" s="162"/>
      <c r="EO675" s="162"/>
      <c r="EP675" s="162"/>
      <c r="EQ675" s="68"/>
      <c r="ER675" s="68"/>
      <c r="ES675" s="68"/>
      <c r="ET675" s="68"/>
      <c r="EU675" s="68"/>
      <c r="EV675" s="68"/>
      <c r="EW675" s="65"/>
      <c r="EX675" s="65"/>
      <c r="EY675" s="65"/>
      <c r="EZ675" s="65"/>
      <c r="FA675" s="65"/>
      <c r="FB675" s="65"/>
      <c r="FC675" s="65"/>
      <c r="FD675" s="65"/>
      <c r="FE675" s="65"/>
      <c r="FF675" s="65"/>
      <c r="FG675" s="65"/>
      <c r="FH675" s="65"/>
      <c r="FI675" s="65"/>
      <c r="FJ675" s="65"/>
      <c r="FK675" s="65"/>
      <c r="FL675" s="65"/>
      <c r="FM675" s="65"/>
      <c r="FN675" s="65"/>
      <c r="FO675" s="235"/>
    </row>
    <row r="676" spans="1:171" s="73" customFormat="1" x14ac:dyDescent="0.2">
      <c r="A676" s="161"/>
      <c r="B676" s="162"/>
      <c r="C676" s="162"/>
      <c r="D676" s="162"/>
      <c r="E676" s="162"/>
      <c r="F676" s="162"/>
      <c r="G676" s="162"/>
      <c r="H676" s="162"/>
      <c r="I676" s="162"/>
      <c r="J676" s="162"/>
      <c r="K676" s="162"/>
      <c r="L676" s="162"/>
      <c r="M676" s="162"/>
      <c r="N676" s="162"/>
      <c r="O676" s="162"/>
      <c r="P676" s="162"/>
      <c r="Q676" s="162"/>
      <c r="R676" s="162"/>
      <c r="S676" s="162"/>
      <c r="T676" s="162"/>
      <c r="U676" s="162"/>
      <c r="V676" s="162"/>
      <c r="W676" s="162"/>
      <c r="X676" s="162"/>
      <c r="Y676" s="162"/>
      <c r="Z676" s="161"/>
      <c r="AA676" s="161"/>
      <c r="AB676" s="161"/>
      <c r="AC676" s="161"/>
      <c r="AD676" s="161"/>
      <c r="AE676" s="161"/>
      <c r="AF676" s="162"/>
      <c r="AG676" s="162"/>
      <c r="AH676" s="162"/>
      <c r="AI676" s="162"/>
      <c r="AJ676" s="162"/>
      <c r="AK676" s="162"/>
      <c r="AL676" s="162"/>
      <c r="AM676" s="162"/>
      <c r="AN676" s="162"/>
      <c r="AO676" s="162"/>
      <c r="AP676" s="162"/>
      <c r="AQ676" s="162"/>
      <c r="AR676" s="162"/>
      <c r="AS676" s="162"/>
      <c r="AT676" s="162"/>
      <c r="AU676" s="162"/>
      <c r="AV676" s="162"/>
      <c r="AW676" s="162"/>
      <c r="AX676" s="162"/>
      <c r="AY676" s="161"/>
      <c r="AZ676" s="161"/>
      <c r="BA676" s="162"/>
      <c r="BB676" s="162"/>
      <c r="BC676" s="162"/>
      <c r="BD676" s="162"/>
      <c r="BE676" s="162"/>
      <c r="BF676" s="162"/>
      <c r="BG676" s="162"/>
      <c r="BH676" s="162"/>
      <c r="BI676" s="162"/>
      <c r="BJ676" s="161"/>
      <c r="BK676" s="162"/>
      <c r="BL676" s="162"/>
      <c r="BM676" s="162"/>
      <c r="BN676" s="162"/>
      <c r="BO676" s="162"/>
      <c r="BP676" s="162"/>
      <c r="BQ676" s="162"/>
      <c r="BR676" s="162"/>
      <c r="BS676" s="162"/>
      <c r="BT676" s="162"/>
      <c r="BU676" s="162"/>
      <c r="BV676" s="162"/>
      <c r="BW676" s="162"/>
      <c r="BX676" s="162"/>
      <c r="BY676" s="162"/>
      <c r="BZ676" s="162"/>
      <c r="CA676" s="162"/>
      <c r="CB676" s="162"/>
      <c r="CC676" s="162"/>
      <c r="CD676" s="162"/>
      <c r="CE676" s="162"/>
      <c r="CF676" s="162"/>
      <c r="CG676" s="162"/>
      <c r="CH676" s="162"/>
      <c r="CI676" s="162"/>
      <c r="CJ676" s="162"/>
      <c r="CK676" s="162"/>
      <c r="CL676" s="162"/>
      <c r="CM676" s="162"/>
      <c r="CN676" s="162"/>
      <c r="CO676" s="162"/>
      <c r="CP676" s="162"/>
      <c r="CQ676" s="162"/>
      <c r="CR676" s="162"/>
      <c r="CS676" s="162"/>
      <c r="CT676" s="162"/>
      <c r="CU676" s="162"/>
      <c r="CV676" s="162"/>
      <c r="CW676" s="162"/>
      <c r="CX676" s="162"/>
      <c r="CY676" s="162"/>
      <c r="CZ676" s="162"/>
      <c r="DA676" s="162"/>
      <c r="DB676" s="162"/>
      <c r="DC676" s="162"/>
      <c r="DD676" s="162"/>
      <c r="DE676" s="162"/>
      <c r="DF676" s="162"/>
      <c r="DG676" s="162"/>
      <c r="DH676" s="162"/>
      <c r="DI676" s="162"/>
      <c r="DJ676" s="162"/>
      <c r="DK676" s="162"/>
      <c r="DL676" s="162"/>
      <c r="DM676" s="162"/>
      <c r="DN676" s="162"/>
      <c r="DO676" s="162"/>
      <c r="DP676" s="162"/>
      <c r="DQ676" s="162"/>
      <c r="DR676" s="162"/>
      <c r="DS676" s="162"/>
      <c r="DT676" s="162"/>
      <c r="DU676" s="162"/>
      <c r="DV676" s="162"/>
      <c r="DW676" s="161"/>
      <c r="DX676" s="162"/>
      <c r="DY676" s="162"/>
      <c r="DZ676" s="162"/>
      <c r="EA676" s="162"/>
      <c r="EB676" s="162"/>
      <c r="EC676" s="162"/>
      <c r="ED676" s="162"/>
      <c r="EE676" s="161"/>
      <c r="EF676" s="162"/>
      <c r="EG676" s="162"/>
      <c r="EH676" s="162"/>
      <c r="EI676" s="162"/>
      <c r="EJ676" s="162"/>
      <c r="EK676" s="162"/>
      <c r="EL676" s="162"/>
      <c r="EM676" s="162"/>
      <c r="EN676" s="162"/>
      <c r="EO676" s="162"/>
      <c r="EP676" s="162"/>
      <c r="EQ676" s="68"/>
      <c r="ER676" s="68"/>
      <c r="ES676" s="68"/>
      <c r="ET676" s="68"/>
      <c r="EU676" s="68"/>
      <c r="EV676" s="68"/>
      <c r="EW676" s="68"/>
      <c r="EX676" s="68"/>
      <c r="EY676" s="68"/>
      <c r="EZ676" s="68"/>
      <c r="FA676" s="68"/>
      <c r="FB676" s="68"/>
      <c r="FC676" s="68"/>
      <c r="FD676" s="68"/>
      <c r="FE676" s="68"/>
      <c r="FF676" s="68"/>
      <c r="FG676" s="68"/>
      <c r="FH676" s="68"/>
      <c r="FI676" s="68"/>
      <c r="FJ676" s="68"/>
      <c r="FK676" s="68"/>
      <c r="FL676" s="68"/>
      <c r="FM676" s="65"/>
      <c r="FN676" s="65"/>
      <c r="FO676" s="235"/>
    </row>
    <row r="677" spans="1:171" s="73" customFormat="1" x14ac:dyDescent="0.2">
      <c r="A677" s="161"/>
      <c r="B677" s="162"/>
      <c r="C677" s="162"/>
      <c r="D677" s="162"/>
      <c r="E677" s="162"/>
      <c r="F677" s="162"/>
      <c r="G677" s="162"/>
      <c r="H677" s="162"/>
      <c r="I677" s="162"/>
      <c r="J677" s="162"/>
      <c r="K677" s="162"/>
      <c r="L677" s="162"/>
      <c r="M677" s="162"/>
      <c r="N677" s="162"/>
      <c r="O677" s="162"/>
      <c r="P677" s="162"/>
      <c r="Q677" s="162"/>
      <c r="R677" s="162"/>
      <c r="S677" s="162"/>
      <c r="T677" s="162"/>
      <c r="U677" s="162"/>
      <c r="V677" s="162"/>
      <c r="W677" s="162"/>
      <c r="X677" s="162"/>
      <c r="Y677" s="162"/>
      <c r="Z677" s="161"/>
      <c r="AA677" s="161"/>
      <c r="AB677" s="161"/>
      <c r="AC677" s="161"/>
      <c r="AD677" s="161"/>
      <c r="AE677" s="161"/>
      <c r="AF677" s="162"/>
      <c r="AG677" s="162"/>
      <c r="AH677" s="162"/>
      <c r="AI677" s="162"/>
      <c r="AJ677" s="162"/>
      <c r="AK677" s="162"/>
      <c r="AL677" s="162"/>
      <c r="AM677" s="162"/>
      <c r="AN677" s="162"/>
      <c r="AO677" s="162"/>
      <c r="AP677" s="162"/>
      <c r="AQ677" s="162"/>
      <c r="AR677" s="162"/>
      <c r="AS677" s="162"/>
      <c r="AT677" s="162"/>
      <c r="AU677" s="162"/>
      <c r="AV677" s="162"/>
      <c r="AW677" s="162"/>
      <c r="AX677" s="162"/>
      <c r="AY677" s="161"/>
      <c r="AZ677" s="161"/>
      <c r="BA677" s="162"/>
      <c r="BB677" s="162"/>
      <c r="BC677" s="162"/>
      <c r="BD677" s="162"/>
      <c r="BE677" s="162"/>
      <c r="BF677" s="162"/>
      <c r="BG677" s="162"/>
      <c r="BH677" s="162"/>
      <c r="BI677" s="162"/>
      <c r="BJ677" s="161"/>
      <c r="BK677" s="162"/>
      <c r="BL677" s="162"/>
      <c r="BM677" s="162"/>
      <c r="BN677" s="162"/>
      <c r="BO677" s="162"/>
      <c r="BP677" s="162"/>
      <c r="BQ677" s="162"/>
      <c r="BR677" s="162"/>
      <c r="BS677" s="162"/>
      <c r="BT677" s="162"/>
      <c r="BU677" s="162"/>
      <c r="BV677" s="162"/>
      <c r="BW677" s="162"/>
      <c r="BX677" s="162"/>
      <c r="BY677" s="162"/>
      <c r="BZ677" s="162"/>
      <c r="CA677" s="162"/>
      <c r="CB677" s="162"/>
      <c r="CC677" s="162"/>
      <c r="CD677" s="162"/>
      <c r="CE677" s="162"/>
      <c r="CF677" s="162"/>
      <c r="CG677" s="162"/>
      <c r="CH677" s="162"/>
      <c r="CI677" s="162"/>
      <c r="CJ677" s="162"/>
      <c r="CK677" s="162"/>
      <c r="CL677" s="162"/>
      <c r="CM677" s="162"/>
      <c r="CN677" s="162"/>
      <c r="CO677" s="162"/>
      <c r="CP677" s="162"/>
      <c r="CQ677" s="162"/>
      <c r="CR677" s="162"/>
      <c r="CS677" s="162"/>
      <c r="CT677" s="162"/>
      <c r="CU677" s="162"/>
      <c r="CV677" s="162"/>
      <c r="CW677" s="162"/>
      <c r="CX677" s="162"/>
      <c r="CY677" s="162"/>
      <c r="CZ677" s="162"/>
      <c r="DA677" s="162"/>
      <c r="DB677" s="162"/>
      <c r="DC677" s="162"/>
      <c r="DD677" s="162"/>
      <c r="DE677" s="162"/>
      <c r="DF677" s="162"/>
      <c r="DG677" s="162"/>
      <c r="DH677" s="162"/>
      <c r="DI677" s="162"/>
      <c r="DJ677" s="162"/>
      <c r="DK677" s="162"/>
      <c r="DL677" s="162"/>
      <c r="DM677" s="162"/>
      <c r="DN677" s="162"/>
      <c r="DO677" s="162"/>
      <c r="DP677" s="162"/>
      <c r="DQ677" s="162"/>
      <c r="DR677" s="162"/>
      <c r="DS677" s="162"/>
      <c r="DT677" s="162"/>
      <c r="DU677" s="162"/>
      <c r="DV677" s="162"/>
      <c r="DW677" s="161"/>
      <c r="DX677" s="162"/>
      <c r="DY677" s="162"/>
      <c r="DZ677" s="162"/>
      <c r="EA677" s="162"/>
      <c r="EB677" s="162"/>
      <c r="EC677" s="162"/>
      <c r="ED677" s="162"/>
      <c r="EE677" s="161"/>
      <c r="EF677" s="162"/>
      <c r="EG677" s="162"/>
      <c r="EH677" s="162"/>
      <c r="EI677" s="162"/>
      <c r="EJ677" s="162"/>
      <c r="EK677" s="162"/>
      <c r="EL677" s="162"/>
      <c r="EM677" s="162"/>
      <c r="EN677" s="162"/>
      <c r="EO677" s="162"/>
      <c r="EP677" s="162"/>
      <c r="EQ677" s="68"/>
      <c r="ER677" s="68"/>
      <c r="ES677" s="68"/>
      <c r="ET677" s="68"/>
      <c r="EU677" s="68"/>
      <c r="EV677" s="68"/>
      <c r="EW677" s="65"/>
      <c r="EX677" s="65"/>
      <c r="EY677" s="65"/>
      <c r="EZ677" s="65"/>
      <c r="FA677" s="65"/>
      <c r="FB677" s="65"/>
      <c r="FC677" s="65"/>
      <c r="FD677" s="65"/>
      <c r="FE677" s="65"/>
      <c r="FF677" s="65"/>
      <c r="FG677" s="65"/>
      <c r="FH677" s="65"/>
      <c r="FI677" s="65"/>
      <c r="FJ677" s="65"/>
      <c r="FK677" s="65"/>
      <c r="FL677" s="65"/>
      <c r="FM677" s="65"/>
      <c r="FN677" s="65"/>
      <c r="FO677" s="235"/>
    </row>
    <row r="678" spans="1:171" s="73" customFormat="1" x14ac:dyDescent="0.2">
      <c r="A678" s="161"/>
      <c r="B678" s="162"/>
      <c r="C678" s="162"/>
      <c r="D678" s="162"/>
      <c r="E678" s="162"/>
      <c r="F678" s="162"/>
      <c r="G678" s="162"/>
      <c r="H678" s="162"/>
      <c r="I678" s="162"/>
      <c r="J678" s="162"/>
      <c r="K678" s="162"/>
      <c r="L678" s="162"/>
      <c r="M678" s="162"/>
      <c r="N678" s="162"/>
      <c r="O678" s="162"/>
      <c r="P678" s="162"/>
      <c r="Q678" s="162"/>
      <c r="R678" s="162"/>
      <c r="S678" s="162"/>
      <c r="T678" s="162"/>
      <c r="U678" s="162"/>
      <c r="V678" s="162"/>
      <c r="W678" s="162"/>
      <c r="X678" s="162"/>
      <c r="Y678" s="162"/>
      <c r="Z678" s="161"/>
      <c r="AA678" s="161"/>
      <c r="AB678" s="161"/>
      <c r="AC678" s="161"/>
      <c r="AD678" s="161"/>
      <c r="AE678" s="161"/>
      <c r="AF678" s="162"/>
      <c r="AG678" s="162"/>
      <c r="AH678" s="162"/>
      <c r="AI678" s="162"/>
      <c r="AJ678" s="162"/>
      <c r="AK678" s="162"/>
      <c r="AL678" s="162"/>
      <c r="AM678" s="162"/>
      <c r="AN678" s="162"/>
      <c r="AO678" s="162"/>
      <c r="AP678" s="162"/>
      <c r="AQ678" s="162"/>
      <c r="AR678" s="162"/>
      <c r="AS678" s="162"/>
      <c r="AT678" s="162"/>
      <c r="AU678" s="162"/>
      <c r="AV678" s="162"/>
      <c r="AW678" s="162"/>
      <c r="AX678" s="162"/>
      <c r="AY678" s="161"/>
      <c r="AZ678" s="161"/>
      <c r="BA678" s="162"/>
      <c r="BB678" s="162"/>
      <c r="BC678" s="162"/>
      <c r="BD678" s="162"/>
      <c r="BE678" s="162"/>
      <c r="BF678" s="162"/>
      <c r="BG678" s="162"/>
      <c r="BH678" s="162"/>
      <c r="BI678" s="162"/>
      <c r="BJ678" s="161"/>
      <c r="BK678" s="162"/>
      <c r="BL678" s="162"/>
      <c r="BM678" s="162"/>
      <c r="BN678" s="162"/>
      <c r="BO678" s="162"/>
      <c r="BP678" s="162"/>
      <c r="BQ678" s="162"/>
      <c r="BR678" s="162"/>
      <c r="BS678" s="162"/>
      <c r="BT678" s="162"/>
      <c r="BU678" s="162"/>
      <c r="BV678" s="162"/>
      <c r="BW678" s="162"/>
      <c r="BX678" s="162"/>
      <c r="BY678" s="162"/>
      <c r="BZ678" s="162"/>
      <c r="CA678" s="162"/>
      <c r="CB678" s="162"/>
      <c r="CC678" s="162"/>
      <c r="CD678" s="162"/>
      <c r="CE678" s="162"/>
      <c r="CF678" s="162"/>
      <c r="CG678" s="162"/>
      <c r="CH678" s="162"/>
      <c r="CI678" s="162"/>
      <c r="CJ678" s="162"/>
      <c r="CK678" s="162"/>
      <c r="CL678" s="162"/>
      <c r="CM678" s="162"/>
      <c r="CN678" s="162"/>
      <c r="CO678" s="162"/>
      <c r="CP678" s="162"/>
      <c r="CQ678" s="162"/>
      <c r="CR678" s="162"/>
      <c r="CS678" s="162"/>
      <c r="CT678" s="162"/>
      <c r="CU678" s="162"/>
      <c r="CV678" s="162"/>
      <c r="CW678" s="162"/>
      <c r="CX678" s="162"/>
      <c r="CY678" s="162"/>
      <c r="CZ678" s="162"/>
      <c r="DA678" s="162"/>
      <c r="DB678" s="162"/>
      <c r="DC678" s="162"/>
      <c r="DD678" s="162"/>
      <c r="DE678" s="162"/>
      <c r="DF678" s="162"/>
      <c r="DG678" s="162"/>
      <c r="DH678" s="162"/>
      <c r="DI678" s="162"/>
      <c r="DJ678" s="162"/>
      <c r="DK678" s="162"/>
      <c r="DL678" s="162"/>
      <c r="DM678" s="162"/>
      <c r="DN678" s="162"/>
      <c r="DO678" s="162"/>
      <c r="DP678" s="162"/>
      <c r="DQ678" s="162"/>
      <c r="DR678" s="162"/>
      <c r="DS678" s="162"/>
      <c r="DT678" s="162"/>
      <c r="DU678" s="162"/>
      <c r="DV678" s="162"/>
      <c r="DW678" s="161"/>
      <c r="DX678" s="162"/>
      <c r="DY678" s="162"/>
      <c r="DZ678" s="162"/>
      <c r="EA678" s="162"/>
      <c r="EB678" s="162"/>
      <c r="EC678" s="162"/>
      <c r="ED678" s="162"/>
      <c r="EE678" s="161"/>
      <c r="EF678" s="162"/>
      <c r="EG678" s="162"/>
      <c r="EH678" s="162"/>
      <c r="EI678" s="162"/>
      <c r="EJ678" s="162"/>
      <c r="EK678" s="162"/>
      <c r="EL678" s="162"/>
      <c r="EM678" s="162"/>
      <c r="EN678" s="162"/>
      <c r="EO678" s="162"/>
      <c r="EP678" s="162"/>
      <c r="EQ678" s="68"/>
      <c r="ER678" s="68"/>
      <c r="ES678" s="68"/>
      <c r="ET678" s="68"/>
      <c r="EU678" s="68"/>
      <c r="EV678" s="68"/>
      <c r="EW678" s="68"/>
      <c r="EX678" s="68"/>
      <c r="EY678" s="68"/>
      <c r="EZ678" s="68"/>
      <c r="FA678" s="68"/>
      <c r="FB678" s="68"/>
      <c r="FC678" s="68"/>
      <c r="FD678" s="68"/>
      <c r="FE678" s="68"/>
      <c r="FF678" s="68"/>
      <c r="FG678" s="68"/>
      <c r="FH678" s="68"/>
      <c r="FI678" s="68"/>
      <c r="FJ678" s="68"/>
      <c r="FK678" s="68"/>
      <c r="FL678" s="68"/>
      <c r="FM678" s="65"/>
      <c r="FN678" s="65"/>
      <c r="FO678" s="235"/>
    </row>
    <row r="679" spans="1:171" s="73" customFormat="1" x14ac:dyDescent="0.2">
      <c r="A679" s="161"/>
      <c r="B679" s="162"/>
      <c r="C679" s="162"/>
      <c r="D679" s="162"/>
      <c r="E679" s="162"/>
      <c r="F679" s="162"/>
      <c r="G679" s="162"/>
      <c r="H679" s="162"/>
      <c r="I679" s="162"/>
      <c r="J679" s="162"/>
      <c r="K679" s="162"/>
      <c r="L679" s="162"/>
      <c r="M679" s="162"/>
      <c r="N679" s="162"/>
      <c r="O679" s="162"/>
      <c r="P679" s="162"/>
      <c r="Q679" s="162"/>
      <c r="R679" s="162"/>
      <c r="S679" s="162"/>
      <c r="T679" s="162"/>
      <c r="U679" s="162"/>
      <c r="V679" s="162"/>
      <c r="W679" s="162"/>
      <c r="X679" s="162"/>
      <c r="Y679" s="162"/>
      <c r="Z679" s="161"/>
      <c r="AA679" s="161"/>
      <c r="AB679" s="161"/>
      <c r="AC679" s="161"/>
      <c r="AD679" s="161"/>
      <c r="AE679" s="161"/>
      <c r="AF679" s="162"/>
      <c r="AG679" s="162"/>
      <c r="AH679" s="162"/>
      <c r="AI679" s="162"/>
      <c r="AJ679" s="162"/>
      <c r="AK679" s="162"/>
      <c r="AL679" s="162"/>
      <c r="AM679" s="162"/>
      <c r="AN679" s="162"/>
      <c r="AO679" s="162"/>
      <c r="AP679" s="162"/>
      <c r="AQ679" s="162"/>
      <c r="AR679" s="162"/>
      <c r="AS679" s="162"/>
      <c r="AT679" s="162"/>
      <c r="AU679" s="162"/>
      <c r="AV679" s="162"/>
      <c r="AW679" s="162"/>
      <c r="AX679" s="162"/>
      <c r="AY679" s="161"/>
      <c r="AZ679" s="161"/>
      <c r="BA679" s="162"/>
      <c r="BB679" s="162"/>
      <c r="BC679" s="162"/>
      <c r="BD679" s="162"/>
      <c r="BE679" s="162"/>
      <c r="BF679" s="162"/>
      <c r="BG679" s="162"/>
      <c r="BH679" s="162"/>
      <c r="BI679" s="162"/>
      <c r="BJ679" s="161"/>
      <c r="BK679" s="162"/>
      <c r="BL679" s="162"/>
      <c r="BM679" s="162"/>
      <c r="BN679" s="162"/>
      <c r="BO679" s="162"/>
      <c r="BP679" s="162"/>
      <c r="BQ679" s="162"/>
      <c r="BR679" s="162"/>
      <c r="BS679" s="162"/>
      <c r="BT679" s="162"/>
      <c r="BU679" s="162"/>
      <c r="BV679" s="162"/>
      <c r="BW679" s="162"/>
      <c r="BX679" s="162"/>
      <c r="BY679" s="162"/>
      <c r="BZ679" s="162"/>
      <c r="CA679" s="162"/>
      <c r="CB679" s="162"/>
      <c r="CC679" s="162"/>
      <c r="CD679" s="162"/>
      <c r="CE679" s="162"/>
      <c r="CF679" s="162"/>
      <c r="CG679" s="162"/>
      <c r="CH679" s="162"/>
      <c r="CI679" s="162"/>
      <c r="CJ679" s="162"/>
      <c r="CK679" s="162"/>
      <c r="CL679" s="162"/>
      <c r="CM679" s="162"/>
      <c r="CN679" s="162"/>
      <c r="CO679" s="162"/>
      <c r="CP679" s="162"/>
      <c r="CQ679" s="162"/>
      <c r="CR679" s="162"/>
      <c r="CS679" s="162"/>
      <c r="CT679" s="162"/>
      <c r="CU679" s="162"/>
      <c r="CV679" s="162"/>
      <c r="CW679" s="162"/>
      <c r="CX679" s="162"/>
      <c r="CY679" s="162"/>
      <c r="CZ679" s="162"/>
      <c r="DA679" s="162"/>
      <c r="DB679" s="162"/>
      <c r="DC679" s="162"/>
      <c r="DD679" s="162"/>
      <c r="DE679" s="162"/>
      <c r="DF679" s="162"/>
      <c r="DG679" s="162"/>
      <c r="DH679" s="162"/>
      <c r="DI679" s="162"/>
      <c r="DJ679" s="162"/>
      <c r="DK679" s="162"/>
      <c r="DL679" s="162"/>
      <c r="DM679" s="162"/>
      <c r="DN679" s="162"/>
      <c r="DO679" s="162"/>
      <c r="DP679" s="162"/>
      <c r="DQ679" s="162"/>
      <c r="DR679" s="162"/>
      <c r="DS679" s="162"/>
      <c r="DT679" s="162"/>
      <c r="DU679" s="162"/>
      <c r="DV679" s="162"/>
      <c r="DW679" s="161"/>
      <c r="DX679" s="162"/>
      <c r="DY679" s="162"/>
      <c r="DZ679" s="162"/>
      <c r="EA679" s="162"/>
      <c r="EB679" s="162"/>
      <c r="EC679" s="162"/>
      <c r="ED679" s="162"/>
      <c r="EE679" s="161"/>
      <c r="EF679" s="162"/>
      <c r="EG679" s="162"/>
      <c r="EH679" s="162"/>
      <c r="EI679" s="162"/>
      <c r="EJ679" s="162"/>
      <c r="EK679" s="162"/>
      <c r="EL679" s="162"/>
      <c r="EM679" s="162"/>
      <c r="EN679" s="162"/>
      <c r="EO679" s="162"/>
      <c r="EP679" s="162"/>
      <c r="EQ679" s="68"/>
      <c r="ER679" s="68"/>
      <c r="ES679" s="68"/>
      <c r="ET679" s="68"/>
      <c r="EU679" s="68"/>
      <c r="EV679" s="68"/>
      <c r="EW679" s="65"/>
      <c r="EX679" s="65"/>
      <c r="EY679" s="65"/>
      <c r="EZ679" s="65"/>
      <c r="FA679" s="65"/>
      <c r="FB679" s="65"/>
      <c r="FC679" s="65"/>
      <c r="FD679" s="65"/>
      <c r="FE679" s="65"/>
      <c r="FF679" s="65"/>
      <c r="FG679" s="65"/>
      <c r="FH679" s="65"/>
      <c r="FI679" s="65"/>
      <c r="FJ679" s="65"/>
      <c r="FK679" s="65"/>
      <c r="FL679" s="65"/>
      <c r="FM679" s="65"/>
      <c r="FN679" s="65"/>
      <c r="FO679" s="235"/>
    </row>
    <row r="680" spans="1:171" s="73" customFormat="1" x14ac:dyDescent="0.2">
      <c r="A680" s="161"/>
      <c r="B680" s="162"/>
      <c r="C680" s="162"/>
      <c r="D680" s="162"/>
      <c r="E680" s="162"/>
      <c r="F680" s="162"/>
      <c r="G680" s="162"/>
      <c r="H680" s="162"/>
      <c r="I680" s="162"/>
      <c r="J680" s="162"/>
      <c r="K680" s="162"/>
      <c r="L680" s="162"/>
      <c r="M680" s="162"/>
      <c r="N680" s="162"/>
      <c r="O680" s="162"/>
      <c r="P680" s="162"/>
      <c r="Q680" s="162"/>
      <c r="R680" s="162"/>
      <c r="S680" s="162"/>
      <c r="T680" s="162"/>
      <c r="U680" s="162"/>
      <c r="V680" s="162"/>
      <c r="W680" s="162"/>
      <c r="X680" s="162"/>
      <c r="Y680" s="162"/>
      <c r="Z680" s="161"/>
      <c r="AA680" s="161"/>
      <c r="AB680" s="161"/>
      <c r="AC680" s="161"/>
      <c r="AD680" s="161"/>
      <c r="AE680" s="161"/>
      <c r="AF680" s="162"/>
      <c r="AG680" s="162"/>
      <c r="AH680" s="162"/>
      <c r="AI680" s="162"/>
      <c r="AJ680" s="162"/>
      <c r="AK680" s="162"/>
      <c r="AL680" s="162"/>
      <c r="AM680" s="162"/>
      <c r="AN680" s="162"/>
      <c r="AO680" s="162"/>
      <c r="AP680" s="162"/>
      <c r="AQ680" s="162"/>
      <c r="AR680" s="162"/>
      <c r="AS680" s="162"/>
      <c r="AT680" s="162"/>
      <c r="AU680" s="162"/>
      <c r="AV680" s="162"/>
      <c r="AW680" s="162"/>
      <c r="AX680" s="162"/>
      <c r="AY680" s="161"/>
      <c r="AZ680" s="161"/>
      <c r="BA680" s="162"/>
      <c r="BB680" s="162"/>
      <c r="BC680" s="162"/>
      <c r="BD680" s="162"/>
      <c r="BE680" s="162"/>
      <c r="BF680" s="162"/>
      <c r="BG680" s="162"/>
      <c r="BH680" s="162"/>
      <c r="BI680" s="162"/>
      <c r="BJ680" s="161"/>
      <c r="BK680" s="162"/>
      <c r="BL680" s="162"/>
      <c r="BM680" s="162"/>
      <c r="BN680" s="162"/>
      <c r="BO680" s="162"/>
      <c r="BP680" s="162"/>
      <c r="BQ680" s="162"/>
      <c r="BR680" s="162"/>
      <c r="BS680" s="162"/>
      <c r="BT680" s="162"/>
      <c r="BU680" s="162"/>
      <c r="BV680" s="162"/>
      <c r="BW680" s="162"/>
      <c r="BX680" s="162"/>
      <c r="BY680" s="162"/>
      <c r="BZ680" s="162"/>
      <c r="CA680" s="162"/>
      <c r="CB680" s="162"/>
      <c r="CC680" s="162"/>
      <c r="CD680" s="162"/>
      <c r="CE680" s="162"/>
      <c r="CF680" s="162"/>
      <c r="CG680" s="162"/>
      <c r="CH680" s="162"/>
      <c r="CI680" s="162"/>
      <c r="CJ680" s="162"/>
      <c r="CK680" s="162"/>
      <c r="CL680" s="162"/>
      <c r="CM680" s="162"/>
      <c r="CN680" s="162"/>
      <c r="CO680" s="162"/>
      <c r="CP680" s="162"/>
      <c r="CQ680" s="162"/>
      <c r="CR680" s="162"/>
      <c r="CS680" s="162"/>
      <c r="CT680" s="162"/>
      <c r="CU680" s="162"/>
      <c r="CV680" s="162"/>
      <c r="CW680" s="162"/>
      <c r="CX680" s="162"/>
      <c r="CY680" s="162"/>
      <c r="CZ680" s="162"/>
      <c r="DA680" s="162"/>
      <c r="DB680" s="162"/>
      <c r="DC680" s="162"/>
      <c r="DD680" s="162"/>
      <c r="DE680" s="162"/>
      <c r="DF680" s="162"/>
      <c r="DG680" s="162"/>
      <c r="DH680" s="162"/>
      <c r="DI680" s="162"/>
      <c r="DJ680" s="162"/>
      <c r="DK680" s="162"/>
      <c r="DL680" s="162"/>
      <c r="DM680" s="162"/>
      <c r="DN680" s="162"/>
      <c r="DO680" s="162"/>
      <c r="DP680" s="162"/>
      <c r="DQ680" s="162"/>
      <c r="DR680" s="162"/>
      <c r="DS680" s="162"/>
      <c r="DT680" s="162"/>
      <c r="DU680" s="162"/>
      <c r="DV680" s="162"/>
      <c r="DW680" s="161"/>
      <c r="DX680" s="162"/>
      <c r="DY680" s="162"/>
      <c r="DZ680" s="162"/>
      <c r="EA680" s="162"/>
      <c r="EB680" s="162"/>
      <c r="EC680" s="162"/>
      <c r="ED680" s="162"/>
      <c r="EE680" s="161"/>
      <c r="EF680" s="162"/>
      <c r="EG680" s="162"/>
      <c r="EH680" s="162"/>
      <c r="EI680" s="162"/>
      <c r="EJ680" s="162"/>
      <c r="EK680" s="162"/>
      <c r="EL680" s="162"/>
      <c r="EM680" s="162"/>
      <c r="EN680" s="162"/>
      <c r="EO680" s="162"/>
      <c r="EP680" s="162"/>
      <c r="EQ680" s="68"/>
      <c r="ER680" s="68"/>
      <c r="ES680" s="68"/>
      <c r="ET680" s="68"/>
      <c r="EU680" s="68"/>
      <c r="EV680" s="68"/>
      <c r="EW680" s="68"/>
      <c r="EX680" s="68"/>
      <c r="EY680" s="68"/>
      <c r="EZ680" s="68"/>
      <c r="FA680" s="68"/>
      <c r="FB680" s="68"/>
      <c r="FC680" s="68"/>
      <c r="FD680" s="68"/>
      <c r="FE680" s="68"/>
      <c r="FF680" s="68"/>
      <c r="FG680" s="68"/>
      <c r="FH680" s="68"/>
      <c r="FI680" s="68"/>
      <c r="FJ680" s="68"/>
      <c r="FK680" s="68"/>
      <c r="FL680" s="68"/>
      <c r="FM680" s="65"/>
      <c r="FN680" s="65"/>
      <c r="FO680" s="235"/>
    </row>
    <row r="681" spans="1:171" s="73" customFormat="1" x14ac:dyDescent="0.2">
      <c r="A681" s="161"/>
      <c r="B681" s="162"/>
      <c r="C681" s="162"/>
      <c r="D681" s="162"/>
      <c r="E681" s="162"/>
      <c r="F681" s="162"/>
      <c r="G681" s="162"/>
      <c r="H681" s="162"/>
      <c r="I681" s="162"/>
      <c r="J681" s="162"/>
      <c r="K681" s="162"/>
      <c r="L681" s="162"/>
      <c r="M681" s="162"/>
      <c r="N681" s="162"/>
      <c r="O681" s="162"/>
      <c r="P681" s="162"/>
      <c r="Q681" s="162"/>
      <c r="R681" s="162"/>
      <c r="S681" s="162"/>
      <c r="T681" s="162"/>
      <c r="U681" s="162"/>
      <c r="V681" s="162"/>
      <c r="W681" s="162"/>
      <c r="X681" s="162"/>
      <c r="Y681" s="162"/>
      <c r="Z681" s="161"/>
      <c r="AA681" s="161"/>
      <c r="AB681" s="161"/>
      <c r="AC681" s="161"/>
      <c r="AD681" s="161"/>
      <c r="AE681" s="161"/>
      <c r="AF681" s="162"/>
      <c r="AG681" s="162"/>
      <c r="AH681" s="162"/>
      <c r="AI681" s="162"/>
      <c r="AJ681" s="162"/>
      <c r="AK681" s="162"/>
      <c r="AL681" s="162"/>
      <c r="AM681" s="162"/>
      <c r="AN681" s="162"/>
      <c r="AO681" s="162"/>
      <c r="AP681" s="162"/>
      <c r="AQ681" s="162"/>
      <c r="AR681" s="162"/>
      <c r="AS681" s="162"/>
      <c r="AT681" s="162"/>
      <c r="AU681" s="162"/>
      <c r="AV681" s="162"/>
      <c r="AW681" s="162"/>
      <c r="AX681" s="162"/>
      <c r="AY681" s="161"/>
      <c r="AZ681" s="161"/>
      <c r="BA681" s="162"/>
      <c r="BB681" s="162"/>
      <c r="BC681" s="162"/>
      <c r="BD681" s="162"/>
      <c r="BE681" s="162"/>
      <c r="BF681" s="162"/>
      <c r="BG681" s="162"/>
      <c r="BH681" s="162"/>
      <c r="BI681" s="162"/>
      <c r="BJ681" s="161"/>
      <c r="BK681" s="162"/>
      <c r="BL681" s="162"/>
      <c r="BM681" s="162"/>
      <c r="BN681" s="162"/>
      <c r="BO681" s="162"/>
      <c r="BP681" s="162"/>
      <c r="BQ681" s="162"/>
      <c r="BR681" s="162"/>
      <c r="BS681" s="162"/>
      <c r="BT681" s="162"/>
      <c r="BU681" s="162"/>
      <c r="BV681" s="162"/>
      <c r="BW681" s="162"/>
      <c r="BX681" s="162"/>
      <c r="BY681" s="162"/>
      <c r="BZ681" s="162"/>
      <c r="CA681" s="162"/>
      <c r="CB681" s="162"/>
      <c r="CC681" s="162"/>
      <c r="CD681" s="162"/>
      <c r="CE681" s="162"/>
      <c r="CF681" s="162"/>
      <c r="CG681" s="162"/>
      <c r="CH681" s="162"/>
      <c r="CI681" s="162"/>
      <c r="CJ681" s="162"/>
      <c r="CK681" s="162"/>
      <c r="CL681" s="162"/>
      <c r="CM681" s="162"/>
      <c r="CN681" s="162"/>
      <c r="CO681" s="162"/>
      <c r="CP681" s="162"/>
      <c r="CQ681" s="162"/>
      <c r="CR681" s="162"/>
      <c r="CS681" s="162"/>
      <c r="CT681" s="162"/>
      <c r="CU681" s="162"/>
      <c r="CV681" s="162"/>
      <c r="CW681" s="162"/>
      <c r="CX681" s="162"/>
      <c r="CY681" s="162"/>
      <c r="CZ681" s="162"/>
      <c r="DA681" s="162"/>
      <c r="DB681" s="162"/>
      <c r="DC681" s="162"/>
      <c r="DD681" s="162"/>
      <c r="DE681" s="162"/>
      <c r="DF681" s="162"/>
      <c r="DG681" s="162"/>
      <c r="DH681" s="162"/>
      <c r="DI681" s="162"/>
      <c r="DJ681" s="162"/>
      <c r="DK681" s="162"/>
      <c r="DL681" s="162"/>
      <c r="DM681" s="162"/>
      <c r="DN681" s="162"/>
      <c r="DO681" s="162"/>
      <c r="DP681" s="162"/>
      <c r="DQ681" s="162"/>
      <c r="DR681" s="162"/>
      <c r="DS681" s="162"/>
      <c r="DT681" s="162"/>
      <c r="DU681" s="162"/>
      <c r="DV681" s="162"/>
      <c r="DW681" s="161"/>
      <c r="DX681" s="162"/>
      <c r="DY681" s="162"/>
      <c r="DZ681" s="162"/>
      <c r="EA681" s="162"/>
      <c r="EB681" s="162"/>
      <c r="EC681" s="162"/>
      <c r="ED681" s="162"/>
      <c r="EE681" s="161"/>
      <c r="EF681" s="162"/>
      <c r="EG681" s="162"/>
      <c r="EH681" s="162"/>
      <c r="EI681" s="162"/>
      <c r="EJ681" s="162"/>
      <c r="EK681" s="162"/>
      <c r="EL681" s="162"/>
      <c r="EM681" s="162"/>
      <c r="EN681" s="162"/>
      <c r="EO681" s="162"/>
      <c r="EP681" s="162"/>
      <c r="EQ681" s="68"/>
      <c r="ER681" s="68"/>
      <c r="ES681" s="68"/>
      <c r="ET681" s="68"/>
      <c r="EU681" s="68"/>
      <c r="EV681" s="68"/>
      <c r="EW681" s="65"/>
      <c r="EX681" s="65"/>
      <c r="EY681" s="65"/>
      <c r="EZ681" s="65"/>
      <c r="FA681" s="65"/>
      <c r="FB681" s="65"/>
      <c r="FC681" s="65"/>
      <c r="FD681" s="65"/>
      <c r="FE681" s="65"/>
      <c r="FF681" s="65"/>
      <c r="FG681" s="65"/>
      <c r="FH681" s="65"/>
      <c r="FI681" s="65"/>
      <c r="FJ681" s="65"/>
      <c r="FK681" s="65"/>
      <c r="FL681" s="65"/>
      <c r="FM681" s="65"/>
      <c r="FN681" s="65"/>
      <c r="FO681" s="235"/>
    </row>
    <row r="682" spans="1:171" s="73" customFormat="1" x14ac:dyDescent="0.2">
      <c r="A682" s="161"/>
      <c r="B682" s="162"/>
      <c r="C682" s="162"/>
      <c r="D682" s="162"/>
      <c r="E682" s="162"/>
      <c r="F682" s="162"/>
      <c r="G682" s="162"/>
      <c r="H682" s="162"/>
      <c r="I682" s="162"/>
      <c r="J682" s="162"/>
      <c r="K682" s="162"/>
      <c r="L682" s="162"/>
      <c r="M682" s="162"/>
      <c r="N682" s="162"/>
      <c r="O682" s="162"/>
      <c r="P682" s="162"/>
      <c r="Q682" s="162"/>
      <c r="R682" s="162"/>
      <c r="S682" s="162"/>
      <c r="T682" s="162"/>
      <c r="U682" s="162"/>
      <c r="V682" s="162"/>
      <c r="W682" s="162"/>
      <c r="X682" s="162"/>
      <c r="Y682" s="162"/>
      <c r="Z682" s="161"/>
      <c r="AA682" s="161"/>
      <c r="AB682" s="161"/>
      <c r="AC682" s="161"/>
      <c r="AD682" s="161"/>
      <c r="AE682" s="161"/>
      <c r="AF682" s="162"/>
      <c r="AG682" s="162"/>
      <c r="AH682" s="162"/>
      <c r="AI682" s="162"/>
      <c r="AJ682" s="162"/>
      <c r="AK682" s="162"/>
      <c r="AL682" s="162"/>
      <c r="AM682" s="162"/>
      <c r="AN682" s="162"/>
      <c r="AO682" s="162"/>
      <c r="AP682" s="162"/>
      <c r="AQ682" s="162"/>
      <c r="AR682" s="162"/>
      <c r="AS682" s="162"/>
      <c r="AT682" s="162"/>
      <c r="AU682" s="162"/>
      <c r="AV682" s="162"/>
      <c r="AW682" s="162"/>
      <c r="AX682" s="162"/>
      <c r="AY682" s="161"/>
      <c r="AZ682" s="161"/>
      <c r="BA682" s="162"/>
      <c r="BB682" s="162"/>
      <c r="BC682" s="162"/>
      <c r="BD682" s="162"/>
      <c r="BE682" s="162"/>
      <c r="BF682" s="162"/>
      <c r="BG682" s="162"/>
      <c r="BH682" s="162"/>
      <c r="BI682" s="162"/>
      <c r="BJ682" s="161"/>
      <c r="BK682" s="162"/>
      <c r="BL682" s="162"/>
      <c r="BM682" s="162"/>
      <c r="BN682" s="162"/>
      <c r="BO682" s="162"/>
      <c r="BP682" s="162"/>
      <c r="BQ682" s="162"/>
      <c r="BR682" s="162"/>
      <c r="BS682" s="162"/>
      <c r="BT682" s="162"/>
      <c r="BU682" s="162"/>
      <c r="BV682" s="162"/>
      <c r="BW682" s="162"/>
      <c r="BX682" s="162"/>
      <c r="BY682" s="162"/>
      <c r="BZ682" s="162"/>
      <c r="CA682" s="162"/>
      <c r="CB682" s="162"/>
      <c r="CC682" s="162"/>
      <c r="CD682" s="162"/>
      <c r="CE682" s="162"/>
      <c r="CF682" s="162"/>
      <c r="CG682" s="162"/>
      <c r="CH682" s="162"/>
      <c r="CI682" s="162"/>
      <c r="CJ682" s="162"/>
      <c r="CK682" s="162"/>
      <c r="CL682" s="162"/>
      <c r="CM682" s="162"/>
      <c r="CN682" s="162"/>
      <c r="CO682" s="162"/>
      <c r="CP682" s="162"/>
      <c r="CQ682" s="162"/>
      <c r="CR682" s="162"/>
      <c r="CS682" s="162"/>
      <c r="CT682" s="162"/>
      <c r="CU682" s="162"/>
      <c r="CV682" s="162"/>
      <c r="CW682" s="162"/>
      <c r="CX682" s="162"/>
      <c r="CY682" s="162"/>
      <c r="CZ682" s="162"/>
      <c r="DA682" s="162"/>
      <c r="DB682" s="162"/>
      <c r="DC682" s="162"/>
      <c r="DD682" s="162"/>
      <c r="DE682" s="162"/>
      <c r="DF682" s="162"/>
      <c r="DG682" s="162"/>
      <c r="DH682" s="162"/>
      <c r="DI682" s="162"/>
      <c r="DJ682" s="162"/>
      <c r="DK682" s="162"/>
      <c r="DL682" s="162"/>
      <c r="DM682" s="162"/>
      <c r="DN682" s="162"/>
      <c r="DO682" s="162"/>
      <c r="DP682" s="162"/>
      <c r="DQ682" s="162"/>
      <c r="DR682" s="162"/>
      <c r="DS682" s="162"/>
      <c r="DT682" s="162"/>
      <c r="DU682" s="162"/>
      <c r="DV682" s="162"/>
      <c r="DW682" s="161"/>
      <c r="DX682" s="162"/>
      <c r="DY682" s="162"/>
      <c r="DZ682" s="162"/>
      <c r="EA682" s="162"/>
      <c r="EB682" s="162"/>
      <c r="EC682" s="162"/>
      <c r="ED682" s="162"/>
      <c r="EE682" s="161"/>
      <c r="EF682" s="162"/>
      <c r="EG682" s="162"/>
      <c r="EH682" s="162"/>
      <c r="EI682" s="162"/>
      <c r="EJ682" s="162"/>
      <c r="EK682" s="162"/>
      <c r="EL682" s="162"/>
      <c r="EM682" s="162"/>
      <c r="EN682" s="162"/>
      <c r="EO682" s="162"/>
      <c r="EP682" s="162"/>
      <c r="EQ682" s="68"/>
      <c r="ER682" s="68"/>
      <c r="ES682" s="68"/>
      <c r="ET682" s="68"/>
      <c r="EU682" s="68"/>
      <c r="EV682" s="68"/>
      <c r="EW682" s="68"/>
      <c r="EX682" s="68"/>
      <c r="EY682" s="68"/>
      <c r="EZ682" s="68"/>
      <c r="FA682" s="68"/>
      <c r="FB682" s="68"/>
      <c r="FC682" s="68"/>
      <c r="FD682" s="68"/>
      <c r="FE682" s="68"/>
      <c r="FF682" s="68"/>
      <c r="FG682" s="68"/>
      <c r="FH682" s="68"/>
      <c r="FI682" s="68"/>
      <c r="FJ682" s="68"/>
      <c r="FK682" s="68"/>
      <c r="FL682" s="68"/>
      <c r="FM682" s="65"/>
      <c r="FN682" s="65"/>
      <c r="FO682" s="235"/>
    </row>
    <row r="683" spans="1:171" s="73" customFormat="1" x14ac:dyDescent="0.2">
      <c r="A683" s="161"/>
      <c r="B683" s="162"/>
      <c r="C683" s="162"/>
      <c r="D683" s="162"/>
      <c r="E683" s="162"/>
      <c r="F683" s="162"/>
      <c r="G683" s="162"/>
      <c r="H683" s="162"/>
      <c r="I683" s="162"/>
      <c r="J683" s="162"/>
      <c r="K683" s="162"/>
      <c r="L683" s="162"/>
      <c r="M683" s="162"/>
      <c r="N683" s="162"/>
      <c r="O683" s="162"/>
      <c r="P683" s="162"/>
      <c r="Q683" s="162"/>
      <c r="R683" s="162"/>
      <c r="S683" s="162"/>
      <c r="T683" s="162"/>
      <c r="U683" s="162"/>
      <c r="V683" s="162"/>
      <c r="W683" s="162"/>
      <c r="X683" s="162"/>
      <c r="Y683" s="162"/>
      <c r="Z683" s="161"/>
      <c r="AA683" s="161"/>
      <c r="AB683" s="161"/>
      <c r="AC683" s="161"/>
      <c r="AD683" s="161"/>
      <c r="AE683" s="161"/>
      <c r="AF683" s="162"/>
      <c r="AG683" s="162"/>
      <c r="AH683" s="162"/>
      <c r="AI683" s="162"/>
      <c r="AJ683" s="162"/>
      <c r="AK683" s="162"/>
      <c r="AL683" s="162"/>
      <c r="AM683" s="162"/>
      <c r="AN683" s="162"/>
      <c r="AO683" s="162"/>
      <c r="AP683" s="162"/>
      <c r="AQ683" s="162"/>
      <c r="AR683" s="162"/>
      <c r="AS683" s="162"/>
      <c r="AT683" s="162"/>
      <c r="AU683" s="162"/>
      <c r="AV683" s="162"/>
      <c r="AW683" s="162"/>
      <c r="AX683" s="162"/>
      <c r="AY683" s="161"/>
      <c r="AZ683" s="161"/>
      <c r="BA683" s="162"/>
      <c r="BB683" s="162"/>
      <c r="BC683" s="162"/>
      <c r="BD683" s="162"/>
      <c r="BE683" s="162"/>
      <c r="BF683" s="162"/>
      <c r="BG683" s="162"/>
      <c r="BH683" s="162"/>
      <c r="BI683" s="162"/>
      <c r="BJ683" s="161"/>
      <c r="BK683" s="162"/>
      <c r="BL683" s="162"/>
      <c r="BM683" s="162"/>
      <c r="BN683" s="162"/>
      <c r="BO683" s="162"/>
      <c r="BP683" s="162"/>
      <c r="BQ683" s="162"/>
      <c r="BR683" s="162"/>
      <c r="BS683" s="162"/>
      <c r="BT683" s="162"/>
      <c r="BU683" s="162"/>
      <c r="BV683" s="162"/>
      <c r="BW683" s="162"/>
      <c r="BX683" s="162"/>
      <c r="BY683" s="162"/>
      <c r="BZ683" s="162"/>
      <c r="CA683" s="162"/>
      <c r="CB683" s="162"/>
      <c r="CC683" s="162"/>
      <c r="CD683" s="162"/>
      <c r="CE683" s="162"/>
      <c r="CF683" s="162"/>
      <c r="CG683" s="162"/>
      <c r="CH683" s="162"/>
      <c r="CI683" s="162"/>
      <c r="CJ683" s="162"/>
      <c r="CK683" s="162"/>
      <c r="CL683" s="162"/>
      <c r="CM683" s="162"/>
      <c r="CN683" s="162"/>
      <c r="CO683" s="162"/>
      <c r="CP683" s="162"/>
      <c r="CQ683" s="162"/>
      <c r="CR683" s="162"/>
      <c r="CS683" s="162"/>
      <c r="CT683" s="162"/>
      <c r="CU683" s="162"/>
      <c r="CV683" s="162"/>
      <c r="CW683" s="162"/>
      <c r="CX683" s="162"/>
      <c r="CY683" s="162"/>
      <c r="CZ683" s="162"/>
      <c r="DA683" s="162"/>
      <c r="DB683" s="162"/>
      <c r="DC683" s="162"/>
      <c r="DD683" s="162"/>
      <c r="DE683" s="162"/>
      <c r="DF683" s="162"/>
      <c r="DG683" s="162"/>
      <c r="DH683" s="162"/>
      <c r="DI683" s="162"/>
      <c r="DJ683" s="162"/>
      <c r="DK683" s="162"/>
      <c r="DL683" s="162"/>
      <c r="DM683" s="162"/>
      <c r="DN683" s="162"/>
      <c r="DO683" s="162"/>
      <c r="DP683" s="162"/>
      <c r="DQ683" s="162"/>
      <c r="DR683" s="162"/>
      <c r="DS683" s="162"/>
      <c r="DT683" s="162"/>
      <c r="DU683" s="162"/>
      <c r="DV683" s="162"/>
      <c r="DW683" s="161"/>
      <c r="DX683" s="162"/>
      <c r="DY683" s="162"/>
      <c r="DZ683" s="162"/>
      <c r="EA683" s="162"/>
      <c r="EB683" s="162"/>
      <c r="EC683" s="162"/>
      <c r="ED683" s="162"/>
      <c r="EE683" s="161"/>
      <c r="EF683" s="162"/>
      <c r="EG683" s="162"/>
      <c r="EH683" s="162"/>
      <c r="EI683" s="162"/>
      <c r="EJ683" s="162"/>
      <c r="EK683" s="162"/>
      <c r="EL683" s="162"/>
      <c r="EM683" s="162"/>
      <c r="EN683" s="162"/>
      <c r="EO683" s="162"/>
      <c r="EP683" s="162"/>
      <c r="EQ683" s="68"/>
      <c r="ER683" s="68"/>
      <c r="ES683" s="68"/>
      <c r="ET683" s="68"/>
      <c r="EU683" s="68"/>
      <c r="EV683" s="68"/>
      <c r="EW683" s="65"/>
      <c r="EX683" s="65"/>
      <c r="EY683" s="65"/>
      <c r="EZ683" s="65"/>
      <c r="FA683" s="65"/>
      <c r="FB683" s="65"/>
      <c r="FC683" s="65"/>
      <c r="FD683" s="65"/>
      <c r="FE683" s="65"/>
      <c r="FF683" s="65"/>
      <c r="FG683" s="65"/>
      <c r="FH683" s="65"/>
      <c r="FI683" s="65"/>
      <c r="FJ683" s="65"/>
      <c r="FK683" s="65"/>
      <c r="FL683" s="65"/>
      <c r="FM683" s="65"/>
      <c r="FN683" s="65"/>
      <c r="FO683" s="235"/>
    </row>
    <row r="684" spans="1:171" s="73" customFormat="1" x14ac:dyDescent="0.2">
      <c r="A684" s="161"/>
      <c r="B684" s="162"/>
      <c r="C684" s="162"/>
      <c r="D684" s="162"/>
      <c r="E684" s="162"/>
      <c r="F684" s="162"/>
      <c r="G684" s="162"/>
      <c r="H684" s="162"/>
      <c r="I684" s="162"/>
      <c r="J684" s="162"/>
      <c r="K684" s="162"/>
      <c r="L684" s="162"/>
      <c r="M684" s="162"/>
      <c r="N684" s="162"/>
      <c r="O684" s="162"/>
      <c r="P684" s="162"/>
      <c r="Q684" s="162"/>
      <c r="R684" s="162"/>
      <c r="S684" s="162"/>
      <c r="T684" s="162"/>
      <c r="U684" s="162"/>
      <c r="V684" s="162"/>
      <c r="W684" s="162"/>
      <c r="X684" s="162"/>
      <c r="Y684" s="162"/>
      <c r="Z684" s="161"/>
      <c r="AA684" s="161"/>
      <c r="AB684" s="161"/>
      <c r="AC684" s="161"/>
      <c r="AD684" s="161"/>
      <c r="AE684" s="161"/>
      <c r="AF684" s="162"/>
      <c r="AG684" s="162"/>
      <c r="AH684" s="162"/>
      <c r="AI684" s="162"/>
      <c r="AJ684" s="162"/>
      <c r="AK684" s="162"/>
      <c r="AL684" s="162"/>
      <c r="AM684" s="162"/>
      <c r="AN684" s="162"/>
      <c r="AO684" s="162"/>
      <c r="AP684" s="162"/>
      <c r="AQ684" s="162"/>
      <c r="AR684" s="162"/>
      <c r="AS684" s="162"/>
      <c r="AT684" s="162"/>
      <c r="AU684" s="162"/>
      <c r="AV684" s="162"/>
      <c r="AW684" s="162"/>
      <c r="AX684" s="162"/>
      <c r="AY684" s="161"/>
      <c r="AZ684" s="161"/>
      <c r="BA684" s="162"/>
      <c r="BB684" s="162"/>
      <c r="BC684" s="162"/>
      <c r="BD684" s="162"/>
      <c r="BE684" s="162"/>
      <c r="BF684" s="162"/>
      <c r="BG684" s="162"/>
      <c r="BH684" s="162"/>
      <c r="BI684" s="162"/>
      <c r="BJ684" s="161"/>
      <c r="BK684" s="162"/>
      <c r="BL684" s="162"/>
      <c r="BM684" s="162"/>
      <c r="BN684" s="162"/>
      <c r="BO684" s="162"/>
      <c r="BP684" s="162"/>
      <c r="BQ684" s="162"/>
      <c r="BR684" s="162"/>
      <c r="BS684" s="162"/>
      <c r="BT684" s="162"/>
      <c r="BU684" s="162"/>
      <c r="BV684" s="162"/>
      <c r="BW684" s="162"/>
      <c r="BX684" s="162"/>
      <c r="BY684" s="162"/>
      <c r="BZ684" s="162"/>
      <c r="CA684" s="162"/>
      <c r="CB684" s="162"/>
      <c r="CC684" s="162"/>
      <c r="CD684" s="162"/>
      <c r="CE684" s="162"/>
      <c r="CF684" s="162"/>
      <c r="CG684" s="162"/>
      <c r="CH684" s="162"/>
      <c r="CI684" s="162"/>
      <c r="CJ684" s="162"/>
      <c r="CK684" s="162"/>
      <c r="CL684" s="162"/>
      <c r="CM684" s="162"/>
      <c r="CN684" s="162"/>
      <c r="CO684" s="162"/>
      <c r="CP684" s="162"/>
      <c r="CQ684" s="162"/>
      <c r="CR684" s="162"/>
      <c r="CS684" s="162"/>
      <c r="CT684" s="162"/>
      <c r="CU684" s="162"/>
      <c r="CV684" s="162"/>
      <c r="CW684" s="162"/>
      <c r="CX684" s="162"/>
      <c r="CY684" s="162"/>
      <c r="CZ684" s="162"/>
      <c r="DA684" s="162"/>
      <c r="DB684" s="162"/>
      <c r="DC684" s="162"/>
      <c r="DD684" s="162"/>
      <c r="DE684" s="162"/>
      <c r="DF684" s="162"/>
      <c r="DG684" s="162"/>
      <c r="DH684" s="162"/>
      <c r="DI684" s="162"/>
      <c r="DJ684" s="162"/>
      <c r="DK684" s="162"/>
      <c r="DL684" s="162"/>
      <c r="DM684" s="162"/>
      <c r="DN684" s="162"/>
      <c r="DO684" s="162"/>
      <c r="DP684" s="162"/>
      <c r="DQ684" s="162"/>
      <c r="DR684" s="162"/>
      <c r="DS684" s="162"/>
      <c r="DT684" s="162"/>
      <c r="DU684" s="162"/>
      <c r="DV684" s="162"/>
      <c r="DW684" s="161"/>
      <c r="DX684" s="162"/>
      <c r="DY684" s="162"/>
      <c r="DZ684" s="162"/>
      <c r="EA684" s="162"/>
      <c r="EB684" s="162"/>
      <c r="EC684" s="162"/>
      <c r="ED684" s="162"/>
      <c r="EE684" s="161"/>
      <c r="EF684" s="162"/>
      <c r="EG684" s="162"/>
      <c r="EH684" s="162"/>
      <c r="EI684" s="162"/>
      <c r="EJ684" s="162"/>
      <c r="EK684" s="162"/>
      <c r="EL684" s="162"/>
      <c r="EM684" s="162"/>
      <c r="EN684" s="162"/>
      <c r="EO684" s="162"/>
      <c r="EP684" s="162"/>
      <c r="EQ684" s="68"/>
      <c r="ER684" s="68"/>
      <c r="ES684" s="68"/>
      <c r="ET684" s="68"/>
      <c r="EU684" s="68"/>
      <c r="EV684" s="68"/>
      <c r="EW684" s="68"/>
      <c r="EX684" s="68"/>
      <c r="EY684" s="68"/>
      <c r="EZ684" s="68"/>
      <c r="FA684" s="68"/>
      <c r="FB684" s="68"/>
      <c r="FC684" s="68"/>
      <c r="FD684" s="68"/>
      <c r="FE684" s="68"/>
      <c r="FF684" s="68"/>
      <c r="FG684" s="68"/>
      <c r="FH684" s="68"/>
      <c r="FI684" s="68"/>
      <c r="FJ684" s="68"/>
      <c r="FK684" s="68"/>
      <c r="FL684" s="68"/>
      <c r="FM684" s="65"/>
      <c r="FN684" s="65"/>
      <c r="FO684" s="235"/>
    </row>
    <row r="685" spans="1:171" s="73" customFormat="1" x14ac:dyDescent="0.2">
      <c r="A685" s="161"/>
      <c r="B685" s="162"/>
      <c r="C685" s="162"/>
      <c r="D685" s="162"/>
      <c r="E685" s="162"/>
      <c r="F685" s="162"/>
      <c r="G685" s="162"/>
      <c r="H685" s="162"/>
      <c r="I685" s="162"/>
      <c r="J685" s="162"/>
      <c r="K685" s="162"/>
      <c r="L685" s="162"/>
      <c r="M685" s="162"/>
      <c r="N685" s="162"/>
      <c r="O685" s="162"/>
      <c r="P685" s="162"/>
      <c r="Q685" s="162"/>
      <c r="R685" s="162"/>
      <c r="S685" s="162"/>
      <c r="T685" s="162"/>
      <c r="U685" s="162"/>
      <c r="V685" s="162"/>
      <c r="W685" s="162"/>
      <c r="X685" s="162"/>
      <c r="Y685" s="162"/>
      <c r="Z685" s="161"/>
      <c r="AA685" s="161"/>
      <c r="AB685" s="161"/>
      <c r="AC685" s="161"/>
      <c r="AD685" s="161"/>
      <c r="AE685" s="161"/>
      <c r="AF685" s="162"/>
      <c r="AG685" s="162"/>
      <c r="AH685" s="162"/>
      <c r="AI685" s="162"/>
      <c r="AJ685" s="162"/>
      <c r="AK685" s="162"/>
      <c r="AL685" s="162"/>
      <c r="AM685" s="162"/>
      <c r="AN685" s="162"/>
      <c r="AO685" s="162"/>
      <c r="AP685" s="162"/>
      <c r="AQ685" s="162"/>
      <c r="AR685" s="162"/>
      <c r="AS685" s="162"/>
      <c r="AT685" s="162"/>
      <c r="AU685" s="162"/>
      <c r="AV685" s="162"/>
      <c r="AW685" s="162"/>
      <c r="AX685" s="162"/>
      <c r="AY685" s="161"/>
      <c r="AZ685" s="161"/>
      <c r="BA685" s="162"/>
      <c r="BB685" s="162"/>
      <c r="BC685" s="162"/>
      <c r="BD685" s="162"/>
      <c r="BE685" s="162"/>
      <c r="BF685" s="162"/>
      <c r="BG685" s="162"/>
      <c r="BH685" s="162"/>
      <c r="BI685" s="162"/>
      <c r="BJ685" s="161"/>
      <c r="BK685" s="162"/>
      <c r="BL685" s="162"/>
      <c r="BM685" s="162"/>
      <c r="BN685" s="162"/>
      <c r="BO685" s="162"/>
      <c r="BP685" s="162"/>
      <c r="BQ685" s="162"/>
      <c r="BR685" s="162"/>
      <c r="BS685" s="162"/>
      <c r="BT685" s="162"/>
      <c r="BU685" s="162"/>
      <c r="BV685" s="162"/>
      <c r="BW685" s="162"/>
      <c r="BX685" s="162"/>
      <c r="BY685" s="162"/>
      <c r="BZ685" s="162"/>
      <c r="CA685" s="162"/>
      <c r="CB685" s="162"/>
      <c r="CC685" s="162"/>
      <c r="CD685" s="162"/>
      <c r="CE685" s="162"/>
      <c r="CF685" s="162"/>
      <c r="CG685" s="162"/>
      <c r="CH685" s="162"/>
      <c r="CI685" s="162"/>
      <c r="CJ685" s="162"/>
      <c r="CK685" s="162"/>
      <c r="CL685" s="162"/>
      <c r="CM685" s="162"/>
      <c r="CN685" s="162"/>
      <c r="CO685" s="162"/>
      <c r="CP685" s="162"/>
      <c r="CQ685" s="162"/>
      <c r="CR685" s="162"/>
      <c r="CS685" s="162"/>
      <c r="CT685" s="162"/>
      <c r="CU685" s="162"/>
      <c r="CV685" s="162"/>
      <c r="CW685" s="162"/>
      <c r="CX685" s="162"/>
      <c r="CY685" s="162"/>
      <c r="CZ685" s="162"/>
      <c r="DA685" s="162"/>
      <c r="DB685" s="162"/>
      <c r="DC685" s="162"/>
      <c r="DD685" s="162"/>
      <c r="DE685" s="162"/>
      <c r="DF685" s="162"/>
      <c r="DG685" s="162"/>
      <c r="DH685" s="162"/>
      <c r="DI685" s="162"/>
      <c r="DJ685" s="162"/>
      <c r="DK685" s="162"/>
      <c r="DL685" s="162"/>
      <c r="DM685" s="162"/>
      <c r="DN685" s="162"/>
      <c r="DO685" s="162"/>
      <c r="DP685" s="162"/>
      <c r="DQ685" s="162"/>
      <c r="DR685" s="162"/>
      <c r="DS685" s="162"/>
      <c r="DT685" s="162"/>
      <c r="DU685" s="162"/>
      <c r="DV685" s="162"/>
      <c r="DW685" s="161"/>
      <c r="DX685" s="162"/>
      <c r="DY685" s="162"/>
      <c r="DZ685" s="162"/>
      <c r="EA685" s="162"/>
      <c r="EB685" s="162"/>
      <c r="EC685" s="162"/>
      <c r="ED685" s="162"/>
      <c r="EE685" s="161"/>
      <c r="EF685" s="162"/>
      <c r="EG685" s="162"/>
      <c r="EH685" s="162"/>
      <c r="EI685" s="162"/>
      <c r="EJ685" s="162"/>
      <c r="EK685" s="162"/>
      <c r="EL685" s="162"/>
      <c r="EM685" s="162"/>
      <c r="EN685" s="162"/>
      <c r="EO685" s="162"/>
      <c r="EP685" s="162"/>
      <c r="EQ685" s="68"/>
      <c r="ER685" s="68"/>
      <c r="ES685" s="68"/>
      <c r="ET685" s="68"/>
      <c r="EU685" s="68"/>
      <c r="EV685" s="68"/>
      <c r="EW685" s="65"/>
      <c r="EX685" s="65"/>
      <c r="EY685" s="65"/>
      <c r="EZ685" s="65"/>
      <c r="FA685" s="65"/>
      <c r="FB685" s="65"/>
      <c r="FC685" s="65"/>
      <c r="FD685" s="65"/>
      <c r="FE685" s="65"/>
      <c r="FF685" s="65"/>
      <c r="FG685" s="65"/>
      <c r="FH685" s="65"/>
      <c r="FI685" s="65"/>
      <c r="FJ685" s="65"/>
      <c r="FK685" s="65"/>
      <c r="FL685" s="65"/>
      <c r="FM685" s="65"/>
      <c r="FN685" s="65"/>
      <c r="FO685" s="235"/>
    </row>
    <row r="686" spans="1:171" s="73" customFormat="1" x14ac:dyDescent="0.2">
      <c r="A686" s="161"/>
      <c r="B686" s="162"/>
      <c r="C686" s="162"/>
      <c r="D686" s="162"/>
      <c r="E686" s="162"/>
      <c r="F686" s="162"/>
      <c r="G686" s="162"/>
      <c r="H686" s="162"/>
      <c r="I686" s="162"/>
      <c r="J686" s="162"/>
      <c r="K686" s="162"/>
      <c r="L686" s="162"/>
      <c r="M686" s="162"/>
      <c r="N686" s="162"/>
      <c r="O686" s="162"/>
      <c r="P686" s="162"/>
      <c r="Q686" s="162"/>
      <c r="R686" s="162"/>
      <c r="S686" s="162"/>
      <c r="T686" s="162"/>
      <c r="U686" s="162"/>
      <c r="V686" s="162"/>
      <c r="W686" s="162"/>
      <c r="X686" s="162"/>
      <c r="Y686" s="162"/>
      <c r="Z686" s="161"/>
      <c r="AA686" s="161"/>
      <c r="AB686" s="161"/>
      <c r="AC686" s="161"/>
      <c r="AD686" s="161"/>
      <c r="AE686" s="161"/>
      <c r="AF686" s="162"/>
      <c r="AG686" s="162"/>
      <c r="AH686" s="162"/>
      <c r="AI686" s="162"/>
      <c r="AJ686" s="162"/>
      <c r="AK686" s="162"/>
      <c r="AL686" s="162"/>
      <c r="AM686" s="162"/>
      <c r="AN686" s="162"/>
      <c r="AO686" s="162"/>
      <c r="AP686" s="162"/>
      <c r="AQ686" s="162"/>
      <c r="AR686" s="162"/>
      <c r="AS686" s="162"/>
      <c r="AT686" s="162"/>
      <c r="AU686" s="162"/>
      <c r="AV686" s="162"/>
      <c r="AW686" s="162"/>
      <c r="AX686" s="162"/>
      <c r="AY686" s="161"/>
      <c r="AZ686" s="161"/>
      <c r="BA686" s="162"/>
      <c r="BB686" s="162"/>
      <c r="BC686" s="162"/>
      <c r="BD686" s="162"/>
      <c r="BE686" s="162"/>
      <c r="BF686" s="162"/>
      <c r="BG686" s="162"/>
      <c r="BH686" s="162"/>
      <c r="BI686" s="162"/>
      <c r="BJ686" s="161"/>
      <c r="BK686" s="162"/>
      <c r="BL686" s="162"/>
      <c r="BM686" s="162"/>
      <c r="BN686" s="162"/>
      <c r="BO686" s="162"/>
      <c r="BP686" s="162"/>
      <c r="BQ686" s="162"/>
      <c r="BR686" s="162"/>
      <c r="BS686" s="162"/>
      <c r="BT686" s="162"/>
      <c r="BU686" s="162"/>
      <c r="BV686" s="162"/>
      <c r="BW686" s="162"/>
      <c r="BX686" s="162"/>
      <c r="BY686" s="162"/>
      <c r="BZ686" s="162"/>
      <c r="CA686" s="162"/>
      <c r="CB686" s="162"/>
      <c r="CC686" s="162"/>
      <c r="CD686" s="162"/>
      <c r="CE686" s="162"/>
      <c r="CF686" s="162"/>
      <c r="CG686" s="162"/>
      <c r="CH686" s="162"/>
      <c r="CI686" s="162"/>
      <c r="CJ686" s="162"/>
      <c r="CK686" s="162"/>
      <c r="CL686" s="162"/>
      <c r="CM686" s="162"/>
      <c r="CN686" s="162"/>
      <c r="CO686" s="162"/>
      <c r="CP686" s="162"/>
      <c r="CQ686" s="162"/>
      <c r="CR686" s="162"/>
      <c r="CS686" s="162"/>
      <c r="CT686" s="162"/>
      <c r="CU686" s="162"/>
      <c r="CV686" s="162"/>
      <c r="CW686" s="162"/>
      <c r="CX686" s="162"/>
      <c r="CY686" s="162"/>
      <c r="CZ686" s="162"/>
      <c r="DA686" s="162"/>
      <c r="DB686" s="162"/>
      <c r="DC686" s="162"/>
      <c r="DD686" s="162"/>
      <c r="DE686" s="162"/>
      <c r="DF686" s="162"/>
      <c r="DG686" s="162"/>
      <c r="DH686" s="162"/>
      <c r="DI686" s="162"/>
      <c r="DJ686" s="162"/>
      <c r="DK686" s="162"/>
      <c r="DL686" s="162"/>
      <c r="DM686" s="162"/>
      <c r="DN686" s="162"/>
      <c r="DO686" s="162"/>
      <c r="DP686" s="162"/>
      <c r="DQ686" s="162"/>
      <c r="DR686" s="162"/>
      <c r="DS686" s="162"/>
      <c r="DT686" s="162"/>
      <c r="DU686" s="162"/>
      <c r="DV686" s="162"/>
      <c r="DW686" s="161"/>
      <c r="DX686" s="162"/>
      <c r="DY686" s="162"/>
      <c r="DZ686" s="162"/>
      <c r="EA686" s="162"/>
      <c r="EB686" s="162"/>
      <c r="EC686" s="162"/>
      <c r="ED686" s="162"/>
      <c r="EE686" s="161"/>
      <c r="EF686" s="162"/>
      <c r="EG686" s="162"/>
      <c r="EH686" s="162"/>
      <c r="EI686" s="162"/>
      <c r="EJ686" s="162"/>
      <c r="EK686" s="162"/>
      <c r="EL686" s="162"/>
      <c r="EM686" s="162"/>
      <c r="EN686" s="162"/>
      <c r="EO686" s="162"/>
      <c r="EP686" s="162"/>
      <c r="EQ686" s="68"/>
      <c r="ER686" s="68"/>
      <c r="ES686" s="68"/>
      <c r="ET686" s="68"/>
      <c r="EU686" s="68"/>
      <c r="EV686" s="68"/>
      <c r="EW686" s="68"/>
      <c r="EX686" s="68"/>
      <c r="EY686" s="68"/>
      <c r="EZ686" s="68"/>
      <c r="FA686" s="68"/>
      <c r="FB686" s="68"/>
      <c r="FC686" s="68"/>
      <c r="FD686" s="68"/>
      <c r="FE686" s="68"/>
      <c r="FF686" s="68"/>
      <c r="FG686" s="68"/>
      <c r="FH686" s="68"/>
      <c r="FI686" s="68"/>
      <c r="FJ686" s="68"/>
      <c r="FK686" s="68"/>
      <c r="FL686" s="68"/>
      <c r="FM686" s="65"/>
      <c r="FN686" s="65"/>
      <c r="FO686" s="235"/>
    </row>
    <row r="687" spans="1:171" s="73" customFormat="1" x14ac:dyDescent="0.2">
      <c r="A687" s="161"/>
      <c r="B687" s="162"/>
      <c r="C687" s="162"/>
      <c r="D687" s="162"/>
      <c r="E687" s="162"/>
      <c r="F687" s="162"/>
      <c r="G687" s="162"/>
      <c r="H687" s="162"/>
      <c r="I687" s="162"/>
      <c r="J687" s="162"/>
      <c r="K687" s="162"/>
      <c r="L687" s="162"/>
      <c r="M687" s="162"/>
      <c r="N687" s="162"/>
      <c r="O687" s="162"/>
      <c r="P687" s="162"/>
      <c r="Q687" s="162"/>
      <c r="R687" s="162"/>
      <c r="S687" s="162"/>
      <c r="T687" s="162"/>
      <c r="U687" s="162"/>
      <c r="V687" s="162"/>
      <c r="W687" s="162"/>
      <c r="X687" s="162"/>
      <c r="Y687" s="162"/>
      <c r="Z687" s="161"/>
      <c r="AA687" s="161"/>
      <c r="AB687" s="161"/>
      <c r="AC687" s="161"/>
      <c r="AD687" s="161"/>
      <c r="AE687" s="161"/>
      <c r="AF687" s="162"/>
      <c r="AG687" s="162"/>
      <c r="AH687" s="162"/>
      <c r="AI687" s="162"/>
      <c r="AJ687" s="162"/>
      <c r="AK687" s="162"/>
      <c r="AL687" s="162"/>
      <c r="AM687" s="162"/>
      <c r="AN687" s="162"/>
      <c r="AO687" s="162"/>
      <c r="AP687" s="162"/>
      <c r="AQ687" s="162"/>
      <c r="AR687" s="162"/>
      <c r="AS687" s="162"/>
      <c r="AT687" s="162"/>
      <c r="AU687" s="162"/>
      <c r="AV687" s="162"/>
      <c r="AW687" s="162"/>
      <c r="AX687" s="162"/>
      <c r="AY687" s="161"/>
      <c r="AZ687" s="161"/>
      <c r="BA687" s="162"/>
      <c r="BB687" s="162"/>
      <c r="BC687" s="162"/>
      <c r="BD687" s="162"/>
      <c r="BE687" s="162"/>
      <c r="BF687" s="162"/>
      <c r="BG687" s="162"/>
      <c r="BH687" s="162"/>
      <c r="BI687" s="162"/>
      <c r="BJ687" s="161"/>
      <c r="BK687" s="162"/>
      <c r="BL687" s="162"/>
      <c r="BM687" s="162"/>
      <c r="BN687" s="162"/>
      <c r="BO687" s="162"/>
      <c r="BP687" s="162"/>
      <c r="BQ687" s="162"/>
      <c r="BR687" s="162"/>
      <c r="BS687" s="162"/>
      <c r="BT687" s="162"/>
      <c r="BU687" s="162"/>
      <c r="BV687" s="162"/>
      <c r="BW687" s="162"/>
      <c r="BX687" s="162"/>
      <c r="BY687" s="162"/>
      <c r="BZ687" s="162"/>
      <c r="CA687" s="162"/>
      <c r="CB687" s="162"/>
      <c r="CC687" s="162"/>
      <c r="CD687" s="162"/>
      <c r="CE687" s="162"/>
      <c r="CF687" s="162"/>
      <c r="CG687" s="162"/>
      <c r="CH687" s="162"/>
      <c r="CI687" s="162"/>
      <c r="CJ687" s="162"/>
      <c r="CK687" s="162"/>
      <c r="CL687" s="162"/>
      <c r="CM687" s="162"/>
      <c r="CN687" s="162"/>
      <c r="CO687" s="162"/>
      <c r="CP687" s="162"/>
      <c r="CQ687" s="162"/>
      <c r="CR687" s="162"/>
      <c r="CS687" s="162"/>
      <c r="CT687" s="162"/>
      <c r="CU687" s="162"/>
      <c r="CV687" s="162"/>
      <c r="CW687" s="162"/>
      <c r="CX687" s="162"/>
      <c r="CY687" s="162"/>
      <c r="CZ687" s="162"/>
      <c r="DA687" s="162"/>
      <c r="DB687" s="162"/>
      <c r="DC687" s="162"/>
      <c r="DD687" s="162"/>
      <c r="DE687" s="162"/>
      <c r="DF687" s="162"/>
      <c r="DG687" s="162"/>
      <c r="DH687" s="162"/>
      <c r="DI687" s="162"/>
      <c r="DJ687" s="162"/>
      <c r="DK687" s="162"/>
      <c r="DL687" s="162"/>
      <c r="DM687" s="162"/>
      <c r="DN687" s="162"/>
      <c r="DO687" s="162"/>
      <c r="DP687" s="162"/>
      <c r="DQ687" s="162"/>
      <c r="DR687" s="162"/>
      <c r="DS687" s="162"/>
      <c r="DT687" s="162"/>
      <c r="DU687" s="162"/>
      <c r="DV687" s="162"/>
      <c r="DW687" s="161"/>
      <c r="DX687" s="162"/>
      <c r="DY687" s="162"/>
      <c r="DZ687" s="162"/>
      <c r="EA687" s="162"/>
      <c r="EB687" s="162"/>
      <c r="EC687" s="162"/>
      <c r="ED687" s="162"/>
      <c r="EE687" s="161"/>
      <c r="EF687" s="162"/>
      <c r="EG687" s="162"/>
      <c r="EH687" s="162"/>
      <c r="EI687" s="162"/>
      <c r="EJ687" s="162"/>
      <c r="EK687" s="162"/>
      <c r="EL687" s="162"/>
      <c r="EM687" s="162"/>
      <c r="EN687" s="162"/>
      <c r="EO687" s="162"/>
      <c r="EP687" s="162"/>
      <c r="EQ687" s="68"/>
      <c r="ER687" s="68"/>
      <c r="ES687" s="68"/>
      <c r="ET687" s="68"/>
      <c r="EU687" s="68"/>
      <c r="EV687" s="68"/>
      <c r="EW687" s="65"/>
      <c r="EX687" s="65"/>
      <c r="EY687" s="65"/>
      <c r="EZ687" s="65"/>
      <c r="FA687" s="65"/>
      <c r="FB687" s="65"/>
      <c r="FC687" s="65"/>
      <c r="FD687" s="65"/>
      <c r="FE687" s="65"/>
      <c r="FF687" s="65"/>
      <c r="FG687" s="65"/>
      <c r="FH687" s="65"/>
      <c r="FI687" s="65"/>
      <c r="FJ687" s="65"/>
      <c r="FK687" s="65"/>
      <c r="FL687" s="65"/>
      <c r="FM687" s="65"/>
      <c r="FN687" s="65"/>
      <c r="FO687" s="235"/>
    </row>
    <row r="688" spans="1:171" s="73" customFormat="1" x14ac:dyDescent="0.2">
      <c r="A688" s="161"/>
      <c r="B688" s="162"/>
      <c r="C688" s="162"/>
      <c r="D688" s="162"/>
      <c r="E688" s="162"/>
      <c r="F688" s="162"/>
      <c r="G688" s="162"/>
      <c r="H688" s="162"/>
      <c r="I688" s="162"/>
      <c r="J688" s="162"/>
      <c r="K688" s="162"/>
      <c r="L688" s="162"/>
      <c r="M688" s="162"/>
      <c r="N688" s="162"/>
      <c r="O688" s="162"/>
      <c r="P688" s="162"/>
      <c r="Q688" s="162"/>
      <c r="R688" s="162"/>
      <c r="S688" s="162"/>
      <c r="T688" s="162"/>
      <c r="U688" s="162"/>
      <c r="V688" s="162"/>
      <c r="W688" s="162"/>
      <c r="X688" s="162"/>
      <c r="Y688" s="162"/>
      <c r="Z688" s="161"/>
      <c r="AA688" s="161"/>
      <c r="AB688" s="161"/>
      <c r="AC688" s="161"/>
      <c r="AD688" s="161"/>
      <c r="AE688" s="161"/>
      <c r="AF688" s="162"/>
      <c r="AG688" s="162"/>
      <c r="AH688" s="162"/>
      <c r="AI688" s="162"/>
      <c r="AJ688" s="162"/>
      <c r="AK688" s="162"/>
      <c r="AL688" s="162"/>
      <c r="AM688" s="162"/>
      <c r="AN688" s="162"/>
      <c r="AO688" s="162"/>
      <c r="AP688" s="162"/>
      <c r="AQ688" s="162"/>
      <c r="AR688" s="162"/>
      <c r="AS688" s="162"/>
      <c r="AT688" s="162"/>
      <c r="AU688" s="162"/>
      <c r="AV688" s="162"/>
      <c r="AW688" s="162"/>
      <c r="AX688" s="162"/>
      <c r="AY688" s="161"/>
      <c r="AZ688" s="161"/>
      <c r="BA688" s="162"/>
      <c r="BB688" s="162"/>
      <c r="BC688" s="162"/>
      <c r="BD688" s="162"/>
      <c r="BE688" s="162"/>
      <c r="BF688" s="162"/>
      <c r="BG688" s="162"/>
      <c r="BH688" s="162"/>
      <c r="BI688" s="162"/>
      <c r="BJ688" s="161"/>
      <c r="BK688" s="162"/>
      <c r="BL688" s="162"/>
      <c r="BM688" s="162"/>
      <c r="BN688" s="162"/>
      <c r="BO688" s="162"/>
      <c r="BP688" s="162"/>
      <c r="BQ688" s="162"/>
      <c r="BR688" s="162"/>
      <c r="BS688" s="162"/>
      <c r="BT688" s="162"/>
      <c r="BU688" s="162"/>
      <c r="BV688" s="162"/>
      <c r="BW688" s="162"/>
      <c r="BX688" s="162"/>
      <c r="BY688" s="162"/>
      <c r="BZ688" s="162"/>
      <c r="CA688" s="162"/>
      <c r="CB688" s="162"/>
      <c r="CC688" s="162"/>
      <c r="CD688" s="162"/>
      <c r="CE688" s="162"/>
      <c r="CF688" s="162"/>
      <c r="CG688" s="162"/>
      <c r="CH688" s="162"/>
      <c r="CI688" s="162"/>
      <c r="CJ688" s="162"/>
      <c r="CK688" s="162"/>
      <c r="CL688" s="162"/>
      <c r="CM688" s="162"/>
      <c r="CN688" s="162"/>
      <c r="CO688" s="162"/>
      <c r="CP688" s="162"/>
      <c r="CQ688" s="162"/>
      <c r="CR688" s="162"/>
      <c r="CS688" s="162"/>
      <c r="CT688" s="162"/>
      <c r="CU688" s="162"/>
      <c r="CV688" s="162"/>
      <c r="CW688" s="162"/>
      <c r="CX688" s="162"/>
      <c r="CY688" s="162"/>
      <c r="CZ688" s="162"/>
      <c r="DA688" s="162"/>
      <c r="DB688" s="162"/>
      <c r="DC688" s="162"/>
      <c r="DD688" s="162"/>
      <c r="DE688" s="162"/>
      <c r="DF688" s="162"/>
      <c r="DG688" s="162"/>
      <c r="DH688" s="162"/>
      <c r="DI688" s="162"/>
      <c r="DJ688" s="162"/>
      <c r="DK688" s="162"/>
      <c r="DL688" s="162"/>
      <c r="DM688" s="162"/>
      <c r="DN688" s="162"/>
      <c r="DO688" s="162"/>
      <c r="DP688" s="162"/>
      <c r="DQ688" s="162"/>
      <c r="DR688" s="162"/>
      <c r="DS688" s="162"/>
      <c r="DT688" s="162"/>
      <c r="DU688" s="162"/>
      <c r="DV688" s="162"/>
      <c r="DW688" s="161"/>
      <c r="DX688" s="162"/>
      <c r="DY688" s="162"/>
      <c r="DZ688" s="162"/>
      <c r="EA688" s="162"/>
      <c r="EB688" s="162"/>
      <c r="EC688" s="162"/>
      <c r="ED688" s="162"/>
      <c r="EE688" s="161"/>
      <c r="EF688" s="162"/>
      <c r="EG688" s="162"/>
      <c r="EH688" s="162"/>
      <c r="EI688" s="162"/>
      <c r="EJ688" s="162"/>
      <c r="EK688" s="162"/>
      <c r="EL688" s="162"/>
      <c r="EM688" s="162"/>
      <c r="EN688" s="162"/>
      <c r="EO688" s="162"/>
      <c r="EP688" s="162"/>
      <c r="EQ688" s="68"/>
      <c r="ER688" s="68"/>
      <c r="ES688" s="68"/>
      <c r="ET688" s="68"/>
      <c r="EU688" s="68"/>
      <c r="EV688" s="68"/>
      <c r="EW688" s="68"/>
      <c r="EX688" s="68"/>
      <c r="EY688" s="68"/>
      <c r="EZ688" s="68"/>
      <c r="FA688" s="68"/>
      <c r="FB688" s="68"/>
      <c r="FC688" s="68"/>
      <c r="FD688" s="68"/>
      <c r="FE688" s="68"/>
      <c r="FF688" s="68"/>
      <c r="FG688" s="68"/>
      <c r="FH688" s="68"/>
      <c r="FI688" s="68"/>
      <c r="FJ688" s="68"/>
      <c r="FK688" s="68"/>
      <c r="FL688" s="68"/>
      <c r="FM688" s="65"/>
      <c r="FN688" s="65"/>
      <c r="FO688" s="235"/>
    </row>
    <row r="689" spans="1:171" s="73" customFormat="1" x14ac:dyDescent="0.2">
      <c r="A689" s="161"/>
      <c r="B689" s="162"/>
      <c r="C689" s="162"/>
      <c r="D689" s="162"/>
      <c r="E689" s="162"/>
      <c r="F689" s="162"/>
      <c r="G689" s="162"/>
      <c r="H689" s="162"/>
      <c r="I689" s="162"/>
      <c r="J689" s="162"/>
      <c r="K689" s="162"/>
      <c r="L689" s="162"/>
      <c r="M689" s="162"/>
      <c r="N689" s="162"/>
      <c r="O689" s="162"/>
      <c r="P689" s="162"/>
      <c r="Q689" s="162"/>
      <c r="R689" s="162"/>
      <c r="S689" s="162"/>
      <c r="T689" s="162"/>
      <c r="U689" s="162"/>
      <c r="V689" s="162"/>
      <c r="W689" s="162"/>
      <c r="X689" s="162"/>
      <c r="Y689" s="162"/>
      <c r="Z689" s="161"/>
      <c r="AA689" s="161"/>
      <c r="AB689" s="161"/>
      <c r="AC689" s="161"/>
      <c r="AD689" s="161"/>
      <c r="AE689" s="161"/>
      <c r="AF689" s="162"/>
      <c r="AG689" s="162"/>
      <c r="AH689" s="162"/>
      <c r="AI689" s="162"/>
      <c r="AJ689" s="162"/>
      <c r="AK689" s="162"/>
      <c r="AL689" s="162"/>
      <c r="AM689" s="162"/>
      <c r="AN689" s="162"/>
      <c r="AO689" s="162"/>
      <c r="AP689" s="162"/>
      <c r="AQ689" s="162"/>
      <c r="AR689" s="162"/>
      <c r="AS689" s="162"/>
      <c r="AT689" s="162"/>
      <c r="AU689" s="162"/>
      <c r="AV689" s="162"/>
      <c r="AW689" s="162"/>
      <c r="AX689" s="162"/>
      <c r="AY689" s="161"/>
      <c r="AZ689" s="161"/>
      <c r="BA689" s="162"/>
      <c r="BB689" s="162"/>
      <c r="BC689" s="162"/>
      <c r="BD689" s="162"/>
      <c r="BE689" s="162"/>
      <c r="BF689" s="162"/>
      <c r="BG689" s="162"/>
      <c r="BH689" s="162"/>
      <c r="BI689" s="162"/>
      <c r="BJ689" s="161"/>
      <c r="BK689" s="162"/>
      <c r="BL689" s="162"/>
      <c r="BM689" s="162"/>
      <c r="BN689" s="162"/>
      <c r="BO689" s="162"/>
      <c r="BP689" s="162"/>
      <c r="BQ689" s="162"/>
      <c r="BR689" s="162"/>
      <c r="BS689" s="162"/>
      <c r="BT689" s="162"/>
      <c r="BU689" s="162"/>
      <c r="BV689" s="162"/>
      <c r="BW689" s="162"/>
      <c r="BX689" s="162"/>
      <c r="BY689" s="162"/>
      <c r="BZ689" s="162"/>
      <c r="CA689" s="162"/>
      <c r="CB689" s="162"/>
      <c r="CC689" s="162"/>
      <c r="CD689" s="162"/>
      <c r="CE689" s="162"/>
      <c r="CF689" s="162"/>
      <c r="CG689" s="162"/>
      <c r="CH689" s="162"/>
      <c r="CI689" s="162"/>
      <c r="CJ689" s="162"/>
      <c r="CK689" s="162"/>
      <c r="CL689" s="162"/>
      <c r="CM689" s="162"/>
      <c r="CN689" s="162"/>
      <c r="CO689" s="162"/>
      <c r="CP689" s="162"/>
      <c r="CQ689" s="162"/>
      <c r="CR689" s="162"/>
      <c r="CS689" s="162"/>
      <c r="CT689" s="162"/>
      <c r="CU689" s="162"/>
      <c r="CV689" s="162"/>
      <c r="CW689" s="162"/>
      <c r="CX689" s="162"/>
      <c r="CY689" s="162"/>
      <c r="CZ689" s="162"/>
      <c r="DA689" s="162"/>
      <c r="DB689" s="162"/>
      <c r="DC689" s="162"/>
      <c r="DD689" s="162"/>
      <c r="DE689" s="162"/>
      <c r="DF689" s="162"/>
      <c r="DG689" s="162"/>
      <c r="DH689" s="162"/>
      <c r="DI689" s="162"/>
      <c r="DJ689" s="162"/>
      <c r="DK689" s="162"/>
      <c r="DL689" s="162"/>
      <c r="DM689" s="162"/>
      <c r="DN689" s="162"/>
      <c r="DO689" s="162"/>
      <c r="DP689" s="162"/>
      <c r="DQ689" s="162"/>
      <c r="DR689" s="162"/>
      <c r="DS689" s="162"/>
      <c r="DT689" s="162"/>
      <c r="DU689" s="162"/>
      <c r="DV689" s="162"/>
      <c r="DW689" s="161"/>
      <c r="DX689" s="162"/>
      <c r="DY689" s="162"/>
      <c r="DZ689" s="162"/>
      <c r="EA689" s="162"/>
      <c r="EB689" s="162"/>
      <c r="EC689" s="162"/>
      <c r="ED689" s="162"/>
      <c r="EE689" s="161"/>
      <c r="EF689" s="162"/>
      <c r="EG689" s="162"/>
      <c r="EH689" s="162"/>
      <c r="EI689" s="162"/>
      <c r="EJ689" s="162"/>
      <c r="EK689" s="162"/>
      <c r="EL689" s="162"/>
      <c r="EM689" s="162"/>
      <c r="EN689" s="162"/>
      <c r="EO689" s="162"/>
      <c r="EP689" s="162"/>
      <c r="EQ689" s="68"/>
      <c r="ER689" s="68"/>
      <c r="ES689" s="68"/>
      <c r="ET689" s="68"/>
      <c r="EU689" s="68"/>
      <c r="EV689" s="68"/>
      <c r="EW689" s="65"/>
      <c r="EX689" s="65"/>
      <c r="EY689" s="65"/>
      <c r="EZ689" s="65"/>
      <c r="FA689" s="65"/>
      <c r="FB689" s="65"/>
      <c r="FC689" s="65"/>
      <c r="FD689" s="65"/>
      <c r="FE689" s="65"/>
      <c r="FF689" s="65"/>
      <c r="FG689" s="65"/>
      <c r="FH689" s="65"/>
      <c r="FI689" s="65"/>
      <c r="FJ689" s="65"/>
      <c r="FK689" s="65"/>
      <c r="FL689" s="65"/>
      <c r="FM689" s="65"/>
      <c r="FN689" s="65"/>
      <c r="FO689" s="235"/>
    </row>
    <row r="690" spans="1:171" s="73" customFormat="1" x14ac:dyDescent="0.2">
      <c r="A690" s="161"/>
      <c r="B690" s="162"/>
      <c r="C690" s="162"/>
      <c r="D690" s="162"/>
      <c r="E690" s="162"/>
      <c r="F690" s="162"/>
      <c r="G690" s="162"/>
      <c r="H690" s="162"/>
      <c r="I690" s="162"/>
      <c r="J690" s="162"/>
      <c r="K690" s="162"/>
      <c r="L690" s="162"/>
      <c r="M690" s="162"/>
      <c r="N690" s="162"/>
      <c r="O690" s="162"/>
      <c r="P690" s="162"/>
      <c r="Q690" s="162"/>
      <c r="R690" s="162"/>
      <c r="S690" s="162"/>
      <c r="T690" s="162"/>
      <c r="U690" s="162"/>
      <c r="V690" s="162"/>
      <c r="W690" s="162"/>
      <c r="X690" s="162"/>
      <c r="Y690" s="162"/>
      <c r="Z690" s="161"/>
      <c r="AA690" s="161"/>
      <c r="AB690" s="161"/>
      <c r="AC690" s="161"/>
      <c r="AD690" s="161"/>
      <c r="AE690" s="161"/>
      <c r="AF690" s="162"/>
      <c r="AG690" s="162"/>
      <c r="AH690" s="162"/>
      <c r="AI690" s="162"/>
      <c r="AJ690" s="162"/>
      <c r="AK690" s="162"/>
      <c r="AL690" s="162"/>
      <c r="AM690" s="162"/>
      <c r="AN690" s="162"/>
      <c r="AO690" s="162"/>
      <c r="AP690" s="162"/>
      <c r="AQ690" s="162"/>
      <c r="AR690" s="162"/>
      <c r="AS690" s="162"/>
      <c r="AT690" s="162"/>
      <c r="AU690" s="162"/>
      <c r="AV690" s="162"/>
      <c r="AW690" s="162"/>
      <c r="AX690" s="162"/>
      <c r="AY690" s="161"/>
      <c r="AZ690" s="161"/>
      <c r="BA690" s="162"/>
      <c r="BB690" s="162"/>
      <c r="BC690" s="162"/>
      <c r="BD690" s="162"/>
      <c r="BE690" s="162"/>
      <c r="BF690" s="162"/>
      <c r="BG690" s="162"/>
      <c r="BH690" s="162"/>
      <c r="BI690" s="162"/>
      <c r="BJ690" s="161"/>
      <c r="BK690" s="162"/>
      <c r="BL690" s="162"/>
      <c r="BM690" s="162"/>
      <c r="BN690" s="162"/>
      <c r="BO690" s="162"/>
      <c r="BP690" s="162"/>
      <c r="BQ690" s="162"/>
      <c r="BR690" s="162"/>
      <c r="BS690" s="162"/>
      <c r="BT690" s="162"/>
      <c r="BU690" s="162"/>
      <c r="BV690" s="162"/>
      <c r="BW690" s="162"/>
      <c r="BX690" s="162"/>
      <c r="BY690" s="162"/>
      <c r="BZ690" s="162"/>
      <c r="CA690" s="162"/>
      <c r="CB690" s="162"/>
      <c r="CC690" s="162"/>
      <c r="CD690" s="162"/>
      <c r="CE690" s="162"/>
      <c r="CF690" s="162"/>
      <c r="CG690" s="162"/>
      <c r="CH690" s="162"/>
      <c r="CI690" s="162"/>
      <c r="CJ690" s="162"/>
      <c r="CK690" s="162"/>
      <c r="CL690" s="162"/>
      <c r="CM690" s="162"/>
      <c r="CN690" s="162"/>
      <c r="CO690" s="162"/>
      <c r="CP690" s="162"/>
      <c r="CQ690" s="162"/>
      <c r="CR690" s="162"/>
      <c r="CS690" s="162"/>
      <c r="CT690" s="162"/>
      <c r="CU690" s="162"/>
      <c r="CV690" s="162"/>
      <c r="CW690" s="162"/>
      <c r="CX690" s="162"/>
      <c r="CY690" s="162"/>
      <c r="CZ690" s="162"/>
      <c r="DA690" s="162"/>
      <c r="DB690" s="162"/>
      <c r="DC690" s="162"/>
      <c r="DD690" s="162"/>
      <c r="DE690" s="162"/>
      <c r="DF690" s="162"/>
      <c r="DG690" s="162"/>
      <c r="DH690" s="162"/>
      <c r="DI690" s="162"/>
      <c r="DJ690" s="162"/>
      <c r="DK690" s="162"/>
      <c r="DL690" s="162"/>
      <c r="DM690" s="162"/>
      <c r="DN690" s="162"/>
      <c r="DO690" s="162"/>
      <c r="DP690" s="162"/>
      <c r="DQ690" s="162"/>
      <c r="DR690" s="162"/>
      <c r="DS690" s="162"/>
      <c r="DT690" s="162"/>
      <c r="DU690" s="162"/>
      <c r="DV690" s="162"/>
      <c r="DW690" s="161"/>
      <c r="DX690" s="162"/>
      <c r="DY690" s="162"/>
      <c r="DZ690" s="162"/>
      <c r="EA690" s="162"/>
      <c r="EB690" s="162"/>
      <c r="EC690" s="162"/>
      <c r="ED690" s="162"/>
      <c r="EE690" s="161"/>
      <c r="EF690" s="162"/>
      <c r="EG690" s="162"/>
      <c r="EH690" s="162"/>
      <c r="EI690" s="162"/>
      <c r="EJ690" s="162"/>
      <c r="EK690" s="162"/>
      <c r="EL690" s="162"/>
      <c r="EM690" s="162"/>
      <c r="EN690" s="162"/>
      <c r="EO690" s="162"/>
      <c r="EP690" s="162"/>
      <c r="EQ690" s="68"/>
      <c r="ER690" s="68"/>
      <c r="ES690" s="68"/>
      <c r="ET690" s="68"/>
      <c r="EU690" s="68"/>
      <c r="EV690" s="68"/>
      <c r="EW690" s="68"/>
      <c r="EX690" s="68"/>
      <c r="EY690" s="68"/>
      <c r="EZ690" s="68"/>
      <c r="FA690" s="68"/>
      <c r="FB690" s="68"/>
      <c r="FC690" s="68"/>
      <c r="FD690" s="68"/>
      <c r="FE690" s="68"/>
      <c r="FF690" s="68"/>
      <c r="FG690" s="68"/>
      <c r="FH690" s="68"/>
      <c r="FI690" s="68"/>
      <c r="FJ690" s="68"/>
      <c r="FK690" s="68"/>
      <c r="FL690" s="68"/>
      <c r="FM690" s="65"/>
      <c r="FN690" s="65"/>
      <c r="FO690" s="235"/>
    </row>
    <row r="691" spans="1:171" s="73" customFormat="1" x14ac:dyDescent="0.2">
      <c r="A691" s="161"/>
      <c r="B691" s="162"/>
      <c r="C691" s="162"/>
      <c r="D691" s="162"/>
      <c r="E691" s="162"/>
      <c r="F691" s="162"/>
      <c r="G691" s="162"/>
      <c r="H691" s="162"/>
      <c r="I691" s="162"/>
      <c r="J691" s="162"/>
      <c r="K691" s="162"/>
      <c r="L691" s="162"/>
      <c r="M691" s="162"/>
      <c r="N691" s="162"/>
      <c r="O691" s="162"/>
      <c r="P691" s="162"/>
      <c r="Q691" s="162"/>
      <c r="R691" s="162"/>
      <c r="S691" s="162"/>
      <c r="T691" s="162"/>
      <c r="U691" s="162"/>
      <c r="V691" s="162"/>
      <c r="W691" s="162"/>
      <c r="X691" s="162"/>
      <c r="Y691" s="162"/>
      <c r="Z691" s="161"/>
      <c r="AA691" s="161"/>
      <c r="AB691" s="161"/>
      <c r="AC691" s="161"/>
      <c r="AD691" s="161"/>
      <c r="AE691" s="161"/>
      <c r="AF691" s="162"/>
      <c r="AG691" s="162"/>
      <c r="AH691" s="162"/>
      <c r="AI691" s="162"/>
      <c r="AJ691" s="162"/>
      <c r="AK691" s="162"/>
      <c r="AL691" s="162"/>
      <c r="AM691" s="162"/>
      <c r="AN691" s="162"/>
      <c r="AO691" s="162"/>
      <c r="AP691" s="162"/>
      <c r="AQ691" s="162"/>
      <c r="AR691" s="162"/>
      <c r="AS691" s="162"/>
      <c r="AT691" s="162"/>
      <c r="AU691" s="162"/>
      <c r="AV691" s="162"/>
      <c r="AW691" s="162"/>
      <c r="AX691" s="162"/>
      <c r="AY691" s="161"/>
      <c r="AZ691" s="161"/>
      <c r="BA691" s="162"/>
      <c r="BB691" s="162"/>
      <c r="BC691" s="162"/>
      <c r="BD691" s="162"/>
      <c r="BE691" s="162"/>
      <c r="BF691" s="162"/>
      <c r="BG691" s="162"/>
      <c r="BH691" s="162"/>
      <c r="BI691" s="162"/>
      <c r="BJ691" s="161"/>
      <c r="BK691" s="162"/>
      <c r="BL691" s="162"/>
      <c r="BM691" s="162"/>
      <c r="BN691" s="162"/>
      <c r="BO691" s="162"/>
      <c r="BP691" s="162"/>
      <c r="BQ691" s="162"/>
      <c r="BR691" s="162"/>
      <c r="BS691" s="162"/>
      <c r="BT691" s="162"/>
      <c r="BU691" s="162"/>
      <c r="BV691" s="162"/>
      <c r="BW691" s="162"/>
      <c r="BX691" s="162"/>
      <c r="BY691" s="162"/>
      <c r="BZ691" s="162"/>
      <c r="CA691" s="162"/>
      <c r="CB691" s="162"/>
      <c r="CC691" s="162"/>
      <c r="CD691" s="162"/>
      <c r="CE691" s="162"/>
      <c r="CF691" s="162"/>
      <c r="CG691" s="162"/>
      <c r="CH691" s="162"/>
      <c r="CI691" s="162"/>
      <c r="CJ691" s="162"/>
      <c r="CK691" s="162"/>
      <c r="CL691" s="162"/>
      <c r="CM691" s="162"/>
      <c r="CN691" s="162"/>
      <c r="CO691" s="162"/>
      <c r="CP691" s="162"/>
      <c r="CQ691" s="162"/>
      <c r="CR691" s="162"/>
      <c r="CS691" s="162"/>
      <c r="CT691" s="162"/>
      <c r="CU691" s="162"/>
      <c r="CV691" s="162"/>
      <c r="CW691" s="162"/>
      <c r="CX691" s="162"/>
      <c r="CY691" s="162"/>
      <c r="CZ691" s="162"/>
      <c r="DA691" s="162"/>
      <c r="DB691" s="162"/>
      <c r="DC691" s="162"/>
      <c r="DD691" s="162"/>
      <c r="DE691" s="162"/>
      <c r="DF691" s="162"/>
      <c r="DG691" s="162"/>
      <c r="DH691" s="162"/>
      <c r="DI691" s="162"/>
      <c r="DJ691" s="162"/>
      <c r="DK691" s="162"/>
      <c r="DL691" s="162"/>
      <c r="DM691" s="162"/>
      <c r="DN691" s="162"/>
      <c r="DO691" s="162"/>
      <c r="DP691" s="162"/>
      <c r="DQ691" s="162"/>
      <c r="DR691" s="162"/>
      <c r="DS691" s="162"/>
      <c r="DT691" s="162"/>
      <c r="DU691" s="162"/>
      <c r="DV691" s="162"/>
      <c r="DW691" s="161"/>
      <c r="DX691" s="162"/>
      <c r="DY691" s="162"/>
      <c r="DZ691" s="162"/>
      <c r="EA691" s="162"/>
      <c r="EB691" s="162"/>
      <c r="EC691" s="162"/>
      <c r="ED691" s="162"/>
      <c r="EE691" s="161"/>
      <c r="EF691" s="162"/>
      <c r="EG691" s="162"/>
      <c r="EH691" s="162"/>
      <c r="EI691" s="162"/>
      <c r="EJ691" s="162"/>
      <c r="EK691" s="162"/>
      <c r="EL691" s="162"/>
      <c r="EM691" s="162"/>
      <c r="EN691" s="162"/>
      <c r="EO691" s="162"/>
      <c r="EP691" s="162"/>
      <c r="EQ691" s="68"/>
      <c r="ER691" s="68"/>
      <c r="ES691" s="68"/>
      <c r="ET691" s="68"/>
      <c r="EU691" s="68"/>
      <c r="EV691" s="68"/>
      <c r="EW691" s="65"/>
      <c r="EX691" s="65"/>
      <c r="EY691" s="65"/>
      <c r="EZ691" s="65"/>
      <c r="FA691" s="65"/>
      <c r="FB691" s="65"/>
      <c r="FC691" s="65"/>
      <c r="FD691" s="65"/>
      <c r="FE691" s="65"/>
      <c r="FF691" s="65"/>
      <c r="FG691" s="65"/>
      <c r="FH691" s="65"/>
      <c r="FI691" s="65"/>
      <c r="FJ691" s="65"/>
      <c r="FK691" s="65"/>
      <c r="FL691" s="65"/>
      <c r="FM691" s="65"/>
      <c r="FN691" s="65"/>
      <c r="FO691" s="235"/>
    </row>
    <row r="692" spans="1:171" s="73" customFormat="1" x14ac:dyDescent="0.2">
      <c r="A692" s="161"/>
      <c r="B692" s="162"/>
      <c r="C692" s="162"/>
      <c r="D692" s="162"/>
      <c r="E692" s="162"/>
      <c r="F692" s="162"/>
      <c r="G692" s="162"/>
      <c r="H692" s="162"/>
      <c r="I692" s="162"/>
      <c r="J692" s="162"/>
      <c r="K692" s="162"/>
      <c r="L692" s="162"/>
      <c r="M692" s="162"/>
      <c r="N692" s="162"/>
      <c r="O692" s="162"/>
      <c r="P692" s="162"/>
      <c r="Q692" s="162"/>
      <c r="R692" s="162"/>
      <c r="S692" s="162"/>
      <c r="T692" s="162"/>
      <c r="U692" s="162"/>
      <c r="V692" s="162"/>
      <c r="W692" s="162"/>
      <c r="X692" s="162"/>
      <c r="Y692" s="162"/>
      <c r="Z692" s="161"/>
      <c r="AA692" s="161"/>
      <c r="AB692" s="161"/>
      <c r="AC692" s="161"/>
      <c r="AD692" s="161"/>
      <c r="AE692" s="161"/>
      <c r="AF692" s="162"/>
      <c r="AG692" s="162"/>
      <c r="AH692" s="162"/>
      <c r="AI692" s="162"/>
      <c r="AJ692" s="162"/>
      <c r="AK692" s="162"/>
      <c r="AL692" s="162"/>
      <c r="AM692" s="162"/>
      <c r="AN692" s="162"/>
      <c r="AO692" s="162"/>
      <c r="AP692" s="162"/>
      <c r="AQ692" s="162"/>
      <c r="AR692" s="162"/>
      <c r="AS692" s="162"/>
      <c r="AT692" s="162"/>
      <c r="AU692" s="162"/>
      <c r="AV692" s="162"/>
      <c r="AW692" s="162"/>
      <c r="AX692" s="162"/>
      <c r="AY692" s="161"/>
      <c r="AZ692" s="161"/>
      <c r="BA692" s="162"/>
      <c r="BB692" s="162"/>
      <c r="BC692" s="162"/>
      <c r="BD692" s="162"/>
      <c r="BE692" s="162"/>
      <c r="BF692" s="162"/>
      <c r="BG692" s="162"/>
      <c r="BH692" s="162"/>
      <c r="BI692" s="162"/>
      <c r="BJ692" s="161"/>
      <c r="BK692" s="162"/>
      <c r="BL692" s="162"/>
      <c r="BM692" s="162"/>
      <c r="BN692" s="162"/>
      <c r="BO692" s="162"/>
      <c r="BP692" s="162"/>
      <c r="BQ692" s="162"/>
      <c r="BR692" s="162"/>
      <c r="BS692" s="162"/>
      <c r="BT692" s="162"/>
      <c r="BU692" s="162"/>
      <c r="BV692" s="162"/>
      <c r="BW692" s="162"/>
      <c r="BX692" s="162"/>
      <c r="BY692" s="162"/>
      <c r="BZ692" s="162"/>
      <c r="CA692" s="162"/>
      <c r="CB692" s="162"/>
      <c r="CC692" s="162"/>
      <c r="CD692" s="162"/>
      <c r="CE692" s="162"/>
      <c r="CF692" s="162"/>
      <c r="CG692" s="162"/>
      <c r="CH692" s="162"/>
      <c r="CI692" s="162"/>
      <c r="CJ692" s="162"/>
      <c r="CK692" s="162"/>
      <c r="CL692" s="162"/>
      <c r="CM692" s="162"/>
      <c r="CN692" s="162"/>
      <c r="CO692" s="162"/>
      <c r="CP692" s="162"/>
      <c r="CQ692" s="162"/>
      <c r="CR692" s="162"/>
      <c r="CS692" s="162"/>
      <c r="CT692" s="162"/>
      <c r="CU692" s="162"/>
      <c r="CV692" s="162"/>
      <c r="CW692" s="162"/>
      <c r="CX692" s="162"/>
      <c r="CY692" s="162"/>
      <c r="CZ692" s="162"/>
      <c r="DA692" s="162"/>
      <c r="DB692" s="162"/>
      <c r="DC692" s="162"/>
      <c r="DD692" s="162"/>
      <c r="DE692" s="162"/>
      <c r="DF692" s="162"/>
      <c r="DG692" s="162"/>
      <c r="DH692" s="162"/>
      <c r="DI692" s="162"/>
      <c r="DJ692" s="162"/>
      <c r="DK692" s="162"/>
      <c r="DL692" s="162"/>
      <c r="DM692" s="162"/>
      <c r="DN692" s="162"/>
      <c r="DO692" s="162"/>
      <c r="DP692" s="162"/>
      <c r="DQ692" s="162"/>
      <c r="DR692" s="162"/>
      <c r="DS692" s="162"/>
      <c r="DT692" s="162"/>
      <c r="DU692" s="162"/>
      <c r="DV692" s="162"/>
      <c r="DW692" s="161"/>
      <c r="DX692" s="162"/>
      <c r="DY692" s="162"/>
      <c r="DZ692" s="162"/>
      <c r="EA692" s="162"/>
      <c r="EB692" s="162"/>
      <c r="EC692" s="162"/>
      <c r="ED692" s="162"/>
      <c r="EE692" s="161"/>
      <c r="EF692" s="162"/>
      <c r="EG692" s="162"/>
      <c r="EH692" s="162"/>
      <c r="EI692" s="162"/>
      <c r="EJ692" s="162"/>
      <c r="EK692" s="162"/>
      <c r="EL692" s="162"/>
      <c r="EM692" s="162"/>
      <c r="EN692" s="162"/>
      <c r="EO692" s="162"/>
      <c r="EP692" s="162"/>
      <c r="EQ692" s="68"/>
      <c r="ER692" s="68"/>
      <c r="ES692" s="68"/>
      <c r="ET692" s="68"/>
      <c r="EU692" s="68"/>
      <c r="EV692" s="68"/>
      <c r="EW692" s="68"/>
      <c r="EX692" s="68"/>
      <c r="EY692" s="68"/>
      <c r="EZ692" s="68"/>
      <c r="FA692" s="68"/>
      <c r="FB692" s="68"/>
      <c r="FC692" s="68"/>
      <c r="FD692" s="68"/>
      <c r="FE692" s="68"/>
      <c r="FF692" s="68"/>
      <c r="FG692" s="68"/>
      <c r="FH692" s="68"/>
      <c r="FI692" s="68"/>
      <c r="FJ692" s="68"/>
      <c r="FK692" s="68"/>
      <c r="FL692" s="68"/>
      <c r="FM692" s="65"/>
      <c r="FN692" s="65"/>
      <c r="FO692" s="235"/>
    </row>
    <row r="693" spans="1:171" s="73" customFormat="1" x14ac:dyDescent="0.2">
      <c r="A693" s="161"/>
      <c r="B693" s="162"/>
      <c r="C693" s="162"/>
      <c r="D693" s="162"/>
      <c r="E693" s="162"/>
      <c r="F693" s="162"/>
      <c r="G693" s="162"/>
      <c r="H693" s="162"/>
      <c r="I693" s="162"/>
      <c r="J693" s="162"/>
      <c r="K693" s="162"/>
      <c r="L693" s="162"/>
      <c r="M693" s="162"/>
      <c r="N693" s="162"/>
      <c r="O693" s="162"/>
      <c r="P693" s="162"/>
      <c r="Q693" s="162"/>
      <c r="R693" s="162"/>
      <c r="S693" s="162"/>
      <c r="T693" s="162"/>
      <c r="U693" s="162"/>
      <c r="V693" s="162"/>
      <c r="W693" s="162"/>
      <c r="X693" s="162"/>
      <c r="Y693" s="162"/>
      <c r="Z693" s="161"/>
      <c r="AA693" s="161"/>
      <c r="AB693" s="161"/>
      <c r="AC693" s="161"/>
      <c r="AD693" s="161"/>
      <c r="AE693" s="161"/>
      <c r="AF693" s="162"/>
      <c r="AG693" s="162"/>
      <c r="AH693" s="162"/>
      <c r="AI693" s="162"/>
      <c r="AJ693" s="162"/>
      <c r="AK693" s="162"/>
      <c r="AL693" s="162"/>
      <c r="AM693" s="162"/>
      <c r="AN693" s="162"/>
      <c r="AO693" s="162"/>
      <c r="AP693" s="162"/>
      <c r="AQ693" s="162"/>
      <c r="AR693" s="162"/>
      <c r="AS693" s="162"/>
      <c r="AT693" s="162"/>
      <c r="AU693" s="162"/>
      <c r="AV693" s="162"/>
      <c r="AW693" s="162"/>
      <c r="AX693" s="162"/>
      <c r="AY693" s="161"/>
      <c r="AZ693" s="161"/>
      <c r="BA693" s="162"/>
      <c r="BB693" s="162"/>
      <c r="BC693" s="162"/>
      <c r="BD693" s="162"/>
      <c r="BE693" s="162"/>
      <c r="BF693" s="162"/>
      <c r="BG693" s="162"/>
      <c r="BH693" s="162"/>
      <c r="BI693" s="162"/>
      <c r="BJ693" s="161"/>
      <c r="BK693" s="162"/>
      <c r="BL693" s="162"/>
      <c r="BM693" s="162"/>
      <c r="BN693" s="162"/>
      <c r="BO693" s="162"/>
      <c r="BP693" s="162"/>
      <c r="BQ693" s="162"/>
      <c r="BR693" s="162"/>
      <c r="BS693" s="162"/>
      <c r="BT693" s="162"/>
      <c r="BU693" s="162"/>
      <c r="BV693" s="162"/>
      <c r="BW693" s="162"/>
      <c r="BX693" s="162"/>
      <c r="BY693" s="162"/>
      <c r="BZ693" s="162"/>
      <c r="CA693" s="162"/>
      <c r="CB693" s="162"/>
      <c r="CC693" s="162"/>
      <c r="CD693" s="162"/>
      <c r="CE693" s="162"/>
      <c r="CF693" s="162"/>
      <c r="CG693" s="162"/>
      <c r="CH693" s="162"/>
      <c r="CI693" s="162"/>
      <c r="CJ693" s="162"/>
      <c r="CK693" s="162"/>
      <c r="CL693" s="162"/>
      <c r="CM693" s="162"/>
      <c r="CN693" s="162"/>
      <c r="CO693" s="162"/>
      <c r="CP693" s="162"/>
      <c r="CQ693" s="162"/>
      <c r="CR693" s="162"/>
      <c r="CS693" s="162"/>
      <c r="CT693" s="162"/>
      <c r="CU693" s="162"/>
      <c r="CV693" s="162"/>
      <c r="CW693" s="162"/>
      <c r="CX693" s="162"/>
      <c r="CY693" s="162"/>
      <c r="CZ693" s="162"/>
      <c r="DA693" s="162"/>
      <c r="DB693" s="162"/>
      <c r="DC693" s="162"/>
      <c r="DD693" s="162"/>
      <c r="DE693" s="162"/>
      <c r="DF693" s="162"/>
      <c r="DG693" s="162"/>
      <c r="DH693" s="162"/>
      <c r="DI693" s="162"/>
      <c r="DJ693" s="162"/>
      <c r="DK693" s="162"/>
      <c r="DL693" s="162"/>
      <c r="DM693" s="162"/>
      <c r="DN693" s="162"/>
      <c r="DO693" s="162"/>
      <c r="DP693" s="162"/>
      <c r="DQ693" s="162"/>
      <c r="DR693" s="162"/>
      <c r="DS693" s="162"/>
      <c r="DT693" s="162"/>
      <c r="DU693" s="162"/>
      <c r="DV693" s="162"/>
      <c r="DW693" s="161"/>
      <c r="DX693" s="162"/>
      <c r="DY693" s="162"/>
      <c r="DZ693" s="162"/>
      <c r="EA693" s="162"/>
      <c r="EB693" s="162"/>
      <c r="EC693" s="162"/>
      <c r="ED693" s="162"/>
      <c r="EE693" s="161"/>
      <c r="EF693" s="162"/>
      <c r="EG693" s="162"/>
      <c r="EH693" s="162"/>
      <c r="EI693" s="162"/>
      <c r="EJ693" s="162"/>
      <c r="EK693" s="162"/>
      <c r="EL693" s="162"/>
      <c r="EM693" s="162"/>
      <c r="EN693" s="162"/>
      <c r="EO693" s="162"/>
      <c r="EP693" s="162"/>
      <c r="EQ693" s="68"/>
      <c r="ER693" s="68"/>
      <c r="ES693" s="68"/>
      <c r="ET693" s="68"/>
      <c r="EU693" s="68"/>
      <c r="EV693" s="68"/>
      <c r="EW693" s="65"/>
      <c r="EX693" s="65"/>
      <c r="EY693" s="65"/>
      <c r="EZ693" s="65"/>
      <c r="FA693" s="65"/>
      <c r="FB693" s="65"/>
      <c r="FC693" s="65"/>
      <c r="FD693" s="65"/>
      <c r="FE693" s="65"/>
      <c r="FF693" s="65"/>
      <c r="FG693" s="65"/>
      <c r="FH693" s="65"/>
      <c r="FI693" s="65"/>
      <c r="FJ693" s="65"/>
      <c r="FK693" s="65"/>
      <c r="FL693" s="65"/>
      <c r="FM693" s="65"/>
      <c r="FN693" s="65"/>
      <c r="FO693" s="235"/>
    </row>
    <row r="694" spans="1:171" s="73" customFormat="1" x14ac:dyDescent="0.2">
      <c r="A694" s="161"/>
      <c r="B694" s="162"/>
      <c r="C694" s="162"/>
      <c r="D694" s="162"/>
      <c r="E694" s="162"/>
      <c r="F694" s="162"/>
      <c r="G694" s="162"/>
      <c r="H694" s="162"/>
      <c r="I694" s="162"/>
      <c r="J694" s="162"/>
      <c r="K694" s="162"/>
      <c r="L694" s="162"/>
      <c r="M694" s="162"/>
      <c r="N694" s="162"/>
      <c r="O694" s="162"/>
      <c r="P694" s="162"/>
      <c r="Q694" s="162"/>
      <c r="R694" s="162"/>
      <c r="S694" s="162"/>
      <c r="T694" s="162"/>
      <c r="U694" s="162"/>
      <c r="V694" s="162"/>
      <c r="W694" s="162"/>
      <c r="X694" s="162"/>
      <c r="Y694" s="162"/>
      <c r="Z694" s="161"/>
      <c r="AA694" s="161"/>
      <c r="AB694" s="161"/>
      <c r="AC694" s="161"/>
      <c r="AD694" s="161"/>
      <c r="AE694" s="161"/>
      <c r="AF694" s="162"/>
      <c r="AG694" s="162"/>
      <c r="AH694" s="162"/>
      <c r="AI694" s="162"/>
      <c r="AJ694" s="162"/>
      <c r="AK694" s="162"/>
      <c r="AL694" s="162"/>
      <c r="AM694" s="162"/>
      <c r="AN694" s="162"/>
      <c r="AO694" s="162"/>
      <c r="AP694" s="162"/>
      <c r="AQ694" s="162"/>
      <c r="AR694" s="162"/>
      <c r="AS694" s="162"/>
      <c r="AT694" s="162"/>
      <c r="AU694" s="162"/>
      <c r="AV694" s="162"/>
      <c r="AW694" s="162"/>
      <c r="AX694" s="162"/>
      <c r="AY694" s="161"/>
      <c r="AZ694" s="161"/>
      <c r="BA694" s="162"/>
      <c r="BB694" s="162"/>
      <c r="BC694" s="162"/>
      <c r="BD694" s="162"/>
      <c r="BE694" s="162"/>
      <c r="BF694" s="162"/>
      <c r="BG694" s="162"/>
      <c r="BH694" s="162"/>
      <c r="BI694" s="162"/>
      <c r="BJ694" s="161"/>
      <c r="BK694" s="162"/>
      <c r="BL694" s="162"/>
      <c r="BM694" s="162"/>
      <c r="BN694" s="162"/>
      <c r="BO694" s="162"/>
      <c r="BP694" s="162"/>
      <c r="BQ694" s="162"/>
      <c r="BR694" s="162"/>
      <c r="BS694" s="162"/>
      <c r="BT694" s="162"/>
      <c r="BU694" s="162"/>
      <c r="BV694" s="162"/>
      <c r="BW694" s="162"/>
      <c r="BX694" s="162"/>
      <c r="BY694" s="162"/>
      <c r="BZ694" s="162"/>
      <c r="CA694" s="162"/>
      <c r="CB694" s="162"/>
      <c r="CC694" s="162"/>
      <c r="CD694" s="162"/>
      <c r="CE694" s="162"/>
      <c r="CF694" s="162"/>
      <c r="CG694" s="162"/>
      <c r="CH694" s="162"/>
      <c r="CI694" s="162"/>
      <c r="CJ694" s="162"/>
      <c r="CK694" s="162"/>
      <c r="CL694" s="162"/>
      <c r="CM694" s="162"/>
      <c r="CN694" s="162"/>
      <c r="CO694" s="162"/>
      <c r="CP694" s="162"/>
      <c r="CQ694" s="162"/>
      <c r="CR694" s="162"/>
      <c r="CS694" s="162"/>
      <c r="CT694" s="162"/>
      <c r="CU694" s="162"/>
      <c r="CV694" s="162"/>
      <c r="CW694" s="162"/>
      <c r="CX694" s="162"/>
      <c r="CY694" s="162"/>
      <c r="CZ694" s="162"/>
      <c r="DA694" s="162"/>
      <c r="DB694" s="162"/>
      <c r="DC694" s="162"/>
      <c r="DD694" s="162"/>
      <c r="DE694" s="162"/>
      <c r="DF694" s="162"/>
      <c r="DG694" s="162"/>
      <c r="DH694" s="162"/>
      <c r="DI694" s="162"/>
      <c r="DJ694" s="162"/>
      <c r="DK694" s="162"/>
      <c r="DL694" s="162"/>
      <c r="DM694" s="162"/>
      <c r="DN694" s="162"/>
      <c r="DO694" s="162"/>
      <c r="DP694" s="162"/>
      <c r="DQ694" s="162"/>
      <c r="DR694" s="162"/>
      <c r="DS694" s="162"/>
      <c r="DT694" s="162"/>
      <c r="DU694" s="162"/>
      <c r="DV694" s="162"/>
      <c r="DW694" s="161"/>
      <c r="DX694" s="162"/>
      <c r="DY694" s="162"/>
      <c r="DZ694" s="162"/>
      <c r="EA694" s="162"/>
      <c r="EB694" s="162"/>
      <c r="EC694" s="162"/>
      <c r="ED694" s="162"/>
      <c r="EE694" s="161"/>
      <c r="EF694" s="162"/>
      <c r="EG694" s="162"/>
      <c r="EH694" s="162"/>
      <c r="EI694" s="162"/>
      <c r="EJ694" s="162"/>
      <c r="EK694" s="162"/>
      <c r="EL694" s="162"/>
      <c r="EM694" s="162"/>
      <c r="EN694" s="162"/>
      <c r="EO694" s="162"/>
      <c r="EP694" s="162"/>
      <c r="EQ694" s="68"/>
      <c r="ER694" s="68"/>
      <c r="ES694" s="68"/>
      <c r="ET694" s="68"/>
      <c r="EU694" s="68"/>
      <c r="EV694" s="68"/>
      <c r="EW694" s="68"/>
      <c r="EX694" s="68"/>
      <c r="EY694" s="68"/>
      <c r="EZ694" s="68"/>
      <c r="FA694" s="68"/>
      <c r="FB694" s="68"/>
      <c r="FC694" s="68"/>
      <c r="FD694" s="68"/>
      <c r="FE694" s="68"/>
      <c r="FF694" s="68"/>
      <c r="FG694" s="68"/>
      <c r="FH694" s="68"/>
      <c r="FI694" s="68"/>
      <c r="FJ694" s="68"/>
      <c r="FK694" s="68"/>
      <c r="FL694" s="68"/>
      <c r="FM694" s="65"/>
      <c r="FN694" s="65"/>
      <c r="FO694" s="235"/>
    </row>
    <row r="695" spans="1:171" s="73" customFormat="1" x14ac:dyDescent="0.2">
      <c r="A695" s="161"/>
      <c r="B695" s="162"/>
      <c r="C695" s="162"/>
      <c r="D695" s="162"/>
      <c r="E695" s="162"/>
      <c r="F695" s="162"/>
      <c r="G695" s="162"/>
      <c r="H695" s="162"/>
      <c r="I695" s="162"/>
      <c r="J695" s="162"/>
      <c r="K695" s="162"/>
      <c r="L695" s="162"/>
      <c r="M695" s="162"/>
      <c r="N695" s="162"/>
      <c r="O695" s="162"/>
      <c r="P695" s="162"/>
      <c r="Q695" s="162"/>
      <c r="R695" s="162"/>
      <c r="S695" s="162"/>
      <c r="T695" s="162"/>
      <c r="U695" s="162"/>
      <c r="V695" s="162"/>
      <c r="W695" s="162"/>
      <c r="X695" s="162"/>
      <c r="Y695" s="162"/>
      <c r="Z695" s="161"/>
      <c r="AA695" s="161"/>
      <c r="AB695" s="161"/>
      <c r="AC695" s="161"/>
      <c r="AD695" s="161"/>
      <c r="AE695" s="161"/>
      <c r="AF695" s="162"/>
      <c r="AG695" s="162"/>
      <c r="AH695" s="162"/>
      <c r="AI695" s="162"/>
      <c r="AJ695" s="162"/>
      <c r="AK695" s="162"/>
      <c r="AL695" s="162"/>
      <c r="AM695" s="162"/>
      <c r="AN695" s="162"/>
      <c r="AO695" s="162"/>
      <c r="AP695" s="162"/>
      <c r="AQ695" s="162"/>
      <c r="AR695" s="162"/>
      <c r="AS695" s="162"/>
      <c r="AT695" s="162"/>
      <c r="AU695" s="162"/>
      <c r="AV695" s="162"/>
      <c r="AW695" s="162"/>
      <c r="AX695" s="162"/>
      <c r="AY695" s="161"/>
      <c r="AZ695" s="161"/>
      <c r="BA695" s="162"/>
      <c r="BB695" s="162"/>
      <c r="BC695" s="162"/>
      <c r="BD695" s="162"/>
      <c r="BE695" s="162"/>
      <c r="BF695" s="162"/>
      <c r="BG695" s="162"/>
      <c r="BH695" s="162"/>
      <c r="BI695" s="162"/>
      <c r="BJ695" s="161"/>
      <c r="BK695" s="162"/>
      <c r="BL695" s="162"/>
      <c r="BM695" s="162"/>
      <c r="BN695" s="162"/>
      <c r="BO695" s="162"/>
      <c r="BP695" s="162"/>
      <c r="BQ695" s="162"/>
      <c r="BR695" s="162"/>
      <c r="BS695" s="162"/>
      <c r="BT695" s="162"/>
      <c r="BU695" s="162"/>
      <c r="BV695" s="162"/>
      <c r="BW695" s="162"/>
      <c r="BX695" s="162"/>
      <c r="BY695" s="162"/>
      <c r="BZ695" s="162"/>
      <c r="CA695" s="162"/>
      <c r="CB695" s="162"/>
      <c r="CC695" s="162"/>
      <c r="CD695" s="162"/>
      <c r="CE695" s="162"/>
      <c r="CF695" s="162"/>
      <c r="CG695" s="162"/>
      <c r="CH695" s="162"/>
      <c r="CI695" s="162"/>
      <c r="CJ695" s="162"/>
      <c r="CK695" s="162"/>
      <c r="CL695" s="162"/>
      <c r="CM695" s="162"/>
      <c r="CN695" s="162"/>
      <c r="CO695" s="162"/>
      <c r="CP695" s="162"/>
      <c r="CQ695" s="162"/>
      <c r="CR695" s="162"/>
      <c r="CS695" s="162"/>
      <c r="CT695" s="162"/>
      <c r="CU695" s="162"/>
      <c r="CV695" s="162"/>
      <c r="CW695" s="162"/>
      <c r="CX695" s="162"/>
      <c r="CY695" s="162"/>
      <c r="CZ695" s="162"/>
      <c r="DA695" s="162"/>
      <c r="DB695" s="162"/>
      <c r="DC695" s="162"/>
      <c r="DD695" s="162"/>
      <c r="DE695" s="162"/>
      <c r="DF695" s="162"/>
      <c r="DG695" s="162"/>
      <c r="DH695" s="162"/>
      <c r="DI695" s="162"/>
      <c r="DJ695" s="162"/>
      <c r="DK695" s="162"/>
      <c r="DL695" s="162"/>
      <c r="DM695" s="162"/>
      <c r="DN695" s="162"/>
      <c r="DO695" s="162"/>
      <c r="DP695" s="162"/>
      <c r="DQ695" s="162"/>
      <c r="DR695" s="162"/>
      <c r="DS695" s="162"/>
      <c r="DT695" s="162"/>
      <c r="DU695" s="162"/>
      <c r="DV695" s="162"/>
      <c r="DW695" s="161"/>
      <c r="DX695" s="162"/>
      <c r="DY695" s="162"/>
      <c r="DZ695" s="162"/>
      <c r="EA695" s="162"/>
      <c r="EB695" s="162"/>
      <c r="EC695" s="162"/>
      <c r="ED695" s="162"/>
      <c r="EE695" s="161"/>
      <c r="EF695" s="162"/>
      <c r="EG695" s="162"/>
      <c r="EH695" s="162"/>
      <c r="EI695" s="162"/>
      <c r="EJ695" s="162"/>
      <c r="EK695" s="162"/>
      <c r="EL695" s="162"/>
      <c r="EM695" s="162"/>
      <c r="EN695" s="162"/>
      <c r="EO695" s="162"/>
      <c r="EP695" s="162"/>
      <c r="EQ695" s="68"/>
      <c r="ER695" s="68"/>
      <c r="ES695" s="68"/>
      <c r="ET695" s="68"/>
      <c r="EU695" s="68"/>
      <c r="EV695" s="68"/>
      <c r="EW695" s="65"/>
      <c r="EX695" s="65"/>
      <c r="EY695" s="65"/>
      <c r="EZ695" s="65"/>
      <c r="FA695" s="65"/>
      <c r="FB695" s="65"/>
      <c r="FC695" s="65"/>
      <c r="FD695" s="65"/>
      <c r="FE695" s="65"/>
      <c r="FF695" s="65"/>
      <c r="FG695" s="65"/>
      <c r="FH695" s="65"/>
      <c r="FI695" s="65"/>
      <c r="FJ695" s="65"/>
      <c r="FK695" s="65"/>
      <c r="FL695" s="65"/>
      <c r="FM695" s="65"/>
      <c r="FN695" s="65"/>
      <c r="FO695" s="235"/>
    </row>
    <row r="696" spans="1:171" s="73" customFormat="1" x14ac:dyDescent="0.2">
      <c r="A696" s="161"/>
      <c r="B696" s="162"/>
      <c r="C696" s="162"/>
      <c r="D696" s="162"/>
      <c r="E696" s="162"/>
      <c r="F696" s="162"/>
      <c r="G696" s="162"/>
      <c r="H696" s="162"/>
      <c r="I696" s="162"/>
      <c r="J696" s="162"/>
      <c r="K696" s="162"/>
      <c r="L696" s="162"/>
      <c r="M696" s="162"/>
      <c r="N696" s="162"/>
      <c r="O696" s="162"/>
      <c r="P696" s="162"/>
      <c r="Q696" s="162"/>
      <c r="R696" s="162"/>
      <c r="S696" s="162"/>
      <c r="T696" s="162"/>
      <c r="U696" s="162"/>
      <c r="V696" s="162"/>
      <c r="W696" s="162"/>
      <c r="X696" s="162"/>
      <c r="Y696" s="162"/>
      <c r="Z696" s="161"/>
      <c r="AA696" s="161"/>
      <c r="AB696" s="161"/>
      <c r="AC696" s="161"/>
      <c r="AD696" s="161"/>
      <c r="AE696" s="161"/>
      <c r="AF696" s="162"/>
      <c r="AG696" s="162"/>
      <c r="AH696" s="162"/>
      <c r="AI696" s="162"/>
      <c r="AJ696" s="162"/>
      <c r="AK696" s="162"/>
      <c r="AL696" s="162"/>
      <c r="AM696" s="162"/>
      <c r="AN696" s="162"/>
      <c r="AO696" s="162"/>
      <c r="AP696" s="162"/>
      <c r="AQ696" s="162"/>
      <c r="AR696" s="162"/>
      <c r="AS696" s="162"/>
      <c r="AT696" s="162"/>
      <c r="AU696" s="162"/>
      <c r="AV696" s="162"/>
      <c r="AW696" s="162"/>
      <c r="AX696" s="162"/>
      <c r="AY696" s="161"/>
      <c r="AZ696" s="161"/>
      <c r="BA696" s="162"/>
      <c r="BB696" s="162"/>
      <c r="BC696" s="162"/>
      <c r="BD696" s="162"/>
      <c r="BE696" s="162"/>
      <c r="BF696" s="162"/>
      <c r="BG696" s="162"/>
      <c r="BH696" s="162"/>
      <c r="BI696" s="162"/>
      <c r="BJ696" s="161"/>
      <c r="BK696" s="162"/>
      <c r="BL696" s="162"/>
      <c r="BM696" s="162"/>
      <c r="BN696" s="162"/>
      <c r="BO696" s="162"/>
      <c r="BP696" s="162"/>
      <c r="BQ696" s="162"/>
      <c r="BR696" s="162"/>
      <c r="BS696" s="162"/>
      <c r="BT696" s="162"/>
      <c r="BU696" s="162"/>
      <c r="BV696" s="162"/>
      <c r="BW696" s="162"/>
      <c r="BX696" s="162"/>
      <c r="BY696" s="162"/>
      <c r="BZ696" s="162"/>
      <c r="CA696" s="162"/>
      <c r="CB696" s="162"/>
      <c r="CC696" s="162"/>
      <c r="CD696" s="162"/>
      <c r="CE696" s="162"/>
      <c r="CF696" s="162"/>
      <c r="CG696" s="162"/>
      <c r="CH696" s="162"/>
      <c r="CI696" s="162"/>
      <c r="CJ696" s="162"/>
      <c r="CK696" s="162"/>
      <c r="CL696" s="162"/>
      <c r="CM696" s="162"/>
      <c r="CN696" s="162"/>
      <c r="CO696" s="162"/>
      <c r="CP696" s="162"/>
      <c r="CQ696" s="162"/>
      <c r="CR696" s="162"/>
      <c r="CS696" s="162"/>
      <c r="CT696" s="162"/>
      <c r="CU696" s="162"/>
      <c r="CV696" s="162"/>
      <c r="CW696" s="162"/>
      <c r="CX696" s="162"/>
      <c r="CY696" s="162"/>
      <c r="CZ696" s="162"/>
      <c r="DA696" s="162"/>
      <c r="DB696" s="162"/>
      <c r="DC696" s="162"/>
      <c r="DD696" s="162"/>
      <c r="DE696" s="162"/>
      <c r="DF696" s="162"/>
      <c r="DG696" s="162"/>
      <c r="DH696" s="162"/>
      <c r="DI696" s="162"/>
      <c r="DJ696" s="162"/>
      <c r="DK696" s="162"/>
      <c r="DL696" s="162"/>
      <c r="DM696" s="162"/>
      <c r="DN696" s="162"/>
      <c r="DO696" s="162"/>
      <c r="DP696" s="162"/>
      <c r="DQ696" s="162"/>
      <c r="DR696" s="162"/>
      <c r="DS696" s="162"/>
      <c r="DT696" s="162"/>
      <c r="DU696" s="162"/>
      <c r="DV696" s="162"/>
      <c r="DW696" s="161"/>
      <c r="DX696" s="162"/>
      <c r="DY696" s="162"/>
      <c r="DZ696" s="162"/>
      <c r="EA696" s="162"/>
      <c r="EB696" s="162"/>
      <c r="EC696" s="162"/>
      <c r="ED696" s="162"/>
      <c r="EE696" s="161"/>
      <c r="EF696" s="162"/>
      <c r="EG696" s="162"/>
      <c r="EH696" s="162"/>
      <c r="EI696" s="162"/>
      <c r="EJ696" s="162"/>
      <c r="EK696" s="162"/>
      <c r="EL696" s="162"/>
      <c r="EM696" s="162"/>
      <c r="EN696" s="162"/>
      <c r="EO696" s="162"/>
      <c r="EP696" s="162"/>
      <c r="EQ696" s="68"/>
      <c r="ER696" s="68"/>
      <c r="ES696" s="68"/>
      <c r="ET696" s="68"/>
      <c r="EU696" s="68"/>
      <c r="EV696" s="68"/>
      <c r="EW696" s="68"/>
      <c r="EX696" s="68"/>
      <c r="EY696" s="68"/>
      <c r="EZ696" s="68"/>
      <c r="FA696" s="68"/>
      <c r="FB696" s="68"/>
      <c r="FC696" s="68"/>
      <c r="FD696" s="68"/>
      <c r="FE696" s="68"/>
      <c r="FF696" s="68"/>
      <c r="FG696" s="68"/>
      <c r="FH696" s="68"/>
      <c r="FI696" s="68"/>
      <c r="FJ696" s="68"/>
      <c r="FK696" s="68"/>
      <c r="FL696" s="68"/>
      <c r="FM696" s="65"/>
      <c r="FN696" s="65"/>
      <c r="FO696" s="235"/>
    </row>
    <row r="697" spans="1:171" s="73" customFormat="1" x14ac:dyDescent="0.2">
      <c r="A697" s="161"/>
      <c r="B697" s="162"/>
      <c r="C697" s="162"/>
      <c r="D697" s="162"/>
      <c r="E697" s="162"/>
      <c r="F697" s="162"/>
      <c r="G697" s="162"/>
      <c r="H697" s="162"/>
      <c r="I697" s="162"/>
      <c r="J697" s="162"/>
      <c r="K697" s="162"/>
      <c r="L697" s="162"/>
      <c r="M697" s="162"/>
      <c r="N697" s="162"/>
      <c r="O697" s="162"/>
      <c r="P697" s="162"/>
      <c r="Q697" s="162"/>
      <c r="R697" s="162"/>
      <c r="S697" s="162"/>
      <c r="T697" s="162"/>
      <c r="U697" s="162"/>
      <c r="V697" s="162"/>
      <c r="W697" s="162"/>
      <c r="X697" s="162"/>
      <c r="Y697" s="162"/>
      <c r="Z697" s="161"/>
      <c r="AA697" s="161"/>
      <c r="AB697" s="161"/>
      <c r="AC697" s="161"/>
      <c r="AD697" s="161"/>
      <c r="AE697" s="161"/>
      <c r="AF697" s="162"/>
      <c r="AG697" s="162"/>
      <c r="AH697" s="162"/>
      <c r="AI697" s="162"/>
      <c r="AJ697" s="162"/>
      <c r="AK697" s="162"/>
      <c r="AL697" s="162"/>
      <c r="AM697" s="162"/>
      <c r="AN697" s="162"/>
      <c r="AO697" s="162"/>
      <c r="AP697" s="162"/>
      <c r="AQ697" s="162"/>
      <c r="AR697" s="162"/>
      <c r="AS697" s="162"/>
      <c r="AT697" s="162"/>
      <c r="AU697" s="162"/>
      <c r="AV697" s="162"/>
      <c r="AW697" s="162"/>
      <c r="AX697" s="162"/>
      <c r="AY697" s="161"/>
      <c r="AZ697" s="161"/>
      <c r="BA697" s="162"/>
      <c r="BB697" s="162"/>
      <c r="BC697" s="162"/>
      <c r="BD697" s="162"/>
      <c r="BE697" s="162"/>
      <c r="BF697" s="162"/>
      <c r="BG697" s="162"/>
      <c r="BH697" s="162"/>
      <c r="BI697" s="162"/>
      <c r="BJ697" s="161"/>
      <c r="BK697" s="162"/>
      <c r="BL697" s="162"/>
      <c r="BM697" s="162"/>
      <c r="BN697" s="162"/>
      <c r="BO697" s="162"/>
      <c r="BP697" s="162"/>
      <c r="BQ697" s="162"/>
      <c r="BR697" s="162"/>
      <c r="BS697" s="162"/>
      <c r="BT697" s="162"/>
      <c r="BU697" s="162"/>
      <c r="BV697" s="162"/>
      <c r="BW697" s="162"/>
      <c r="BX697" s="162"/>
      <c r="BY697" s="162"/>
      <c r="BZ697" s="162"/>
      <c r="CA697" s="162"/>
      <c r="CB697" s="162"/>
      <c r="CC697" s="162"/>
      <c r="CD697" s="162"/>
      <c r="CE697" s="162"/>
      <c r="CF697" s="162"/>
      <c r="CG697" s="162"/>
      <c r="CH697" s="162"/>
      <c r="CI697" s="162"/>
      <c r="CJ697" s="162"/>
      <c r="CK697" s="162"/>
      <c r="CL697" s="162"/>
      <c r="CM697" s="162"/>
      <c r="CN697" s="162"/>
      <c r="CO697" s="162"/>
      <c r="CP697" s="162"/>
      <c r="CQ697" s="162"/>
      <c r="CR697" s="162"/>
      <c r="CS697" s="162"/>
      <c r="CT697" s="162"/>
      <c r="CU697" s="162"/>
      <c r="CV697" s="162"/>
      <c r="CW697" s="162"/>
      <c r="CX697" s="162"/>
      <c r="CY697" s="162"/>
      <c r="CZ697" s="162"/>
      <c r="DA697" s="162"/>
      <c r="DB697" s="162"/>
      <c r="DC697" s="162"/>
      <c r="DD697" s="162"/>
      <c r="DE697" s="162"/>
      <c r="DF697" s="162"/>
      <c r="DG697" s="162"/>
      <c r="DH697" s="162"/>
      <c r="DI697" s="162"/>
      <c r="DJ697" s="162"/>
      <c r="DK697" s="162"/>
      <c r="DL697" s="162"/>
      <c r="DM697" s="162"/>
      <c r="DN697" s="162"/>
      <c r="DO697" s="162"/>
      <c r="DP697" s="162"/>
      <c r="DQ697" s="162"/>
      <c r="DR697" s="162"/>
      <c r="DS697" s="162"/>
      <c r="DT697" s="162"/>
      <c r="DU697" s="162"/>
      <c r="DV697" s="162"/>
      <c r="DW697" s="161"/>
      <c r="DX697" s="162"/>
      <c r="DY697" s="162"/>
      <c r="DZ697" s="162"/>
      <c r="EA697" s="162"/>
      <c r="EB697" s="162"/>
      <c r="EC697" s="162"/>
      <c r="ED697" s="162"/>
      <c r="EE697" s="161"/>
      <c r="EF697" s="162"/>
      <c r="EG697" s="162"/>
      <c r="EH697" s="162"/>
      <c r="EI697" s="162"/>
      <c r="EJ697" s="162"/>
      <c r="EK697" s="162"/>
      <c r="EL697" s="162"/>
      <c r="EM697" s="162"/>
      <c r="EN697" s="162"/>
      <c r="EO697" s="162"/>
      <c r="EP697" s="162"/>
      <c r="EQ697" s="68"/>
      <c r="ER697" s="68"/>
      <c r="ES697" s="68"/>
      <c r="ET697" s="68"/>
      <c r="EU697" s="68"/>
      <c r="EV697" s="68"/>
      <c r="EW697" s="65"/>
      <c r="EX697" s="65"/>
      <c r="EY697" s="65"/>
      <c r="EZ697" s="65"/>
      <c r="FA697" s="65"/>
      <c r="FB697" s="65"/>
      <c r="FC697" s="65"/>
      <c r="FD697" s="65"/>
      <c r="FE697" s="65"/>
      <c r="FF697" s="65"/>
      <c r="FG697" s="65"/>
      <c r="FH697" s="65"/>
      <c r="FI697" s="65"/>
      <c r="FJ697" s="65"/>
      <c r="FK697" s="65"/>
      <c r="FL697" s="65"/>
      <c r="FM697" s="65"/>
      <c r="FN697" s="65"/>
      <c r="FO697" s="235"/>
    </row>
    <row r="698" spans="1:171" s="73" customFormat="1" x14ac:dyDescent="0.2">
      <c r="A698" s="161"/>
      <c r="B698" s="162"/>
      <c r="C698" s="162"/>
      <c r="D698" s="162"/>
      <c r="E698" s="162"/>
      <c r="F698" s="162"/>
      <c r="G698" s="162"/>
      <c r="H698" s="162"/>
      <c r="I698" s="162"/>
      <c r="J698" s="162"/>
      <c r="K698" s="162"/>
      <c r="L698" s="162"/>
      <c r="M698" s="162"/>
      <c r="N698" s="162"/>
      <c r="O698" s="162"/>
      <c r="P698" s="162"/>
      <c r="Q698" s="162"/>
      <c r="R698" s="162"/>
      <c r="S698" s="162"/>
      <c r="T698" s="162"/>
      <c r="U698" s="162"/>
      <c r="V698" s="162"/>
      <c r="W698" s="162"/>
      <c r="X698" s="162"/>
      <c r="Y698" s="162"/>
      <c r="Z698" s="161"/>
      <c r="AA698" s="161"/>
      <c r="AB698" s="161"/>
      <c r="AC698" s="161"/>
      <c r="AD698" s="161"/>
      <c r="AE698" s="161"/>
      <c r="AF698" s="162"/>
      <c r="AG698" s="162"/>
      <c r="AH698" s="162"/>
      <c r="AI698" s="162"/>
      <c r="AJ698" s="162"/>
      <c r="AK698" s="162"/>
      <c r="AL698" s="162"/>
      <c r="AM698" s="162"/>
      <c r="AN698" s="162"/>
      <c r="AO698" s="162"/>
      <c r="AP698" s="162"/>
      <c r="AQ698" s="162"/>
      <c r="AR698" s="162"/>
      <c r="AS698" s="162"/>
      <c r="AT698" s="162"/>
      <c r="AU698" s="162"/>
      <c r="AV698" s="162"/>
      <c r="AW698" s="162"/>
      <c r="AX698" s="162"/>
      <c r="AY698" s="161"/>
      <c r="AZ698" s="161"/>
      <c r="BA698" s="162"/>
      <c r="BB698" s="162"/>
      <c r="BC698" s="162"/>
      <c r="BD698" s="162"/>
      <c r="BE698" s="162"/>
      <c r="BF698" s="162"/>
      <c r="BG698" s="162"/>
      <c r="BH698" s="162"/>
      <c r="BI698" s="162"/>
      <c r="BJ698" s="161"/>
      <c r="BK698" s="162"/>
      <c r="BL698" s="162"/>
      <c r="BM698" s="162"/>
      <c r="BN698" s="162"/>
      <c r="BO698" s="162"/>
      <c r="BP698" s="162"/>
      <c r="BQ698" s="162"/>
      <c r="BR698" s="162"/>
      <c r="BS698" s="162"/>
      <c r="BT698" s="162"/>
      <c r="BU698" s="162"/>
      <c r="BV698" s="162"/>
      <c r="BW698" s="162"/>
      <c r="BX698" s="162"/>
      <c r="BY698" s="162"/>
      <c r="BZ698" s="162"/>
      <c r="CA698" s="162"/>
      <c r="CB698" s="162"/>
      <c r="CC698" s="162"/>
      <c r="CD698" s="162"/>
      <c r="CE698" s="162"/>
      <c r="CF698" s="162"/>
      <c r="CG698" s="162"/>
      <c r="CH698" s="162"/>
      <c r="CI698" s="162"/>
      <c r="CJ698" s="162"/>
      <c r="CK698" s="162"/>
      <c r="CL698" s="162"/>
      <c r="CM698" s="162"/>
      <c r="CN698" s="162"/>
      <c r="CO698" s="162"/>
      <c r="CP698" s="162"/>
      <c r="CQ698" s="162"/>
      <c r="CR698" s="162"/>
      <c r="CS698" s="162"/>
      <c r="CT698" s="162"/>
      <c r="CU698" s="162"/>
      <c r="CV698" s="162"/>
      <c r="CW698" s="162"/>
      <c r="CX698" s="162"/>
      <c r="CY698" s="162"/>
      <c r="CZ698" s="162"/>
      <c r="DA698" s="162"/>
      <c r="DB698" s="162"/>
      <c r="DC698" s="162"/>
      <c r="DD698" s="162"/>
      <c r="DE698" s="162"/>
      <c r="DF698" s="162"/>
      <c r="DG698" s="162"/>
      <c r="DH698" s="162"/>
      <c r="DI698" s="162"/>
      <c r="DJ698" s="162"/>
      <c r="DK698" s="162"/>
      <c r="DL698" s="162"/>
      <c r="DM698" s="162"/>
      <c r="DN698" s="162"/>
      <c r="DO698" s="162"/>
      <c r="DP698" s="162"/>
      <c r="DQ698" s="162"/>
      <c r="DR698" s="162"/>
      <c r="DS698" s="162"/>
      <c r="DT698" s="162"/>
      <c r="DU698" s="162"/>
      <c r="DV698" s="162"/>
      <c r="DW698" s="161"/>
      <c r="DX698" s="162"/>
      <c r="DY698" s="162"/>
      <c r="DZ698" s="162"/>
      <c r="EA698" s="162"/>
      <c r="EB698" s="162"/>
      <c r="EC698" s="162"/>
      <c r="ED698" s="162"/>
      <c r="EE698" s="161"/>
      <c r="EF698" s="162"/>
      <c r="EG698" s="162"/>
      <c r="EH698" s="162"/>
      <c r="EI698" s="162"/>
      <c r="EJ698" s="162"/>
      <c r="EK698" s="162"/>
      <c r="EL698" s="162"/>
      <c r="EM698" s="162"/>
      <c r="EN698" s="162"/>
      <c r="EO698" s="162"/>
      <c r="EP698" s="162"/>
      <c r="EQ698" s="68"/>
      <c r="ER698" s="68"/>
      <c r="ES698" s="68"/>
      <c r="ET698" s="68"/>
      <c r="EU698" s="68"/>
      <c r="EV698" s="68"/>
      <c r="EW698" s="68"/>
      <c r="EX698" s="68"/>
      <c r="EY698" s="68"/>
      <c r="EZ698" s="68"/>
      <c r="FA698" s="68"/>
      <c r="FB698" s="68"/>
      <c r="FC698" s="68"/>
      <c r="FD698" s="68"/>
      <c r="FE698" s="68"/>
      <c r="FF698" s="68"/>
      <c r="FG698" s="68"/>
      <c r="FH698" s="68"/>
      <c r="FI698" s="68"/>
      <c r="FJ698" s="68"/>
      <c r="FK698" s="68"/>
      <c r="FL698" s="68"/>
      <c r="FM698" s="65"/>
      <c r="FN698" s="65"/>
      <c r="FO698" s="235"/>
    </row>
    <row r="699" spans="1:171" s="73" customFormat="1" x14ac:dyDescent="0.2">
      <c r="A699" s="161"/>
      <c r="B699" s="162"/>
      <c r="C699" s="162"/>
      <c r="D699" s="162"/>
      <c r="E699" s="162"/>
      <c r="F699" s="162"/>
      <c r="G699" s="162"/>
      <c r="H699" s="162"/>
      <c r="I699" s="162"/>
      <c r="J699" s="162"/>
      <c r="K699" s="162"/>
      <c r="L699" s="162"/>
      <c r="M699" s="162"/>
      <c r="N699" s="162"/>
      <c r="O699" s="162"/>
      <c r="P699" s="162"/>
      <c r="Q699" s="162"/>
      <c r="R699" s="162"/>
      <c r="S699" s="162"/>
      <c r="T699" s="162"/>
      <c r="U699" s="162"/>
      <c r="V699" s="162"/>
      <c r="W699" s="162"/>
      <c r="X699" s="162"/>
      <c r="Y699" s="162"/>
      <c r="Z699" s="161"/>
      <c r="AA699" s="161"/>
      <c r="AB699" s="161"/>
      <c r="AC699" s="161"/>
      <c r="AD699" s="161"/>
      <c r="AE699" s="161"/>
      <c r="AF699" s="162"/>
      <c r="AG699" s="162"/>
      <c r="AH699" s="162"/>
      <c r="AI699" s="162"/>
      <c r="AJ699" s="162"/>
      <c r="AK699" s="162"/>
      <c r="AL699" s="162"/>
      <c r="AM699" s="162"/>
      <c r="AN699" s="162"/>
      <c r="AO699" s="162"/>
      <c r="AP699" s="162"/>
      <c r="AQ699" s="162"/>
      <c r="AR699" s="162"/>
      <c r="AS699" s="162"/>
      <c r="AT699" s="162"/>
      <c r="AU699" s="162"/>
      <c r="AV699" s="162"/>
      <c r="AW699" s="162"/>
      <c r="AX699" s="162"/>
      <c r="AY699" s="161"/>
      <c r="AZ699" s="161"/>
      <c r="BA699" s="162"/>
      <c r="BB699" s="162"/>
      <c r="BC699" s="162"/>
      <c r="BD699" s="162"/>
      <c r="BE699" s="162"/>
      <c r="BF699" s="162"/>
      <c r="BG699" s="162"/>
      <c r="BH699" s="162"/>
      <c r="BI699" s="162"/>
      <c r="BJ699" s="161"/>
      <c r="BK699" s="162"/>
      <c r="BL699" s="162"/>
      <c r="BM699" s="162"/>
      <c r="BN699" s="162"/>
      <c r="BO699" s="162"/>
      <c r="BP699" s="162"/>
      <c r="BQ699" s="162"/>
      <c r="BR699" s="162"/>
      <c r="BS699" s="162"/>
      <c r="BT699" s="162"/>
      <c r="BU699" s="162"/>
      <c r="BV699" s="162"/>
      <c r="BW699" s="162"/>
      <c r="BX699" s="162"/>
      <c r="BY699" s="162"/>
      <c r="BZ699" s="162"/>
      <c r="CA699" s="162"/>
      <c r="CB699" s="162"/>
      <c r="CC699" s="162"/>
      <c r="CD699" s="162"/>
      <c r="CE699" s="162"/>
      <c r="CF699" s="162"/>
      <c r="CG699" s="162"/>
      <c r="CH699" s="162"/>
      <c r="CI699" s="162"/>
      <c r="CJ699" s="162"/>
      <c r="CK699" s="162"/>
      <c r="CL699" s="162"/>
      <c r="CM699" s="162"/>
      <c r="CN699" s="162"/>
      <c r="CO699" s="162"/>
      <c r="CP699" s="162"/>
      <c r="CQ699" s="162"/>
      <c r="CR699" s="162"/>
      <c r="CS699" s="162"/>
      <c r="CT699" s="162"/>
      <c r="CU699" s="162"/>
      <c r="CV699" s="162"/>
      <c r="CW699" s="162"/>
      <c r="CX699" s="162"/>
      <c r="CY699" s="162"/>
      <c r="CZ699" s="162"/>
      <c r="DA699" s="162"/>
      <c r="DB699" s="162"/>
      <c r="DC699" s="162"/>
      <c r="DD699" s="162"/>
      <c r="DE699" s="162"/>
      <c r="DF699" s="162"/>
      <c r="DG699" s="162"/>
      <c r="DH699" s="162"/>
      <c r="DI699" s="162"/>
      <c r="DJ699" s="162"/>
      <c r="DK699" s="162"/>
      <c r="DL699" s="162"/>
      <c r="DM699" s="162"/>
      <c r="DN699" s="162"/>
      <c r="DO699" s="162"/>
      <c r="DP699" s="162"/>
      <c r="DQ699" s="162"/>
      <c r="DR699" s="162"/>
      <c r="DS699" s="162"/>
      <c r="DT699" s="162"/>
      <c r="DU699" s="162"/>
      <c r="DV699" s="162"/>
      <c r="DW699" s="161"/>
      <c r="DX699" s="162"/>
      <c r="DY699" s="162"/>
      <c r="DZ699" s="162"/>
      <c r="EA699" s="162"/>
      <c r="EB699" s="162"/>
      <c r="EC699" s="162"/>
      <c r="ED699" s="162"/>
      <c r="EE699" s="161"/>
      <c r="EF699" s="162"/>
      <c r="EG699" s="162"/>
      <c r="EH699" s="162"/>
      <c r="EI699" s="162"/>
      <c r="EJ699" s="162"/>
      <c r="EK699" s="162"/>
      <c r="EL699" s="162"/>
      <c r="EM699" s="162"/>
      <c r="EN699" s="162"/>
      <c r="EO699" s="162"/>
      <c r="EP699" s="162"/>
      <c r="EQ699" s="68"/>
      <c r="ER699" s="68"/>
      <c r="ES699" s="68"/>
      <c r="ET699" s="68"/>
      <c r="EU699" s="68"/>
      <c r="EV699" s="68"/>
      <c r="EW699" s="65"/>
      <c r="EX699" s="65"/>
      <c r="EY699" s="65"/>
      <c r="EZ699" s="65"/>
      <c r="FA699" s="65"/>
      <c r="FB699" s="65"/>
      <c r="FC699" s="65"/>
      <c r="FD699" s="65"/>
      <c r="FE699" s="65"/>
      <c r="FF699" s="65"/>
      <c r="FG699" s="65"/>
      <c r="FH699" s="65"/>
      <c r="FI699" s="65"/>
      <c r="FJ699" s="65"/>
      <c r="FK699" s="65"/>
      <c r="FL699" s="65"/>
      <c r="FM699" s="65"/>
      <c r="FN699" s="65"/>
      <c r="FO699" s="235"/>
    </row>
    <row r="700" spans="1:171" s="73" customFormat="1" x14ac:dyDescent="0.2">
      <c r="A700" s="161"/>
      <c r="B700" s="162"/>
      <c r="C700" s="162"/>
      <c r="D700" s="162"/>
      <c r="E700" s="162"/>
      <c r="F700" s="162"/>
      <c r="G700" s="162"/>
      <c r="H700" s="162"/>
      <c r="I700" s="162"/>
      <c r="J700" s="162"/>
      <c r="K700" s="162"/>
      <c r="L700" s="162"/>
      <c r="M700" s="162"/>
      <c r="N700" s="162"/>
      <c r="O700" s="162"/>
      <c r="P700" s="162"/>
      <c r="Q700" s="162"/>
      <c r="R700" s="162"/>
      <c r="S700" s="162"/>
      <c r="T700" s="162"/>
      <c r="U700" s="162"/>
      <c r="V700" s="162"/>
      <c r="W700" s="162"/>
      <c r="X700" s="162"/>
      <c r="Y700" s="162"/>
      <c r="Z700" s="161"/>
      <c r="AA700" s="161"/>
      <c r="AB700" s="161"/>
      <c r="AC700" s="161"/>
      <c r="AD700" s="161"/>
      <c r="AE700" s="161"/>
      <c r="AF700" s="162"/>
      <c r="AG700" s="162"/>
      <c r="AH700" s="162"/>
      <c r="AI700" s="162"/>
      <c r="AJ700" s="162"/>
      <c r="AK700" s="162"/>
      <c r="AL700" s="162"/>
      <c r="AM700" s="162"/>
      <c r="AN700" s="162"/>
      <c r="AO700" s="162"/>
      <c r="AP700" s="162"/>
      <c r="AQ700" s="162"/>
      <c r="AR700" s="162"/>
      <c r="AS700" s="162"/>
      <c r="AT700" s="162"/>
      <c r="AU700" s="162"/>
      <c r="AV700" s="162"/>
      <c r="AW700" s="162"/>
      <c r="AX700" s="162"/>
      <c r="AY700" s="161"/>
      <c r="AZ700" s="161"/>
      <c r="BA700" s="162"/>
      <c r="BB700" s="162"/>
      <c r="BC700" s="162"/>
      <c r="BD700" s="162"/>
      <c r="BE700" s="162"/>
      <c r="BF700" s="162"/>
      <c r="BG700" s="162"/>
      <c r="BH700" s="162"/>
      <c r="BI700" s="162"/>
      <c r="BJ700" s="161"/>
      <c r="BK700" s="162"/>
      <c r="BL700" s="162"/>
      <c r="BM700" s="162"/>
      <c r="BN700" s="162"/>
      <c r="BO700" s="162"/>
      <c r="BP700" s="162"/>
      <c r="BQ700" s="162"/>
      <c r="BR700" s="162"/>
      <c r="BS700" s="162"/>
      <c r="BT700" s="162"/>
      <c r="BU700" s="162"/>
      <c r="BV700" s="162"/>
      <c r="BW700" s="162"/>
      <c r="BX700" s="162"/>
      <c r="BY700" s="162"/>
      <c r="BZ700" s="162"/>
      <c r="CA700" s="162"/>
      <c r="CB700" s="162"/>
      <c r="CC700" s="162"/>
      <c r="CD700" s="162"/>
      <c r="CE700" s="162"/>
      <c r="CF700" s="162"/>
      <c r="CG700" s="162"/>
      <c r="CH700" s="162"/>
      <c r="CI700" s="162"/>
      <c r="CJ700" s="162"/>
      <c r="CK700" s="162"/>
      <c r="CL700" s="162"/>
      <c r="CM700" s="162"/>
      <c r="CN700" s="162"/>
      <c r="CO700" s="162"/>
      <c r="CP700" s="162"/>
      <c r="CQ700" s="162"/>
      <c r="CR700" s="162"/>
      <c r="CS700" s="162"/>
      <c r="CT700" s="162"/>
      <c r="CU700" s="162"/>
      <c r="CV700" s="162"/>
      <c r="CW700" s="162"/>
      <c r="CX700" s="162"/>
      <c r="CY700" s="162"/>
      <c r="CZ700" s="162"/>
      <c r="DA700" s="162"/>
      <c r="DB700" s="162"/>
      <c r="DC700" s="162"/>
      <c r="DD700" s="162"/>
      <c r="DE700" s="162"/>
      <c r="DF700" s="162"/>
      <c r="DG700" s="162"/>
      <c r="DH700" s="162"/>
      <c r="DI700" s="162"/>
      <c r="DJ700" s="162"/>
      <c r="DK700" s="162"/>
      <c r="DL700" s="162"/>
      <c r="DM700" s="162"/>
      <c r="DN700" s="162"/>
      <c r="DO700" s="162"/>
      <c r="DP700" s="162"/>
      <c r="DQ700" s="162"/>
      <c r="DR700" s="162"/>
      <c r="DS700" s="162"/>
      <c r="DT700" s="162"/>
      <c r="DU700" s="162"/>
      <c r="DV700" s="162"/>
      <c r="DW700" s="161"/>
      <c r="DX700" s="162"/>
      <c r="DY700" s="162"/>
      <c r="DZ700" s="162"/>
      <c r="EA700" s="162"/>
      <c r="EB700" s="162"/>
      <c r="EC700" s="162"/>
      <c r="ED700" s="162"/>
      <c r="EE700" s="161"/>
      <c r="EF700" s="162"/>
      <c r="EG700" s="162"/>
      <c r="EH700" s="162"/>
      <c r="EI700" s="162"/>
      <c r="EJ700" s="162"/>
      <c r="EK700" s="162"/>
      <c r="EL700" s="162"/>
      <c r="EM700" s="162"/>
      <c r="EN700" s="162"/>
      <c r="EO700" s="162"/>
      <c r="EP700" s="162"/>
      <c r="EQ700" s="68"/>
      <c r="ER700" s="68"/>
      <c r="ES700" s="68"/>
      <c r="ET700" s="68"/>
      <c r="EU700" s="68"/>
      <c r="EV700" s="68"/>
      <c r="EW700" s="68"/>
      <c r="EX700" s="68"/>
      <c r="EY700" s="68"/>
      <c r="EZ700" s="68"/>
      <c r="FA700" s="68"/>
      <c r="FB700" s="68"/>
      <c r="FC700" s="68"/>
      <c r="FD700" s="68"/>
      <c r="FE700" s="68"/>
      <c r="FF700" s="68"/>
      <c r="FG700" s="68"/>
      <c r="FH700" s="68"/>
      <c r="FI700" s="68"/>
      <c r="FJ700" s="68"/>
      <c r="FK700" s="68"/>
      <c r="FL700" s="68"/>
      <c r="FM700" s="65"/>
      <c r="FN700" s="65"/>
      <c r="FO700" s="235"/>
    </row>
    <row r="701" spans="1:171" s="73" customFormat="1" x14ac:dyDescent="0.2">
      <c r="A701" s="161"/>
      <c r="B701" s="162"/>
      <c r="C701" s="162"/>
      <c r="D701" s="162"/>
      <c r="E701" s="162"/>
      <c r="F701" s="162"/>
      <c r="G701" s="162"/>
      <c r="H701" s="162"/>
      <c r="I701" s="162"/>
      <c r="J701" s="162"/>
      <c r="K701" s="162"/>
      <c r="L701" s="162"/>
      <c r="M701" s="162"/>
      <c r="N701" s="162"/>
      <c r="O701" s="162"/>
      <c r="P701" s="162"/>
      <c r="Q701" s="162"/>
      <c r="R701" s="162"/>
      <c r="S701" s="162"/>
      <c r="T701" s="162"/>
      <c r="U701" s="162"/>
      <c r="V701" s="162"/>
      <c r="W701" s="162"/>
      <c r="X701" s="162"/>
      <c r="Y701" s="162"/>
      <c r="Z701" s="161"/>
      <c r="AA701" s="161"/>
      <c r="AB701" s="161"/>
      <c r="AC701" s="161"/>
      <c r="AD701" s="161"/>
      <c r="AE701" s="161"/>
      <c r="AF701" s="162"/>
      <c r="AG701" s="162"/>
      <c r="AH701" s="162"/>
      <c r="AI701" s="162"/>
      <c r="AJ701" s="162"/>
      <c r="AK701" s="162"/>
      <c r="AL701" s="162"/>
      <c r="AM701" s="162"/>
      <c r="AN701" s="162"/>
      <c r="AO701" s="162"/>
      <c r="AP701" s="162"/>
      <c r="AQ701" s="162"/>
      <c r="AR701" s="162"/>
      <c r="AS701" s="162"/>
      <c r="AT701" s="162"/>
      <c r="AU701" s="162"/>
      <c r="AV701" s="162"/>
      <c r="AW701" s="162"/>
      <c r="AX701" s="162"/>
      <c r="AY701" s="161"/>
      <c r="AZ701" s="161"/>
      <c r="BA701" s="162"/>
      <c r="BB701" s="162"/>
      <c r="BC701" s="162"/>
      <c r="BD701" s="162"/>
      <c r="BE701" s="162"/>
      <c r="BF701" s="162"/>
      <c r="BG701" s="162"/>
      <c r="BH701" s="162"/>
      <c r="BI701" s="162"/>
      <c r="BJ701" s="161"/>
      <c r="BK701" s="162"/>
      <c r="BL701" s="162"/>
      <c r="BM701" s="162"/>
      <c r="BN701" s="162"/>
      <c r="BO701" s="162"/>
      <c r="BP701" s="162"/>
      <c r="BQ701" s="162"/>
      <c r="BR701" s="162"/>
      <c r="BS701" s="162"/>
      <c r="BT701" s="162"/>
      <c r="BU701" s="162"/>
      <c r="BV701" s="162"/>
      <c r="BW701" s="162"/>
      <c r="BX701" s="162"/>
      <c r="BY701" s="162"/>
      <c r="BZ701" s="162"/>
      <c r="CA701" s="162"/>
      <c r="CB701" s="162"/>
      <c r="CC701" s="162"/>
      <c r="CD701" s="162"/>
      <c r="CE701" s="162"/>
      <c r="CF701" s="162"/>
      <c r="CG701" s="162"/>
      <c r="CH701" s="162"/>
      <c r="CI701" s="162"/>
      <c r="CJ701" s="162"/>
      <c r="CK701" s="162"/>
      <c r="CL701" s="162"/>
      <c r="CM701" s="162"/>
      <c r="CN701" s="162"/>
      <c r="CO701" s="162"/>
      <c r="CP701" s="162"/>
      <c r="CQ701" s="162"/>
      <c r="CR701" s="162"/>
      <c r="CS701" s="162"/>
      <c r="CT701" s="162"/>
      <c r="CU701" s="162"/>
      <c r="CV701" s="162"/>
      <c r="CW701" s="162"/>
      <c r="CX701" s="162"/>
      <c r="CY701" s="162"/>
      <c r="CZ701" s="162"/>
      <c r="DA701" s="162"/>
      <c r="DB701" s="162"/>
      <c r="DC701" s="162"/>
      <c r="DD701" s="162"/>
      <c r="DE701" s="162"/>
      <c r="DF701" s="162"/>
      <c r="DG701" s="162"/>
      <c r="DH701" s="162"/>
      <c r="DI701" s="162"/>
      <c r="DJ701" s="162"/>
      <c r="DK701" s="162"/>
      <c r="DL701" s="162"/>
      <c r="DM701" s="162"/>
      <c r="DN701" s="162"/>
      <c r="DO701" s="162"/>
      <c r="DP701" s="162"/>
      <c r="DQ701" s="162"/>
      <c r="DR701" s="162"/>
      <c r="DS701" s="162"/>
      <c r="DT701" s="162"/>
      <c r="DU701" s="162"/>
      <c r="DV701" s="162"/>
      <c r="DW701" s="161"/>
      <c r="DX701" s="162"/>
      <c r="DY701" s="162"/>
      <c r="DZ701" s="162"/>
      <c r="EA701" s="162"/>
      <c r="EB701" s="162"/>
      <c r="EC701" s="162"/>
      <c r="ED701" s="162"/>
      <c r="EE701" s="161"/>
      <c r="EF701" s="162"/>
      <c r="EG701" s="162"/>
      <c r="EH701" s="162"/>
      <c r="EI701" s="162"/>
      <c r="EJ701" s="162"/>
      <c r="EK701" s="162"/>
      <c r="EL701" s="162"/>
      <c r="EM701" s="162"/>
      <c r="EN701" s="162"/>
      <c r="EO701" s="162"/>
      <c r="EP701" s="162"/>
      <c r="EQ701" s="68"/>
      <c r="ER701" s="68"/>
      <c r="ES701" s="68"/>
      <c r="ET701" s="68"/>
      <c r="EU701" s="68"/>
      <c r="EV701" s="68"/>
      <c r="EW701" s="65"/>
      <c r="EX701" s="65"/>
      <c r="EY701" s="65"/>
      <c r="EZ701" s="65"/>
      <c r="FA701" s="65"/>
      <c r="FB701" s="65"/>
      <c r="FC701" s="65"/>
      <c r="FD701" s="65"/>
      <c r="FE701" s="65"/>
      <c r="FF701" s="65"/>
      <c r="FG701" s="65"/>
      <c r="FH701" s="65"/>
      <c r="FI701" s="65"/>
      <c r="FJ701" s="65"/>
      <c r="FK701" s="65"/>
      <c r="FL701" s="65"/>
      <c r="FM701" s="65"/>
      <c r="FN701" s="65"/>
      <c r="FO701" s="235"/>
    </row>
    <row r="702" spans="1:171" s="73" customFormat="1" x14ac:dyDescent="0.2">
      <c r="A702" s="161"/>
      <c r="B702" s="162"/>
      <c r="C702" s="162"/>
      <c r="D702" s="162"/>
      <c r="E702" s="162"/>
      <c r="F702" s="162"/>
      <c r="G702" s="162"/>
      <c r="H702" s="162"/>
      <c r="I702" s="162"/>
      <c r="J702" s="162"/>
      <c r="K702" s="162"/>
      <c r="L702" s="162"/>
      <c r="M702" s="162"/>
      <c r="N702" s="162"/>
      <c r="O702" s="162"/>
      <c r="P702" s="162"/>
      <c r="Q702" s="162"/>
      <c r="R702" s="162"/>
      <c r="S702" s="162"/>
      <c r="T702" s="162"/>
      <c r="U702" s="162"/>
      <c r="V702" s="162"/>
      <c r="W702" s="162"/>
      <c r="X702" s="162"/>
      <c r="Y702" s="162"/>
      <c r="Z702" s="161"/>
      <c r="AA702" s="161"/>
      <c r="AB702" s="161"/>
      <c r="AC702" s="161"/>
      <c r="AD702" s="161"/>
      <c r="AE702" s="161"/>
      <c r="AF702" s="162"/>
      <c r="AG702" s="162"/>
      <c r="AH702" s="162"/>
      <c r="AI702" s="162"/>
      <c r="AJ702" s="162"/>
      <c r="AK702" s="162"/>
      <c r="AL702" s="162"/>
      <c r="AM702" s="162"/>
      <c r="AN702" s="162"/>
      <c r="AO702" s="162"/>
      <c r="AP702" s="162"/>
      <c r="AQ702" s="162"/>
      <c r="AR702" s="162"/>
      <c r="AS702" s="162"/>
      <c r="AT702" s="162"/>
      <c r="AU702" s="162"/>
      <c r="AV702" s="162"/>
      <c r="AW702" s="162"/>
      <c r="AX702" s="162"/>
      <c r="AY702" s="161"/>
      <c r="AZ702" s="161"/>
      <c r="BA702" s="162"/>
      <c r="BB702" s="162"/>
      <c r="BC702" s="162"/>
      <c r="BD702" s="162"/>
      <c r="BE702" s="162"/>
      <c r="BF702" s="162"/>
      <c r="BG702" s="162"/>
      <c r="BH702" s="162"/>
      <c r="BI702" s="162"/>
      <c r="BJ702" s="161"/>
      <c r="BK702" s="162"/>
      <c r="BL702" s="162"/>
      <c r="BM702" s="162"/>
      <c r="BN702" s="162"/>
      <c r="BO702" s="162"/>
      <c r="BP702" s="162"/>
      <c r="BQ702" s="162"/>
      <c r="BR702" s="162"/>
      <c r="BS702" s="162"/>
      <c r="BT702" s="162"/>
      <c r="BU702" s="162"/>
      <c r="BV702" s="162"/>
      <c r="BW702" s="162"/>
      <c r="BX702" s="162"/>
      <c r="BY702" s="162"/>
      <c r="BZ702" s="162"/>
      <c r="CA702" s="162"/>
      <c r="CB702" s="162"/>
      <c r="CC702" s="162"/>
      <c r="CD702" s="162"/>
      <c r="CE702" s="162"/>
      <c r="CF702" s="162"/>
      <c r="CG702" s="162"/>
      <c r="CH702" s="162"/>
      <c r="CI702" s="162"/>
      <c r="CJ702" s="162"/>
      <c r="CK702" s="162"/>
      <c r="CL702" s="162"/>
      <c r="CM702" s="162"/>
      <c r="CN702" s="162"/>
      <c r="CO702" s="162"/>
      <c r="CP702" s="162"/>
      <c r="CQ702" s="162"/>
      <c r="CR702" s="162"/>
      <c r="CS702" s="162"/>
      <c r="CT702" s="162"/>
      <c r="CU702" s="162"/>
      <c r="CV702" s="162"/>
      <c r="CW702" s="162"/>
      <c r="CX702" s="162"/>
      <c r="CY702" s="162"/>
      <c r="CZ702" s="162"/>
      <c r="DA702" s="162"/>
      <c r="DB702" s="162"/>
      <c r="DC702" s="162"/>
      <c r="DD702" s="162"/>
      <c r="DE702" s="162"/>
      <c r="DF702" s="162"/>
      <c r="DG702" s="162"/>
      <c r="DH702" s="162"/>
      <c r="DI702" s="162"/>
      <c r="DJ702" s="162"/>
      <c r="DK702" s="162"/>
      <c r="DL702" s="162"/>
      <c r="DM702" s="162"/>
      <c r="DN702" s="162"/>
      <c r="DO702" s="162"/>
      <c r="DP702" s="162"/>
      <c r="DQ702" s="162"/>
      <c r="DR702" s="162"/>
      <c r="DS702" s="162"/>
      <c r="DT702" s="162"/>
      <c r="DU702" s="162"/>
      <c r="DV702" s="162"/>
      <c r="DW702" s="161"/>
      <c r="DX702" s="162"/>
      <c r="DY702" s="162"/>
      <c r="DZ702" s="162"/>
      <c r="EA702" s="162"/>
      <c r="EB702" s="162"/>
      <c r="EC702" s="162"/>
      <c r="ED702" s="162"/>
      <c r="EE702" s="161"/>
      <c r="EF702" s="162"/>
      <c r="EG702" s="162"/>
      <c r="EH702" s="162"/>
      <c r="EI702" s="162"/>
      <c r="EJ702" s="162"/>
      <c r="EK702" s="162"/>
      <c r="EL702" s="162"/>
      <c r="EM702" s="162"/>
      <c r="EN702" s="162"/>
      <c r="EO702" s="162"/>
      <c r="EP702" s="162"/>
      <c r="EQ702" s="68"/>
      <c r="ER702" s="68"/>
      <c r="ES702" s="68"/>
      <c r="ET702" s="68"/>
      <c r="EU702" s="68"/>
      <c r="EV702" s="68"/>
      <c r="EW702" s="68"/>
      <c r="EX702" s="68"/>
      <c r="EY702" s="68"/>
      <c r="EZ702" s="68"/>
      <c r="FA702" s="68"/>
      <c r="FB702" s="68"/>
      <c r="FC702" s="68"/>
      <c r="FD702" s="68"/>
      <c r="FE702" s="68"/>
      <c r="FF702" s="68"/>
      <c r="FG702" s="68"/>
      <c r="FH702" s="68"/>
      <c r="FI702" s="68"/>
      <c r="FJ702" s="68"/>
      <c r="FK702" s="68"/>
      <c r="FL702" s="68"/>
      <c r="FM702" s="65"/>
      <c r="FN702" s="65"/>
      <c r="FO702" s="235"/>
    </row>
    <row r="703" spans="1:171" s="73" customFormat="1" x14ac:dyDescent="0.2">
      <c r="A703" s="161"/>
      <c r="B703" s="162"/>
      <c r="C703" s="162"/>
      <c r="D703" s="162"/>
      <c r="E703" s="162"/>
      <c r="F703" s="162"/>
      <c r="G703" s="162"/>
      <c r="H703" s="162"/>
      <c r="I703" s="162"/>
      <c r="J703" s="162"/>
      <c r="K703" s="162"/>
      <c r="L703" s="162"/>
      <c r="M703" s="162"/>
      <c r="N703" s="162"/>
      <c r="O703" s="162"/>
      <c r="P703" s="162"/>
      <c r="Q703" s="162"/>
      <c r="R703" s="162"/>
      <c r="S703" s="162"/>
      <c r="T703" s="162"/>
      <c r="U703" s="162"/>
      <c r="V703" s="162"/>
      <c r="W703" s="162"/>
      <c r="X703" s="162"/>
      <c r="Y703" s="162"/>
      <c r="Z703" s="161"/>
      <c r="AA703" s="161"/>
      <c r="AB703" s="161"/>
      <c r="AC703" s="161"/>
      <c r="AD703" s="161"/>
      <c r="AE703" s="161"/>
      <c r="AF703" s="162"/>
      <c r="AG703" s="162"/>
      <c r="AH703" s="162"/>
      <c r="AI703" s="162"/>
      <c r="AJ703" s="162"/>
      <c r="AK703" s="162"/>
      <c r="AL703" s="162"/>
      <c r="AM703" s="162"/>
      <c r="AN703" s="162"/>
      <c r="AO703" s="162"/>
      <c r="AP703" s="162"/>
      <c r="AQ703" s="162"/>
      <c r="AR703" s="162"/>
      <c r="AS703" s="162"/>
      <c r="AT703" s="162"/>
      <c r="AU703" s="162"/>
      <c r="AV703" s="162"/>
      <c r="AW703" s="162"/>
      <c r="AX703" s="162"/>
      <c r="AY703" s="161"/>
      <c r="AZ703" s="161"/>
      <c r="BA703" s="162"/>
      <c r="BB703" s="162"/>
      <c r="BC703" s="162"/>
      <c r="BD703" s="162"/>
      <c r="BE703" s="162"/>
      <c r="BF703" s="162"/>
      <c r="BG703" s="162"/>
      <c r="BH703" s="162"/>
      <c r="BI703" s="162"/>
      <c r="BJ703" s="161"/>
      <c r="BK703" s="162"/>
      <c r="BL703" s="162"/>
      <c r="BM703" s="162"/>
      <c r="BN703" s="162"/>
      <c r="BO703" s="162"/>
      <c r="BP703" s="162"/>
      <c r="BQ703" s="162"/>
      <c r="BR703" s="162"/>
      <c r="BS703" s="162"/>
      <c r="BT703" s="162"/>
      <c r="BU703" s="162"/>
      <c r="BV703" s="162"/>
      <c r="BW703" s="162"/>
      <c r="BX703" s="162"/>
      <c r="BY703" s="162"/>
      <c r="BZ703" s="162"/>
      <c r="CA703" s="162"/>
      <c r="CB703" s="162"/>
      <c r="CC703" s="162"/>
      <c r="CD703" s="162"/>
      <c r="CE703" s="162"/>
      <c r="CF703" s="162"/>
      <c r="CG703" s="162"/>
      <c r="CH703" s="162"/>
      <c r="CI703" s="162"/>
      <c r="CJ703" s="162"/>
      <c r="CK703" s="162"/>
      <c r="CL703" s="162"/>
      <c r="CM703" s="162"/>
      <c r="CN703" s="162"/>
      <c r="CO703" s="162"/>
      <c r="CP703" s="162"/>
      <c r="CQ703" s="162"/>
      <c r="CR703" s="162"/>
      <c r="CS703" s="162"/>
      <c r="CT703" s="162"/>
      <c r="CU703" s="162"/>
      <c r="CV703" s="162"/>
      <c r="CW703" s="162"/>
      <c r="CX703" s="162"/>
      <c r="CY703" s="162"/>
      <c r="CZ703" s="162"/>
      <c r="DA703" s="162"/>
      <c r="DB703" s="162"/>
      <c r="DC703" s="162"/>
      <c r="DD703" s="162"/>
      <c r="DE703" s="162"/>
      <c r="DF703" s="162"/>
      <c r="DG703" s="162"/>
      <c r="DH703" s="162"/>
      <c r="DI703" s="162"/>
      <c r="DJ703" s="162"/>
      <c r="DK703" s="162"/>
      <c r="DL703" s="162"/>
      <c r="DM703" s="162"/>
      <c r="DN703" s="162"/>
      <c r="DO703" s="162"/>
      <c r="DP703" s="162"/>
      <c r="DQ703" s="162"/>
      <c r="DR703" s="162"/>
      <c r="DS703" s="162"/>
      <c r="DT703" s="162"/>
      <c r="DU703" s="162"/>
      <c r="DV703" s="162"/>
      <c r="DW703" s="161"/>
      <c r="DX703" s="162"/>
      <c r="DY703" s="162"/>
      <c r="DZ703" s="162"/>
      <c r="EA703" s="162"/>
      <c r="EB703" s="162"/>
      <c r="EC703" s="162"/>
      <c r="ED703" s="162"/>
      <c r="EE703" s="161"/>
      <c r="EF703" s="162"/>
      <c r="EG703" s="162"/>
      <c r="EH703" s="162"/>
      <c r="EI703" s="162"/>
      <c r="EJ703" s="162"/>
      <c r="EK703" s="162"/>
      <c r="EL703" s="162"/>
      <c r="EM703" s="162"/>
      <c r="EN703" s="162"/>
      <c r="EO703" s="162"/>
      <c r="EP703" s="162"/>
      <c r="EQ703" s="68"/>
      <c r="ER703" s="68"/>
      <c r="ES703" s="68"/>
      <c r="ET703" s="68"/>
      <c r="EU703" s="68"/>
      <c r="EV703" s="68"/>
      <c r="EW703" s="65"/>
      <c r="EX703" s="65"/>
      <c r="EY703" s="65"/>
      <c r="EZ703" s="65"/>
      <c r="FA703" s="65"/>
      <c r="FB703" s="65"/>
      <c r="FC703" s="65"/>
      <c r="FD703" s="65"/>
      <c r="FE703" s="65"/>
      <c r="FF703" s="65"/>
      <c r="FG703" s="65"/>
      <c r="FH703" s="65"/>
      <c r="FI703" s="65"/>
      <c r="FJ703" s="65"/>
      <c r="FK703" s="65"/>
      <c r="FL703" s="65"/>
      <c r="FM703" s="65"/>
      <c r="FN703" s="65"/>
      <c r="FO703" s="235"/>
    </row>
    <row r="704" spans="1:171" s="73" customFormat="1" x14ac:dyDescent="0.2">
      <c r="A704" s="161"/>
      <c r="B704" s="162"/>
      <c r="C704" s="162"/>
      <c r="D704" s="162"/>
      <c r="E704" s="162"/>
      <c r="F704" s="162"/>
      <c r="G704" s="162"/>
      <c r="H704" s="162"/>
      <c r="I704" s="162"/>
      <c r="J704" s="162"/>
      <c r="K704" s="162"/>
      <c r="L704" s="162"/>
      <c r="M704" s="162"/>
      <c r="N704" s="162"/>
      <c r="O704" s="162"/>
      <c r="P704" s="162"/>
      <c r="Q704" s="162"/>
      <c r="R704" s="162"/>
      <c r="S704" s="162"/>
      <c r="T704" s="162"/>
      <c r="U704" s="162"/>
      <c r="V704" s="162"/>
      <c r="W704" s="162"/>
      <c r="X704" s="162"/>
      <c r="Y704" s="162"/>
      <c r="Z704" s="161"/>
      <c r="AA704" s="161"/>
      <c r="AB704" s="161"/>
      <c r="AC704" s="161"/>
      <c r="AD704" s="161"/>
      <c r="AE704" s="161"/>
      <c r="AF704" s="162"/>
      <c r="AG704" s="162"/>
      <c r="AH704" s="162"/>
      <c r="AI704" s="162"/>
      <c r="AJ704" s="162"/>
      <c r="AK704" s="162"/>
      <c r="AL704" s="162"/>
      <c r="AM704" s="162"/>
      <c r="AN704" s="162"/>
      <c r="AO704" s="162"/>
      <c r="AP704" s="162"/>
      <c r="AQ704" s="162"/>
      <c r="AR704" s="162"/>
      <c r="AS704" s="162"/>
      <c r="AT704" s="162"/>
      <c r="AU704" s="162"/>
      <c r="AV704" s="162"/>
      <c r="AW704" s="162"/>
      <c r="AX704" s="162"/>
      <c r="AY704" s="161"/>
      <c r="AZ704" s="161"/>
      <c r="BA704" s="162"/>
      <c r="BB704" s="162"/>
      <c r="BC704" s="162"/>
      <c r="BD704" s="162"/>
      <c r="BE704" s="162"/>
      <c r="BF704" s="162"/>
      <c r="BG704" s="162"/>
      <c r="BH704" s="162"/>
      <c r="BI704" s="162"/>
      <c r="BJ704" s="161"/>
      <c r="BK704" s="162"/>
      <c r="BL704" s="162"/>
      <c r="BM704" s="162"/>
      <c r="BN704" s="162"/>
      <c r="BO704" s="162"/>
      <c r="BP704" s="162"/>
      <c r="BQ704" s="162"/>
      <c r="BR704" s="162"/>
      <c r="BS704" s="162"/>
      <c r="BT704" s="162"/>
      <c r="BU704" s="162"/>
      <c r="BV704" s="162"/>
      <c r="BW704" s="162"/>
      <c r="BX704" s="162"/>
      <c r="BY704" s="162"/>
      <c r="BZ704" s="162"/>
      <c r="CA704" s="162"/>
      <c r="CB704" s="162"/>
      <c r="CC704" s="162"/>
      <c r="CD704" s="162"/>
      <c r="CE704" s="162"/>
      <c r="CF704" s="162"/>
      <c r="CG704" s="162"/>
      <c r="CH704" s="162"/>
      <c r="CI704" s="162"/>
      <c r="CJ704" s="162"/>
      <c r="CK704" s="162"/>
      <c r="CL704" s="162"/>
      <c r="CM704" s="162"/>
      <c r="CN704" s="162"/>
      <c r="CO704" s="162"/>
      <c r="CP704" s="162"/>
      <c r="CQ704" s="162"/>
      <c r="CR704" s="162"/>
      <c r="CS704" s="162"/>
      <c r="CT704" s="162"/>
      <c r="CU704" s="162"/>
      <c r="CV704" s="162"/>
      <c r="CW704" s="162"/>
      <c r="CX704" s="162"/>
      <c r="CY704" s="162"/>
      <c r="CZ704" s="162"/>
      <c r="DA704" s="162"/>
      <c r="DB704" s="162"/>
      <c r="DC704" s="162"/>
      <c r="DD704" s="162"/>
      <c r="DE704" s="162"/>
      <c r="DF704" s="162"/>
      <c r="DG704" s="162"/>
      <c r="DH704" s="162"/>
      <c r="DI704" s="162"/>
      <c r="DJ704" s="162"/>
      <c r="DK704" s="162"/>
      <c r="DL704" s="162"/>
      <c r="DM704" s="162"/>
      <c r="DN704" s="162"/>
      <c r="DO704" s="162"/>
      <c r="DP704" s="162"/>
      <c r="DQ704" s="162"/>
      <c r="DR704" s="162"/>
      <c r="DS704" s="162"/>
      <c r="DT704" s="162"/>
      <c r="DU704" s="162"/>
      <c r="DV704" s="162"/>
      <c r="DW704" s="161"/>
      <c r="DX704" s="162"/>
      <c r="DY704" s="162"/>
      <c r="DZ704" s="162"/>
      <c r="EA704" s="162"/>
      <c r="EB704" s="162"/>
      <c r="EC704" s="162"/>
      <c r="ED704" s="162"/>
      <c r="EE704" s="161"/>
      <c r="EF704" s="162"/>
      <c r="EG704" s="162"/>
      <c r="EH704" s="162"/>
      <c r="EI704" s="162"/>
      <c r="EJ704" s="162"/>
      <c r="EK704" s="162"/>
      <c r="EL704" s="162"/>
      <c r="EM704" s="162"/>
      <c r="EN704" s="162"/>
      <c r="EO704" s="162"/>
      <c r="EP704" s="162"/>
      <c r="EQ704" s="68"/>
      <c r="ER704" s="68"/>
      <c r="ES704" s="68"/>
      <c r="ET704" s="68"/>
      <c r="EU704" s="68"/>
      <c r="EV704" s="68"/>
      <c r="EW704" s="68"/>
      <c r="EX704" s="68"/>
      <c r="EY704" s="68"/>
      <c r="EZ704" s="68"/>
      <c r="FA704" s="68"/>
      <c r="FB704" s="68"/>
      <c r="FC704" s="68"/>
      <c r="FD704" s="68"/>
      <c r="FE704" s="68"/>
      <c r="FF704" s="68"/>
      <c r="FG704" s="68"/>
      <c r="FH704" s="68"/>
      <c r="FI704" s="68"/>
      <c r="FJ704" s="68"/>
      <c r="FK704" s="68"/>
      <c r="FL704" s="68"/>
      <c r="FM704" s="65"/>
      <c r="FN704" s="65"/>
      <c r="FO704" s="235"/>
    </row>
    <row r="705" spans="1:171" s="73" customFormat="1" x14ac:dyDescent="0.2">
      <c r="A705" s="161"/>
      <c r="B705" s="162"/>
      <c r="C705" s="162"/>
      <c r="D705" s="162"/>
      <c r="E705" s="162"/>
      <c r="F705" s="162"/>
      <c r="G705" s="162"/>
      <c r="H705" s="162"/>
      <c r="I705" s="162"/>
      <c r="J705" s="162"/>
      <c r="K705" s="162"/>
      <c r="L705" s="162"/>
      <c r="M705" s="162"/>
      <c r="N705" s="162"/>
      <c r="O705" s="162"/>
      <c r="P705" s="162"/>
      <c r="Q705" s="162"/>
      <c r="R705" s="162"/>
      <c r="S705" s="162"/>
      <c r="T705" s="162"/>
      <c r="U705" s="162"/>
      <c r="V705" s="162"/>
      <c r="W705" s="162"/>
      <c r="X705" s="162"/>
      <c r="Y705" s="162"/>
      <c r="Z705" s="161"/>
      <c r="AA705" s="161"/>
      <c r="AB705" s="161"/>
      <c r="AC705" s="161"/>
      <c r="AD705" s="161"/>
      <c r="AE705" s="161"/>
      <c r="AF705" s="162"/>
      <c r="AG705" s="162"/>
      <c r="AH705" s="162"/>
      <c r="AI705" s="162"/>
      <c r="AJ705" s="162"/>
      <c r="AK705" s="162"/>
      <c r="AL705" s="162"/>
      <c r="AM705" s="162"/>
      <c r="AN705" s="162"/>
      <c r="AO705" s="162"/>
      <c r="AP705" s="162"/>
      <c r="AQ705" s="162"/>
      <c r="AR705" s="162"/>
      <c r="AS705" s="162"/>
      <c r="AT705" s="162"/>
      <c r="AU705" s="162"/>
      <c r="AV705" s="162"/>
      <c r="AW705" s="162"/>
      <c r="AX705" s="162"/>
      <c r="AY705" s="161"/>
      <c r="AZ705" s="161"/>
      <c r="BA705" s="162"/>
      <c r="BB705" s="162"/>
      <c r="BC705" s="162"/>
      <c r="BD705" s="162"/>
      <c r="BE705" s="162"/>
      <c r="BF705" s="162"/>
      <c r="BG705" s="162"/>
      <c r="BH705" s="162"/>
      <c r="BI705" s="162"/>
      <c r="BJ705" s="161"/>
      <c r="BK705" s="162"/>
      <c r="BL705" s="162"/>
      <c r="BM705" s="162"/>
      <c r="BN705" s="162"/>
      <c r="BO705" s="162"/>
      <c r="BP705" s="162"/>
      <c r="BQ705" s="162"/>
      <c r="BR705" s="162"/>
      <c r="BS705" s="162"/>
      <c r="BT705" s="162"/>
      <c r="BU705" s="162"/>
      <c r="BV705" s="162"/>
      <c r="BW705" s="162"/>
      <c r="BX705" s="162"/>
      <c r="BY705" s="162"/>
      <c r="BZ705" s="162"/>
      <c r="CA705" s="162"/>
      <c r="CB705" s="162"/>
      <c r="CC705" s="162"/>
      <c r="CD705" s="162"/>
      <c r="CE705" s="162"/>
      <c r="CF705" s="162"/>
      <c r="CG705" s="162"/>
      <c r="CH705" s="162"/>
      <c r="CI705" s="162"/>
      <c r="CJ705" s="162"/>
      <c r="CK705" s="162"/>
      <c r="CL705" s="162"/>
      <c r="CM705" s="162"/>
      <c r="CN705" s="162"/>
      <c r="CO705" s="162"/>
      <c r="CP705" s="162"/>
      <c r="CQ705" s="162"/>
      <c r="CR705" s="162"/>
      <c r="CS705" s="162"/>
      <c r="CT705" s="162"/>
      <c r="CU705" s="162"/>
      <c r="CV705" s="162"/>
      <c r="CW705" s="162"/>
      <c r="CX705" s="162"/>
      <c r="CY705" s="162"/>
      <c r="CZ705" s="162"/>
      <c r="DA705" s="162"/>
      <c r="DB705" s="162"/>
      <c r="DC705" s="162"/>
      <c r="DD705" s="162"/>
      <c r="DE705" s="162"/>
      <c r="DF705" s="162"/>
      <c r="DG705" s="162"/>
      <c r="DH705" s="162"/>
      <c r="DI705" s="162"/>
      <c r="DJ705" s="162"/>
      <c r="DK705" s="162"/>
      <c r="DL705" s="162"/>
      <c r="DM705" s="162"/>
      <c r="DN705" s="162"/>
      <c r="DO705" s="162"/>
      <c r="DP705" s="162"/>
      <c r="DQ705" s="162"/>
      <c r="DR705" s="162"/>
      <c r="DS705" s="162"/>
      <c r="DT705" s="162"/>
      <c r="DU705" s="162"/>
      <c r="DV705" s="162"/>
      <c r="DW705" s="161"/>
      <c r="DX705" s="162"/>
      <c r="DY705" s="162"/>
      <c r="DZ705" s="162"/>
      <c r="EA705" s="162"/>
      <c r="EB705" s="162"/>
      <c r="EC705" s="162"/>
      <c r="ED705" s="162"/>
      <c r="EE705" s="161"/>
      <c r="EF705" s="162"/>
      <c r="EG705" s="162"/>
      <c r="EH705" s="162"/>
      <c r="EI705" s="162"/>
      <c r="EJ705" s="162"/>
      <c r="EK705" s="162"/>
      <c r="EL705" s="162"/>
      <c r="EM705" s="162"/>
      <c r="EN705" s="162"/>
      <c r="EO705" s="162"/>
      <c r="EP705" s="162"/>
      <c r="EQ705" s="68"/>
      <c r="ER705" s="68"/>
      <c r="ES705" s="68"/>
      <c r="ET705" s="68"/>
      <c r="EU705" s="68"/>
      <c r="EV705" s="68"/>
      <c r="EW705" s="65"/>
      <c r="EX705" s="65"/>
      <c r="EY705" s="65"/>
      <c r="EZ705" s="65"/>
      <c r="FA705" s="65"/>
      <c r="FB705" s="65"/>
      <c r="FC705" s="65"/>
      <c r="FD705" s="65"/>
      <c r="FE705" s="65"/>
      <c r="FF705" s="65"/>
      <c r="FG705" s="65"/>
      <c r="FH705" s="65"/>
      <c r="FI705" s="65"/>
      <c r="FJ705" s="65"/>
      <c r="FK705" s="65"/>
      <c r="FL705" s="65"/>
      <c r="FM705" s="65"/>
      <c r="FN705" s="65"/>
      <c r="FO705" s="235"/>
    </row>
    <row r="706" spans="1:171" s="73" customFormat="1" x14ac:dyDescent="0.2">
      <c r="A706" s="161"/>
      <c r="B706" s="162"/>
      <c r="C706" s="162"/>
      <c r="D706" s="162"/>
      <c r="E706" s="162"/>
      <c r="F706" s="162"/>
      <c r="G706" s="162"/>
      <c r="H706" s="162"/>
      <c r="I706" s="162"/>
      <c r="J706" s="162"/>
      <c r="K706" s="162"/>
      <c r="L706" s="162"/>
      <c r="M706" s="162"/>
      <c r="N706" s="162"/>
      <c r="O706" s="162"/>
      <c r="P706" s="162"/>
      <c r="Q706" s="162"/>
      <c r="R706" s="162"/>
      <c r="S706" s="162"/>
      <c r="T706" s="162"/>
      <c r="U706" s="162"/>
      <c r="V706" s="162"/>
      <c r="W706" s="162"/>
      <c r="X706" s="162"/>
      <c r="Y706" s="162"/>
      <c r="Z706" s="161"/>
      <c r="AA706" s="161"/>
      <c r="AB706" s="161"/>
      <c r="AC706" s="161"/>
      <c r="AD706" s="161"/>
      <c r="AE706" s="161"/>
      <c r="AF706" s="162"/>
      <c r="AG706" s="162"/>
      <c r="AH706" s="162"/>
      <c r="AI706" s="162"/>
      <c r="AJ706" s="162"/>
      <c r="AK706" s="162"/>
      <c r="AL706" s="162"/>
      <c r="AM706" s="162"/>
      <c r="AN706" s="162"/>
      <c r="AO706" s="162"/>
      <c r="AP706" s="162"/>
      <c r="AQ706" s="162"/>
      <c r="AR706" s="162"/>
      <c r="AS706" s="162"/>
      <c r="AT706" s="162"/>
      <c r="AU706" s="162"/>
      <c r="AV706" s="162"/>
      <c r="AW706" s="162"/>
      <c r="AX706" s="162"/>
      <c r="AY706" s="161"/>
      <c r="AZ706" s="161"/>
      <c r="BA706" s="162"/>
      <c r="BB706" s="162"/>
      <c r="BC706" s="162"/>
      <c r="BD706" s="162"/>
      <c r="BE706" s="162"/>
      <c r="BF706" s="162"/>
      <c r="BG706" s="162"/>
      <c r="BH706" s="162"/>
      <c r="BI706" s="162"/>
      <c r="BJ706" s="161"/>
      <c r="BK706" s="162"/>
      <c r="BL706" s="162"/>
      <c r="BM706" s="162"/>
      <c r="BN706" s="162"/>
      <c r="BO706" s="162"/>
      <c r="BP706" s="162"/>
      <c r="BQ706" s="162"/>
      <c r="BR706" s="162"/>
      <c r="BS706" s="162"/>
      <c r="BT706" s="162"/>
      <c r="BU706" s="162"/>
      <c r="BV706" s="162"/>
      <c r="BW706" s="162"/>
      <c r="BX706" s="162"/>
      <c r="BY706" s="162"/>
      <c r="BZ706" s="162"/>
      <c r="CA706" s="162"/>
      <c r="CB706" s="162"/>
      <c r="CC706" s="162"/>
      <c r="CD706" s="162"/>
      <c r="CE706" s="162"/>
      <c r="CF706" s="162"/>
      <c r="CG706" s="162"/>
      <c r="CH706" s="162"/>
      <c r="CI706" s="162"/>
      <c r="CJ706" s="162"/>
      <c r="CK706" s="162"/>
      <c r="CL706" s="162"/>
      <c r="CM706" s="162"/>
      <c r="CN706" s="162"/>
      <c r="CO706" s="162"/>
      <c r="CP706" s="162"/>
      <c r="CQ706" s="162"/>
      <c r="CR706" s="162"/>
      <c r="CS706" s="162"/>
      <c r="CT706" s="162"/>
      <c r="CU706" s="162"/>
      <c r="CV706" s="162"/>
      <c r="CW706" s="162"/>
      <c r="CX706" s="162"/>
      <c r="CY706" s="162"/>
      <c r="CZ706" s="162"/>
      <c r="DA706" s="162"/>
      <c r="DB706" s="162"/>
      <c r="DC706" s="162"/>
      <c r="DD706" s="162"/>
      <c r="DE706" s="162"/>
      <c r="DF706" s="162"/>
      <c r="DG706" s="162"/>
      <c r="DH706" s="162"/>
      <c r="DI706" s="162"/>
      <c r="DJ706" s="162"/>
      <c r="DK706" s="162"/>
      <c r="DL706" s="162"/>
      <c r="DM706" s="162"/>
      <c r="DN706" s="162"/>
      <c r="DO706" s="162"/>
      <c r="DP706" s="162"/>
      <c r="DQ706" s="162"/>
      <c r="DR706" s="162"/>
      <c r="DS706" s="162"/>
      <c r="DT706" s="162"/>
      <c r="DU706" s="162"/>
      <c r="DV706" s="162"/>
      <c r="DW706" s="161"/>
      <c r="DX706" s="162"/>
      <c r="DY706" s="162"/>
      <c r="DZ706" s="162"/>
      <c r="EA706" s="162"/>
      <c r="EB706" s="162"/>
      <c r="EC706" s="162"/>
      <c r="ED706" s="162"/>
      <c r="EE706" s="161"/>
      <c r="EF706" s="162"/>
      <c r="EG706" s="162"/>
      <c r="EH706" s="162"/>
      <c r="EI706" s="162"/>
      <c r="EJ706" s="162"/>
      <c r="EK706" s="162"/>
      <c r="EL706" s="162"/>
      <c r="EM706" s="162"/>
      <c r="EN706" s="162"/>
      <c r="EO706" s="162"/>
      <c r="EP706" s="162"/>
      <c r="EQ706" s="68"/>
      <c r="ER706" s="68"/>
      <c r="ES706" s="68"/>
      <c r="ET706" s="68"/>
      <c r="EU706" s="68"/>
      <c r="EV706" s="68"/>
      <c r="EW706" s="68"/>
      <c r="EX706" s="68"/>
      <c r="EY706" s="68"/>
      <c r="EZ706" s="68"/>
      <c r="FA706" s="68"/>
      <c r="FB706" s="68"/>
      <c r="FC706" s="68"/>
      <c r="FD706" s="68"/>
      <c r="FE706" s="68"/>
      <c r="FF706" s="68"/>
      <c r="FG706" s="68"/>
      <c r="FH706" s="68"/>
      <c r="FI706" s="68"/>
      <c r="FJ706" s="68"/>
      <c r="FK706" s="68"/>
      <c r="FL706" s="68"/>
      <c r="FM706" s="65"/>
      <c r="FN706" s="65"/>
      <c r="FO706" s="235"/>
    </row>
    <row r="707" spans="1:171" s="73" customFormat="1" x14ac:dyDescent="0.2">
      <c r="A707" s="161"/>
      <c r="B707" s="162"/>
      <c r="C707" s="162"/>
      <c r="D707" s="162"/>
      <c r="E707" s="162"/>
      <c r="F707" s="162"/>
      <c r="G707" s="162"/>
      <c r="H707" s="162"/>
      <c r="I707" s="162"/>
      <c r="J707" s="162"/>
      <c r="K707" s="162"/>
      <c r="L707" s="162"/>
      <c r="M707" s="162"/>
      <c r="N707" s="162"/>
      <c r="O707" s="162"/>
      <c r="P707" s="162"/>
      <c r="Q707" s="162"/>
      <c r="R707" s="162"/>
      <c r="S707" s="162"/>
      <c r="T707" s="162"/>
      <c r="U707" s="162"/>
      <c r="V707" s="162"/>
      <c r="W707" s="162"/>
      <c r="X707" s="162"/>
      <c r="Y707" s="162"/>
      <c r="Z707" s="161"/>
      <c r="AA707" s="161"/>
      <c r="AB707" s="161"/>
      <c r="AC707" s="161"/>
      <c r="AD707" s="161"/>
      <c r="AE707" s="161"/>
      <c r="AF707" s="162"/>
      <c r="AG707" s="162"/>
      <c r="AH707" s="162"/>
      <c r="AI707" s="162"/>
      <c r="AJ707" s="162"/>
      <c r="AK707" s="162"/>
      <c r="AL707" s="162"/>
      <c r="AM707" s="162"/>
      <c r="AN707" s="162"/>
      <c r="AO707" s="162"/>
      <c r="AP707" s="162"/>
      <c r="AQ707" s="162"/>
      <c r="AR707" s="162"/>
      <c r="AS707" s="162"/>
      <c r="AT707" s="162"/>
      <c r="AU707" s="162"/>
      <c r="AV707" s="162"/>
      <c r="AW707" s="162"/>
      <c r="AX707" s="162"/>
      <c r="AY707" s="161"/>
      <c r="AZ707" s="161"/>
      <c r="BA707" s="162"/>
      <c r="BB707" s="162"/>
      <c r="BC707" s="162"/>
      <c r="BD707" s="162"/>
      <c r="BE707" s="162"/>
      <c r="BF707" s="162"/>
      <c r="BG707" s="162"/>
      <c r="BH707" s="162"/>
      <c r="BI707" s="162"/>
      <c r="BJ707" s="161"/>
      <c r="BK707" s="162"/>
      <c r="BL707" s="162"/>
      <c r="BM707" s="162"/>
      <c r="BN707" s="162"/>
      <c r="BO707" s="162"/>
      <c r="BP707" s="162"/>
      <c r="BQ707" s="162"/>
      <c r="BR707" s="162"/>
      <c r="BS707" s="162"/>
      <c r="BT707" s="162"/>
      <c r="BU707" s="162"/>
      <c r="BV707" s="162"/>
      <c r="BW707" s="162"/>
      <c r="BX707" s="162"/>
      <c r="BY707" s="162"/>
      <c r="BZ707" s="162"/>
      <c r="CA707" s="162"/>
      <c r="CB707" s="162"/>
      <c r="CC707" s="162"/>
      <c r="CD707" s="162"/>
      <c r="CE707" s="162"/>
      <c r="CF707" s="162"/>
      <c r="CG707" s="162"/>
      <c r="CH707" s="162"/>
      <c r="CI707" s="162"/>
      <c r="CJ707" s="162"/>
      <c r="CK707" s="162"/>
      <c r="CL707" s="162"/>
      <c r="CM707" s="162"/>
      <c r="CN707" s="162"/>
      <c r="CO707" s="162"/>
      <c r="CP707" s="162"/>
      <c r="CQ707" s="162"/>
      <c r="CR707" s="162"/>
      <c r="CS707" s="162"/>
      <c r="CT707" s="162"/>
      <c r="CU707" s="162"/>
      <c r="CV707" s="162"/>
      <c r="CW707" s="162"/>
      <c r="CX707" s="162"/>
      <c r="CY707" s="162"/>
      <c r="CZ707" s="162"/>
      <c r="DA707" s="162"/>
      <c r="DB707" s="162"/>
      <c r="DC707" s="162"/>
      <c r="DD707" s="162"/>
      <c r="DE707" s="162"/>
      <c r="DF707" s="162"/>
      <c r="DG707" s="162"/>
      <c r="DH707" s="162"/>
      <c r="DI707" s="162"/>
      <c r="DJ707" s="162"/>
      <c r="DK707" s="162"/>
      <c r="DL707" s="162"/>
      <c r="DM707" s="162"/>
      <c r="DN707" s="162"/>
      <c r="DO707" s="162"/>
      <c r="DP707" s="162"/>
      <c r="DQ707" s="162"/>
      <c r="DR707" s="162"/>
      <c r="DS707" s="162"/>
      <c r="DT707" s="162"/>
      <c r="DU707" s="162"/>
      <c r="DV707" s="162"/>
      <c r="DW707" s="161"/>
      <c r="DX707" s="162"/>
      <c r="DY707" s="162"/>
      <c r="DZ707" s="162"/>
      <c r="EA707" s="162"/>
      <c r="EB707" s="162"/>
      <c r="EC707" s="162"/>
      <c r="ED707" s="162"/>
      <c r="EE707" s="161"/>
      <c r="EF707" s="162"/>
      <c r="EG707" s="162"/>
      <c r="EH707" s="162"/>
      <c r="EI707" s="162"/>
      <c r="EJ707" s="162"/>
      <c r="EK707" s="162"/>
      <c r="EL707" s="162"/>
      <c r="EM707" s="162"/>
      <c r="EN707" s="162"/>
      <c r="EO707" s="162"/>
      <c r="EP707" s="162"/>
      <c r="EQ707" s="68"/>
      <c r="ER707" s="68"/>
      <c r="ES707" s="68"/>
      <c r="ET707" s="68"/>
      <c r="EU707" s="68"/>
      <c r="EV707" s="68"/>
      <c r="EW707" s="65"/>
      <c r="EX707" s="65"/>
      <c r="EY707" s="65"/>
      <c r="EZ707" s="65"/>
      <c r="FA707" s="65"/>
      <c r="FB707" s="65"/>
      <c r="FC707" s="65"/>
      <c r="FD707" s="65"/>
      <c r="FE707" s="65"/>
      <c r="FF707" s="65"/>
      <c r="FG707" s="65"/>
      <c r="FH707" s="65"/>
      <c r="FI707" s="65"/>
      <c r="FJ707" s="65"/>
      <c r="FK707" s="65"/>
      <c r="FL707" s="65"/>
      <c r="FM707" s="65"/>
      <c r="FN707" s="65"/>
      <c r="FO707" s="235"/>
    </row>
    <row r="708" spans="1:171" s="73" customFormat="1" x14ac:dyDescent="0.2">
      <c r="A708" s="161"/>
      <c r="B708" s="162"/>
      <c r="C708" s="162"/>
      <c r="D708" s="162"/>
      <c r="E708" s="162"/>
      <c r="F708" s="162"/>
      <c r="G708" s="162"/>
      <c r="H708" s="162"/>
      <c r="I708" s="162"/>
      <c r="J708" s="162"/>
      <c r="K708" s="162"/>
      <c r="L708" s="162"/>
      <c r="M708" s="162"/>
      <c r="N708" s="162"/>
      <c r="O708" s="162"/>
      <c r="P708" s="162"/>
      <c r="Q708" s="162"/>
      <c r="R708" s="162"/>
      <c r="S708" s="162"/>
      <c r="T708" s="162"/>
      <c r="U708" s="162"/>
      <c r="V708" s="162"/>
      <c r="W708" s="162"/>
      <c r="X708" s="162"/>
      <c r="Y708" s="162"/>
      <c r="Z708" s="161"/>
      <c r="AA708" s="161"/>
      <c r="AB708" s="161"/>
      <c r="AC708" s="161"/>
      <c r="AD708" s="161"/>
      <c r="AE708" s="161"/>
      <c r="AF708" s="162"/>
      <c r="AG708" s="162"/>
      <c r="AH708" s="162"/>
      <c r="AI708" s="162"/>
      <c r="AJ708" s="162"/>
      <c r="AK708" s="162"/>
      <c r="AL708" s="162"/>
      <c r="AM708" s="162"/>
      <c r="AN708" s="162"/>
      <c r="AO708" s="162"/>
      <c r="AP708" s="162"/>
      <c r="AQ708" s="162"/>
      <c r="AR708" s="162"/>
      <c r="AS708" s="162"/>
      <c r="AT708" s="162"/>
      <c r="AU708" s="162"/>
      <c r="AV708" s="162"/>
      <c r="AW708" s="162"/>
      <c r="AX708" s="162"/>
      <c r="AY708" s="161"/>
      <c r="AZ708" s="161"/>
      <c r="BA708" s="162"/>
      <c r="BB708" s="162"/>
      <c r="BC708" s="162"/>
      <c r="BD708" s="162"/>
      <c r="BE708" s="162"/>
      <c r="BF708" s="162"/>
      <c r="BG708" s="162"/>
      <c r="BH708" s="162"/>
      <c r="BI708" s="162"/>
      <c r="BJ708" s="161"/>
      <c r="BK708" s="162"/>
      <c r="BL708" s="162"/>
      <c r="BM708" s="162"/>
      <c r="BN708" s="162"/>
      <c r="BO708" s="162"/>
      <c r="BP708" s="162"/>
      <c r="BQ708" s="162"/>
      <c r="BR708" s="162"/>
      <c r="BS708" s="162"/>
      <c r="BT708" s="162"/>
      <c r="BU708" s="162"/>
      <c r="BV708" s="162"/>
      <c r="BW708" s="162"/>
      <c r="BX708" s="162"/>
      <c r="BY708" s="162"/>
      <c r="BZ708" s="162"/>
      <c r="CA708" s="162"/>
      <c r="CB708" s="162"/>
      <c r="CC708" s="162"/>
      <c r="CD708" s="162"/>
      <c r="CE708" s="162"/>
      <c r="CF708" s="162"/>
      <c r="CG708" s="162"/>
      <c r="CH708" s="162"/>
      <c r="CI708" s="162"/>
      <c r="CJ708" s="162"/>
      <c r="CK708" s="162"/>
      <c r="CL708" s="162"/>
      <c r="CM708" s="162"/>
      <c r="CN708" s="162"/>
      <c r="CO708" s="162"/>
      <c r="CP708" s="162"/>
      <c r="CQ708" s="162"/>
      <c r="CR708" s="162"/>
      <c r="CS708" s="162"/>
      <c r="CT708" s="162"/>
      <c r="CU708" s="162"/>
      <c r="CV708" s="162"/>
      <c r="CW708" s="162"/>
      <c r="CX708" s="162"/>
      <c r="CY708" s="162"/>
      <c r="CZ708" s="162"/>
      <c r="DA708" s="162"/>
      <c r="DB708" s="162"/>
      <c r="DC708" s="162"/>
      <c r="DD708" s="162"/>
      <c r="DE708" s="162"/>
      <c r="DF708" s="162"/>
      <c r="DG708" s="162"/>
      <c r="DH708" s="162"/>
      <c r="DI708" s="162"/>
      <c r="DJ708" s="162"/>
      <c r="DK708" s="162"/>
      <c r="DL708" s="162"/>
      <c r="DM708" s="162"/>
      <c r="DN708" s="162"/>
      <c r="DO708" s="162"/>
      <c r="DP708" s="162"/>
      <c r="DQ708" s="162"/>
      <c r="DR708" s="162"/>
      <c r="DS708" s="162"/>
      <c r="DT708" s="162"/>
      <c r="DU708" s="162"/>
      <c r="DV708" s="162"/>
      <c r="DW708" s="161"/>
      <c r="DX708" s="162"/>
      <c r="DY708" s="162"/>
      <c r="DZ708" s="162"/>
      <c r="EA708" s="162"/>
      <c r="EB708" s="162"/>
      <c r="EC708" s="162"/>
      <c r="ED708" s="162"/>
      <c r="EE708" s="161"/>
      <c r="EF708" s="162"/>
      <c r="EG708" s="162"/>
      <c r="EH708" s="162"/>
      <c r="EI708" s="162"/>
      <c r="EJ708" s="162"/>
      <c r="EK708" s="162"/>
      <c r="EL708" s="162"/>
      <c r="EM708" s="162"/>
      <c r="EN708" s="162"/>
      <c r="EO708" s="162"/>
      <c r="EP708" s="162"/>
      <c r="EQ708" s="68"/>
      <c r="ER708" s="68"/>
      <c r="ES708" s="68"/>
      <c r="ET708" s="68"/>
      <c r="EU708" s="68"/>
      <c r="EV708" s="68"/>
      <c r="EW708" s="68"/>
      <c r="EX708" s="68"/>
      <c r="EY708" s="68"/>
      <c r="EZ708" s="68"/>
      <c r="FA708" s="68"/>
      <c r="FB708" s="68"/>
      <c r="FC708" s="68"/>
      <c r="FD708" s="68"/>
      <c r="FE708" s="68"/>
      <c r="FF708" s="68"/>
      <c r="FG708" s="68"/>
      <c r="FH708" s="68"/>
      <c r="FI708" s="68"/>
      <c r="FJ708" s="68"/>
      <c r="FK708" s="68"/>
      <c r="FL708" s="68"/>
      <c r="FM708" s="65"/>
      <c r="FN708" s="65"/>
      <c r="FO708" s="235"/>
    </row>
    <row r="709" spans="1:171" s="73" customFormat="1" x14ac:dyDescent="0.2">
      <c r="A709" s="161"/>
      <c r="B709" s="162"/>
      <c r="C709" s="162"/>
      <c r="D709" s="162"/>
      <c r="E709" s="162"/>
      <c r="F709" s="162"/>
      <c r="G709" s="162"/>
      <c r="H709" s="162"/>
      <c r="I709" s="162"/>
      <c r="J709" s="162"/>
      <c r="K709" s="162"/>
      <c r="L709" s="162"/>
      <c r="M709" s="162"/>
      <c r="N709" s="162"/>
      <c r="O709" s="162"/>
      <c r="P709" s="162"/>
      <c r="Q709" s="162"/>
      <c r="R709" s="162"/>
      <c r="S709" s="162"/>
      <c r="T709" s="162"/>
      <c r="U709" s="162"/>
      <c r="V709" s="162"/>
      <c r="W709" s="162"/>
      <c r="X709" s="162"/>
      <c r="Y709" s="162"/>
      <c r="Z709" s="161"/>
      <c r="AA709" s="161"/>
      <c r="AB709" s="161"/>
      <c r="AC709" s="161"/>
      <c r="AD709" s="161"/>
      <c r="AE709" s="161"/>
      <c r="AF709" s="162"/>
      <c r="AG709" s="162"/>
      <c r="AH709" s="162"/>
      <c r="AI709" s="162"/>
      <c r="AJ709" s="162"/>
      <c r="AK709" s="162"/>
      <c r="AL709" s="162"/>
      <c r="AM709" s="162"/>
      <c r="AN709" s="162"/>
      <c r="AO709" s="162"/>
      <c r="AP709" s="162"/>
      <c r="AQ709" s="162"/>
      <c r="AR709" s="162"/>
      <c r="AS709" s="162"/>
      <c r="AT709" s="162"/>
      <c r="AU709" s="162"/>
      <c r="AV709" s="162"/>
      <c r="AW709" s="162"/>
      <c r="AX709" s="162"/>
      <c r="AY709" s="161"/>
      <c r="AZ709" s="161"/>
      <c r="BA709" s="162"/>
      <c r="BB709" s="162"/>
      <c r="BC709" s="162"/>
      <c r="BD709" s="162"/>
      <c r="BE709" s="162"/>
      <c r="BF709" s="162"/>
      <c r="BG709" s="162"/>
      <c r="BH709" s="162"/>
      <c r="BI709" s="162"/>
      <c r="BJ709" s="161"/>
      <c r="BK709" s="162"/>
      <c r="BL709" s="162"/>
      <c r="BM709" s="162"/>
      <c r="BN709" s="162"/>
      <c r="BO709" s="162"/>
      <c r="BP709" s="162"/>
      <c r="BQ709" s="162"/>
      <c r="BR709" s="162"/>
      <c r="BS709" s="162"/>
      <c r="BT709" s="162"/>
      <c r="BU709" s="162"/>
      <c r="BV709" s="162"/>
      <c r="BW709" s="162"/>
      <c r="BX709" s="162"/>
      <c r="BY709" s="162"/>
      <c r="BZ709" s="162"/>
      <c r="CA709" s="162"/>
      <c r="CB709" s="162"/>
      <c r="CC709" s="162"/>
      <c r="CD709" s="162"/>
      <c r="CE709" s="162"/>
      <c r="CF709" s="162"/>
      <c r="CG709" s="162"/>
      <c r="CH709" s="162"/>
      <c r="CI709" s="162"/>
      <c r="CJ709" s="162"/>
      <c r="CK709" s="162"/>
      <c r="CL709" s="162"/>
      <c r="CM709" s="162"/>
      <c r="CN709" s="162"/>
      <c r="CO709" s="162"/>
      <c r="CP709" s="162"/>
      <c r="CQ709" s="162"/>
      <c r="CR709" s="162"/>
      <c r="CS709" s="162"/>
      <c r="CT709" s="162"/>
      <c r="CU709" s="162"/>
      <c r="CV709" s="162"/>
      <c r="CW709" s="162"/>
      <c r="CX709" s="162"/>
      <c r="CY709" s="162"/>
      <c r="CZ709" s="162"/>
      <c r="DA709" s="162"/>
      <c r="DB709" s="162"/>
      <c r="DC709" s="162"/>
      <c r="DD709" s="162"/>
      <c r="DE709" s="162"/>
      <c r="DF709" s="162"/>
      <c r="DG709" s="162"/>
      <c r="DH709" s="162"/>
      <c r="DI709" s="162"/>
      <c r="DJ709" s="162"/>
      <c r="DK709" s="162"/>
      <c r="DL709" s="162"/>
      <c r="DM709" s="162"/>
      <c r="DN709" s="162"/>
      <c r="DO709" s="162"/>
      <c r="DP709" s="162"/>
      <c r="DQ709" s="162"/>
      <c r="DR709" s="162"/>
      <c r="DS709" s="162"/>
      <c r="DT709" s="162"/>
      <c r="DU709" s="162"/>
      <c r="DV709" s="162"/>
      <c r="DW709" s="161"/>
      <c r="DX709" s="162"/>
      <c r="DY709" s="162"/>
      <c r="DZ709" s="162"/>
      <c r="EA709" s="162"/>
      <c r="EB709" s="162"/>
      <c r="EC709" s="162"/>
      <c r="ED709" s="162"/>
      <c r="EE709" s="161"/>
      <c r="EF709" s="162"/>
      <c r="EG709" s="162"/>
      <c r="EH709" s="162"/>
      <c r="EI709" s="162"/>
      <c r="EJ709" s="162"/>
      <c r="EK709" s="162"/>
      <c r="EL709" s="162"/>
      <c r="EM709" s="162"/>
      <c r="EN709" s="162"/>
      <c r="EO709" s="162"/>
      <c r="EP709" s="162"/>
      <c r="EQ709" s="68"/>
      <c r="ER709" s="68"/>
      <c r="ES709" s="68"/>
      <c r="ET709" s="68"/>
      <c r="EU709" s="68"/>
      <c r="EV709" s="68"/>
      <c r="EW709" s="65"/>
      <c r="EX709" s="65"/>
      <c r="EY709" s="65"/>
      <c r="EZ709" s="65"/>
      <c r="FA709" s="65"/>
      <c r="FB709" s="65"/>
      <c r="FC709" s="65"/>
      <c r="FD709" s="65"/>
      <c r="FE709" s="65"/>
      <c r="FF709" s="65"/>
      <c r="FG709" s="65"/>
      <c r="FH709" s="65"/>
      <c r="FI709" s="65"/>
      <c r="FJ709" s="65"/>
      <c r="FK709" s="65"/>
      <c r="FL709" s="65"/>
      <c r="FM709" s="65"/>
      <c r="FN709" s="65"/>
      <c r="FO709" s="235"/>
    </row>
    <row r="710" spans="1:171" s="73" customFormat="1" x14ac:dyDescent="0.2">
      <c r="A710" s="161"/>
      <c r="B710" s="162"/>
      <c r="C710" s="162"/>
      <c r="D710" s="162"/>
      <c r="E710" s="162"/>
      <c r="F710" s="162"/>
      <c r="G710" s="162"/>
      <c r="H710" s="162"/>
      <c r="I710" s="162"/>
      <c r="J710" s="162"/>
      <c r="K710" s="162"/>
      <c r="L710" s="162"/>
      <c r="M710" s="162"/>
      <c r="N710" s="162"/>
      <c r="O710" s="162"/>
      <c r="P710" s="162"/>
      <c r="Q710" s="162"/>
      <c r="R710" s="162"/>
      <c r="S710" s="162"/>
      <c r="T710" s="162"/>
      <c r="U710" s="162"/>
      <c r="V710" s="162"/>
      <c r="W710" s="162"/>
      <c r="X710" s="162"/>
      <c r="Y710" s="162"/>
      <c r="Z710" s="161"/>
      <c r="AA710" s="161"/>
      <c r="AB710" s="161"/>
      <c r="AC710" s="161"/>
      <c r="AD710" s="161"/>
      <c r="AE710" s="161"/>
      <c r="AF710" s="162"/>
      <c r="AG710" s="162"/>
      <c r="AH710" s="162"/>
      <c r="AI710" s="162"/>
      <c r="AJ710" s="162"/>
      <c r="AK710" s="162"/>
      <c r="AL710" s="162"/>
      <c r="AM710" s="162"/>
      <c r="AN710" s="162"/>
      <c r="AO710" s="162"/>
      <c r="AP710" s="162"/>
      <c r="AQ710" s="162"/>
      <c r="AR710" s="162"/>
      <c r="AS710" s="162"/>
      <c r="AT710" s="162"/>
      <c r="AU710" s="162"/>
      <c r="AV710" s="162"/>
      <c r="AW710" s="162"/>
      <c r="AX710" s="162"/>
      <c r="AY710" s="161"/>
      <c r="AZ710" s="161"/>
      <c r="BA710" s="162"/>
      <c r="BB710" s="162"/>
      <c r="BC710" s="162"/>
      <c r="BD710" s="162"/>
      <c r="BE710" s="162"/>
      <c r="BF710" s="162"/>
      <c r="BG710" s="162"/>
      <c r="BH710" s="162"/>
      <c r="BI710" s="162"/>
      <c r="BJ710" s="161"/>
      <c r="BK710" s="162"/>
      <c r="BL710" s="162"/>
      <c r="BM710" s="162"/>
      <c r="BN710" s="162"/>
      <c r="BO710" s="162"/>
      <c r="BP710" s="162"/>
      <c r="BQ710" s="162"/>
      <c r="BR710" s="162"/>
      <c r="BS710" s="162"/>
      <c r="BT710" s="162"/>
      <c r="BU710" s="162"/>
      <c r="BV710" s="162"/>
      <c r="BW710" s="162"/>
      <c r="BX710" s="162"/>
      <c r="BY710" s="162"/>
      <c r="BZ710" s="162"/>
      <c r="CA710" s="162"/>
      <c r="CB710" s="162"/>
      <c r="CC710" s="162"/>
      <c r="CD710" s="162"/>
      <c r="CE710" s="162"/>
      <c r="CF710" s="162"/>
      <c r="CG710" s="162"/>
      <c r="CH710" s="162"/>
      <c r="CI710" s="162"/>
      <c r="CJ710" s="162"/>
      <c r="CK710" s="162"/>
      <c r="CL710" s="162"/>
      <c r="CM710" s="162"/>
      <c r="CN710" s="162"/>
      <c r="CO710" s="162"/>
      <c r="CP710" s="162"/>
      <c r="CQ710" s="162"/>
      <c r="CR710" s="162"/>
      <c r="CS710" s="162"/>
      <c r="CT710" s="162"/>
      <c r="CU710" s="162"/>
      <c r="CV710" s="162"/>
      <c r="CW710" s="162"/>
      <c r="CX710" s="162"/>
      <c r="CY710" s="162"/>
      <c r="CZ710" s="162"/>
      <c r="DA710" s="162"/>
      <c r="DB710" s="162"/>
      <c r="DC710" s="162"/>
      <c r="DD710" s="162"/>
      <c r="DE710" s="162"/>
      <c r="DF710" s="162"/>
      <c r="DG710" s="162"/>
      <c r="DH710" s="162"/>
      <c r="DI710" s="162"/>
      <c r="DJ710" s="162"/>
      <c r="DK710" s="162"/>
      <c r="DL710" s="162"/>
      <c r="DM710" s="162"/>
      <c r="DN710" s="162"/>
      <c r="DO710" s="162"/>
      <c r="DP710" s="162"/>
      <c r="DQ710" s="162"/>
      <c r="DR710" s="162"/>
      <c r="DS710" s="162"/>
      <c r="DT710" s="162"/>
      <c r="DU710" s="162"/>
      <c r="DV710" s="162"/>
      <c r="DW710" s="161"/>
      <c r="DX710" s="162"/>
      <c r="DY710" s="162"/>
      <c r="DZ710" s="162"/>
      <c r="EA710" s="162"/>
      <c r="EB710" s="162"/>
      <c r="EC710" s="162"/>
      <c r="ED710" s="162"/>
      <c r="EE710" s="161"/>
      <c r="EF710" s="162"/>
      <c r="EG710" s="162"/>
      <c r="EH710" s="162"/>
      <c r="EI710" s="162"/>
      <c r="EJ710" s="162"/>
      <c r="EK710" s="162"/>
      <c r="EL710" s="162"/>
      <c r="EM710" s="162"/>
      <c r="EN710" s="162"/>
      <c r="EO710" s="162"/>
      <c r="EP710" s="162"/>
      <c r="EQ710" s="68"/>
      <c r="ER710" s="68"/>
      <c r="ES710" s="68"/>
      <c r="ET710" s="68"/>
      <c r="EU710" s="68"/>
      <c r="EV710" s="68"/>
      <c r="EW710" s="68"/>
      <c r="EX710" s="68"/>
      <c r="EY710" s="68"/>
      <c r="EZ710" s="68"/>
      <c r="FA710" s="68"/>
      <c r="FB710" s="68"/>
      <c r="FC710" s="68"/>
      <c r="FD710" s="68"/>
      <c r="FE710" s="68"/>
      <c r="FF710" s="68"/>
      <c r="FG710" s="68"/>
      <c r="FH710" s="68"/>
      <c r="FI710" s="68"/>
      <c r="FJ710" s="68"/>
      <c r="FK710" s="68"/>
      <c r="FL710" s="68"/>
      <c r="FM710" s="65"/>
      <c r="FN710" s="65"/>
      <c r="FO710" s="235"/>
    </row>
    <row r="711" spans="1:171" s="73" customFormat="1" x14ac:dyDescent="0.2">
      <c r="A711" s="161"/>
      <c r="B711" s="162"/>
      <c r="C711" s="162"/>
      <c r="D711" s="162"/>
      <c r="E711" s="162"/>
      <c r="F711" s="162"/>
      <c r="G711" s="162"/>
      <c r="H711" s="162"/>
      <c r="I711" s="162"/>
      <c r="J711" s="162"/>
      <c r="K711" s="162"/>
      <c r="L711" s="162"/>
      <c r="M711" s="162"/>
      <c r="N711" s="162"/>
      <c r="O711" s="162"/>
      <c r="P711" s="162"/>
      <c r="Q711" s="162"/>
      <c r="R711" s="162"/>
      <c r="S711" s="162"/>
      <c r="T711" s="162"/>
      <c r="U711" s="162"/>
      <c r="V711" s="162"/>
      <c r="W711" s="162"/>
      <c r="X711" s="162"/>
      <c r="Y711" s="162"/>
      <c r="Z711" s="161"/>
      <c r="AA711" s="161"/>
      <c r="AB711" s="161"/>
      <c r="AC711" s="161"/>
      <c r="AD711" s="161"/>
      <c r="AE711" s="161"/>
      <c r="AF711" s="162"/>
      <c r="AG711" s="162"/>
      <c r="AH711" s="162"/>
      <c r="AI711" s="162"/>
      <c r="AJ711" s="162"/>
      <c r="AK711" s="162"/>
      <c r="AL711" s="162"/>
      <c r="AM711" s="162"/>
      <c r="AN711" s="162"/>
      <c r="AO711" s="162"/>
      <c r="AP711" s="162"/>
      <c r="AQ711" s="162"/>
      <c r="AR711" s="162"/>
      <c r="AS711" s="162"/>
      <c r="AT711" s="162"/>
      <c r="AU711" s="162"/>
      <c r="AV711" s="162"/>
      <c r="AW711" s="162"/>
      <c r="AX711" s="162"/>
      <c r="AY711" s="161"/>
      <c r="AZ711" s="161"/>
      <c r="BA711" s="162"/>
      <c r="BB711" s="162"/>
      <c r="BC711" s="162"/>
      <c r="BD711" s="162"/>
      <c r="BE711" s="162"/>
      <c r="BF711" s="162"/>
      <c r="BG711" s="162"/>
      <c r="BH711" s="162"/>
      <c r="BI711" s="162"/>
      <c r="BJ711" s="161"/>
      <c r="BK711" s="162"/>
      <c r="BL711" s="162"/>
      <c r="BM711" s="162"/>
      <c r="BN711" s="162"/>
      <c r="BO711" s="162"/>
      <c r="BP711" s="162"/>
      <c r="BQ711" s="162"/>
      <c r="BR711" s="162"/>
      <c r="BS711" s="162"/>
      <c r="BT711" s="162"/>
      <c r="BU711" s="162"/>
      <c r="BV711" s="162"/>
      <c r="BW711" s="162"/>
      <c r="BX711" s="162"/>
      <c r="BY711" s="162"/>
      <c r="BZ711" s="162"/>
      <c r="CA711" s="162"/>
      <c r="CB711" s="162"/>
      <c r="CC711" s="162"/>
      <c r="CD711" s="162"/>
      <c r="CE711" s="162"/>
      <c r="CF711" s="162"/>
      <c r="CG711" s="162"/>
      <c r="CH711" s="162"/>
      <c r="CI711" s="162"/>
      <c r="CJ711" s="162"/>
      <c r="CK711" s="162"/>
      <c r="CL711" s="162"/>
      <c r="CM711" s="162"/>
      <c r="CN711" s="162"/>
      <c r="CO711" s="162"/>
      <c r="CP711" s="162"/>
      <c r="CQ711" s="162"/>
      <c r="CR711" s="162"/>
      <c r="CS711" s="162"/>
      <c r="CT711" s="162"/>
      <c r="CU711" s="162"/>
      <c r="CV711" s="162"/>
      <c r="CW711" s="162"/>
      <c r="CX711" s="162"/>
      <c r="CY711" s="162"/>
      <c r="CZ711" s="162"/>
      <c r="DA711" s="162"/>
      <c r="DB711" s="162"/>
      <c r="DC711" s="162"/>
      <c r="DD711" s="162"/>
      <c r="DE711" s="162"/>
      <c r="DF711" s="162"/>
      <c r="DG711" s="162"/>
      <c r="DH711" s="162"/>
      <c r="DI711" s="162"/>
      <c r="DJ711" s="162"/>
      <c r="DK711" s="162"/>
      <c r="DL711" s="162"/>
      <c r="DM711" s="162"/>
      <c r="DN711" s="162"/>
      <c r="DO711" s="162"/>
      <c r="DP711" s="162"/>
      <c r="DQ711" s="162"/>
      <c r="DR711" s="162"/>
      <c r="DS711" s="162"/>
      <c r="DT711" s="162"/>
      <c r="DU711" s="162"/>
      <c r="DV711" s="162"/>
      <c r="DW711" s="161"/>
      <c r="DX711" s="162"/>
      <c r="DY711" s="162"/>
      <c r="DZ711" s="162"/>
      <c r="EA711" s="162"/>
      <c r="EB711" s="162"/>
      <c r="EC711" s="162"/>
      <c r="ED711" s="162"/>
      <c r="EE711" s="161"/>
      <c r="EF711" s="162"/>
      <c r="EG711" s="162"/>
      <c r="EH711" s="162"/>
      <c r="EI711" s="162"/>
      <c r="EJ711" s="162"/>
      <c r="EK711" s="162"/>
      <c r="EL711" s="162"/>
      <c r="EM711" s="162"/>
      <c r="EN711" s="162"/>
      <c r="EO711" s="162"/>
      <c r="EP711" s="162"/>
      <c r="EQ711" s="68"/>
      <c r="ER711" s="68"/>
      <c r="ES711" s="68"/>
      <c r="ET711" s="68"/>
      <c r="EU711" s="68"/>
      <c r="EV711" s="68"/>
      <c r="EW711" s="65"/>
      <c r="EX711" s="65"/>
      <c r="EY711" s="65"/>
      <c r="EZ711" s="65"/>
      <c r="FA711" s="65"/>
      <c r="FB711" s="65"/>
      <c r="FC711" s="65"/>
      <c r="FD711" s="65"/>
      <c r="FE711" s="65"/>
      <c r="FF711" s="65"/>
      <c r="FG711" s="65"/>
      <c r="FH711" s="65"/>
      <c r="FI711" s="65"/>
      <c r="FJ711" s="65"/>
      <c r="FK711" s="65"/>
      <c r="FL711" s="65"/>
      <c r="FM711" s="65"/>
      <c r="FN711" s="65"/>
      <c r="FO711" s="235"/>
    </row>
    <row r="712" spans="1:171" s="73" customFormat="1" x14ac:dyDescent="0.2">
      <c r="A712" s="161"/>
      <c r="B712" s="162"/>
      <c r="C712" s="162"/>
      <c r="D712" s="162"/>
      <c r="E712" s="162"/>
      <c r="F712" s="162"/>
      <c r="G712" s="162"/>
      <c r="H712" s="162"/>
      <c r="I712" s="162"/>
      <c r="J712" s="162"/>
      <c r="K712" s="162"/>
      <c r="L712" s="162"/>
      <c r="M712" s="162"/>
      <c r="N712" s="162"/>
      <c r="O712" s="162"/>
      <c r="P712" s="162"/>
      <c r="Q712" s="162"/>
      <c r="R712" s="162"/>
      <c r="S712" s="162"/>
      <c r="T712" s="162"/>
      <c r="U712" s="162"/>
      <c r="V712" s="162"/>
      <c r="W712" s="162"/>
      <c r="X712" s="162"/>
      <c r="Y712" s="162"/>
      <c r="Z712" s="161"/>
      <c r="AA712" s="161"/>
      <c r="AB712" s="161"/>
      <c r="AC712" s="161"/>
      <c r="AD712" s="161"/>
      <c r="AE712" s="161"/>
      <c r="AF712" s="162"/>
      <c r="AG712" s="162"/>
      <c r="AH712" s="162"/>
      <c r="AI712" s="162"/>
      <c r="AJ712" s="162"/>
      <c r="AK712" s="162"/>
      <c r="AL712" s="162"/>
      <c r="AM712" s="162"/>
      <c r="AN712" s="162"/>
      <c r="AO712" s="162"/>
      <c r="AP712" s="162"/>
      <c r="AQ712" s="162"/>
      <c r="AR712" s="162"/>
      <c r="AS712" s="162"/>
      <c r="AT712" s="162"/>
      <c r="AU712" s="162"/>
      <c r="AV712" s="162"/>
      <c r="AW712" s="162"/>
      <c r="AX712" s="162"/>
      <c r="AY712" s="161"/>
      <c r="AZ712" s="161"/>
      <c r="BA712" s="162"/>
      <c r="BB712" s="162"/>
      <c r="BC712" s="162"/>
      <c r="BD712" s="162"/>
      <c r="BE712" s="162"/>
      <c r="BF712" s="162"/>
      <c r="BG712" s="162"/>
      <c r="BH712" s="162"/>
      <c r="BI712" s="162"/>
      <c r="BJ712" s="161"/>
      <c r="BK712" s="162"/>
      <c r="BL712" s="162"/>
      <c r="BM712" s="162"/>
      <c r="BN712" s="162"/>
      <c r="BO712" s="162"/>
      <c r="BP712" s="162"/>
      <c r="BQ712" s="162"/>
      <c r="BR712" s="162"/>
      <c r="BS712" s="162"/>
      <c r="BT712" s="162"/>
      <c r="BU712" s="162"/>
      <c r="BV712" s="162"/>
      <c r="BW712" s="162"/>
      <c r="BX712" s="162"/>
      <c r="BY712" s="162"/>
      <c r="BZ712" s="162"/>
      <c r="CA712" s="162"/>
      <c r="CB712" s="162"/>
      <c r="CC712" s="162"/>
      <c r="CD712" s="162"/>
      <c r="CE712" s="162"/>
      <c r="CF712" s="162"/>
      <c r="CG712" s="162"/>
      <c r="CH712" s="162"/>
      <c r="CI712" s="162"/>
      <c r="CJ712" s="162"/>
      <c r="CK712" s="162"/>
      <c r="CL712" s="162"/>
      <c r="CM712" s="162"/>
      <c r="CN712" s="162"/>
      <c r="CO712" s="162"/>
      <c r="CP712" s="162"/>
      <c r="CQ712" s="162"/>
      <c r="CR712" s="162"/>
      <c r="CS712" s="162"/>
      <c r="CT712" s="162"/>
      <c r="CU712" s="162"/>
      <c r="CV712" s="162"/>
      <c r="CW712" s="162"/>
      <c r="CX712" s="162"/>
      <c r="CY712" s="162"/>
      <c r="CZ712" s="162"/>
      <c r="DA712" s="162"/>
      <c r="DB712" s="162"/>
      <c r="DC712" s="162"/>
      <c r="DD712" s="162"/>
      <c r="DE712" s="162"/>
      <c r="DF712" s="162"/>
      <c r="DG712" s="162"/>
      <c r="DH712" s="162"/>
      <c r="DI712" s="162"/>
      <c r="DJ712" s="162"/>
      <c r="DK712" s="162"/>
      <c r="DL712" s="162"/>
      <c r="DM712" s="162"/>
      <c r="DN712" s="162"/>
      <c r="DO712" s="162"/>
      <c r="DP712" s="162"/>
      <c r="DQ712" s="162"/>
      <c r="DR712" s="162"/>
      <c r="DS712" s="162"/>
      <c r="DT712" s="162"/>
      <c r="DU712" s="162"/>
      <c r="DV712" s="162"/>
      <c r="DW712" s="161"/>
      <c r="DX712" s="162"/>
      <c r="DY712" s="162"/>
      <c r="DZ712" s="162"/>
      <c r="EA712" s="162"/>
      <c r="EB712" s="162"/>
      <c r="EC712" s="162"/>
      <c r="ED712" s="162"/>
      <c r="EE712" s="161"/>
      <c r="EF712" s="162"/>
      <c r="EG712" s="162"/>
      <c r="EH712" s="162"/>
      <c r="EI712" s="162"/>
      <c r="EJ712" s="162"/>
      <c r="EK712" s="162"/>
      <c r="EL712" s="162"/>
      <c r="EM712" s="162"/>
      <c r="EN712" s="162"/>
      <c r="EO712" s="162"/>
      <c r="EP712" s="162"/>
      <c r="EQ712" s="68"/>
      <c r="ER712" s="68"/>
      <c r="ES712" s="68"/>
      <c r="ET712" s="68"/>
      <c r="EU712" s="68"/>
      <c r="EV712" s="68"/>
      <c r="EW712" s="68"/>
      <c r="EX712" s="68"/>
      <c r="EY712" s="68"/>
      <c r="EZ712" s="68"/>
      <c r="FA712" s="68"/>
      <c r="FB712" s="68"/>
      <c r="FC712" s="68"/>
      <c r="FD712" s="68"/>
      <c r="FE712" s="68"/>
      <c r="FF712" s="68"/>
      <c r="FG712" s="68"/>
      <c r="FH712" s="68"/>
      <c r="FI712" s="68"/>
      <c r="FJ712" s="68"/>
      <c r="FK712" s="68"/>
      <c r="FL712" s="68"/>
      <c r="FM712" s="65"/>
      <c r="FN712" s="65"/>
      <c r="FO712" s="235"/>
    </row>
    <row r="713" spans="1:171" s="73" customFormat="1" x14ac:dyDescent="0.2">
      <c r="A713" s="161"/>
      <c r="B713" s="162"/>
      <c r="C713" s="162"/>
      <c r="D713" s="162"/>
      <c r="E713" s="162"/>
      <c r="F713" s="162"/>
      <c r="G713" s="162"/>
      <c r="H713" s="162"/>
      <c r="I713" s="162"/>
      <c r="J713" s="162"/>
      <c r="K713" s="162"/>
      <c r="L713" s="162"/>
      <c r="M713" s="162"/>
      <c r="N713" s="162"/>
      <c r="O713" s="162"/>
      <c r="P713" s="162"/>
      <c r="Q713" s="162"/>
      <c r="R713" s="162"/>
      <c r="S713" s="162"/>
      <c r="T713" s="162"/>
      <c r="U713" s="162"/>
      <c r="V713" s="162"/>
      <c r="W713" s="162"/>
      <c r="X713" s="162"/>
      <c r="Y713" s="162"/>
      <c r="Z713" s="161"/>
      <c r="AA713" s="161"/>
      <c r="AB713" s="161"/>
      <c r="AC713" s="161"/>
      <c r="AD713" s="161"/>
      <c r="AE713" s="161"/>
      <c r="AF713" s="162"/>
      <c r="AG713" s="162"/>
      <c r="AH713" s="162"/>
      <c r="AI713" s="162"/>
      <c r="AJ713" s="162"/>
      <c r="AK713" s="162"/>
      <c r="AL713" s="162"/>
      <c r="AM713" s="162"/>
      <c r="AN713" s="162"/>
      <c r="AO713" s="162"/>
      <c r="AP713" s="162"/>
      <c r="AQ713" s="162"/>
      <c r="AR713" s="162"/>
      <c r="AS713" s="162"/>
      <c r="AT713" s="162"/>
      <c r="AU713" s="162"/>
      <c r="AV713" s="162"/>
      <c r="AW713" s="162"/>
      <c r="AX713" s="162"/>
      <c r="AY713" s="161"/>
      <c r="AZ713" s="161"/>
      <c r="BA713" s="162"/>
      <c r="BB713" s="162"/>
      <c r="BC713" s="162"/>
      <c r="BD713" s="162"/>
      <c r="BE713" s="162"/>
      <c r="BF713" s="162"/>
      <c r="BG713" s="162"/>
      <c r="BH713" s="162"/>
      <c r="BI713" s="162"/>
      <c r="BJ713" s="161"/>
      <c r="BK713" s="162"/>
      <c r="BL713" s="162"/>
      <c r="BM713" s="162"/>
      <c r="BN713" s="162"/>
      <c r="BO713" s="162"/>
      <c r="BP713" s="162"/>
      <c r="BQ713" s="162"/>
      <c r="BR713" s="162"/>
      <c r="BS713" s="162"/>
      <c r="BT713" s="162"/>
      <c r="BU713" s="162"/>
      <c r="BV713" s="162"/>
      <c r="BW713" s="162"/>
      <c r="BX713" s="162"/>
      <c r="BY713" s="162"/>
      <c r="BZ713" s="162"/>
      <c r="CA713" s="162"/>
      <c r="CB713" s="162"/>
      <c r="CC713" s="162"/>
      <c r="CD713" s="162"/>
      <c r="CE713" s="162"/>
      <c r="CF713" s="162"/>
      <c r="CG713" s="162"/>
      <c r="CH713" s="162"/>
      <c r="CI713" s="162"/>
      <c r="CJ713" s="162"/>
      <c r="CK713" s="162"/>
      <c r="CL713" s="162"/>
      <c r="CM713" s="162"/>
      <c r="CN713" s="162"/>
      <c r="CO713" s="162"/>
      <c r="CP713" s="162"/>
      <c r="CQ713" s="162"/>
      <c r="CR713" s="162"/>
      <c r="CS713" s="162"/>
      <c r="CT713" s="162"/>
      <c r="CU713" s="162"/>
      <c r="CV713" s="162"/>
      <c r="CW713" s="162"/>
      <c r="CX713" s="162"/>
      <c r="CY713" s="162"/>
      <c r="CZ713" s="162"/>
      <c r="DA713" s="162"/>
      <c r="DB713" s="162"/>
      <c r="DC713" s="162"/>
      <c r="DD713" s="162"/>
      <c r="DE713" s="162"/>
      <c r="DF713" s="162"/>
      <c r="DG713" s="162"/>
      <c r="DH713" s="162"/>
      <c r="DI713" s="162"/>
      <c r="DJ713" s="162"/>
      <c r="DK713" s="162"/>
      <c r="DL713" s="162"/>
      <c r="DM713" s="162"/>
      <c r="DN713" s="162"/>
      <c r="DO713" s="162"/>
      <c r="DP713" s="162"/>
      <c r="DQ713" s="162"/>
      <c r="DR713" s="162"/>
      <c r="DS713" s="162"/>
      <c r="DT713" s="162"/>
      <c r="DU713" s="162"/>
      <c r="DV713" s="162"/>
      <c r="DW713" s="161"/>
      <c r="DX713" s="162"/>
      <c r="DY713" s="162"/>
      <c r="DZ713" s="162"/>
      <c r="EA713" s="162"/>
      <c r="EB713" s="162"/>
      <c r="EC713" s="162"/>
      <c r="ED713" s="162"/>
      <c r="EE713" s="161"/>
      <c r="EF713" s="162"/>
      <c r="EG713" s="162"/>
      <c r="EH713" s="162"/>
      <c r="EI713" s="162"/>
      <c r="EJ713" s="162"/>
      <c r="EK713" s="162"/>
      <c r="EL713" s="162"/>
      <c r="EM713" s="162"/>
      <c r="EN713" s="162"/>
      <c r="EO713" s="162"/>
      <c r="EP713" s="162"/>
      <c r="EQ713" s="68"/>
      <c r="ER713" s="68"/>
      <c r="ES713" s="68"/>
      <c r="ET713" s="68"/>
      <c r="EU713" s="68"/>
      <c r="EV713" s="68"/>
      <c r="EW713" s="65"/>
      <c r="EX713" s="65"/>
      <c r="EY713" s="65"/>
      <c r="EZ713" s="65"/>
      <c r="FA713" s="65"/>
      <c r="FB713" s="65"/>
      <c r="FC713" s="65"/>
      <c r="FD713" s="65"/>
      <c r="FE713" s="65"/>
      <c r="FF713" s="65"/>
      <c r="FG713" s="65"/>
      <c r="FH713" s="65"/>
      <c r="FI713" s="65"/>
      <c r="FJ713" s="65"/>
      <c r="FK713" s="65"/>
      <c r="FL713" s="65"/>
      <c r="FM713" s="65"/>
      <c r="FN713" s="65"/>
      <c r="FO713" s="235"/>
    </row>
    <row r="714" spans="1:171" s="73" customFormat="1" x14ac:dyDescent="0.2">
      <c r="A714" s="161"/>
      <c r="B714" s="162"/>
      <c r="C714" s="162"/>
      <c r="D714" s="162"/>
      <c r="E714" s="162"/>
      <c r="F714" s="162"/>
      <c r="G714" s="162"/>
      <c r="H714" s="162"/>
      <c r="I714" s="162"/>
      <c r="J714" s="162"/>
      <c r="K714" s="162"/>
      <c r="L714" s="162"/>
      <c r="M714" s="162"/>
      <c r="N714" s="162"/>
      <c r="O714" s="162"/>
      <c r="P714" s="162"/>
      <c r="Q714" s="162"/>
      <c r="R714" s="162"/>
      <c r="S714" s="162"/>
      <c r="T714" s="162"/>
      <c r="U714" s="162"/>
      <c r="V714" s="162"/>
      <c r="W714" s="162"/>
      <c r="X714" s="162"/>
      <c r="Y714" s="162"/>
      <c r="Z714" s="161"/>
      <c r="AA714" s="161"/>
      <c r="AB714" s="161"/>
      <c r="AC714" s="161"/>
      <c r="AD714" s="161"/>
      <c r="AE714" s="161"/>
      <c r="AF714" s="162"/>
      <c r="AG714" s="162"/>
      <c r="AH714" s="162"/>
      <c r="AI714" s="162"/>
      <c r="AJ714" s="162"/>
      <c r="AK714" s="162"/>
      <c r="AL714" s="162"/>
      <c r="AM714" s="162"/>
      <c r="AN714" s="162"/>
      <c r="AO714" s="162"/>
      <c r="AP714" s="162"/>
      <c r="AQ714" s="162"/>
      <c r="AR714" s="162"/>
      <c r="AS714" s="162"/>
      <c r="AT714" s="162"/>
      <c r="AU714" s="162"/>
      <c r="AV714" s="162"/>
      <c r="AW714" s="162"/>
      <c r="AX714" s="162"/>
      <c r="AY714" s="161"/>
      <c r="AZ714" s="161"/>
      <c r="BA714" s="162"/>
      <c r="BB714" s="162"/>
      <c r="BC714" s="162"/>
      <c r="BD714" s="162"/>
      <c r="BE714" s="162"/>
      <c r="BF714" s="162"/>
      <c r="BG714" s="162"/>
      <c r="BH714" s="162"/>
      <c r="BI714" s="162"/>
      <c r="BJ714" s="161"/>
      <c r="BK714" s="162"/>
      <c r="BL714" s="162"/>
      <c r="BM714" s="162"/>
      <c r="BN714" s="162"/>
      <c r="BO714" s="162"/>
      <c r="BP714" s="162"/>
      <c r="BQ714" s="162"/>
      <c r="BR714" s="162"/>
      <c r="BS714" s="162"/>
      <c r="BT714" s="162"/>
      <c r="BU714" s="162"/>
      <c r="BV714" s="162"/>
      <c r="BW714" s="162"/>
      <c r="BX714" s="162"/>
      <c r="BY714" s="162"/>
      <c r="BZ714" s="162"/>
      <c r="CA714" s="162"/>
      <c r="CB714" s="162"/>
      <c r="CC714" s="162"/>
      <c r="CD714" s="162"/>
      <c r="CE714" s="162"/>
      <c r="CF714" s="162"/>
      <c r="CG714" s="162"/>
      <c r="CH714" s="162"/>
      <c r="CI714" s="162"/>
      <c r="CJ714" s="162"/>
      <c r="CK714" s="162"/>
      <c r="CL714" s="162"/>
      <c r="CM714" s="162"/>
      <c r="CN714" s="162"/>
      <c r="CO714" s="162"/>
      <c r="CP714" s="162"/>
      <c r="CQ714" s="162"/>
      <c r="CR714" s="162"/>
      <c r="CS714" s="162"/>
      <c r="CT714" s="162"/>
      <c r="CU714" s="162"/>
      <c r="CV714" s="162"/>
      <c r="CW714" s="162"/>
      <c r="CX714" s="162"/>
      <c r="CY714" s="162"/>
      <c r="CZ714" s="162"/>
      <c r="DA714" s="162"/>
      <c r="DB714" s="162"/>
      <c r="DC714" s="162"/>
      <c r="DD714" s="162"/>
      <c r="DE714" s="162"/>
      <c r="DF714" s="162"/>
      <c r="DG714" s="162"/>
      <c r="DH714" s="162"/>
      <c r="DI714" s="162"/>
      <c r="DJ714" s="162"/>
      <c r="DK714" s="162"/>
      <c r="DL714" s="162"/>
      <c r="DM714" s="162"/>
      <c r="DN714" s="162"/>
      <c r="DO714" s="162"/>
      <c r="DP714" s="162"/>
      <c r="DQ714" s="162"/>
      <c r="DR714" s="162"/>
      <c r="DS714" s="162"/>
      <c r="DT714" s="162"/>
      <c r="DU714" s="162"/>
      <c r="DV714" s="162"/>
      <c r="DW714" s="161"/>
      <c r="DX714" s="162"/>
      <c r="DY714" s="162"/>
      <c r="DZ714" s="162"/>
      <c r="EA714" s="162"/>
      <c r="EB714" s="162"/>
      <c r="EC714" s="162"/>
      <c r="ED714" s="162"/>
      <c r="EE714" s="161"/>
      <c r="EF714" s="162"/>
      <c r="EG714" s="162"/>
      <c r="EH714" s="162"/>
      <c r="EI714" s="162"/>
      <c r="EJ714" s="162"/>
      <c r="EK714" s="162"/>
      <c r="EL714" s="162"/>
      <c r="EM714" s="162"/>
      <c r="EN714" s="162"/>
      <c r="EO714" s="162"/>
      <c r="EP714" s="162"/>
      <c r="EQ714" s="68"/>
      <c r="ER714" s="68"/>
      <c r="ES714" s="68"/>
      <c r="ET714" s="68"/>
      <c r="EU714" s="68"/>
      <c r="EV714" s="68"/>
      <c r="EW714" s="68"/>
      <c r="EX714" s="68"/>
      <c r="EY714" s="68"/>
      <c r="EZ714" s="68"/>
      <c r="FA714" s="68"/>
      <c r="FB714" s="68"/>
      <c r="FC714" s="68"/>
      <c r="FD714" s="68"/>
      <c r="FE714" s="68"/>
      <c r="FF714" s="68"/>
      <c r="FG714" s="68"/>
      <c r="FH714" s="68"/>
      <c r="FI714" s="68"/>
      <c r="FJ714" s="68"/>
      <c r="FK714" s="68"/>
      <c r="FL714" s="68"/>
      <c r="FM714" s="65"/>
      <c r="FN714" s="65"/>
      <c r="FO714" s="235"/>
    </row>
    <row r="715" spans="1:171" s="73" customFormat="1" x14ac:dyDescent="0.2">
      <c r="A715" s="161"/>
      <c r="B715" s="162"/>
      <c r="C715" s="162"/>
      <c r="D715" s="162"/>
      <c r="E715" s="162"/>
      <c r="F715" s="162"/>
      <c r="G715" s="162"/>
      <c r="H715" s="162"/>
      <c r="I715" s="162"/>
      <c r="J715" s="162"/>
      <c r="K715" s="162"/>
      <c r="L715" s="162"/>
      <c r="M715" s="162"/>
      <c r="N715" s="162"/>
      <c r="O715" s="162"/>
      <c r="P715" s="162"/>
      <c r="Q715" s="162"/>
      <c r="R715" s="162"/>
      <c r="S715" s="162"/>
      <c r="T715" s="162"/>
      <c r="U715" s="162"/>
      <c r="V715" s="162"/>
      <c r="W715" s="162"/>
      <c r="X715" s="162"/>
      <c r="Y715" s="162"/>
      <c r="Z715" s="161"/>
      <c r="AA715" s="161"/>
      <c r="AB715" s="161"/>
      <c r="AC715" s="161"/>
      <c r="AD715" s="161"/>
      <c r="AE715" s="161"/>
      <c r="AF715" s="162"/>
      <c r="AG715" s="162"/>
      <c r="AH715" s="162"/>
      <c r="AI715" s="162"/>
      <c r="AJ715" s="162"/>
      <c r="AK715" s="162"/>
      <c r="AL715" s="162"/>
      <c r="AM715" s="162"/>
      <c r="AN715" s="162"/>
      <c r="AO715" s="162"/>
      <c r="AP715" s="162"/>
      <c r="AQ715" s="162"/>
      <c r="AR715" s="162"/>
      <c r="AS715" s="162"/>
      <c r="AT715" s="162"/>
      <c r="AU715" s="162"/>
      <c r="AV715" s="162"/>
      <c r="AW715" s="162"/>
      <c r="AX715" s="162"/>
      <c r="AY715" s="161"/>
      <c r="AZ715" s="161"/>
      <c r="BA715" s="162"/>
      <c r="BB715" s="162"/>
      <c r="BC715" s="162"/>
      <c r="BD715" s="162"/>
      <c r="BE715" s="162"/>
      <c r="BF715" s="162"/>
      <c r="BG715" s="162"/>
      <c r="BH715" s="162"/>
      <c r="BI715" s="162"/>
      <c r="BJ715" s="161"/>
      <c r="BK715" s="162"/>
      <c r="BL715" s="162"/>
      <c r="BM715" s="162"/>
      <c r="BN715" s="162"/>
      <c r="BO715" s="162"/>
      <c r="BP715" s="162"/>
      <c r="BQ715" s="162"/>
      <c r="BR715" s="162"/>
      <c r="BS715" s="162"/>
      <c r="BT715" s="162"/>
      <c r="BU715" s="162"/>
      <c r="BV715" s="162"/>
      <c r="BW715" s="162"/>
      <c r="BX715" s="162"/>
      <c r="BY715" s="162"/>
      <c r="BZ715" s="162"/>
      <c r="CA715" s="162"/>
      <c r="CB715" s="162"/>
      <c r="CC715" s="162"/>
      <c r="CD715" s="162"/>
      <c r="CE715" s="162"/>
      <c r="CF715" s="162"/>
      <c r="CG715" s="162"/>
      <c r="CH715" s="162"/>
      <c r="CI715" s="162"/>
      <c r="CJ715" s="162"/>
      <c r="CK715" s="162"/>
      <c r="CL715" s="162"/>
      <c r="CM715" s="162"/>
      <c r="CN715" s="162"/>
      <c r="CO715" s="162"/>
      <c r="CP715" s="162"/>
      <c r="CQ715" s="162"/>
      <c r="CR715" s="162"/>
      <c r="CS715" s="162"/>
      <c r="CT715" s="162"/>
      <c r="CU715" s="162"/>
      <c r="CV715" s="162"/>
      <c r="CW715" s="162"/>
      <c r="CX715" s="162"/>
      <c r="CY715" s="162"/>
      <c r="CZ715" s="162"/>
      <c r="DA715" s="162"/>
      <c r="DB715" s="162"/>
      <c r="DC715" s="162"/>
      <c r="DD715" s="162"/>
      <c r="DE715" s="162"/>
      <c r="DF715" s="162"/>
      <c r="DG715" s="162"/>
      <c r="DH715" s="162"/>
      <c r="DI715" s="162"/>
      <c r="DJ715" s="162"/>
      <c r="DK715" s="162"/>
      <c r="DL715" s="162"/>
      <c r="DM715" s="162"/>
      <c r="DN715" s="162"/>
      <c r="DO715" s="162"/>
      <c r="DP715" s="162"/>
      <c r="DQ715" s="162"/>
      <c r="DR715" s="162"/>
      <c r="DS715" s="162"/>
      <c r="DT715" s="162"/>
      <c r="DU715" s="162"/>
      <c r="DV715" s="162"/>
      <c r="DW715" s="161"/>
      <c r="DX715" s="162"/>
      <c r="DY715" s="162"/>
      <c r="DZ715" s="162"/>
      <c r="EA715" s="162"/>
      <c r="EB715" s="162"/>
      <c r="EC715" s="162"/>
      <c r="ED715" s="162"/>
      <c r="EE715" s="161"/>
      <c r="EF715" s="162"/>
      <c r="EG715" s="162"/>
      <c r="EH715" s="162"/>
      <c r="EI715" s="162"/>
      <c r="EJ715" s="162"/>
      <c r="EK715" s="162"/>
      <c r="EL715" s="162"/>
      <c r="EM715" s="162"/>
      <c r="EN715" s="162"/>
      <c r="EO715" s="162"/>
      <c r="EP715" s="162"/>
      <c r="EQ715" s="68"/>
      <c r="ER715" s="68"/>
      <c r="ES715" s="68"/>
      <c r="ET715" s="68"/>
      <c r="EU715" s="68"/>
      <c r="EV715" s="68"/>
      <c r="EW715" s="65"/>
      <c r="EX715" s="65"/>
      <c r="EY715" s="65"/>
      <c r="EZ715" s="65"/>
      <c r="FA715" s="65"/>
      <c r="FB715" s="65"/>
      <c r="FC715" s="65"/>
      <c r="FD715" s="65"/>
      <c r="FE715" s="65"/>
      <c r="FF715" s="65"/>
      <c r="FG715" s="65"/>
      <c r="FH715" s="65"/>
      <c r="FI715" s="65"/>
      <c r="FJ715" s="65"/>
      <c r="FK715" s="65"/>
      <c r="FL715" s="65"/>
      <c r="FM715" s="65"/>
      <c r="FN715" s="65"/>
      <c r="FO715" s="235"/>
    </row>
    <row r="716" spans="1:171" s="73" customFormat="1" x14ac:dyDescent="0.2">
      <c r="A716" s="161"/>
      <c r="B716" s="162"/>
      <c r="C716" s="162"/>
      <c r="D716" s="162"/>
      <c r="E716" s="162"/>
      <c r="F716" s="162"/>
      <c r="G716" s="162"/>
      <c r="H716" s="162"/>
      <c r="I716" s="162"/>
      <c r="J716" s="162"/>
      <c r="K716" s="162"/>
      <c r="L716" s="162"/>
      <c r="M716" s="162"/>
      <c r="N716" s="162"/>
      <c r="O716" s="162"/>
      <c r="P716" s="162"/>
      <c r="Q716" s="162"/>
      <c r="R716" s="162"/>
      <c r="S716" s="162"/>
      <c r="T716" s="162"/>
      <c r="U716" s="162"/>
      <c r="V716" s="162"/>
      <c r="W716" s="162"/>
      <c r="X716" s="162"/>
      <c r="Y716" s="162"/>
      <c r="Z716" s="161"/>
      <c r="AA716" s="161"/>
      <c r="AB716" s="161"/>
      <c r="AC716" s="161"/>
      <c r="AD716" s="161"/>
      <c r="AE716" s="161"/>
      <c r="AF716" s="162"/>
      <c r="AG716" s="162"/>
      <c r="AH716" s="162"/>
      <c r="AI716" s="162"/>
      <c r="AJ716" s="162"/>
      <c r="AK716" s="162"/>
      <c r="AL716" s="162"/>
      <c r="AM716" s="162"/>
      <c r="AN716" s="162"/>
      <c r="AO716" s="162"/>
      <c r="AP716" s="162"/>
      <c r="AQ716" s="162"/>
      <c r="AR716" s="162"/>
      <c r="AS716" s="162"/>
      <c r="AT716" s="162"/>
      <c r="AU716" s="162"/>
      <c r="AV716" s="162"/>
      <c r="AW716" s="162"/>
      <c r="AX716" s="162"/>
      <c r="AY716" s="161"/>
      <c r="AZ716" s="161"/>
      <c r="BA716" s="162"/>
      <c r="BB716" s="162"/>
      <c r="BC716" s="162"/>
      <c r="BD716" s="162"/>
      <c r="BE716" s="162"/>
      <c r="BF716" s="162"/>
      <c r="BG716" s="162"/>
      <c r="BH716" s="162"/>
      <c r="BI716" s="162"/>
      <c r="BJ716" s="161"/>
      <c r="BK716" s="162"/>
      <c r="BL716" s="162"/>
      <c r="BM716" s="162"/>
      <c r="BN716" s="162"/>
      <c r="BO716" s="162"/>
      <c r="BP716" s="162"/>
      <c r="BQ716" s="162"/>
      <c r="BR716" s="162"/>
      <c r="BS716" s="162"/>
      <c r="BT716" s="162"/>
      <c r="BU716" s="162"/>
      <c r="BV716" s="162"/>
      <c r="BW716" s="162"/>
      <c r="BX716" s="162"/>
      <c r="BY716" s="162"/>
      <c r="BZ716" s="162"/>
      <c r="CA716" s="162"/>
      <c r="CB716" s="162"/>
      <c r="CC716" s="162"/>
      <c r="CD716" s="162"/>
      <c r="CE716" s="162"/>
      <c r="CF716" s="162"/>
      <c r="CG716" s="162"/>
      <c r="CH716" s="162"/>
      <c r="CI716" s="162"/>
      <c r="CJ716" s="162"/>
      <c r="CK716" s="162"/>
      <c r="CL716" s="162"/>
      <c r="CM716" s="162"/>
      <c r="CN716" s="162"/>
      <c r="CO716" s="162"/>
      <c r="CP716" s="162"/>
      <c r="CQ716" s="162"/>
      <c r="CR716" s="162"/>
      <c r="CS716" s="162"/>
      <c r="CT716" s="162"/>
      <c r="CU716" s="162"/>
      <c r="CV716" s="162"/>
      <c r="CW716" s="162"/>
      <c r="CX716" s="162"/>
      <c r="CY716" s="162"/>
      <c r="CZ716" s="162"/>
      <c r="DA716" s="162"/>
      <c r="DB716" s="162"/>
      <c r="DC716" s="162"/>
      <c r="DD716" s="162"/>
      <c r="DE716" s="162"/>
      <c r="DF716" s="162"/>
      <c r="DG716" s="162"/>
      <c r="DH716" s="162"/>
      <c r="DI716" s="162"/>
      <c r="DJ716" s="162"/>
      <c r="DK716" s="162"/>
      <c r="DL716" s="162"/>
      <c r="DM716" s="162"/>
      <c r="DN716" s="162"/>
      <c r="DO716" s="162"/>
      <c r="DP716" s="162"/>
      <c r="DQ716" s="162"/>
      <c r="DR716" s="162"/>
      <c r="DS716" s="162"/>
      <c r="DT716" s="162"/>
      <c r="DU716" s="162"/>
      <c r="DV716" s="162"/>
      <c r="DW716" s="161"/>
      <c r="DX716" s="162"/>
      <c r="DY716" s="162"/>
      <c r="DZ716" s="162"/>
      <c r="EA716" s="162"/>
      <c r="EB716" s="162"/>
      <c r="EC716" s="162"/>
      <c r="ED716" s="162"/>
      <c r="EE716" s="161"/>
      <c r="EF716" s="162"/>
      <c r="EG716" s="162"/>
      <c r="EH716" s="162"/>
      <c r="EI716" s="162"/>
      <c r="EJ716" s="162"/>
      <c r="EK716" s="162"/>
      <c r="EL716" s="162"/>
      <c r="EM716" s="162"/>
      <c r="EN716" s="162"/>
      <c r="EO716" s="162"/>
      <c r="EP716" s="162"/>
      <c r="EQ716" s="68"/>
      <c r="ER716" s="68"/>
      <c r="ES716" s="68"/>
      <c r="ET716" s="68"/>
      <c r="EU716" s="68"/>
      <c r="EV716" s="68"/>
      <c r="EW716" s="68"/>
      <c r="EX716" s="68"/>
      <c r="EY716" s="68"/>
      <c r="EZ716" s="68"/>
      <c r="FA716" s="68"/>
      <c r="FB716" s="68"/>
      <c r="FC716" s="68"/>
      <c r="FD716" s="68"/>
      <c r="FE716" s="68"/>
      <c r="FF716" s="68"/>
      <c r="FG716" s="68"/>
      <c r="FH716" s="68"/>
      <c r="FI716" s="68"/>
      <c r="FJ716" s="68"/>
      <c r="FK716" s="68"/>
      <c r="FL716" s="68"/>
      <c r="FM716" s="65"/>
      <c r="FN716" s="65"/>
      <c r="FO716" s="235"/>
    </row>
    <row r="717" spans="1:171" s="73" customFormat="1" x14ac:dyDescent="0.2">
      <c r="A717" s="161"/>
      <c r="B717" s="162"/>
      <c r="C717" s="162"/>
      <c r="D717" s="162"/>
      <c r="E717" s="162"/>
      <c r="F717" s="162"/>
      <c r="G717" s="162"/>
      <c r="H717" s="162"/>
      <c r="I717" s="162"/>
      <c r="J717" s="162"/>
      <c r="K717" s="162"/>
      <c r="L717" s="162"/>
      <c r="M717" s="162"/>
      <c r="N717" s="162"/>
      <c r="O717" s="162"/>
      <c r="P717" s="162"/>
      <c r="Q717" s="162"/>
      <c r="R717" s="162"/>
      <c r="S717" s="162"/>
      <c r="T717" s="162"/>
      <c r="U717" s="162"/>
      <c r="V717" s="162"/>
      <c r="W717" s="162"/>
      <c r="X717" s="162"/>
      <c r="Y717" s="162"/>
      <c r="Z717" s="161"/>
      <c r="AA717" s="161"/>
      <c r="AB717" s="161"/>
      <c r="AC717" s="161"/>
      <c r="AD717" s="161"/>
      <c r="AE717" s="161"/>
      <c r="AF717" s="162"/>
      <c r="AG717" s="162"/>
      <c r="AH717" s="162"/>
      <c r="AI717" s="162"/>
      <c r="AJ717" s="162"/>
      <c r="AK717" s="162"/>
      <c r="AL717" s="162"/>
      <c r="AM717" s="162"/>
      <c r="AN717" s="162"/>
      <c r="AO717" s="162"/>
      <c r="AP717" s="162"/>
      <c r="AQ717" s="162"/>
      <c r="AR717" s="162"/>
      <c r="AS717" s="162"/>
      <c r="AT717" s="162"/>
      <c r="AU717" s="162"/>
      <c r="AV717" s="162"/>
      <c r="AW717" s="162"/>
      <c r="AX717" s="162"/>
      <c r="AY717" s="161"/>
      <c r="AZ717" s="161"/>
      <c r="BA717" s="162"/>
      <c r="BB717" s="162"/>
      <c r="BC717" s="162"/>
      <c r="BD717" s="162"/>
      <c r="BE717" s="162"/>
      <c r="BF717" s="162"/>
      <c r="BG717" s="162"/>
      <c r="BH717" s="162"/>
      <c r="BI717" s="162"/>
      <c r="BJ717" s="161"/>
      <c r="BK717" s="162"/>
      <c r="BL717" s="162"/>
      <c r="BM717" s="162"/>
      <c r="BN717" s="162"/>
      <c r="BO717" s="162"/>
      <c r="BP717" s="162"/>
      <c r="BQ717" s="162"/>
      <c r="BR717" s="162"/>
      <c r="BS717" s="162"/>
      <c r="BT717" s="162"/>
      <c r="BU717" s="162"/>
      <c r="BV717" s="162"/>
      <c r="BW717" s="162"/>
      <c r="BX717" s="162"/>
      <c r="BY717" s="162"/>
      <c r="BZ717" s="162"/>
      <c r="CA717" s="162"/>
      <c r="CB717" s="162"/>
      <c r="CC717" s="162"/>
      <c r="CD717" s="162"/>
      <c r="CE717" s="162"/>
      <c r="CF717" s="162"/>
      <c r="CG717" s="162"/>
      <c r="CH717" s="162"/>
      <c r="CI717" s="162"/>
      <c r="CJ717" s="162"/>
      <c r="CK717" s="162"/>
      <c r="CL717" s="162"/>
      <c r="CM717" s="162"/>
      <c r="CN717" s="162"/>
      <c r="CO717" s="162"/>
      <c r="CP717" s="162"/>
      <c r="CQ717" s="162"/>
      <c r="CR717" s="162"/>
      <c r="CS717" s="162"/>
      <c r="CT717" s="162"/>
      <c r="CU717" s="162"/>
      <c r="CV717" s="162"/>
      <c r="CW717" s="162"/>
      <c r="CX717" s="162"/>
      <c r="CY717" s="162"/>
      <c r="CZ717" s="162"/>
      <c r="DA717" s="162"/>
      <c r="DB717" s="162"/>
      <c r="DC717" s="162"/>
      <c r="DD717" s="162"/>
      <c r="DE717" s="162"/>
      <c r="DF717" s="162"/>
      <c r="DG717" s="162"/>
      <c r="DH717" s="162"/>
      <c r="DI717" s="162"/>
      <c r="DJ717" s="162"/>
      <c r="DK717" s="162"/>
      <c r="DL717" s="162"/>
      <c r="DM717" s="162"/>
      <c r="DN717" s="162"/>
      <c r="DO717" s="162"/>
      <c r="DP717" s="162"/>
      <c r="DQ717" s="162"/>
      <c r="DR717" s="162"/>
      <c r="DS717" s="162"/>
      <c r="DT717" s="162"/>
      <c r="DU717" s="162"/>
      <c r="DV717" s="162"/>
      <c r="DW717" s="161"/>
      <c r="DX717" s="162"/>
      <c r="DY717" s="162"/>
      <c r="DZ717" s="162"/>
      <c r="EA717" s="162"/>
      <c r="EB717" s="162"/>
      <c r="EC717" s="162"/>
      <c r="ED717" s="162"/>
      <c r="EE717" s="161"/>
      <c r="EF717" s="162"/>
      <c r="EG717" s="162"/>
      <c r="EH717" s="162"/>
      <c r="EI717" s="162"/>
      <c r="EJ717" s="162"/>
      <c r="EK717" s="162"/>
      <c r="EL717" s="162"/>
      <c r="EM717" s="162"/>
      <c r="EN717" s="162"/>
      <c r="EO717" s="162"/>
      <c r="EP717" s="162"/>
      <c r="EQ717" s="68"/>
      <c r="ER717" s="68"/>
      <c r="ES717" s="68"/>
      <c r="ET717" s="68"/>
      <c r="EU717" s="68"/>
      <c r="EV717" s="68"/>
      <c r="EW717" s="65"/>
      <c r="EX717" s="65"/>
      <c r="EY717" s="65"/>
      <c r="EZ717" s="65"/>
      <c r="FA717" s="65"/>
      <c r="FB717" s="65"/>
      <c r="FC717" s="65"/>
      <c r="FD717" s="65"/>
      <c r="FE717" s="65"/>
      <c r="FF717" s="65"/>
      <c r="FG717" s="65"/>
      <c r="FH717" s="65"/>
      <c r="FI717" s="65"/>
      <c r="FJ717" s="65"/>
      <c r="FK717" s="65"/>
      <c r="FL717" s="65"/>
      <c r="FM717" s="65"/>
      <c r="FN717" s="65"/>
      <c r="FO717" s="235"/>
    </row>
    <row r="718" spans="1:171" s="73" customFormat="1" x14ac:dyDescent="0.2">
      <c r="A718" s="161"/>
      <c r="B718" s="162"/>
      <c r="C718" s="162"/>
      <c r="D718" s="162"/>
      <c r="E718" s="162"/>
      <c r="F718" s="162"/>
      <c r="G718" s="162"/>
      <c r="H718" s="162"/>
      <c r="I718" s="162"/>
      <c r="J718" s="162"/>
      <c r="K718" s="162"/>
      <c r="L718" s="162"/>
      <c r="M718" s="162"/>
      <c r="N718" s="162"/>
      <c r="O718" s="162"/>
      <c r="P718" s="162"/>
      <c r="Q718" s="162"/>
      <c r="R718" s="162"/>
      <c r="S718" s="162"/>
      <c r="T718" s="162"/>
      <c r="U718" s="162"/>
      <c r="V718" s="162"/>
      <c r="W718" s="162"/>
      <c r="X718" s="162"/>
      <c r="Y718" s="162"/>
      <c r="Z718" s="161"/>
      <c r="AA718" s="161"/>
      <c r="AB718" s="161"/>
      <c r="AC718" s="161"/>
      <c r="AD718" s="161"/>
      <c r="AE718" s="161"/>
      <c r="AF718" s="162"/>
      <c r="AG718" s="162"/>
      <c r="AH718" s="162"/>
      <c r="AI718" s="162"/>
      <c r="AJ718" s="162"/>
      <c r="AK718" s="162"/>
      <c r="AL718" s="162"/>
      <c r="AM718" s="162"/>
      <c r="AN718" s="162"/>
      <c r="AO718" s="162"/>
      <c r="AP718" s="162"/>
      <c r="AQ718" s="162"/>
      <c r="AR718" s="162"/>
      <c r="AS718" s="162"/>
      <c r="AT718" s="162"/>
      <c r="AU718" s="162"/>
      <c r="AV718" s="162"/>
      <c r="AW718" s="162"/>
      <c r="AX718" s="162"/>
      <c r="AY718" s="161"/>
      <c r="AZ718" s="161"/>
      <c r="BA718" s="162"/>
      <c r="BB718" s="162"/>
      <c r="BC718" s="162"/>
      <c r="BD718" s="162"/>
      <c r="BE718" s="162"/>
      <c r="BF718" s="162"/>
      <c r="BG718" s="162"/>
      <c r="BH718" s="162"/>
      <c r="BI718" s="162"/>
      <c r="BJ718" s="161"/>
      <c r="BK718" s="162"/>
      <c r="BL718" s="162"/>
      <c r="BM718" s="162"/>
      <c r="BN718" s="162"/>
      <c r="BO718" s="162"/>
      <c r="BP718" s="162"/>
      <c r="BQ718" s="162"/>
      <c r="BR718" s="162"/>
      <c r="BS718" s="162"/>
      <c r="BT718" s="162"/>
      <c r="BU718" s="162"/>
      <c r="BV718" s="162"/>
      <c r="BW718" s="162"/>
      <c r="BX718" s="162"/>
      <c r="BY718" s="162"/>
      <c r="BZ718" s="162"/>
      <c r="CA718" s="162"/>
      <c r="CB718" s="162"/>
      <c r="CC718" s="162"/>
      <c r="CD718" s="162"/>
      <c r="CE718" s="162"/>
      <c r="CF718" s="162"/>
      <c r="CG718" s="162"/>
      <c r="CH718" s="162"/>
      <c r="CI718" s="162"/>
      <c r="CJ718" s="162"/>
      <c r="CK718" s="162"/>
      <c r="CL718" s="162"/>
      <c r="CM718" s="162"/>
      <c r="CN718" s="162"/>
      <c r="CO718" s="162"/>
      <c r="CP718" s="162"/>
      <c r="CQ718" s="162"/>
      <c r="CR718" s="162"/>
      <c r="CS718" s="162"/>
      <c r="CT718" s="162"/>
      <c r="CU718" s="162"/>
      <c r="CV718" s="162"/>
      <c r="CW718" s="162"/>
      <c r="CX718" s="162"/>
      <c r="CY718" s="162"/>
      <c r="CZ718" s="162"/>
      <c r="DA718" s="162"/>
      <c r="DB718" s="162"/>
      <c r="DC718" s="162"/>
      <c r="DD718" s="162"/>
      <c r="DE718" s="162"/>
      <c r="DF718" s="162"/>
      <c r="DG718" s="162"/>
      <c r="DH718" s="162"/>
      <c r="DI718" s="162"/>
      <c r="DJ718" s="162"/>
      <c r="DK718" s="162"/>
      <c r="DL718" s="162"/>
      <c r="DM718" s="162"/>
      <c r="DN718" s="162"/>
      <c r="DO718" s="162"/>
      <c r="DP718" s="162"/>
      <c r="DQ718" s="162"/>
      <c r="DR718" s="162"/>
      <c r="DS718" s="162"/>
      <c r="DT718" s="162"/>
      <c r="DU718" s="162"/>
      <c r="DV718" s="162"/>
      <c r="DW718" s="161"/>
      <c r="DX718" s="162"/>
      <c r="DY718" s="162"/>
      <c r="DZ718" s="162"/>
      <c r="EA718" s="162"/>
      <c r="EB718" s="162"/>
      <c r="EC718" s="162"/>
      <c r="ED718" s="162"/>
      <c r="EE718" s="161"/>
      <c r="EF718" s="162"/>
      <c r="EG718" s="162"/>
      <c r="EH718" s="162"/>
      <c r="EI718" s="162"/>
      <c r="EJ718" s="162"/>
      <c r="EK718" s="162"/>
      <c r="EL718" s="162"/>
      <c r="EM718" s="162"/>
      <c r="EN718" s="162"/>
      <c r="EO718" s="162"/>
      <c r="EP718" s="162"/>
      <c r="EQ718" s="68"/>
      <c r="ER718" s="68"/>
      <c r="ES718" s="68"/>
      <c r="ET718" s="68"/>
      <c r="EU718" s="68"/>
      <c r="EV718" s="68"/>
      <c r="EW718" s="68"/>
      <c r="EX718" s="68"/>
      <c r="EY718" s="68"/>
      <c r="EZ718" s="68"/>
      <c r="FA718" s="68"/>
      <c r="FB718" s="68"/>
      <c r="FC718" s="68"/>
      <c r="FD718" s="68"/>
      <c r="FE718" s="68"/>
      <c r="FF718" s="68"/>
      <c r="FG718" s="68"/>
      <c r="FH718" s="68"/>
      <c r="FI718" s="68"/>
      <c r="FJ718" s="68"/>
      <c r="FK718" s="68"/>
      <c r="FL718" s="68"/>
      <c r="FM718" s="65"/>
      <c r="FN718" s="65"/>
      <c r="FO718" s="235"/>
    </row>
    <row r="719" spans="1:171" s="73" customFormat="1" x14ac:dyDescent="0.2">
      <c r="A719" s="161"/>
      <c r="B719" s="162"/>
      <c r="C719" s="162"/>
      <c r="D719" s="162"/>
      <c r="E719" s="162"/>
      <c r="F719" s="162"/>
      <c r="G719" s="162"/>
      <c r="H719" s="162"/>
      <c r="I719" s="162"/>
      <c r="J719" s="162"/>
      <c r="K719" s="162"/>
      <c r="L719" s="162"/>
      <c r="M719" s="162"/>
      <c r="N719" s="162"/>
      <c r="O719" s="162"/>
      <c r="P719" s="162"/>
      <c r="Q719" s="162"/>
      <c r="R719" s="162"/>
      <c r="S719" s="162"/>
      <c r="T719" s="162"/>
      <c r="U719" s="162"/>
      <c r="V719" s="162"/>
      <c r="W719" s="162"/>
      <c r="X719" s="162"/>
      <c r="Y719" s="162"/>
      <c r="Z719" s="161"/>
      <c r="AA719" s="161"/>
      <c r="AB719" s="161"/>
      <c r="AC719" s="161"/>
      <c r="AD719" s="161"/>
      <c r="AE719" s="161"/>
      <c r="AF719" s="162"/>
      <c r="AG719" s="162"/>
      <c r="AH719" s="162"/>
      <c r="AI719" s="162"/>
      <c r="AJ719" s="162"/>
      <c r="AK719" s="162"/>
      <c r="AL719" s="162"/>
      <c r="AM719" s="162"/>
      <c r="AN719" s="162"/>
      <c r="AO719" s="162"/>
      <c r="AP719" s="162"/>
      <c r="AQ719" s="162"/>
      <c r="AR719" s="162"/>
      <c r="AS719" s="162"/>
      <c r="AT719" s="162"/>
      <c r="AU719" s="162"/>
      <c r="AV719" s="162"/>
      <c r="AW719" s="162"/>
      <c r="AX719" s="162"/>
      <c r="AY719" s="161"/>
      <c r="AZ719" s="161"/>
      <c r="BA719" s="162"/>
      <c r="BB719" s="162"/>
      <c r="BC719" s="162"/>
      <c r="BD719" s="162"/>
      <c r="BE719" s="162"/>
      <c r="BF719" s="162"/>
      <c r="BG719" s="162"/>
      <c r="BH719" s="162"/>
      <c r="BI719" s="162"/>
      <c r="BJ719" s="161"/>
      <c r="BK719" s="162"/>
      <c r="BL719" s="162"/>
      <c r="BM719" s="162"/>
      <c r="BN719" s="162"/>
      <c r="BO719" s="162"/>
      <c r="BP719" s="162"/>
      <c r="BQ719" s="162"/>
      <c r="BR719" s="162"/>
      <c r="BS719" s="162"/>
      <c r="BT719" s="162"/>
      <c r="BU719" s="162"/>
      <c r="BV719" s="162"/>
      <c r="BW719" s="162"/>
      <c r="BX719" s="162"/>
      <c r="BY719" s="162"/>
      <c r="BZ719" s="162"/>
      <c r="CA719" s="162"/>
      <c r="CB719" s="162"/>
      <c r="CC719" s="162"/>
      <c r="CD719" s="162"/>
      <c r="CE719" s="162"/>
      <c r="CF719" s="162"/>
      <c r="CG719" s="162"/>
      <c r="CH719" s="162"/>
      <c r="CI719" s="162"/>
      <c r="CJ719" s="162"/>
      <c r="CK719" s="162"/>
      <c r="CL719" s="162"/>
      <c r="CM719" s="162"/>
      <c r="CN719" s="162"/>
      <c r="CO719" s="162"/>
      <c r="CP719" s="162"/>
      <c r="CQ719" s="162"/>
      <c r="CR719" s="162"/>
      <c r="CS719" s="162"/>
      <c r="CT719" s="162"/>
      <c r="CU719" s="162"/>
      <c r="CV719" s="162"/>
      <c r="CW719" s="162"/>
      <c r="CX719" s="162"/>
      <c r="CY719" s="162"/>
      <c r="CZ719" s="162"/>
      <c r="DA719" s="162"/>
      <c r="DB719" s="162"/>
      <c r="DC719" s="162"/>
      <c r="DD719" s="162"/>
      <c r="DE719" s="162"/>
      <c r="DF719" s="162"/>
      <c r="DG719" s="162"/>
      <c r="DH719" s="162"/>
      <c r="DI719" s="162"/>
      <c r="DJ719" s="162"/>
      <c r="DK719" s="162"/>
      <c r="DL719" s="162"/>
      <c r="DM719" s="162"/>
      <c r="DN719" s="162"/>
      <c r="DO719" s="162"/>
      <c r="DP719" s="162"/>
      <c r="DQ719" s="162"/>
      <c r="DR719" s="162"/>
      <c r="DS719" s="162"/>
      <c r="DT719" s="162"/>
      <c r="DU719" s="162"/>
      <c r="DV719" s="162"/>
      <c r="DW719" s="161"/>
      <c r="DX719" s="162"/>
      <c r="DY719" s="162"/>
      <c r="DZ719" s="162"/>
      <c r="EA719" s="162"/>
      <c r="EB719" s="162"/>
      <c r="EC719" s="162"/>
      <c r="ED719" s="162"/>
      <c r="EE719" s="161"/>
      <c r="EF719" s="162"/>
      <c r="EG719" s="162"/>
      <c r="EH719" s="162"/>
      <c r="EI719" s="162"/>
      <c r="EJ719" s="162"/>
      <c r="EK719" s="162"/>
      <c r="EL719" s="162"/>
      <c r="EM719" s="162"/>
      <c r="EN719" s="162"/>
      <c r="EO719" s="162"/>
      <c r="EP719" s="162"/>
      <c r="EQ719" s="68"/>
      <c r="ER719" s="68"/>
      <c r="ES719" s="68"/>
      <c r="ET719" s="68"/>
      <c r="EU719" s="68"/>
      <c r="EV719" s="68"/>
      <c r="EW719" s="65"/>
      <c r="EX719" s="65"/>
      <c r="EY719" s="65"/>
      <c r="EZ719" s="65"/>
      <c r="FA719" s="65"/>
      <c r="FB719" s="65"/>
      <c r="FC719" s="65"/>
      <c r="FD719" s="65"/>
      <c r="FE719" s="65"/>
      <c r="FF719" s="65"/>
      <c r="FG719" s="65"/>
      <c r="FH719" s="65"/>
      <c r="FI719" s="65"/>
      <c r="FJ719" s="65"/>
      <c r="FK719" s="65"/>
      <c r="FL719" s="65"/>
      <c r="FM719" s="65"/>
      <c r="FN719" s="65"/>
      <c r="FO719" s="235"/>
    </row>
    <row r="720" spans="1:171" s="73" customFormat="1" x14ac:dyDescent="0.2">
      <c r="A720" s="161"/>
      <c r="B720" s="162"/>
      <c r="C720" s="162"/>
      <c r="D720" s="162"/>
      <c r="E720" s="162"/>
      <c r="F720" s="162"/>
      <c r="G720" s="162"/>
      <c r="H720" s="162"/>
      <c r="I720" s="162"/>
      <c r="J720" s="162"/>
      <c r="K720" s="162"/>
      <c r="L720" s="162"/>
      <c r="M720" s="162"/>
      <c r="N720" s="162"/>
      <c r="O720" s="162"/>
      <c r="P720" s="162"/>
      <c r="Q720" s="162"/>
      <c r="R720" s="162"/>
      <c r="S720" s="162"/>
      <c r="T720" s="162"/>
      <c r="U720" s="162"/>
      <c r="V720" s="162"/>
      <c r="W720" s="162"/>
      <c r="X720" s="162"/>
      <c r="Y720" s="162"/>
      <c r="Z720" s="161"/>
      <c r="AA720" s="161"/>
      <c r="AB720" s="161"/>
      <c r="AC720" s="161"/>
      <c r="AD720" s="161"/>
      <c r="AE720" s="161"/>
      <c r="AF720" s="162"/>
      <c r="AG720" s="162"/>
      <c r="AH720" s="162"/>
      <c r="AI720" s="162"/>
      <c r="AJ720" s="162"/>
      <c r="AK720" s="162"/>
      <c r="AL720" s="162"/>
      <c r="AM720" s="162"/>
      <c r="AN720" s="162"/>
      <c r="AO720" s="162"/>
      <c r="AP720" s="162"/>
      <c r="AQ720" s="162"/>
      <c r="AR720" s="162"/>
      <c r="AS720" s="162"/>
      <c r="AT720" s="162"/>
      <c r="AU720" s="162"/>
      <c r="AV720" s="162"/>
      <c r="AW720" s="162"/>
      <c r="AX720" s="162"/>
      <c r="AY720" s="161"/>
      <c r="AZ720" s="161"/>
      <c r="BA720" s="162"/>
      <c r="BB720" s="162"/>
      <c r="BC720" s="162"/>
      <c r="BD720" s="162"/>
      <c r="BE720" s="162"/>
      <c r="BF720" s="162"/>
      <c r="BG720" s="162"/>
      <c r="BH720" s="162"/>
      <c r="BI720" s="162"/>
      <c r="BJ720" s="161"/>
      <c r="BK720" s="162"/>
      <c r="BL720" s="162"/>
      <c r="BM720" s="162"/>
      <c r="BN720" s="162"/>
      <c r="BO720" s="162"/>
      <c r="BP720" s="162"/>
      <c r="BQ720" s="162"/>
      <c r="BR720" s="162"/>
      <c r="BS720" s="162"/>
      <c r="BT720" s="162"/>
      <c r="BU720" s="162"/>
      <c r="BV720" s="162"/>
      <c r="BW720" s="162"/>
      <c r="BX720" s="162"/>
      <c r="BY720" s="162"/>
      <c r="BZ720" s="162"/>
      <c r="CA720" s="162"/>
      <c r="CB720" s="162"/>
      <c r="CC720" s="162"/>
      <c r="CD720" s="162"/>
      <c r="CE720" s="162"/>
      <c r="CF720" s="162"/>
      <c r="CG720" s="162"/>
      <c r="CH720" s="162"/>
      <c r="CI720" s="162"/>
      <c r="CJ720" s="162"/>
      <c r="CK720" s="162"/>
      <c r="CL720" s="162"/>
      <c r="CM720" s="162"/>
      <c r="CN720" s="162"/>
      <c r="CO720" s="162"/>
      <c r="CP720" s="162"/>
      <c r="CQ720" s="162"/>
      <c r="CR720" s="162"/>
      <c r="CS720" s="162"/>
      <c r="CT720" s="162"/>
      <c r="CU720" s="162"/>
      <c r="CV720" s="162"/>
      <c r="CW720" s="162"/>
      <c r="CX720" s="162"/>
      <c r="CY720" s="162"/>
      <c r="CZ720" s="162"/>
      <c r="DA720" s="162"/>
      <c r="DB720" s="162"/>
      <c r="DC720" s="162"/>
      <c r="DD720" s="162"/>
      <c r="DE720" s="162"/>
      <c r="DF720" s="162"/>
      <c r="DG720" s="162"/>
      <c r="DH720" s="162"/>
      <c r="DI720" s="162"/>
      <c r="DJ720" s="162"/>
      <c r="DK720" s="162"/>
      <c r="DL720" s="162"/>
      <c r="DM720" s="162"/>
      <c r="DN720" s="162"/>
      <c r="DO720" s="162"/>
      <c r="DP720" s="162"/>
      <c r="DQ720" s="162"/>
      <c r="DR720" s="162"/>
      <c r="DS720" s="162"/>
      <c r="DT720" s="162"/>
      <c r="DU720" s="162"/>
      <c r="DV720" s="162"/>
      <c r="DW720" s="161"/>
      <c r="DX720" s="162"/>
      <c r="DY720" s="162"/>
      <c r="DZ720" s="162"/>
      <c r="EA720" s="162"/>
      <c r="EB720" s="162"/>
      <c r="EC720" s="162"/>
      <c r="ED720" s="162"/>
      <c r="EE720" s="161"/>
      <c r="EF720" s="162"/>
      <c r="EG720" s="162"/>
      <c r="EH720" s="162"/>
      <c r="EI720" s="162"/>
      <c r="EJ720" s="162"/>
      <c r="EK720" s="162"/>
      <c r="EL720" s="162"/>
      <c r="EM720" s="162"/>
      <c r="EN720" s="162"/>
      <c r="EO720" s="162"/>
      <c r="EP720" s="162"/>
      <c r="EQ720" s="68"/>
      <c r="ER720" s="68"/>
      <c r="ES720" s="68"/>
      <c r="ET720" s="68"/>
      <c r="EU720" s="68"/>
      <c r="EV720" s="68"/>
      <c r="EW720" s="68"/>
      <c r="EX720" s="68"/>
      <c r="EY720" s="68"/>
      <c r="EZ720" s="68"/>
      <c r="FA720" s="68"/>
      <c r="FB720" s="68"/>
      <c r="FC720" s="68"/>
      <c r="FD720" s="68"/>
      <c r="FE720" s="68"/>
      <c r="FF720" s="68"/>
      <c r="FG720" s="68"/>
      <c r="FH720" s="68"/>
      <c r="FI720" s="68"/>
      <c r="FJ720" s="68"/>
      <c r="FK720" s="68"/>
      <c r="FL720" s="68"/>
      <c r="FM720" s="65"/>
      <c r="FN720" s="65"/>
      <c r="FO720" s="235"/>
    </row>
    <row r="721" spans="1:171" s="73" customFormat="1" x14ac:dyDescent="0.2">
      <c r="A721" s="161"/>
      <c r="B721" s="162"/>
      <c r="C721" s="162"/>
      <c r="D721" s="162"/>
      <c r="E721" s="162"/>
      <c r="F721" s="162"/>
      <c r="G721" s="162"/>
      <c r="H721" s="162"/>
      <c r="I721" s="162"/>
      <c r="J721" s="162"/>
      <c r="K721" s="162"/>
      <c r="L721" s="162"/>
      <c r="M721" s="162"/>
      <c r="N721" s="162"/>
      <c r="O721" s="162"/>
      <c r="P721" s="162"/>
      <c r="Q721" s="162"/>
      <c r="R721" s="162"/>
      <c r="S721" s="162"/>
      <c r="T721" s="162"/>
      <c r="U721" s="162"/>
      <c r="V721" s="162"/>
      <c r="W721" s="162"/>
      <c r="X721" s="162"/>
      <c r="Y721" s="162"/>
      <c r="Z721" s="161"/>
      <c r="AA721" s="161"/>
      <c r="AB721" s="161"/>
      <c r="AC721" s="161"/>
      <c r="AD721" s="161"/>
      <c r="AE721" s="161"/>
      <c r="AF721" s="162"/>
      <c r="AG721" s="162"/>
      <c r="AH721" s="162"/>
      <c r="AI721" s="162"/>
      <c r="AJ721" s="162"/>
      <c r="AK721" s="162"/>
      <c r="AL721" s="162"/>
      <c r="AM721" s="162"/>
      <c r="AN721" s="162"/>
      <c r="AO721" s="162"/>
      <c r="AP721" s="162"/>
      <c r="AQ721" s="162"/>
      <c r="AR721" s="162"/>
      <c r="AS721" s="162"/>
      <c r="AT721" s="162"/>
      <c r="AU721" s="162"/>
      <c r="AV721" s="162"/>
      <c r="AW721" s="162"/>
      <c r="AX721" s="162"/>
      <c r="AY721" s="161"/>
      <c r="AZ721" s="161"/>
      <c r="BA721" s="162"/>
      <c r="BB721" s="162"/>
      <c r="BC721" s="162"/>
      <c r="BD721" s="162"/>
      <c r="BE721" s="162"/>
      <c r="BF721" s="162"/>
      <c r="BG721" s="162"/>
      <c r="BH721" s="162"/>
      <c r="BI721" s="162"/>
      <c r="BJ721" s="161"/>
      <c r="BK721" s="162"/>
      <c r="BL721" s="162"/>
      <c r="BM721" s="162"/>
      <c r="BN721" s="162"/>
      <c r="BO721" s="162"/>
      <c r="BP721" s="162"/>
      <c r="BQ721" s="162"/>
      <c r="BR721" s="162"/>
      <c r="BS721" s="162"/>
      <c r="BT721" s="162"/>
      <c r="BU721" s="162"/>
      <c r="BV721" s="162"/>
      <c r="BW721" s="162"/>
      <c r="BX721" s="162"/>
      <c r="BY721" s="162"/>
      <c r="BZ721" s="162"/>
      <c r="CA721" s="162"/>
      <c r="CB721" s="162"/>
      <c r="CC721" s="162"/>
      <c r="CD721" s="162"/>
      <c r="CE721" s="162"/>
      <c r="CF721" s="162"/>
      <c r="CG721" s="162"/>
      <c r="CH721" s="162"/>
      <c r="CI721" s="162"/>
      <c r="CJ721" s="162"/>
      <c r="CK721" s="162"/>
      <c r="CL721" s="162"/>
      <c r="CM721" s="162"/>
      <c r="CN721" s="162"/>
      <c r="CO721" s="162"/>
      <c r="CP721" s="162"/>
      <c r="CQ721" s="162"/>
      <c r="CR721" s="162"/>
      <c r="CS721" s="162"/>
      <c r="CT721" s="162"/>
      <c r="CU721" s="162"/>
      <c r="CV721" s="162"/>
      <c r="CW721" s="162"/>
      <c r="CX721" s="162"/>
      <c r="CY721" s="162"/>
      <c r="CZ721" s="162"/>
      <c r="DA721" s="162"/>
      <c r="DB721" s="162"/>
      <c r="DC721" s="162"/>
      <c r="DD721" s="162"/>
      <c r="DE721" s="162"/>
      <c r="DF721" s="162"/>
      <c r="DG721" s="162"/>
      <c r="DH721" s="162"/>
      <c r="DI721" s="162"/>
      <c r="DJ721" s="162"/>
      <c r="DK721" s="162"/>
      <c r="DL721" s="162"/>
      <c r="DM721" s="162"/>
      <c r="DN721" s="162"/>
      <c r="DO721" s="162"/>
      <c r="DP721" s="162"/>
      <c r="DQ721" s="162"/>
      <c r="DR721" s="162"/>
      <c r="DS721" s="162"/>
      <c r="DT721" s="162"/>
      <c r="DU721" s="162"/>
      <c r="DV721" s="162"/>
      <c r="DW721" s="161"/>
      <c r="DX721" s="162"/>
      <c r="DY721" s="162"/>
      <c r="DZ721" s="162"/>
      <c r="EA721" s="162"/>
      <c r="EB721" s="162"/>
      <c r="EC721" s="162"/>
      <c r="ED721" s="162"/>
      <c r="EE721" s="161"/>
      <c r="EF721" s="162"/>
      <c r="EG721" s="162"/>
      <c r="EH721" s="162"/>
      <c r="EI721" s="162"/>
      <c r="EJ721" s="162"/>
      <c r="EK721" s="162"/>
      <c r="EL721" s="162"/>
      <c r="EM721" s="162"/>
      <c r="EN721" s="162"/>
      <c r="EO721" s="162"/>
      <c r="EP721" s="162"/>
      <c r="EQ721" s="68"/>
      <c r="ER721" s="68"/>
      <c r="ES721" s="68"/>
      <c r="ET721" s="68"/>
      <c r="EU721" s="68"/>
      <c r="EV721" s="68"/>
      <c r="EW721" s="65"/>
      <c r="EX721" s="65"/>
      <c r="EY721" s="65"/>
      <c r="EZ721" s="65"/>
      <c r="FA721" s="65"/>
      <c r="FB721" s="65"/>
      <c r="FC721" s="65"/>
      <c r="FD721" s="65"/>
      <c r="FE721" s="65"/>
      <c r="FF721" s="65"/>
      <c r="FG721" s="65"/>
      <c r="FH721" s="65"/>
      <c r="FI721" s="65"/>
      <c r="FJ721" s="65"/>
      <c r="FK721" s="65"/>
      <c r="FL721" s="65"/>
      <c r="FM721" s="65"/>
      <c r="FN721" s="65"/>
      <c r="FO721" s="235"/>
    </row>
    <row r="722" spans="1:171" s="73" customFormat="1" x14ac:dyDescent="0.2">
      <c r="A722" s="161"/>
      <c r="B722" s="162"/>
      <c r="C722" s="162"/>
      <c r="D722" s="162"/>
      <c r="E722" s="162"/>
      <c r="F722" s="162"/>
      <c r="G722" s="162"/>
      <c r="H722" s="162"/>
      <c r="I722" s="162"/>
      <c r="J722" s="162"/>
      <c r="K722" s="162"/>
      <c r="L722" s="162"/>
      <c r="M722" s="162"/>
      <c r="N722" s="162"/>
      <c r="O722" s="162"/>
      <c r="P722" s="162"/>
      <c r="Q722" s="162"/>
      <c r="R722" s="162"/>
      <c r="S722" s="162"/>
      <c r="T722" s="162"/>
      <c r="U722" s="162"/>
      <c r="V722" s="162"/>
      <c r="W722" s="162"/>
      <c r="X722" s="162"/>
      <c r="Y722" s="162"/>
      <c r="Z722" s="161"/>
      <c r="AA722" s="161"/>
      <c r="AB722" s="161"/>
      <c r="AC722" s="161"/>
      <c r="AD722" s="161"/>
      <c r="AE722" s="161"/>
      <c r="AF722" s="162"/>
      <c r="AG722" s="162"/>
      <c r="AH722" s="162"/>
      <c r="AI722" s="162"/>
      <c r="AJ722" s="162"/>
      <c r="AK722" s="162"/>
      <c r="AL722" s="162"/>
      <c r="AM722" s="162"/>
      <c r="AN722" s="162"/>
      <c r="AO722" s="162"/>
      <c r="AP722" s="162"/>
      <c r="AQ722" s="162"/>
      <c r="AR722" s="162"/>
      <c r="AS722" s="162"/>
      <c r="AT722" s="162"/>
      <c r="AU722" s="162"/>
      <c r="AV722" s="162"/>
      <c r="AW722" s="162"/>
      <c r="AX722" s="162"/>
      <c r="AY722" s="161"/>
      <c r="AZ722" s="161"/>
      <c r="BA722" s="162"/>
      <c r="BB722" s="162"/>
      <c r="BC722" s="162"/>
      <c r="BD722" s="162"/>
      <c r="BE722" s="162"/>
      <c r="BF722" s="162"/>
      <c r="BG722" s="162"/>
      <c r="BH722" s="162"/>
      <c r="BI722" s="162"/>
      <c r="BJ722" s="161"/>
      <c r="BK722" s="162"/>
      <c r="BL722" s="162"/>
      <c r="BM722" s="162"/>
      <c r="BN722" s="162"/>
      <c r="BO722" s="162"/>
      <c r="BP722" s="162"/>
      <c r="BQ722" s="162"/>
      <c r="BR722" s="162"/>
      <c r="BS722" s="162"/>
      <c r="BT722" s="162"/>
      <c r="BU722" s="162"/>
      <c r="BV722" s="162"/>
      <c r="BW722" s="162"/>
      <c r="BX722" s="162"/>
      <c r="BY722" s="162"/>
      <c r="BZ722" s="162"/>
      <c r="CA722" s="162"/>
      <c r="CB722" s="162"/>
      <c r="CC722" s="162"/>
      <c r="CD722" s="162"/>
      <c r="CE722" s="162"/>
      <c r="CF722" s="162"/>
      <c r="CG722" s="162"/>
      <c r="CH722" s="162"/>
      <c r="CI722" s="162"/>
      <c r="CJ722" s="162"/>
      <c r="CK722" s="162"/>
      <c r="CL722" s="162"/>
      <c r="CM722" s="162"/>
      <c r="CN722" s="162"/>
      <c r="CO722" s="162"/>
      <c r="CP722" s="162"/>
      <c r="CQ722" s="162"/>
      <c r="CR722" s="162"/>
      <c r="CS722" s="162"/>
      <c r="CT722" s="162"/>
      <c r="CU722" s="162"/>
      <c r="CV722" s="162"/>
      <c r="CW722" s="162"/>
      <c r="CX722" s="162"/>
      <c r="CY722" s="162"/>
      <c r="CZ722" s="162"/>
      <c r="DA722" s="162"/>
      <c r="DB722" s="162"/>
      <c r="DC722" s="162"/>
      <c r="DD722" s="162"/>
      <c r="DE722" s="162"/>
      <c r="DF722" s="162"/>
      <c r="DG722" s="162"/>
      <c r="DH722" s="162"/>
      <c r="DI722" s="162"/>
      <c r="DJ722" s="162"/>
      <c r="DK722" s="162"/>
      <c r="DL722" s="162"/>
      <c r="DM722" s="162"/>
      <c r="DN722" s="162"/>
      <c r="DO722" s="162"/>
      <c r="DP722" s="162"/>
      <c r="DQ722" s="162"/>
      <c r="DR722" s="162"/>
      <c r="DS722" s="162"/>
      <c r="DT722" s="162"/>
      <c r="DU722" s="162"/>
      <c r="DV722" s="162"/>
      <c r="DW722" s="161"/>
      <c r="DX722" s="162"/>
      <c r="DY722" s="162"/>
      <c r="DZ722" s="162"/>
      <c r="EA722" s="162"/>
      <c r="EB722" s="162"/>
      <c r="EC722" s="162"/>
      <c r="ED722" s="162"/>
      <c r="EE722" s="161"/>
      <c r="EF722" s="162"/>
      <c r="EG722" s="162"/>
      <c r="EH722" s="162"/>
      <c r="EI722" s="162"/>
      <c r="EJ722" s="162"/>
      <c r="EK722" s="162"/>
      <c r="EL722" s="162"/>
      <c r="EM722" s="162"/>
      <c r="EN722" s="162"/>
      <c r="EO722" s="162"/>
      <c r="EP722" s="162"/>
      <c r="EQ722" s="68"/>
      <c r="ER722" s="68"/>
      <c r="ES722" s="68"/>
      <c r="ET722" s="68"/>
      <c r="EU722" s="68"/>
      <c r="EV722" s="68"/>
      <c r="EW722" s="68"/>
      <c r="EX722" s="68"/>
      <c r="EY722" s="68"/>
      <c r="EZ722" s="68"/>
      <c r="FA722" s="68"/>
      <c r="FB722" s="68"/>
      <c r="FC722" s="68"/>
      <c r="FD722" s="68"/>
      <c r="FE722" s="68"/>
      <c r="FF722" s="68"/>
      <c r="FG722" s="68"/>
      <c r="FH722" s="68"/>
      <c r="FI722" s="68"/>
      <c r="FJ722" s="68"/>
      <c r="FK722" s="68"/>
      <c r="FL722" s="68"/>
      <c r="FM722" s="65"/>
      <c r="FN722" s="65"/>
      <c r="FO722" s="235"/>
    </row>
    <row r="723" spans="1:171" s="73" customFormat="1" x14ac:dyDescent="0.2">
      <c r="A723" s="161"/>
      <c r="B723" s="162"/>
      <c r="C723" s="162"/>
      <c r="D723" s="162"/>
      <c r="E723" s="162"/>
      <c r="F723" s="162"/>
      <c r="G723" s="162"/>
      <c r="H723" s="162"/>
      <c r="I723" s="162"/>
      <c r="J723" s="162"/>
      <c r="K723" s="162"/>
      <c r="L723" s="162"/>
      <c r="M723" s="162"/>
      <c r="N723" s="162"/>
      <c r="O723" s="162"/>
      <c r="P723" s="162"/>
      <c r="Q723" s="162"/>
      <c r="R723" s="162"/>
      <c r="S723" s="162"/>
      <c r="T723" s="162"/>
      <c r="U723" s="162"/>
      <c r="V723" s="162"/>
      <c r="W723" s="162"/>
      <c r="X723" s="162"/>
      <c r="Y723" s="162"/>
      <c r="Z723" s="161"/>
      <c r="AA723" s="161"/>
      <c r="AB723" s="161"/>
      <c r="AC723" s="161"/>
      <c r="AD723" s="161"/>
      <c r="AE723" s="161"/>
      <c r="AF723" s="162"/>
      <c r="AG723" s="162"/>
      <c r="AH723" s="162"/>
      <c r="AI723" s="162"/>
      <c r="AJ723" s="162"/>
      <c r="AK723" s="162"/>
      <c r="AL723" s="162"/>
      <c r="AM723" s="162"/>
      <c r="AN723" s="162"/>
      <c r="AO723" s="162"/>
      <c r="AP723" s="162"/>
      <c r="AQ723" s="162"/>
      <c r="AR723" s="162"/>
      <c r="AS723" s="162"/>
      <c r="AT723" s="162"/>
      <c r="AU723" s="162"/>
      <c r="AV723" s="162"/>
      <c r="AW723" s="162"/>
      <c r="AX723" s="162"/>
      <c r="AY723" s="161"/>
      <c r="AZ723" s="161"/>
      <c r="BA723" s="162"/>
      <c r="BB723" s="162"/>
      <c r="BC723" s="162"/>
      <c r="BD723" s="162"/>
      <c r="BE723" s="162"/>
      <c r="BF723" s="162"/>
      <c r="BG723" s="162"/>
      <c r="BH723" s="162"/>
      <c r="BI723" s="162"/>
      <c r="BJ723" s="161"/>
      <c r="BK723" s="162"/>
      <c r="BL723" s="162"/>
      <c r="BM723" s="162"/>
      <c r="BN723" s="162"/>
      <c r="BO723" s="162"/>
      <c r="BP723" s="162"/>
      <c r="BQ723" s="162"/>
      <c r="BR723" s="162"/>
      <c r="BS723" s="162"/>
      <c r="BT723" s="162"/>
      <c r="BU723" s="162"/>
      <c r="BV723" s="162"/>
      <c r="BW723" s="162"/>
      <c r="BX723" s="162"/>
      <c r="BY723" s="162"/>
      <c r="BZ723" s="162"/>
      <c r="CA723" s="162"/>
      <c r="CB723" s="162"/>
      <c r="CC723" s="162"/>
      <c r="CD723" s="162"/>
      <c r="CE723" s="162"/>
      <c r="CF723" s="162"/>
      <c r="CG723" s="162"/>
      <c r="CH723" s="162"/>
      <c r="CI723" s="162"/>
      <c r="CJ723" s="162"/>
      <c r="CK723" s="162"/>
      <c r="CL723" s="162"/>
      <c r="CM723" s="162"/>
      <c r="CN723" s="162"/>
      <c r="CO723" s="162"/>
      <c r="CP723" s="162"/>
      <c r="CQ723" s="162"/>
      <c r="CR723" s="162"/>
      <c r="CS723" s="162"/>
      <c r="CT723" s="162"/>
      <c r="CU723" s="162"/>
      <c r="CV723" s="162"/>
      <c r="CW723" s="162"/>
      <c r="CX723" s="162"/>
      <c r="CY723" s="162"/>
      <c r="CZ723" s="162"/>
      <c r="DA723" s="162"/>
      <c r="DB723" s="162"/>
      <c r="DC723" s="162"/>
      <c r="DD723" s="162"/>
      <c r="DE723" s="162"/>
      <c r="DF723" s="162"/>
      <c r="DG723" s="162"/>
      <c r="DH723" s="162"/>
      <c r="DI723" s="162"/>
      <c r="DJ723" s="162"/>
      <c r="DK723" s="162"/>
      <c r="DL723" s="162"/>
      <c r="DM723" s="162"/>
      <c r="DN723" s="162"/>
      <c r="DO723" s="162"/>
      <c r="DP723" s="162"/>
      <c r="DQ723" s="162"/>
      <c r="DR723" s="162"/>
      <c r="DS723" s="162"/>
      <c r="DT723" s="162"/>
      <c r="DU723" s="162"/>
      <c r="DV723" s="162"/>
      <c r="DW723" s="161"/>
      <c r="DX723" s="162"/>
      <c r="DY723" s="162"/>
      <c r="DZ723" s="162"/>
      <c r="EA723" s="162"/>
      <c r="EB723" s="162"/>
      <c r="EC723" s="162"/>
      <c r="ED723" s="162"/>
      <c r="EE723" s="161"/>
      <c r="EF723" s="162"/>
      <c r="EG723" s="162"/>
      <c r="EH723" s="162"/>
      <c r="EI723" s="162"/>
      <c r="EJ723" s="162"/>
      <c r="EK723" s="162"/>
      <c r="EL723" s="162"/>
      <c r="EM723" s="162"/>
      <c r="EN723" s="162"/>
      <c r="EO723" s="162"/>
      <c r="EP723" s="162"/>
      <c r="EQ723" s="68"/>
      <c r="ER723" s="68"/>
      <c r="ES723" s="68"/>
      <c r="ET723" s="68"/>
      <c r="EU723" s="68"/>
      <c r="EV723" s="68"/>
      <c r="EW723" s="65"/>
      <c r="EX723" s="65"/>
      <c r="EY723" s="65"/>
      <c r="EZ723" s="65"/>
      <c r="FA723" s="65"/>
      <c r="FB723" s="65"/>
      <c r="FC723" s="65"/>
      <c r="FD723" s="65"/>
      <c r="FE723" s="65"/>
      <c r="FF723" s="65"/>
      <c r="FG723" s="65"/>
      <c r="FH723" s="65"/>
      <c r="FI723" s="65"/>
      <c r="FJ723" s="65"/>
      <c r="FK723" s="65"/>
      <c r="FL723" s="65"/>
      <c r="FM723" s="65"/>
      <c r="FN723" s="65"/>
      <c r="FO723" s="235"/>
    </row>
    <row r="724" spans="1:171" s="73" customFormat="1" x14ac:dyDescent="0.2">
      <c r="A724" s="161"/>
      <c r="B724" s="162"/>
      <c r="C724" s="162"/>
      <c r="D724" s="162"/>
      <c r="E724" s="162"/>
      <c r="F724" s="162"/>
      <c r="G724" s="162"/>
      <c r="H724" s="162"/>
      <c r="I724" s="162"/>
      <c r="J724" s="162"/>
      <c r="K724" s="162"/>
      <c r="L724" s="162"/>
      <c r="M724" s="162"/>
      <c r="N724" s="162"/>
      <c r="O724" s="162"/>
      <c r="P724" s="162"/>
      <c r="Q724" s="162"/>
      <c r="R724" s="162"/>
      <c r="S724" s="162"/>
      <c r="T724" s="162"/>
      <c r="U724" s="162"/>
      <c r="V724" s="162"/>
      <c r="W724" s="162"/>
      <c r="X724" s="162"/>
      <c r="Y724" s="162"/>
      <c r="Z724" s="161"/>
      <c r="AA724" s="161"/>
      <c r="AB724" s="161"/>
      <c r="AC724" s="161"/>
      <c r="AD724" s="161"/>
      <c r="AE724" s="161"/>
      <c r="AF724" s="162"/>
      <c r="AG724" s="162"/>
      <c r="AH724" s="162"/>
      <c r="AI724" s="162"/>
      <c r="AJ724" s="162"/>
      <c r="AK724" s="162"/>
      <c r="AL724" s="162"/>
      <c r="AM724" s="162"/>
      <c r="AN724" s="162"/>
      <c r="AO724" s="162"/>
      <c r="AP724" s="162"/>
      <c r="AQ724" s="162"/>
      <c r="AR724" s="162"/>
      <c r="AS724" s="162"/>
      <c r="AT724" s="162"/>
      <c r="AU724" s="162"/>
      <c r="AV724" s="162"/>
      <c r="AW724" s="162"/>
      <c r="AX724" s="162"/>
      <c r="AY724" s="161"/>
      <c r="AZ724" s="161"/>
      <c r="BA724" s="162"/>
      <c r="BB724" s="162"/>
      <c r="BC724" s="162"/>
      <c r="BD724" s="162"/>
      <c r="BE724" s="162"/>
      <c r="BF724" s="162"/>
      <c r="BG724" s="162"/>
      <c r="BH724" s="162"/>
      <c r="BI724" s="162"/>
      <c r="BJ724" s="161"/>
      <c r="BK724" s="162"/>
      <c r="BL724" s="162"/>
      <c r="BM724" s="162"/>
      <c r="BN724" s="162"/>
      <c r="BO724" s="162"/>
      <c r="BP724" s="162"/>
      <c r="BQ724" s="162"/>
      <c r="BR724" s="162"/>
      <c r="BS724" s="162"/>
      <c r="BT724" s="162"/>
      <c r="BU724" s="162"/>
      <c r="BV724" s="162"/>
      <c r="BW724" s="162"/>
      <c r="BX724" s="162"/>
      <c r="BY724" s="162"/>
      <c r="BZ724" s="162"/>
      <c r="CA724" s="162"/>
      <c r="CB724" s="162"/>
      <c r="CC724" s="162"/>
      <c r="CD724" s="162"/>
      <c r="CE724" s="162"/>
      <c r="CF724" s="162"/>
      <c r="CG724" s="162"/>
      <c r="CH724" s="162"/>
      <c r="CI724" s="162"/>
      <c r="CJ724" s="162"/>
      <c r="CK724" s="162"/>
      <c r="CL724" s="162"/>
      <c r="CM724" s="162"/>
      <c r="CN724" s="162"/>
      <c r="CO724" s="162"/>
      <c r="CP724" s="162"/>
      <c r="CQ724" s="162"/>
      <c r="CR724" s="162"/>
      <c r="CS724" s="162"/>
      <c r="CT724" s="162"/>
      <c r="CU724" s="162"/>
      <c r="CV724" s="162"/>
      <c r="CW724" s="162"/>
      <c r="CX724" s="162"/>
      <c r="CY724" s="162"/>
      <c r="CZ724" s="162"/>
      <c r="DA724" s="162"/>
      <c r="DB724" s="162"/>
      <c r="DC724" s="162"/>
      <c r="DD724" s="162"/>
      <c r="DE724" s="162"/>
      <c r="DF724" s="162"/>
      <c r="DG724" s="162"/>
      <c r="DH724" s="162"/>
      <c r="DI724" s="162"/>
      <c r="DJ724" s="162"/>
      <c r="DK724" s="162"/>
      <c r="DL724" s="162"/>
      <c r="DM724" s="162"/>
      <c r="DN724" s="162"/>
      <c r="DO724" s="162"/>
      <c r="DP724" s="162"/>
      <c r="DQ724" s="162"/>
      <c r="DR724" s="162"/>
      <c r="DS724" s="162"/>
      <c r="DT724" s="162"/>
      <c r="DU724" s="162"/>
      <c r="DV724" s="162"/>
      <c r="DW724" s="161"/>
      <c r="DX724" s="162"/>
      <c r="DY724" s="162"/>
      <c r="DZ724" s="162"/>
      <c r="EA724" s="162"/>
      <c r="EB724" s="162"/>
      <c r="EC724" s="162"/>
      <c r="ED724" s="162"/>
      <c r="EE724" s="161"/>
      <c r="EF724" s="162"/>
      <c r="EG724" s="162"/>
      <c r="EH724" s="162"/>
      <c r="EI724" s="162"/>
      <c r="EJ724" s="162"/>
      <c r="EK724" s="162"/>
      <c r="EL724" s="162"/>
      <c r="EM724" s="162"/>
      <c r="EN724" s="162"/>
      <c r="EO724" s="162"/>
      <c r="EP724" s="162"/>
      <c r="EQ724" s="68"/>
      <c r="ER724" s="68"/>
      <c r="ES724" s="68"/>
      <c r="ET724" s="68"/>
      <c r="EU724" s="68"/>
      <c r="EV724" s="68"/>
      <c r="EW724" s="68"/>
      <c r="EX724" s="68"/>
      <c r="EY724" s="68"/>
      <c r="EZ724" s="68"/>
      <c r="FA724" s="68"/>
      <c r="FB724" s="68"/>
      <c r="FC724" s="68"/>
      <c r="FD724" s="68"/>
      <c r="FE724" s="68"/>
      <c r="FF724" s="68"/>
      <c r="FG724" s="68"/>
      <c r="FH724" s="68"/>
      <c r="FI724" s="68"/>
      <c r="FJ724" s="68"/>
      <c r="FK724" s="68"/>
      <c r="FL724" s="68"/>
      <c r="FM724" s="65"/>
      <c r="FN724" s="65"/>
      <c r="FO724" s="235"/>
    </row>
    <row r="725" spans="1:171" s="73" customFormat="1" x14ac:dyDescent="0.2">
      <c r="A725" s="161"/>
      <c r="B725" s="162"/>
      <c r="C725" s="162"/>
      <c r="D725" s="162"/>
      <c r="E725" s="162"/>
      <c r="F725" s="162"/>
      <c r="G725" s="162"/>
      <c r="H725" s="162"/>
      <c r="I725" s="162"/>
      <c r="J725" s="162"/>
      <c r="K725" s="162"/>
      <c r="L725" s="162"/>
      <c r="M725" s="162"/>
      <c r="N725" s="162"/>
      <c r="O725" s="162"/>
      <c r="P725" s="162"/>
      <c r="Q725" s="162"/>
      <c r="R725" s="162"/>
      <c r="S725" s="162"/>
      <c r="T725" s="162"/>
      <c r="U725" s="162"/>
      <c r="V725" s="162"/>
      <c r="W725" s="162"/>
      <c r="X725" s="162"/>
      <c r="Y725" s="162"/>
      <c r="Z725" s="161"/>
      <c r="AA725" s="161"/>
      <c r="AB725" s="161"/>
      <c r="AC725" s="161"/>
      <c r="AD725" s="161"/>
      <c r="AE725" s="161"/>
      <c r="AF725" s="162"/>
      <c r="AG725" s="162"/>
      <c r="AH725" s="162"/>
      <c r="AI725" s="162"/>
      <c r="AJ725" s="162"/>
      <c r="AK725" s="162"/>
      <c r="AL725" s="162"/>
      <c r="AM725" s="162"/>
      <c r="AN725" s="162"/>
      <c r="AO725" s="162"/>
      <c r="AP725" s="162"/>
      <c r="AQ725" s="162"/>
      <c r="AR725" s="162"/>
      <c r="AS725" s="162"/>
      <c r="AT725" s="162"/>
      <c r="AU725" s="162"/>
      <c r="AV725" s="162"/>
      <c r="AW725" s="162"/>
      <c r="AX725" s="162"/>
      <c r="AY725" s="161"/>
      <c r="AZ725" s="161"/>
      <c r="BA725" s="162"/>
      <c r="BB725" s="162"/>
      <c r="BC725" s="162"/>
      <c r="BD725" s="162"/>
      <c r="BE725" s="162"/>
      <c r="BF725" s="162"/>
      <c r="BG725" s="162"/>
      <c r="BH725" s="162"/>
      <c r="BI725" s="162"/>
      <c r="BJ725" s="161"/>
      <c r="BK725" s="162"/>
      <c r="BL725" s="162"/>
      <c r="BM725" s="162"/>
      <c r="BN725" s="162"/>
      <c r="BO725" s="162"/>
      <c r="BP725" s="162"/>
      <c r="BQ725" s="162"/>
      <c r="BR725" s="162"/>
      <c r="BS725" s="162"/>
      <c r="BT725" s="162"/>
      <c r="BU725" s="162"/>
      <c r="BV725" s="162"/>
      <c r="BW725" s="162"/>
      <c r="BX725" s="162"/>
      <c r="BY725" s="162"/>
      <c r="BZ725" s="162"/>
      <c r="CA725" s="162"/>
      <c r="CB725" s="162"/>
      <c r="CC725" s="162"/>
      <c r="CD725" s="162"/>
      <c r="CE725" s="162"/>
      <c r="CF725" s="162"/>
      <c r="CG725" s="162"/>
      <c r="CH725" s="162"/>
      <c r="CI725" s="162"/>
      <c r="CJ725" s="162"/>
      <c r="CK725" s="162"/>
      <c r="CL725" s="162"/>
      <c r="CM725" s="162"/>
      <c r="CN725" s="162"/>
      <c r="CO725" s="162"/>
      <c r="CP725" s="162"/>
      <c r="CQ725" s="162"/>
      <c r="CR725" s="162"/>
      <c r="CS725" s="162"/>
      <c r="CT725" s="162"/>
      <c r="CU725" s="162"/>
      <c r="CV725" s="162"/>
      <c r="CW725" s="162"/>
      <c r="CX725" s="162"/>
      <c r="CY725" s="162"/>
      <c r="CZ725" s="162"/>
      <c r="DA725" s="162"/>
      <c r="DB725" s="162"/>
      <c r="DC725" s="162"/>
      <c r="DD725" s="162"/>
      <c r="DE725" s="162"/>
      <c r="DF725" s="162"/>
      <c r="DG725" s="162"/>
      <c r="DH725" s="162"/>
      <c r="DI725" s="162"/>
      <c r="DJ725" s="162"/>
      <c r="DK725" s="162"/>
      <c r="DL725" s="162"/>
      <c r="DM725" s="162"/>
      <c r="DN725" s="162"/>
      <c r="DO725" s="162"/>
      <c r="DP725" s="162"/>
      <c r="DQ725" s="162"/>
      <c r="DR725" s="162"/>
      <c r="DS725" s="162"/>
      <c r="DT725" s="162"/>
      <c r="DU725" s="162"/>
      <c r="DV725" s="162"/>
      <c r="DW725" s="161"/>
      <c r="DX725" s="162"/>
      <c r="DY725" s="162"/>
      <c r="DZ725" s="162"/>
      <c r="EA725" s="162"/>
      <c r="EB725" s="162"/>
      <c r="EC725" s="162"/>
      <c r="ED725" s="162"/>
      <c r="EE725" s="161"/>
      <c r="EF725" s="162"/>
      <c r="EG725" s="162"/>
      <c r="EH725" s="162"/>
      <c r="EI725" s="162"/>
      <c r="EJ725" s="162"/>
      <c r="EK725" s="162"/>
      <c r="EL725" s="162"/>
      <c r="EM725" s="162"/>
      <c r="EN725" s="162"/>
      <c r="EO725" s="162"/>
      <c r="EP725" s="162"/>
      <c r="EQ725" s="68"/>
      <c r="ER725" s="68"/>
      <c r="ES725" s="68"/>
      <c r="ET725" s="68"/>
      <c r="EU725" s="68"/>
      <c r="EV725" s="68"/>
      <c r="EW725" s="65"/>
      <c r="EX725" s="65"/>
      <c r="EY725" s="65"/>
      <c r="EZ725" s="65"/>
      <c r="FA725" s="65"/>
      <c r="FB725" s="65"/>
      <c r="FC725" s="65"/>
      <c r="FD725" s="65"/>
      <c r="FE725" s="65"/>
      <c r="FF725" s="65"/>
      <c r="FG725" s="65"/>
      <c r="FH725" s="65"/>
      <c r="FI725" s="65"/>
      <c r="FJ725" s="65"/>
      <c r="FK725" s="65"/>
      <c r="FL725" s="65"/>
      <c r="FM725" s="65"/>
      <c r="FN725" s="65"/>
      <c r="FO725" s="235"/>
    </row>
    <row r="726" spans="1:171" s="73" customFormat="1" x14ac:dyDescent="0.2">
      <c r="A726" s="161"/>
      <c r="B726" s="162"/>
      <c r="C726" s="162"/>
      <c r="D726" s="162"/>
      <c r="E726" s="162"/>
      <c r="F726" s="162"/>
      <c r="G726" s="162"/>
      <c r="H726" s="162"/>
      <c r="I726" s="162"/>
      <c r="J726" s="162"/>
      <c r="K726" s="162"/>
      <c r="L726" s="162"/>
      <c r="M726" s="162"/>
      <c r="N726" s="162"/>
      <c r="O726" s="162"/>
      <c r="P726" s="162"/>
      <c r="Q726" s="162"/>
      <c r="R726" s="162"/>
      <c r="S726" s="162"/>
      <c r="T726" s="162"/>
      <c r="U726" s="162"/>
      <c r="V726" s="162"/>
      <c r="W726" s="162"/>
      <c r="X726" s="162"/>
      <c r="Y726" s="162"/>
      <c r="Z726" s="161"/>
      <c r="AA726" s="161"/>
      <c r="AB726" s="161"/>
      <c r="AC726" s="161"/>
      <c r="AD726" s="161"/>
      <c r="AE726" s="161"/>
      <c r="AF726" s="162"/>
      <c r="AG726" s="162"/>
      <c r="AH726" s="162"/>
      <c r="AI726" s="162"/>
      <c r="AJ726" s="162"/>
      <c r="AK726" s="162"/>
      <c r="AL726" s="162"/>
      <c r="AM726" s="162"/>
      <c r="AN726" s="162"/>
      <c r="AO726" s="162"/>
      <c r="AP726" s="162"/>
      <c r="AQ726" s="162"/>
      <c r="AR726" s="162"/>
      <c r="AS726" s="162"/>
      <c r="AT726" s="162"/>
      <c r="AU726" s="162"/>
      <c r="AV726" s="162"/>
      <c r="AW726" s="162"/>
      <c r="AX726" s="162"/>
      <c r="AY726" s="161"/>
      <c r="AZ726" s="161"/>
      <c r="BA726" s="162"/>
      <c r="BB726" s="162"/>
      <c r="BC726" s="162"/>
      <c r="BD726" s="162"/>
      <c r="BE726" s="162"/>
      <c r="BF726" s="162"/>
      <c r="BG726" s="162"/>
      <c r="BH726" s="162"/>
      <c r="BI726" s="162"/>
      <c r="BJ726" s="161"/>
      <c r="BK726" s="162"/>
      <c r="BL726" s="162"/>
      <c r="BM726" s="162"/>
      <c r="BN726" s="162"/>
      <c r="BO726" s="162"/>
      <c r="BP726" s="162"/>
      <c r="BQ726" s="162"/>
      <c r="BR726" s="162"/>
      <c r="BS726" s="162"/>
      <c r="BT726" s="162"/>
      <c r="BU726" s="162"/>
      <c r="BV726" s="162"/>
      <c r="BW726" s="162"/>
      <c r="BX726" s="162"/>
      <c r="BY726" s="162"/>
      <c r="BZ726" s="162"/>
      <c r="CA726" s="162"/>
      <c r="CB726" s="162"/>
      <c r="CC726" s="162"/>
      <c r="CD726" s="162"/>
      <c r="CE726" s="162"/>
      <c r="CF726" s="162"/>
      <c r="CG726" s="162"/>
      <c r="CH726" s="162"/>
      <c r="CI726" s="162"/>
      <c r="CJ726" s="162"/>
      <c r="CK726" s="162"/>
      <c r="CL726" s="162"/>
      <c r="CM726" s="162"/>
      <c r="CN726" s="162"/>
      <c r="CO726" s="162"/>
      <c r="CP726" s="162"/>
      <c r="CQ726" s="162"/>
      <c r="CR726" s="162"/>
      <c r="CS726" s="162"/>
      <c r="CT726" s="162"/>
      <c r="CU726" s="162"/>
      <c r="CV726" s="162"/>
      <c r="CW726" s="162"/>
      <c r="CX726" s="162"/>
      <c r="CY726" s="162"/>
      <c r="CZ726" s="162"/>
      <c r="DA726" s="162"/>
      <c r="DB726" s="162"/>
      <c r="DC726" s="162"/>
      <c r="DD726" s="162"/>
      <c r="DE726" s="162"/>
      <c r="DF726" s="162"/>
      <c r="DG726" s="162"/>
      <c r="DH726" s="162"/>
      <c r="DI726" s="162"/>
      <c r="DJ726" s="162"/>
      <c r="DK726" s="162"/>
      <c r="DL726" s="162"/>
      <c r="DM726" s="162"/>
      <c r="DN726" s="162"/>
      <c r="DO726" s="162"/>
      <c r="DP726" s="162"/>
      <c r="DQ726" s="162"/>
      <c r="DR726" s="162"/>
      <c r="DS726" s="162"/>
      <c r="DT726" s="162"/>
      <c r="DU726" s="162"/>
      <c r="DV726" s="162"/>
      <c r="DW726" s="161"/>
      <c r="DX726" s="162"/>
      <c r="DY726" s="162"/>
      <c r="DZ726" s="162"/>
      <c r="EA726" s="162"/>
      <c r="EB726" s="162"/>
      <c r="EC726" s="162"/>
      <c r="ED726" s="162"/>
      <c r="EE726" s="161"/>
      <c r="EF726" s="162"/>
      <c r="EG726" s="162"/>
      <c r="EH726" s="162"/>
      <c r="EI726" s="162"/>
      <c r="EJ726" s="162"/>
      <c r="EK726" s="162"/>
      <c r="EL726" s="162"/>
      <c r="EM726" s="162"/>
      <c r="EN726" s="162"/>
      <c r="EO726" s="162"/>
      <c r="EP726" s="162"/>
      <c r="EQ726" s="68"/>
      <c r="ER726" s="68"/>
      <c r="ES726" s="68"/>
      <c r="ET726" s="68"/>
      <c r="EU726" s="68"/>
      <c r="EV726" s="68"/>
      <c r="EW726" s="68"/>
      <c r="EX726" s="68"/>
      <c r="EY726" s="68"/>
      <c r="EZ726" s="68"/>
      <c r="FA726" s="68"/>
      <c r="FB726" s="68"/>
      <c r="FC726" s="68"/>
      <c r="FD726" s="68"/>
      <c r="FE726" s="68"/>
      <c r="FF726" s="68"/>
      <c r="FG726" s="68"/>
      <c r="FH726" s="68"/>
      <c r="FI726" s="68"/>
      <c r="FJ726" s="68"/>
      <c r="FK726" s="68"/>
      <c r="FL726" s="68"/>
      <c r="FM726" s="65"/>
      <c r="FN726" s="65"/>
      <c r="FO726" s="235"/>
    </row>
    <row r="727" spans="1:171" s="73" customFormat="1" x14ac:dyDescent="0.2">
      <c r="A727" s="161"/>
      <c r="B727" s="162"/>
      <c r="C727" s="162"/>
      <c r="D727" s="162"/>
      <c r="E727" s="162"/>
      <c r="F727" s="162"/>
      <c r="G727" s="162"/>
      <c r="H727" s="162"/>
      <c r="I727" s="162"/>
      <c r="J727" s="162"/>
      <c r="K727" s="162"/>
      <c r="L727" s="162"/>
      <c r="M727" s="162"/>
      <c r="N727" s="162"/>
      <c r="O727" s="162"/>
      <c r="P727" s="162"/>
      <c r="Q727" s="162"/>
      <c r="R727" s="162"/>
      <c r="S727" s="162"/>
      <c r="T727" s="162"/>
      <c r="U727" s="162"/>
      <c r="V727" s="162"/>
      <c r="W727" s="162"/>
      <c r="X727" s="162"/>
      <c r="Y727" s="162"/>
      <c r="Z727" s="161"/>
      <c r="AA727" s="161"/>
      <c r="AB727" s="161"/>
      <c r="AC727" s="161"/>
      <c r="AD727" s="161"/>
      <c r="AE727" s="161"/>
      <c r="AF727" s="162"/>
      <c r="AG727" s="162"/>
      <c r="AH727" s="162"/>
      <c r="AI727" s="162"/>
      <c r="AJ727" s="162"/>
      <c r="AK727" s="162"/>
      <c r="AL727" s="162"/>
      <c r="AM727" s="162"/>
      <c r="AN727" s="162"/>
      <c r="AO727" s="162"/>
      <c r="AP727" s="162"/>
      <c r="AQ727" s="162"/>
      <c r="AR727" s="162"/>
      <c r="AS727" s="162"/>
      <c r="AT727" s="162"/>
      <c r="AU727" s="162"/>
      <c r="AV727" s="162"/>
      <c r="AW727" s="162"/>
      <c r="AX727" s="162"/>
      <c r="AY727" s="161"/>
      <c r="AZ727" s="161"/>
      <c r="BA727" s="162"/>
      <c r="BB727" s="162"/>
      <c r="BC727" s="162"/>
      <c r="BD727" s="162"/>
      <c r="BE727" s="162"/>
      <c r="BF727" s="162"/>
      <c r="BG727" s="162"/>
      <c r="BH727" s="162"/>
      <c r="BI727" s="162"/>
      <c r="BJ727" s="161"/>
      <c r="BK727" s="162"/>
      <c r="BL727" s="162"/>
      <c r="BM727" s="162"/>
      <c r="BN727" s="162"/>
      <c r="BO727" s="162"/>
      <c r="BP727" s="162"/>
      <c r="BQ727" s="162"/>
      <c r="BR727" s="162"/>
      <c r="BS727" s="162"/>
      <c r="BT727" s="162"/>
      <c r="BU727" s="162"/>
      <c r="BV727" s="162"/>
      <c r="BW727" s="162"/>
      <c r="BX727" s="162"/>
      <c r="BY727" s="162"/>
      <c r="BZ727" s="162"/>
      <c r="CA727" s="162"/>
      <c r="CB727" s="162"/>
      <c r="CC727" s="162"/>
      <c r="CD727" s="162"/>
      <c r="CE727" s="162"/>
      <c r="CF727" s="162"/>
      <c r="CG727" s="162"/>
      <c r="CH727" s="162"/>
      <c r="CI727" s="162"/>
      <c r="CJ727" s="162"/>
      <c r="CK727" s="162"/>
      <c r="CL727" s="162"/>
      <c r="CM727" s="162"/>
      <c r="CN727" s="162"/>
      <c r="CO727" s="162"/>
      <c r="CP727" s="162"/>
      <c r="CQ727" s="162"/>
      <c r="CR727" s="162"/>
      <c r="CS727" s="162"/>
      <c r="CT727" s="162"/>
      <c r="CU727" s="162"/>
      <c r="CV727" s="162"/>
      <c r="CW727" s="162"/>
      <c r="CX727" s="162"/>
      <c r="CY727" s="162"/>
      <c r="CZ727" s="162"/>
      <c r="DA727" s="162"/>
      <c r="DB727" s="162"/>
      <c r="DC727" s="162"/>
      <c r="DD727" s="162"/>
      <c r="DE727" s="162"/>
      <c r="DF727" s="162"/>
      <c r="DG727" s="162"/>
      <c r="DH727" s="162"/>
      <c r="DI727" s="162"/>
      <c r="DJ727" s="162"/>
      <c r="DK727" s="162"/>
      <c r="DL727" s="162"/>
      <c r="DM727" s="162"/>
      <c r="DN727" s="162"/>
      <c r="DO727" s="162"/>
      <c r="DP727" s="162"/>
      <c r="DQ727" s="162"/>
      <c r="DR727" s="162"/>
      <c r="DS727" s="162"/>
      <c r="DT727" s="162"/>
      <c r="DU727" s="162"/>
      <c r="DV727" s="162"/>
      <c r="DW727" s="161"/>
      <c r="DX727" s="162"/>
      <c r="DY727" s="162"/>
      <c r="DZ727" s="162"/>
      <c r="EA727" s="162"/>
      <c r="EB727" s="162"/>
      <c r="EC727" s="162"/>
      <c r="ED727" s="162"/>
      <c r="EE727" s="161"/>
      <c r="EF727" s="162"/>
      <c r="EG727" s="162"/>
      <c r="EH727" s="162"/>
      <c r="EI727" s="162"/>
      <c r="EJ727" s="162"/>
      <c r="EK727" s="162"/>
      <c r="EL727" s="162"/>
      <c r="EM727" s="162"/>
      <c r="EN727" s="162"/>
      <c r="EO727" s="162"/>
      <c r="EP727" s="162"/>
      <c r="EQ727" s="68"/>
      <c r="ER727" s="68"/>
      <c r="ES727" s="68"/>
      <c r="ET727" s="68"/>
      <c r="EU727" s="68"/>
      <c r="EV727" s="68"/>
      <c r="EW727" s="65"/>
      <c r="EX727" s="65"/>
      <c r="EY727" s="65"/>
      <c r="EZ727" s="65"/>
      <c r="FA727" s="65"/>
      <c r="FB727" s="65"/>
      <c r="FC727" s="65"/>
      <c r="FD727" s="65"/>
      <c r="FE727" s="65"/>
      <c r="FF727" s="65"/>
      <c r="FG727" s="65"/>
      <c r="FH727" s="65"/>
      <c r="FI727" s="65"/>
      <c r="FJ727" s="65"/>
      <c r="FK727" s="65"/>
      <c r="FL727" s="65"/>
      <c r="FM727" s="65"/>
      <c r="FN727" s="65"/>
      <c r="FO727" s="235"/>
    </row>
    <row r="728" spans="1:171" s="73" customFormat="1" x14ac:dyDescent="0.2">
      <c r="A728" s="161"/>
      <c r="B728" s="162"/>
      <c r="C728" s="162"/>
      <c r="D728" s="162"/>
      <c r="E728" s="162"/>
      <c r="F728" s="162"/>
      <c r="G728" s="162"/>
      <c r="H728" s="162"/>
      <c r="I728" s="162"/>
      <c r="J728" s="162"/>
      <c r="K728" s="162"/>
      <c r="L728" s="162"/>
      <c r="M728" s="162"/>
      <c r="N728" s="162"/>
      <c r="O728" s="162"/>
      <c r="P728" s="162"/>
      <c r="Q728" s="162"/>
      <c r="R728" s="162"/>
      <c r="S728" s="162"/>
      <c r="T728" s="162"/>
      <c r="U728" s="162"/>
      <c r="V728" s="162"/>
      <c r="W728" s="162"/>
      <c r="X728" s="162"/>
      <c r="Y728" s="162"/>
      <c r="Z728" s="161"/>
      <c r="AA728" s="161"/>
      <c r="AB728" s="161"/>
      <c r="AC728" s="161"/>
      <c r="AD728" s="161"/>
      <c r="AE728" s="161"/>
      <c r="AF728" s="162"/>
      <c r="AG728" s="162"/>
      <c r="AH728" s="162"/>
      <c r="AI728" s="162"/>
      <c r="AJ728" s="162"/>
      <c r="AK728" s="162"/>
      <c r="AL728" s="162"/>
      <c r="AM728" s="162"/>
      <c r="AN728" s="162"/>
      <c r="AO728" s="162"/>
      <c r="AP728" s="162"/>
      <c r="AQ728" s="162"/>
      <c r="AR728" s="162"/>
      <c r="AS728" s="162"/>
      <c r="AT728" s="162"/>
      <c r="AU728" s="162"/>
      <c r="AV728" s="162"/>
      <c r="AW728" s="162"/>
      <c r="AX728" s="162"/>
      <c r="AY728" s="161"/>
      <c r="AZ728" s="161"/>
      <c r="BA728" s="162"/>
      <c r="BB728" s="162"/>
      <c r="BC728" s="162"/>
      <c r="BD728" s="162"/>
      <c r="BE728" s="162"/>
      <c r="BF728" s="162"/>
      <c r="BG728" s="162"/>
      <c r="BH728" s="162"/>
      <c r="BI728" s="162"/>
      <c r="BJ728" s="161"/>
      <c r="BK728" s="162"/>
      <c r="BL728" s="162"/>
      <c r="BM728" s="162"/>
      <c r="BN728" s="162"/>
      <c r="BO728" s="162"/>
      <c r="BP728" s="162"/>
      <c r="BQ728" s="162"/>
      <c r="BR728" s="162"/>
      <c r="BS728" s="162"/>
      <c r="BT728" s="162"/>
      <c r="BU728" s="162"/>
      <c r="BV728" s="162"/>
      <c r="BW728" s="162"/>
      <c r="BX728" s="162"/>
      <c r="BY728" s="162"/>
      <c r="BZ728" s="162"/>
      <c r="CA728" s="162"/>
      <c r="CB728" s="162"/>
      <c r="CC728" s="162"/>
      <c r="CD728" s="162"/>
      <c r="CE728" s="162"/>
      <c r="CF728" s="162"/>
      <c r="CG728" s="162"/>
      <c r="CH728" s="162"/>
      <c r="CI728" s="162"/>
      <c r="CJ728" s="162"/>
      <c r="CK728" s="162"/>
      <c r="CL728" s="162"/>
      <c r="CM728" s="162"/>
      <c r="CN728" s="162"/>
      <c r="CO728" s="162"/>
      <c r="CP728" s="162"/>
      <c r="CQ728" s="162"/>
      <c r="CR728" s="162"/>
      <c r="CS728" s="162"/>
      <c r="CT728" s="162"/>
      <c r="CU728" s="162"/>
      <c r="CV728" s="162"/>
      <c r="CW728" s="162"/>
      <c r="CX728" s="162"/>
      <c r="CY728" s="162"/>
      <c r="CZ728" s="162"/>
      <c r="DA728" s="162"/>
      <c r="DB728" s="162"/>
      <c r="DC728" s="162"/>
      <c r="DD728" s="162"/>
      <c r="DE728" s="162"/>
      <c r="DF728" s="162"/>
      <c r="DG728" s="162"/>
      <c r="DH728" s="162"/>
      <c r="DI728" s="162"/>
      <c r="DJ728" s="162"/>
      <c r="DK728" s="162"/>
      <c r="DL728" s="162"/>
      <c r="DM728" s="162"/>
      <c r="DN728" s="162"/>
      <c r="DO728" s="162"/>
      <c r="DP728" s="162"/>
      <c r="DQ728" s="162"/>
      <c r="DR728" s="162"/>
      <c r="DS728" s="162"/>
      <c r="DT728" s="162"/>
      <c r="DU728" s="162"/>
      <c r="DV728" s="162"/>
      <c r="DW728" s="161"/>
      <c r="DX728" s="162"/>
      <c r="DY728" s="162"/>
      <c r="DZ728" s="162"/>
      <c r="EA728" s="162"/>
      <c r="EB728" s="162"/>
      <c r="EC728" s="162"/>
      <c r="ED728" s="162"/>
      <c r="EE728" s="161"/>
      <c r="EF728" s="162"/>
      <c r="EG728" s="162"/>
      <c r="EH728" s="162"/>
      <c r="EI728" s="162"/>
      <c r="EJ728" s="162"/>
      <c r="EK728" s="162"/>
      <c r="EL728" s="162"/>
      <c r="EM728" s="162"/>
      <c r="EN728" s="162"/>
      <c r="EO728" s="162"/>
      <c r="EP728" s="162"/>
      <c r="EQ728" s="68"/>
      <c r="ER728" s="68"/>
      <c r="ES728" s="68"/>
      <c r="ET728" s="68"/>
      <c r="EU728" s="68"/>
      <c r="EV728" s="68"/>
      <c r="EW728" s="68"/>
      <c r="EX728" s="68"/>
      <c r="EY728" s="68"/>
      <c r="EZ728" s="68"/>
      <c r="FA728" s="68"/>
      <c r="FB728" s="68"/>
      <c r="FC728" s="68"/>
      <c r="FD728" s="68"/>
      <c r="FE728" s="68"/>
      <c r="FF728" s="68"/>
      <c r="FG728" s="68"/>
      <c r="FH728" s="68"/>
      <c r="FI728" s="68"/>
      <c r="FJ728" s="68"/>
      <c r="FK728" s="68"/>
      <c r="FL728" s="68"/>
      <c r="FM728" s="65"/>
      <c r="FN728" s="65"/>
      <c r="FO728" s="235"/>
    </row>
    <row r="729" spans="1:171" s="73" customFormat="1" x14ac:dyDescent="0.2">
      <c r="A729" s="161"/>
      <c r="B729" s="162"/>
      <c r="C729" s="162"/>
      <c r="D729" s="162"/>
      <c r="E729" s="162"/>
      <c r="F729" s="162"/>
      <c r="G729" s="162"/>
      <c r="H729" s="162"/>
      <c r="I729" s="162"/>
      <c r="J729" s="162"/>
      <c r="K729" s="162"/>
      <c r="L729" s="162"/>
      <c r="M729" s="162"/>
      <c r="N729" s="162"/>
      <c r="O729" s="162"/>
      <c r="P729" s="162"/>
      <c r="Q729" s="162"/>
      <c r="R729" s="162"/>
      <c r="S729" s="162"/>
      <c r="T729" s="162"/>
      <c r="U729" s="162"/>
      <c r="V729" s="162"/>
      <c r="W729" s="162"/>
      <c r="X729" s="162"/>
      <c r="Y729" s="162"/>
      <c r="Z729" s="161"/>
      <c r="AA729" s="161"/>
      <c r="AB729" s="161"/>
      <c r="AC729" s="161"/>
      <c r="AD729" s="161"/>
      <c r="AE729" s="161"/>
      <c r="AF729" s="162"/>
      <c r="AG729" s="162"/>
      <c r="AH729" s="162"/>
      <c r="AI729" s="162"/>
      <c r="AJ729" s="162"/>
      <c r="AK729" s="162"/>
      <c r="AL729" s="162"/>
      <c r="AM729" s="162"/>
      <c r="AN729" s="162"/>
      <c r="AO729" s="162"/>
      <c r="AP729" s="162"/>
      <c r="AQ729" s="162"/>
      <c r="AR729" s="162"/>
      <c r="AS729" s="162"/>
      <c r="AT729" s="162"/>
      <c r="AU729" s="162"/>
      <c r="AV729" s="162"/>
      <c r="AW729" s="162"/>
      <c r="AX729" s="162"/>
      <c r="AY729" s="161"/>
      <c r="AZ729" s="161"/>
      <c r="BA729" s="162"/>
      <c r="BB729" s="162"/>
      <c r="BC729" s="162"/>
      <c r="BD729" s="162"/>
      <c r="BE729" s="162"/>
      <c r="BF729" s="162"/>
      <c r="BG729" s="162"/>
      <c r="BH729" s="162"/>
      <c r="BI729" s="162"/>
      <c r="BJ729" s="161"/>
      <c r="BK729" s="162"/>
      <c r="BL729" s="162"/>
      <c r="BM729" s="162"/>
      <c r="BN729" s="162"/>
      <c r="BO729" s="162"/>
      <c r="BP729" s="162"/>
      <c r="BQ729" s="162"/>
      <c r="BR729" s="162"/>
      <c r="BS729" s="162"/>
      <c r="BT729" s="162"/>
      <c r="BU729" s="162"/>
      <c r="BV729" s="162"/>
      <c r="BW729" s="162"/>
      <c r="BX729" s="162"/>
      <c r="BY729" s="162"/>
      <c r="BZ729" s="162"/>
      <c r="CA729" s="162"/>
      <c r="CB729" s="162"/>
      <c r="CC729" s="162"/>
      <c r="CD729" s="162"/>
      <c r="CE729" s="162"/>
      <c r="CF729" s="162"/>
      <c r="CG729" s="162"/>
      <c r="CH729" s="162"/>
      <c r="CI729" s="162"/>
      <c r="CJ729" s="162"/>
      <c r="CK729" s="162"/>
      <c r="CL729" s="162"/>
      <c r="CM729" s="162"/>
      <c r="CN729" s="162"/>
      <c r="CO729" s="162"/>
      <c r="CP729" s="162"/>
      <c r="CQ729" s="162"/>
      <c r="CR729" s="162"/>
      <c r="CS729" s="162"/>
      <c r="CT729" s="162"/>
      <c r="CU729" s="162"/>
      <c r="CV729" s="162"/>
      <c r="CW729" s="162"/>
      <c r="CX729" s="162"/>
      <c r="CY729" s="162"/>
      <c r="CZ729" s="162"/>
      <c r="DA729" s="162"/>
      <c r="DB729" s="162"/>
      <c r="DC729" s="162"/>
      <c r="DD729" s="162"/>
      <c r="DE729" s="162"/>
      <c r="DF729" s="162"/>
      <c r="DG729" s="162"/>
      <c r="DH729" s="162"/>
      <c r="DI729" s="162"/>
      <c r="DJ729" s="162"/>
      <c r="DK729" s="162"/>
      <c r="DL729" s="162"/>
      <c r="DM729" s="162"/>
      <c r="DN729" s="162"/>
      <c r="DO729" s="162"/>
      <c r="DP729" s="162"/>
      <c r="DQ729" s="162"/>
      <c r="DR729" s="162"/>
      <c r="DS729" s="162"/>
      <c r="DT729" s="162"/>
      <c r="DU729" s="162"/>
      <c r="DV729" s="162"/>
      <c r="DW729" s="161"/>
      <c r="DX729" s="162"/>
      <c r="DY729" s="162"/>
      <c r="DZ729" s="162"/>
      <c r="EA729" s="162"/>
      <c r="EB729" s="162"/>
      <c r="EC729" s="162"/>
      <c r="ED729" s="162"/>
      <c r="EE729" s="161"/>
      <c r="EF729" s="162"/>
      <c r="EG729" s="162"/>
      <c r="EH729" s="162"/>
      <c r="EI729" s="162"/>
      <c r="EJ729" s="162"/>
      <c r="EK729" s="162"/>
      <c r="EL729" s="162"/>
      <c r="EM729" s="162"/>
      <c r="EN729" s="162"/>
      <c r="EO729" s="162"/>
      <c r="EP729" s="162"/>
      <c r="EQ729" s="68"/>
      <c r="ER729" s="68"/>
      <c r="ES729" s="68"/>
      <c r="ET729" s="68"/>
      <c r="EU729" s="68"/>
      <c r="EV729" s="68"/>
      <c r="EW729" s="65"/>
      <c r="EX729" s="65"/>
      <c r="EY729" s="65"/>
      <c r="EZ729" s="65"/>
      <c r="FA729" s="65"/>
      <c r="FB729" s="65"/>
      <c r="FC729" s="65"/>
      <c r="FD729" s="65"/>
      <c r="FE729" s="65"/>
      <c r="FF729" s="65"/>
      <c r="FG729" s="65"/>
      <c r="FH729" s="65"/>
      <c r="FI729" s="65"/>
      <c r="FJ729" s="65"/>
      <c r="FK729" s="65"/>
      <c r="FL729" s="65"/>
      <c r="FM729" s="65"/>
      <c r="FN729" s="65"/>
      <c r="FO729" s="235"/>
    </row>
    <row r="730" spans="1:171" s="73" customFormat="1" x14ac:dyDescent="0.2">
      <c r="A730" s="161"/>
      <c r="B730" s="162"/>
      <c r="C730" s="162"/>
      <c r="D730" s="162"/>
      <c r="E730" s="162"/>
      <c r="F730" s="162"/>
      <c r="G730" s="162"/>
      <c r="H730" s="162"/>
      <c r="I730" s="162"/>
      <c r="J730" s="162"/>
      <c r="K730" s="162"/>
      <c r="L730" s="162"/>
      <c r="M730" s="162"/>
      <c r="N730" s="162"/>
      <c r="O730" s="162"/>
      <c r="P730" s="162"/>
      <c r="Q730" s="162"/>
      <c r="R730" s="162"/>
      <c r="S730" s="162"/>
      <c r="T730" s="162"/>
      <c r="U730" s="162"/>
      <c r="V730" s="162"/>
      <c r="W730" s="162"/>
      <c r="X730" s="162"/>
      <c r="Y730" s="162"/>
      <c r="Z730" s="161"/>
      <c r="AA730" s="161"/>
      <c r="AB730" s="161"/>
      <c r="AC730" s="161"/>
      <c r="AD730" s="161"/>
      <c r="AE730" s="161"/>
      <c r="AF730" s="162"/>
      <c r="AG730" s="162"/>
      <c r="AH730" s="162"/>
      <c r="AI730" s="162"/>
      <c r="AJ730" s="162"/>
      <c r="AK730" s="162"/>
      <c r="AL730" s="162"/>
      <c r="AM730" s="162"/>
      <c r="AN730" s="162"/>
      <c r="AO730" s="162"/>
      <c r="AP730" s="162"/>
      <c r="AQ730" s="162"/>
      <c r="AR730" s="162"/>
      <c r="AS730" s="162"/>
      <c r="AT730" s="162"/>
      <c r="AU730" s="162"/>
      <c r="AV730" s="162"/>
      <c r="AW730" s="162"/>
      <c r="AX730" s="162"/>
      <c r="AY730" s="161"/>
      <c r="AZ730" s="161"/>
      <c r="BA730" s="162"/>
      <c r="BB730" s="162"/>
      <c r="BC730" s="162"/>
      <c r="BD730" s="162"/>
      <c r="BE730" s="162"/>
      <c r="BF730" s="162"/>
      <c r="BG730" s="162"/>
      <c r="BH730" s="162"/>
      <c r="BI730" s="162"/>
      <c r="BJ730" s="161"/>
      <c r="BK730" s="162"/>
      <c r="BL730" s="162"/>
      <c r="BM730" s="162"/>
      <c r="BN730" s="162"/>
      <c r="BO730" s="162"/>
      <c r="BP730" s="162"/>
      <c r="BQ730" s="162"/>
      <c r="BR730" s="162"/>
      <c r="BS730" s="162"/>
      <c r="BT730" s="162"/>
      <c r="BU730" s="162"/>
      <c r="BV730" s="162"/>
      <c r="BW730" s="162"/>
      <c r="BX730" s="162"/>
      <c r="BY730" s="162"/>
      <c r="BZ730" s="162"/>
      <c r="CA730" s="162"/>
      <c r="CB730" s="162"/>
      <c r="CC730" s="162"/>
      <c r="CD730" s="162"/>
      <c r="CE730" s="162"/>
      <c r="CF730" s="162"/>
      <c r="CG730" s="162"/>
      <c r="CH730" s="162"/>
      <c r="CI730" s="162"/>
      <c r="CJ730" s="162"/>
      <c r="CK730" s="162"/>
      <c r="CL730" s="162"/>
      <c r="CM730" s="162"/>
      <c r="CN730" s="162"/>
      <c r="CO730" s="162"/>
      <c r="CP730" s="162"/>
      <c r="CQ730" s="162"/>
      <c r="CR730" s="162"/>
      <c r="CS730" s="162"/>
      <c r="CT730" s="162"/>
      <c r="CU730" s="162"/>
      <c r="CV730" s="162"/>
      <c r="CW730" s="162"/>
      <c r="CX730" s="162"/>
      <c r="CY730" s="162"/>
      <c r="CZ730" s="162"/>
      <c r="DA730" s="162"/>
      <c r="DB730" s="162"/>
      <c r="DC730" s="162"/>
      <c r="DD730" s="162"/>
      <c r="DE730" s="162"/>
      <c r="DF730" s="162"/>
      <c r="DG730" s="162"/>
      <c r="DH730" s="162"/>
      <c r="DI730" s="162"/>
      <c r="DJ730" s="162"/>
      <c r="DK730" s="162"/>
      <c r="DL730" s="162"/>
      <c r="DM730" s="162"/>
      <c r="DN730" s="162"/>
      <c r="DO730" s="162"/>
      <c r="DP730" s="162"/>
      <c r="DQ730" s="162"/>
      <c r="DR730" s="162"/>
      <c r="DS730" s="162"/>
      <c r="DT730" s="162"/>
      <c r="DU730" s="162"/>
      <c r="DV730" s="162"/>
      <c r="DW730" s="161"/>
      <c r="DX730" s="162"/>
      <c r="DY730" s="162"/>
      <c r="DZ730" s="162"/>
      <c r="EA730" s="162"/>
      <c r="EB730" s="162"/>
      <c r="EC730" s="162"/>
      <c r="ED730" s="162"/>
      <c r="EE730" s="161"/>
      <c r="EF730" s="162"/>
      <c r="EG730" s="162"/>
      <c r="EH730" s="162"/>
      <c r="EI730" s="162"/>
      <c r="EJ730" s="162"/>
      <c r="EK730" s="162"/>
      <c r="EL730" s="162"/>
      <c r="EM730" s="162"/>
      <c r="EN730" s="162"/>
      <c r="EO730" s="162"/>
      <c r="EP730" s="162"/>
      <c r="EQ730" s="68"/>
      <c r="ER730" s="68"/>
      <c r="ES730" s="68"/>
      <c r="ET730" s="68"/>
      <c r="EU730" s="68"/>
      <c r="EV730" s="68"/>
      <c r="EW730" s="68"/>
      <c r="EX730" s="68"/>
      <c r="EY730" s="68"/>
      <c r="EZ730" s="68"/>
      <c r="FA730" s="68"/>
      <c r="FB730" s="68"/>
      <c r="FC730" s="68"/>
      <c r="FD730" s="68"/>
      <c r="FE730" s="68"/>
      <c r="FF730" s="68"/>
      <c r="FG730" s="68"/>
      <c r="FH730" s="68"/>
      <c r="FI730" s="68"/>
      <c r="FJ730" s="68"/>
      <c r="FK730" s="68"/>
      <c r="FL730" s="68"/>
      <c r="FM730" s="65"/>
      <c r="FN730" s="65"/>
      <c r="FO730" s="235"/>
    </row>
    <row r="731" spans="1:171" s="73" customFormat="1" x14ac:dyDescent="0.2">
      <c r="A731" s="161"/>
      <c r="B731" s="162"/>
      <c r="C731" s="162"/>
      <c r="D731" s="162"/>
      <c r="E731" s="162"/>
      <c r="F731" s="162"/>
      <c r="G731" s="162"/>
      <c r="H731" s="162"/>
      <c r="I731" s="162"/>
      <c r="J731" s="162"/>
      <c r="K731" s="162"/>
      <c r="L731" s="162"/>
      <c r="M731" s="162"/>
      <c r="N731" s="162"/>
      <c r="O731" s="162"/>
      <c r="P731" s="162"/>
      <c r="Q731" s="162"/>
      <c r="R731" s="162"/>
      <c r="S731" s="162"/>
      <c r="T731" s="162"/>
      <c r="U731" s="162"/>
      <c r="V731" s="162"/>
      <c r="W731" s="162"/>
      <c r="X731" s="162"/>
      <c r="Y731" s="162"/>
      <c r="Z731" s="161"/>
      <c r="AA731" s="161"/>
      <c r="AB731" s="161"/>
      <c r="AC731" s="161"/>
      <c r="AD731" s="161"/>
      <c r="AE731" s="161"/>
      <c r="AF731" s="162"/>
      <c r="AG731" s="162"/>
      <c r="AH731" s="162"/>
      <c r="AI731" s="162"/>
      <c r="AJ731" s="162"/>
      <c r="AK731" s="162"/>
      <c r="AL731" s="162"/>
      <c r="AM731" s="162"/>
      <c r="AN731" s="162"/>
      <c r="AO731" s="162"/>
      <c r="AP731" s="162"/>
      <c r="AQ731" s="162"/>
      <c r="AR731" s="162"/>
      <c r="AS731" s="162"/>
      <c r="AT731" s="162"/>
      <c r="AU731" s="162"/>
      <c r="AV731" s="162"/>
      <c r="AW731" s="162"/>
      <c r="AX731" s="162"/>
      <c r="AY731" s="161"/>
      <c r="AZ731" s="161"/>
      <c r="BA731" s="162"/>
      <c r="BB731" s="162"/>
      <c r="BC731" s="162"/>
      <c r="BD731" s="162"/>
      <c r="BE731" s="162"/>
      <c r="BF731" s="162"/>
      <c r="BG731" s="162"/>
      <c r="BH731" s="162"/>
      <c r="BI731" s="162"/>
      <c r="BJ731" s="161"/>
      <c r="BK731" s="162"/>
      <c r="BL731" s="162"/>
      <c r="BM731" s="162"/>
      <c r="BN731" s="162"/>
      <c r="BO731" s="162"/>
      <c r="BP731" s="162"/>
      <c r="BQ731" s="162"/>
      <c r="BR731" s="162"/>
      <c r="BS731" s="162"/>
      <c r="BT731" s="162"/>
      <c r="BU731" s="162"/>
      <c r="BV731" s="162"/>
      <c r="BW731" s="162"/>
      <c r="BX731" s="162"/>
      <c r="BY731" s="162"/>
      <c r="BZ731" s="162"/>
      <c r="CA731" s="162"/>
      <c r="CB731" s="162"/>
      <c r="CC731" s="162"/>
      <c r="CD731" s="162"/>
      <c r="CE731" s="162"/>
      <c r="CF731" s="162"/>
      <c r="CG731" s="162"/>
      <c r="CH731" s="162"/>
      <c r="CI731" s="162"/>
      <c r="CJ731" s="162"/>
      <c r="CK731" s="162"/>
      <c r="CL731" s="162"/>
      <c r="CM731" s="162"/>
      <c r="CN731" s="162"/>
      <c r="CO731" s="162"/>
      <c r="CP731" s="162"/>
      <c r="CQ731" s="162"/>
      <c r="CR731" s="162"/>
      <c r="CS731" s="162"/>
      <c r="CT731" s="162"/>
      <c r="CU731" s="162"/>
      <c r="CV731" s="162"/>
      <c r="CW731" s="162"/>
      <c r="CX731" s="162"/>
      <c r="CY731" s="162"/>
      <c r="CZ731" s="162"/>
      <c r="DA731" s="162"/>
      <c r="DB731" s="162"/>
      <c r="DC731" s="162"/>
      <c r="DD731" s="162"/>
      <c r="DE731" s="162"/>
      <c r="DF731" s="162"/>
      <c r="DG731" s="162"/>
      <c r="DH731" s="162"/>
      <c r="DI731" s="162"/>
      <c r="DJ731" s="162"/>
      <c r="DK731" s="162"/>
      <c r="DL731" s="162"/>
      <c r="DM731" s="162"/>
      <c r="DN731" s="162"/>
      <c r="DO731" s="162"/>
      <c r="DP731" s="162"/>
      <c r="DQ731" s="162"/>
      <c r="DR731" s="162"/>
      <c r="DS731" s="162"/>
      <c r="DT731" s="162"/>
      <c r="DU731" s="162"/>
      <c r="DV731" s="162"/>
      <c r="DW731" s="161"/>
      <c r="DX731" s="162"/>
      <c r="DY731" s="162"/>
      <c r="DZ731" s="162"/>
      <c r="EA731" s="162"/>
      <c r="EB731" s="162"/>
      <c r="EC731" s="162"/>
      <c r="ED731" s="162"/>
      <c r="EE731" s="161"/>
      <c r="EF731" s="162"/>
      <c r="EG731" s="162"/>
      <c r="EH731" s="162"/>
      <c r="EI731" s="162"/>
      <c r="EJ731" s="162"/>
      <c r="EK731" s="162"/>
      <c r="EL731" s="162"/>
      <c r="EM731" s="162"/>
      <c r="EN731" s="162"/>
      <c r="EO731" s="162"/>
      <c r="EP731" s="162"/>
      <c r="EQ731" s="68"/>
      <c r="ER731" s="68"/>
      <c r="ES731" s="68"/>
      <c r="ET731" s="68"/>
      <c r="EU731" s="68"/>
      <c r="EV731" s="68"/>
      <c r="EW731" s="65"/>
      <c r="EX731" s="65"/>
      <c r="EY731" s="65"/>
      <c r="EZ731" s="65"/>
      <c r="FA731" s="65"/>
      <c r="FB731" s="65"/>
      <c r="FC731" s="65"/>
      <c r="FD731" s="65"/>
      <c r="FE731" s="65"/>
      <c r="FF731" s="65"/>
      <c r="FG731" s="65"/>
      <c r="FH731" s="65"/>
      <c r="FI731" s="65"/>
      <c r="FJ731" s="65"/>
      <c r="FK731" s="65"/>
      <c r="FL731" s="65"/>
      <c r="FM731" s="65"/>
      <c r="FN731" s="65"/>
      <c r="FO731" s="235"/>
    </row>
    <row r="732" spans="1:171" s="73" customFormat="1" x14ac:dyDescent="0.2">
      <c r="A732" s="161"/>
      <c r="B732" s="162"/>
      <c r="C732" s="162"/>
      <c r="D732" s="162"/>
      <c r="E732" s="162"/>
      <c r="F732" s="162"/>
      <c r="G732" s="162"/>
      <c r="H732" s="162"/>
      <c r="I732" s="162"/>
      <c r="J732" s="162"/>
      <c r="K732" s="162"/>
      <c r="L732" s="162"/>
      <c r="M732" s="162"/>
      <c r="N732" s="162"/>
      <c r="O732" s="162"/>
      <c r="P732" s="162"/>
      <c r="Q732" s="162"/>
      <c r="R732" s="162"/>
      <c r="S732" s="162"/>
      <c r="T732" s="162"/>
      <c r="U732" s="162"/>
      <c r="V732" s="162"/>
      <c r="W732" s="162"/>
      <c r="X732" s="162"/>
      <c r="Y732" s="162"/>
      <c r="Z732" s="161"/>
      <c r="AA732" s="161"/>
      <c r="AB732" s="161"/>
      <c r="AC732" s="161"/>
      <c r="AD732" s="161"/>
      <c r="AE732" s="161"/>
      <c r="AF732" s="162"/>
      <c r="AG732" s="162"/>
      <c r="AH732" s="162"/>
      <c r="AI732" s="162"/>
      <c r="AJ732" s="162"/>
      <c r="AK732" s="162"/>
      <c r="AL732" s="162"/>
      <c r="AM732" s="162"/>
      <c r="AN732" s="162"/>
      <c r="AO732" s="162"/>
      <c r="AP732" s="162"/>
      <c r="AQ732" s="162"/>
      <c r="AR732" s="162"/>
      <c r="AS732" s="162"/>
      <c r="AT732" s="162"/>
      <c r="AU732" s="162"/>
      <c r="AV732" s="162"/>
      <c r="AW732" s="162"/>
      <c r="AX732" s="162"/>
      <c r="AY732" s="161"/>
      <c r="AZ732" s="161"/>
      <c r="BA732" s="162"/>
      <c r="BB732" s="162"/>
      <c r="BC732" s="162"/>
      <c r="BD732" s="162"/>
      <c r="BE732" s="162"/>
      <c r="BF732" s="162"/>
      <c r="BG732" s="162"/>
      <c r="BH732" s="162"/>
      <c r="BI732" s="162"/>
      <c r="BJ732" s="161"/>
      <c r="BK732" s="162"/>
      <c r="BL732" s="162"/>
      <c r="BM732" s="162"/>
      <c r="BN732" s="162"/>
      <c r="BO732" s="162"/>
      <c r="BP732" s="162"/>
      <c r="BQ732" s="162"/>
      <c r="BR732" s="162"/>
      <c r="BS732" s="162"/>
      <c r="BT732" s="162"/>
      <c r="BU732" s="162"/>
      <c r="BV732" s="162"/>
      <c r="BW732" s="162"/>
      <c r="BX732" s="162"/>
      <c r="BY732" s="162"/>
      <c r="BZ732" s="162"/>
      <c r="CA732" s="162"/>
      <c r="CB732" s="162"/>
      <c r="CC732" s="162"/>
      <c r="CD732" s="162"/>
      <c r="CE732" s="162"/>
      <c r="CF732" s="162"/>
      <c r="CG732" s="162"/>
      <c r="CH732" s="162"/>
      <c r="CI732" s="162"/>
      <c r="CJ732" s="162"/>
      <c r="CK732" s="162"/>
      <c r="CL732" s="162"/>
      <c r="CM732" s="162"/>
      <c r="CN732" s="162"/>
      <c r="CO732" s="162"/>
      <c r="CP732" s="162"/>
      <c r="CQ732" s="162"/>
      <c r="CR732" s="162"/>
      <c r="CS732" s="162"/>
      <c r="CT732" s="162"/>
      <c r="CU732" s="162"/>
      <c r="CV732" s="162"/>
      <c r="CW732" s="162"/>
      <c r="CX732" s="162"/>
      <c r="CY732" s="162"/>
      <c r="CZ732" s="162"/>
      <c r="DA732" s="162"/>
      <c r="DB732" s="162"/>
      <c r="DC732" s="162"/>
      <c r="DD732" s="162"/>
      <c r="DE732" s="162"/>
      <c r="DF732" s="162"/>
      <c r="DG732" s="162"/>
      <c r="DH732" s="162"/>
      <c r="DI732" s="162"/>
      <c r="DJ732" s="162"/>
      <c r="DK732" s="162"/>
      <c r="DL732" s="162"/>
      <c r="DM732" s="162"/>
      <c r="DN732" s="162"/>
      <c r="DO732" s="162"/>
      <c r="DP732" s="162"/>
      <c r="DQ732" s="162"/>
      <c r="DR732" s="162"/>
      <c r="DS732" s="162"/>
      <c r="DT732" s="162"/>
      <c r="DU732" s="162"/>
      <c r="DV732" s="162"/>
      <c r="DW732" s="161"/>
      <c r="DX732" s="162"/>
      <c r="DY732" s="162"/>
      <c r="DZ732" s="162"/>
      <c r="EA732" s="162"/>
      <c r="EB732" s="162"/>
      <c r="EC732" s="162"/>
      <c r="ED732" s="162"/>
      <c r="EE732" s="161"/>
      <c r="EF732" s="162"/>
      <c r="EG732" s="162"/>
      <c r="EH732" s="162"/>
      <c r="EI732" s="162"/>
      <c r="EJ732" s="162"/>
      <c r="EK732" s="162"/>
      <c r="EL732" s="162"/>
      <c r="EM732" s="162"/>
      <c r="EN732" s="162"/>
      <c r="EO732" s="162"/>
      <c r="EP732" s="162"/>
      <c r="EQ732" s="68"/>
      <c r="ER732" s="68"/>
      <c r="ES732" s="68"/>
      <c r="ET732" s="68"/>
      <c r="EU732" s="68"/>
      <c r="EV732" s="68"/>
      <c r="EW732" s="68"/>
      <c r="EX732" s="68"/>
      <c r="EY732" s="68"/>
      <c r="EZ732" s="68"/>
      <c r="FA732" s="68"/>
      <c r="FB732" s="68"/>
      <c r="FC732" s="68"/>
      <c r="FD732" s="68"/>
      <c r="FE732" s="68"/>
      <c r="FF732" s="68"/>
      <c r="FG732" s="68"/>
      <c r="FH732" s="68"/>
      <c r="FI732" s="68"/>
      <c r="FJ732" s="68"/>
      <c r="FK732" s="68"/>
      <c r="FL732" s="68"/>
      <c r="FM732" s="65"/>
      <c r="FN732" s="65"/>
      <c r="FO732" s="235"/>
    </row>
    <row r="733" spans="1:171" s="73" customFormat="1" x14ac:dyDescent="0.2">
      <c r="A733" s="161"/>
      <c r="B733" s="162"/>
      <c r="C733" s="162"/>
      <c r="D733" s="162"/>
      <c r="E733" s="162"/>
      <c r="F733" s="162"/>
      <c r="G733" s="162"/>
      <c r="H733" s="162"/>
      <c r="I733" s="162"/>
      <c r="J733" s="162"/>
      <c r="K733" s="162"/>
      <c r="L733" s="162"/>
      <c r="M733" s="162"/>
      <c r="N733" s="162"/>
      <c r="O733" s="162"/>
      <c r="P733" s="162"/>
      <c r="Q733" s="162"/>
      <c r="R733" s="162"/>
      <c r="S733" s="162"/>
      <c r="T733" s="162"/>
      <c r="U733" s="162"/>
      <c r="V733" s="162"/>
      <c r="W733" s="162"/>
      <c r="X733" s="162"/>
      <c r="Y733" s="162"/>
      <c r="Z733" s="161"/>
      <c r="AA733" s="161"/>
      <c r="AB733" s="161"/>
      <c r="AC733" s="161"/>
      <c r="AD733" s="161"/>
      <c r="AE733" s="161"/>
      <c r="AF733" s="162"/>
      <c r="AG733" s="162"/>
      <c r="AH733" s="162"/>
      <c r="AI733" s="162"/>
      <c r="AJ733" s="162"/>
      <c r="AK733" s="162"/>
      <c r="AL733" s="162"/>
      <c r="AM733" s="162"/>
      <c r="AN733" s="162"/>
      <c r="AO733" s="162"/>
      <c r="AP733" s="162"/>
      <c r="AQ733" s="162"/>
      <c r="AR733" s="162"/>
      <c r="AS733" s="162"/>
      <c r="AT733" s="162"/>
      <c r="AU733" s="162"/>
      <c r="AV733" s="162"/>
      <c r="AW733" s="162"/>
      <c r="AX733" s="162"/>
      <c r="AY733" s="161"/>
      <c r="AZ733" s="161"/>
      <c r="BA733" s="162"/>
      <c r="BB733" s="162"/>
      <c r="BC733" s="162"/>
      <c r="BD733" s="162"/>
      <c r="BE733" s="162"/>
      <c r="BF733" s="162"/>
      <c r="BG733" s="162"/>
      <c r="BH733" s="162"/>
      <c r="BI733" s="162"/>
      <c r="BJ733" s="161"/>
      <c r="BK733" s="162"/>
      <c r="BL733" s="162"/>
      <c r="BM733" s="162"/>
      <c r="BN733" s="162"/>
      <c r="BO733" s="162"/>
      <c r="BP733" s="162"/>
      <c r="BQ733" s="162"/>
      <c r="BR733" s="162"/>
      <c r="BS733" s="162"/>
      <c r="BT733" s="162"/>
      <c r="BU733" s="162"/>
      <c r="BV733" s="162"/>
      <c r="BW733" s="162"/>
      <c r="BX733" s="162"/>
      <c r="BY733" s="162"/>
      <c r="BZ733" s="162"/>
      <c r="CA733" s="162"/>
      <c r="CB733" s="162"/>
      <c r="CC733" s="162"/>
      <c r="CD733" s="162"/>
      <c r="CE733" s="162"/>
      <c r="CF733" s="162"/>
      <c r="CG733" s="162"/>
      <c r="CH733" s="162"/>
      <c r="CI733" s="162"/>
      <c r="CJ733" s="162"/>
      <c r="CK733" s="162"/>
      <c r="CL733" s="162"/>
      <c r="CM733" s="162"/>
      <c r="CN733" s="162"/>
      <c r="CO733" s="162"/>
      <c r="CP733" s="162"/>
      <c r="CQ733" s="162"/>
      <c r="CR733" s="162"/>
      <c r="CS733" s="162"/>
      <c r="CT733" s="162"/>
      <c r="CU733" s="162"/>
      <c r="CV733" s="162"/>
      <c r="CW733" s="162"/>
      <c r="CX733" s="162"/>
      <c r="CY733" s="162"/>
      <c r="CZ733" s="162"/>
      <c r="DA733" s="162"/>
      <c r="DB733" s="162"/>
      <c r="DC733" s="162"/>
      <c r="DD733" s="162"/>
      <c r="DE733" s="162"/>
      <c r="DF733" s="162"/>
      <c r="DG733" s="162"/>
      <c r="DH733" s="162"/>
      <c r="DI733" s="162"/>
      <c r="DJ733" s="162"/>
      <c r="DK733" s="162"/>
      <c r="DL733" s="162"/>
      <c r="DM733" s="162"/>
      <c r="DN733" s="162"/>
      <c r="DO733" s="162"/>
      <c r="DP733" s="162"/>
      <c r="DQ733" s="162"/>
      <c r="DR733" s="162"/>
      <c r="DS733" s="162"/>
      <c r="DT733" s="162"/>
      <c r="DU733" s="162"/>
      <c r="DV733" s="162"/>
      <c r="DW733" s="161"/>
      <c r="DX733" s="162"/>
      <c r="DY733" s="162"/>
      <c r="DZ733" s="162"/>
      <c r="EA733" s="162"/>
      <c r="EB733" s="162"/>
      <c r="EC733" s="162"/>
      <c r="ED733" s="162"/>
      <c r="EE733" s="161"/>
      <c r="EF733" s="162"/>
      <c r="EG733" s="162"/>
      <c r="EH733" s="162"/>
      <c r="EI733" s="162"/>
      <c r="EJ733" s="162"/>
      <c r="EK733" s="162"/>
      <c r="EL733" s="162"/>
      <c r="EM733" s="162"/>
      <c r="EN733" s="162"/>
      <c r="EO733" s="162"/>
      <c r="EP733" s="162"/>
      <c r="EQ733" s="68"/>
      <c r="ER733" s="68"/>
      <c r="ES733" s="68"/>
      <c r="ET733" s="68"/>
      <c r="EU733" s="68"/>
      <c r="EV733" s="68"/>
      <c r="EW733" s="65"/>
      <c r="EX733" s="65"/>
      <c r="EY733" s="65"/>
      <c r="EZ733" s="65"/>
      <c r="FA733" s="65"/>
      <c r="FB733" s="65"/>
      <c r="FC733" s="65"/>
      <c r="FD733" s="65"/>
      <c r="FE733" s="65"/>
      <c r="FF733" s="65"/>
      <c r="FG733" s="65"/>
      <c r="FH733" s="65"/>
      <c r="FI733" s="65"/>
      <c r="FJ733" s="65"/>
      <c r="FK733" s="65"/>
      <c r="FL733" s="65"/>
      <c r="FM733" s="65"/>
      <c r="FN733" s="65"/>
      <c r="FO733" s="235"/>
    </row>
    <row r="734" spans="1:171" s="73" customFormat="1" x14ac:dyDescent="0.2">
      <c r="A734" s="161"/>
      <c r="B734" s="162"/>
      <c r="C734" s="162"/>
      <c r="D734" s="162"/>
      <c r="E734" s="162"/>
      <c r="F734" s="162"/>
      <c r="G734" s="162"/>
      <c r="H734" s="162"/>
      <c r="I734" s="162"/>
      <c r="J734" s="162"/>
      <c r="K734" s="162"/>
      <c r="L734" s="162"/>
      <c r="M734" s="162"/>
      <c r="N734" s="162"/>
      <c r="O734" s="162"/>
      <c r="P734" s="162"/>
      <c r="Q734" s="162"/>
      <c r="R734" s="162"/>
      <c r="S734" s="162"/>
      <c r="T734" s="162"/>
      <c r="U734" s="162"/>
      <c r="V734" s="162"/>
      <c r="W734" s="162"/>
      <c r="X734" s="162"/>
      <c r="Y734" s="162"/>
      <c r="Z734" s="161"/>
      <c r="AA734" s="161"/>
      <c r="AB734" s="161"/>
      <c r="AC734" s="161"/>
      <c r="AD734" s="161"/>
      <c r="AE734" s="161"/>
      <c r="AF734" s="162"/>
      <c r="AG734" s="162"/>
      <c r="AH734" s="162"/>
      <c r="AI734" s="162"/>
      <c r="AJ734" s="162"/>
      <c r="AK734" s="162"/>
      <c r="AL734" s="162"/>
      <c r="AM734" s="162"/>
      <c r="AN734" s="162"/>
      <c r="AO734" s="162"/>
      <c r="AP734" s="162"/>
      <c r="AQ734" s="162"/>
      <c r="AR734" s="162"/>
      <c r="AS734" s="162"/>
      <c r="AT734" s="162"/>
      <c r="AU734" s="162"/>
      <c r="AV734" s="162"/>
      <c r="AW734" s="162"/>
      <c r="AX734" s="162"/>
      <c r="AY734" s="161"/>
      <c r="AZ734" s="161"/>
      <c r="BA734" s="162"/>
      <c r="BB734" s="162"/>
      <c r="BC734" s="162"/>
      <c r="BD734" s="162"/>
      <c r="BE734" s="162"/>
      <c r="BF734" s="162"/>
      <c r="BG734" s="162"/>
      <c r="BH734" s="162"/>
      <c r="BI734" s="162"/>
      <c r="BJ734" s="161"/>
      <c r="BK734" s="162"/>
      <c r="BL734" s="162"/>
      <c r="BM734" s="162"/>
      <c r="BN734" s="162"/>
      <c r="BO734" s="162"/>
      <c r="BP734" s="162"/>
      <c r="BQ734" s="162"/>
      <c r="BR734" s="162"/>
      <c r="BS734" s="162"/>
      <c r="BT734" s="162"/>
      <c r="BU734" s="162"/>
      <c r="BV734" s="162"/>
      <c r="BW734" s="162"/>
      <c r="BX734" s="162"/>
      <c r="BY734" s="162"/>
      <c r="BZ734" s="162"/>
      <c r="CA734" s="162"/>
      <c r="CB734" s="162"/>
      <c r="CC734" s="162"/>
      <c r="CD734" s="162"/>
      <c r="CE734" s="162"/>
      <c r="CF734" s="162"/>
      <c r="CG734" s="162"/>
      <c r="CH734" s="162"/>
      <c r="CI734" s="162"/>
      <c r="CJ734" s="162"/>
      <c r="CK734" s="162"/>
      <c r="CL734" s="162"/>
      <c r="CM734" s="162"/>
      <c r="CN734" s="162"/>
      <c r="CO734" s="162"/>
      <c r="CP734" s="162"/>
      <c r="CQ734" s="162"/>
      <c r="CR734" s="162"/>
      <c r="CS734" s="162"/>
      <c r="CT734" s="162"/>
      <c r="CU734" s="162"/>
      <c r="CV734" s="162"/>
      <c r="CW734" s="162"/>
      <c r="CX734" s="162"/>
      <c r="CY734" s="162"/>
      <c r="CZ734" s="162"/>
      <c r="DA734" s="162"/>
      <c r="DB734" s="162"/>
      <c r="DC734" s="162"/>
      <c r="DD734" s="162"/>
      <c r="DE734" s="162"/>
      <c r="DF734" s="162"/>
      <c r="DG734" s="162"/>
      <c r="DH734" s="162"/>
      <c r="DI734" s="162"/>
      <c r="DJ734" s="162"/>
      <c r="DK734" s="162"/>
      <c r="DL734" s="162"/>
      <c r="DM734" s="162"/>
      <c r="DN734" s="162"/>
      <c r="DO734" s="162"/>
      <c r="DP734" s="162"/>
      <c r="DQ734" s="162"/>
      <c r="DR734" s="162"/>
      <c r="DS734" s="162"/>
      <c r="DT734" s="162"/>
      <c r="DU734" s="162"/>
      <c r="DV734" s="162"/>
      <c r="DW734" s="161"/>
      <c r="DX734" s="162"/>
      <c r="DY734" s="162"/>
      <c r="DZ734" s="162"/>
      <c r="EA734" s="162"/>
      <c r="EB734" s="162"/>
      <c r="EC734" s="162"/>
      <c r="ED734" s="162"/>
      <c r="EE734" s="161"/>
      <c r="EF734" s="162"/>
      <c r="EG734" s="162"/>
      <c r="EH734" s="162"/>
      <c r="EI734" s="162"/>
      <c r="EJ734" s="162"/>
      <c r="EK734" s="162"/>
      <c r="EL734" s="162"/>
      <c r="EM734" s="162"/>
      <c r="EN734" s="162"/>
      <c r="EO734" s="162"/>
      <c r="EP734" s="162"/>
      <c r="EQ734" s="68"/>
      <c r="ER734" s="68"/>
      <c r="ES734" s="68"/>
      <c r="ET734" s="68"/>
      <c r="EU734" s="68"/>
      <c r="EV734" s="68"/>
      <c r="EW734" s="68"/>
      <c r="EX734" s="68"/>
      <c r="EY734" s="68"/>
      <c r="EZ734" s="68"/>
      <c r="FA734" s="68"/>
      <c r="FB734" s="68"/>
      <c r="FC734" s="68"/>
      <c r="FD734" s="68"/>
      <c r="FE734" s="68"/>
      <c r="FF734" s="68"/>
      <c r="FG734" s="68"/>
      <c r="FH734" s="68"/>
      <c r="FI734" s="68"/>
      <c r="FJ734" s="68"/>
      <c r="FK734" s="68"/>
      <c r="FL734" s="68"/>
      <c r="FM734" s="65"/>
      <c r="FN734" s="65"/>
      <c r="FO734" s="235"/>
    </row>
    <row r="735" spans="1:171" s="73" customFormat="1" x14ac:dyDescent="0.2">
      <c r="A735" s="161"/>
      <c r="B735" s="162"/>
      <c r="C735" s="162"/>
      <c r="D735" s="162"/>
      <c r="E735" s="162"/>
      <c r="F735" s="162"/>
      <c r="G735" s="162"/>
      <c r="H735" s="162"/>
      <c r="I735" s="162"/>
      <c r="J735" s="162"/>
      <c r="K735" s="162"/>
      <c r="L735" s="162"/>
      <c r="M735" s="162"/>
      <c r="N735" s="162"/>
      <c r="O735" s="162"/>
      <c r="P735" s="162"/>
      <c r="Q735" s="162"/>
      <c r="R735" s="162"/>
      <c r="S735" s="162"/>
      <c r="T735" s="162"/>
      <c r="U735" s="162"/>
      <c r="V735" s="162"/>
      <c r="W735" s="162"/>
      <c r="X735" s="162"/>
      <c r="Y735" s="162"/>
      <c r="Z735" s="161"/>
      <c r="AA735" s="161"/>
      <c r="AB735" s="161"/>
      <c r="AC735" s="161"/>
      <c r="AD735" s="161"/>
      <c r="AE735" s="161"/>
      <c r="AF735" s="162"/>
      <c r="AG735" s="162"/>
      <c r="AH735" s="162"/>
      <c r="AI735" s="162"/>
      <c r="AJ735" s="162"/>
      <c r="AK735" s="162"/>
      <c r="AL735" s="162"/>
      <c r="AM735" s="162"/>
      <c r="AN735" s="162"/>
      <c r="AO735" s="162"/>
      <c r="AP735" s="162"/>
      <c r="AQ735" s="162"/>
      <c r="AR735" s="162"/>
      <c r="AS735" s="162"/>
      <c r="AT735" s="162"/>
      <c r="AU735" s="162"/>
      <c r="AV735" s="162"/>
      <c r="AW735" s="162"/>
      <c r="AX735" s="162"/>
      <c r="AY735" s="161"/>
      <c r="AZ735" s="161"/>
      <c r="BA735" s="162"/>
      <c r="BB735" s="162"/>
      <c r="BC735" s="162"/>
      <c r="BD735" s="162"/>
      <c r="BE735" s="162"/>
      <c r="BF735" s="162"/>
      <c r="BG735" s="162"/>
      <c r="BH735" s="162"/>
      <c r="BI735" s="162"/>
      <c r="BJ735" s="161"/>
      <c r="BK735" s="162"/>
      <c r="BL735" s="162"/>
      <c r="BM735" s="162"/>
      <c r="BN735" s="162"/>
      <c r="BO735" s="162"/>
      <c r="BP735" s="162"/>
      <c r="BQ735" s="162"/>
      <c r="BR735" s="162"/>
      <c r="BS735" s="162"/>
      <c r="BT735" s="162"/>
      <c r="BU735" s="162"/>
      <c r="BV735" s="162"/>
      <c r="BW735" s="162"/>
      <c r="BX735" s="162"/>
      <c r="BY735" s="162"/>
      <c r="BZ735" s="162"/>
      <c r="CA735" s="162"/>
      <c r="CB735" s="162"/>
      <c r="CC735" s="162"/>
      <c r="CD735" s="162"/>
      <c r="CE735" s="162"/>
      <c r="CF735" s="162"/>
      <c r="CG735" s="162"/>
      <c r="CH735" s="162"/>
      <c r="CI735" s="162"/>
      <c r="CJ735" s="162"/>
      <c r="CK735" s="162"/>
      <c r="CL735" s="162"/>
      <c r="CM735" s="162"/>
      <c r="CN735" s="162"/>
      <c r="CO735" s="162"/>
      <c r="CP735" s="162"/>
      <c r="CQ735" s="162"/>
      <c r="CR735" s="162"/>
      <c r="CS735" s="162"/>
      <c r="CT735" s="162"/>
      <c r="CU735" s="162"/>
      <c r="CV735" s="162"/>
      <c r="CW735" s="162"/>
      <c r="CX735" s="162"/>
      <c r="CY735" s="162"/>
      <c r="CZ735" s="162"/>
      <c r="DA735" s="162"/>
      <c r="DB735" s="162"/>
      <c r="DC735" s="162"/>
      <c r="DD735" s="162"/>
      <c r="DE735" s="162"/>
      <c r="DF735" s="162"/>
      <c r="DG735" s="162"/>
      <c r="DH735" s="162"/>
      <c r="DI735" s="162"/>
      <c r="DJ735" s="162"/>
      <c r="DK735" s="162"/>
      <c r="DL735" s="162"/>
      <c r="DM735" s="162"/>
      <c r="DN735" s="162"/>
      <c r="DO735" s="162"/>
      <c r="DP735" s="162"/>
      <c r="DQ735" s="162"/>
      <c r="DR735" s="162"/>
      <c r="DS735" s="162"/>
      <c r="DT735" s="162"/>
      <c r="DU735" s="162"/>
      <c r="DV735" s="162"/>
      <c r="DW735" s="161"/>
      <c r="DX735" s="162"/>
      <c r="DY735" s="162"/>
      <c r="DZ735" s="162"/>
      <c r="EA735" s="162"/>
      <c r="EB735" s="162"/>
      <c r="EC735" s="162"/>
      <c r="ED735" s="162"/>
      <c r="EE735" s="161"/>
      <c r="EF735" s="162"/>
      <c r="EG735" s="162"/>
      <c r="EH735" s="162"/>
      <c r="EI735" s="162"/>
      <c r="EJ735" s="162"/>
      <c r="EK735" s="162"/>
      <c r="EL735" s="162"/>
      <c r="EM735" s="162"/>
      <c r="EN735" s="162"/>
      <c r="EO735" s="162"/>
      <c r="EP735" s="162"/>
      <c r="EQ735" s="68"/>
      <c r="ER735" s="68"/>
      <c r="ES735" s="68"/>
      <c r="ET735" s="68"/>
      <c r="EU735" s="68"/>
      <c r="EV735" s="68"/>
      <c r="EW735" s="65"/>
      <c r="EX735" s="65"/>
      <c r="EY735" s="65"/>
      <c r="EZ735" s="65"/>
      <c r="FA735" s="65"/>
      <c r="FB735" s="65"/>
      <c r="FC735" s="65"/>
      <c r="FD735" s="65"/>
      <c r="FE735" s="65"/>
      <c r="FF735" s="65"/>
      <c r="FG735" s="65"/>
      <c r="FH735" s="65"/>
      <c r="FI735" s="65"/>
      <c r="FJ735" s="65"/>
      <c r="FK735" s="65"/>
      <c r="FL735" s="65"/>
      <c r="FM735" s="65"/>
      <c r="FN735" s="65"/>
      <c r="FO735" s="235"/>
    </row>
    <row r="736" spans="1:171" s="73" customFormat="1" x14ac:dyDescent="0.2">
      <c r="A736" s="161"/>
      <c r="B736" s="162"/>
      <c r="C736" s="162"/>
      <c r="D736" s="162"/>
      <c r="E736" s="162"/>
      <c r="F736" s="162"/>
      <c r="G736" s="162"/>
      <c r="H736" s="162"/>
      <c r="I736" s="162"/>
      <c r="J736" s="162"/>
      <c r="K736" s="162"/>
      <c r="L736" s="162"/>
      <c r="M736" s="162"/>
      <c r="N736" s="162"/>
      <c r="O736" s="162"/>
      <c r="P736" s="162"/>
      <c r="Q736" s="162"/>
      <c r="R736" s="162"/>
      <c r="S736" s="162"/>
      <c r="T736" s="162"/>
      <c r="U736" s="162"/>
      <c r="V736" s="162"/>
      <c r="W736" s="162"/>
      <c r="X736" s="162"/>
      <c r="Y736" s="162"/>
      <c r="Z736" s="161"/>
      <c r="AA736" s="161"/>
      <c r="AB736" s="161"/>
      <c r="AC736" s="161"/>
      <c r="AD736" s="161"/>
      <c r="AE736" s="161"/>
      <c r="AF736" s="162"/>
      <c r="AG736" s="162"/>
      <c r="AH736" s="162"/>
      <c r="AI736" s="162"/>
      <c r="AJ736" s="162"/>
      <c r="AK736" s="162"/>
      <c r="AL736" s="162"/>
      <c r="AM736" s="162"/>
      <c r="AN736" s="162"/>
      <c r="AO736" s="162"/>
      <c r="AP736" s="162"/>
      <c r="AQ736" s="162"/>
      <c r="AR736" s="162"/>
      <c r="AS736" s="162"/>
      <c r="AT736" s="162"/>
      <c r="AU736" s="162"/>
      <c r="AV736" s="162"/>
      <c r="AW736" s="162"/>
      <c r="AX736" s="162"/>
      <c r="AY736" s="161"/>
      <c r="AZ736" s="161"/>
      <c r="BA736" s="162"/>
      <c r="BB736" s="162"/>
      <c r="BC736" s="162"/>
      <c r="BD736" s="162"/>
      <c r="BE736" s="162"/>
      <c r="BF736" s="162"/>
      <c r="BG736" s="162"/>
      <c r="BH736" s="162"/>
      <c r="BI736" s="162"/>
      <c r="BJ736" s="161"/>
      <c r="BK736" s="162"/>
      <c r="BL736" s="162"/>
      <c r="BM736" s="162"/>
      <c r="BN736" s="162"/>
      <c r="BO736" s="162"/>
      <c r="BP736" s="162"/>
      <c r="BQ736" s="162"/>
      <c r="BR736" s="162"/>
      <c r="BS736" s="162"/>
      <c r="BT736" s="162"/>
      <c r="BU736" s="162"/>
      <c r="BV736" s="162"/>
      <c r="BW736" s="162"/>
      <c r="BX736" s="162"/>
      <c r="BY736" s="162"/>
      <c r="BZ736" s="162"/>
      <c r="CA736" s="162"/>
      <c r="CB736" s="162"/>
      <c r="CC736" s="162"/>
      <c r="CD736" s="162"/>
      <c r="CE736" s="162"/>
      <c r="CF736" s="162"/>
      <c r="CG736" s="162"/>
      <c r="CH736" s="162"/>
      <c r="CI736" s="162"/>
      <c r="CJ736" s="162"/>
      <c r="CK736" s="162"/>
      <c r="CL736" s="162"/>
      <c r="CM736" s="162"/>
      <c r="CN736" s="162"/>
      <c r="CO736" s="162"/>
      <c r="CP736" s="162"/>
      <c r="CQ736" s="162"/>
      <c r="CR736" s="162"/>
      <c r="CS736" s="162"/>
      <c r="CT736" s="162"/>
      <c r="CU736" s="162"/>
      <c r="CV736" s="162"/>
      <c r="CW736" s="162"/>
      <c r="CX736" s="162"/>
      <c r="CY736" s="162"/>
      <c r="CZ736" s="162"/>
      <c r="DA736" s="162"/>
      <c r="DB736" s="162"/>
      <c r="DC736" s="162"/>
      <c r="DD736" s="162"/>
      <c r="DE736" s="162"/>
      <c r="DF736" s="162"/>
      <c r="DG736" s="162"/>
      <c r="DH736" s="162"/>
      <c r="DI736" s="162"/>
      <c r="DJ736" s="162"/>
      <c r="DK736" s="162"/>
      <c r="DL736" s="162"/>
      <c r="DM736" s="162"/>
      <c r="DN736" s="162"/>
      <c r="DO736" s="162"/>
      <c r="DP736" s="162"/>
      <c r="DQ736" s="162"/>
      <c r="DR736" s="162"/>
      <c r="DS736" s="162"/>
      <c r="DT736" s="162"/>
      <c r="DU736" s="162"/>
      <c r="DV736" s="162"/>
      <c r="DW736" s="161"/>
      <c r="DX736" s="162"/>
      <c r="DY736" s="162"/>
      <c r="DZ736" s="162"/>
      <c r="EA736" s="162"/>
      <c r="EB736" s="162"/>
      <c r="EC736" s="162"/>
      <c r="ED736" s="162"/>
      <c r="EE736" s="161"/>
      <c r="EF736" s="162"/>
      <c r="EG736" s="162"/>
      <c r="EH736" s="162"/>
      <c r="EI736" s="162"/>
      <c r="EJ736" s="162"/>
      <c r="EK736" s="162"/>
      <c r="EL736" s="162"/>
      <c r="EM736" s="162"/>
      <c r="EN736" s="162"/>
      <c r="EO736" s="162"/>
      <c r="EP736" s="162"/>
      <c r="EQ736" s="68"/>
      <c r="ER736" s="68"/>
      <c r="ES736" s="68"/>
      <c r="ET736" s="68"/>
      <c r="EU736" s="68"/>
      <c r="EV736" s="68"/>
      <c r="EW736" s="68"/>
      <c r="EX736" s="68"/>
      <c r="EY736" s="68"/>
      <c r="EZ736" s="68"/>
      <c r="FA736" s="68"/>
      <c r="FB736" s="68"/>
      <c r="FC736" s="68"/>
      <c r="FD736" s="68"/>
      <c r="FE736" s="68"/>
      <c r="FF736" s="68"/>
      <c r="FG736" s="68"/>
      <c r="FH736" s="68"/>
      <c r="FI736" s="68"/>
      <c r="FJ736" s="68"/>
      <c r="FK736" s="68"/>
      <c r="FL736" s="68"/>
      <c r="FM736" s="65"/>
      <c r="FN736" s="65"/>
      <c r="FO736" s="235"/>
    </row>
    <row r="737" spans="1:171" s="73" customFormat="1" x14ac:dyDescent="0.2">
      <c r="A737" s="161"/>
      <c r="B737" s="162"/>
      <c r="C737" s="162"/>
      <c r="D737" s="162"/>
      <c r="E737" s="162"/>
      <c r="F737" s="162"/>
      <c r="G737" s="162"/>
      <c r="H737" s="162"/>
      <c r="I737" s="162"/>
      <c r="J737" s="162"/>
      <c r="K737" s="162"/>
      <c r="L737" s="162"/>
      <c r="M737" s="162"/>
      <c r="N737" s="162"/>
      <c r="O737" s="162"/>
      <c r="P737" s="162"/>
      <c r="Q737" s="162"/>
      <c r="R737" s="162"/>
      <c r="S737" s="162"/>
      <c r="T737" s="162"/>
      <c r="U737" s="162"/>
      <c r="V737" s="162"/>
      <c r="W737" s="162"/>
      <c r="X737" s="162"/>
      <c r="Y737" s="162"/>
      <c r="Z737" s="161"/>
      <c r="AA737" s="161"/>
      <c r="AB737" s="161"/>
      <c r="AC737" s="161"/>
      <c r="AD737" s="161"/>
      <c r="AE737" s="161"/>
      <c r="AF737" s="162"/>
      <c r="AG737" s="162"/>
      <c r="AH737" s="162"/>
      <c r="AI737" s="162"/>
      <c r="AJ737" s="162"/>
      <c r="AK737" s="162"/>
      <c r="AL737" s="162"/>
      <c r="AM737" s="162"/>
      <c r="AN737" s="162"/>
      <c r="AO737" s="162"/>
      <c r="AP737" s="162"/>
      <c r="AQ737" s="162"/>
      <c r="AR737" s="162"/>
      <c r="AS737" s="162"/>
      <c r="AT737" s="162"/>
      <c r="AU737" s="162"/>
      <c r="AV737" s="162"/>
      <c r="AW737" s="162"/>
      <c r="AX737" s="162"/>
      <c r="AY737" s="161"/>
      <c r="AZ737" s="161"/>
      <c r="BA737" s="162"/>
      <c r="BB737" s="162"/>
      <c r="BC737" s="162"/>
      <c r="BD737" s="162"/>
      <c r="BE737" s="162"/>
      <c r="BF737" s="162"/>
      <c r="BG737" s="162"/>
      <c r="BH737" s="162"/>
      <c r="BI737" s="162"/>
      <c r="BJ737" s="161"/>
      <c r="BK737" s="162"/>
      <c r="BL737" s="162"/>
      <c r="BM737" s="162"/>
      <c r="BN737" s="162"/>
      <c r="BO737" s="162"/>
      <c r="BP737" s="162"/>
      <c r="BQ737" s="162"/>
      <c r="BR737" s="162"/>
      <c r="BS737" s="162"/>
      <c r="BT737" s="162"/>
      <c r="BU737" s="162"/>
      <c r="BV737" s="162"/>
      <c r="BW737" s="162"/>
      <c r="BX737" s="162"/>
      <c r="BY737" s="162"/>
      <c r="BZ737" s="162"/>
      <c r="CA737" s="162"/>
      <c r="CB737" s="162"/>
      <c r="CC737" s="162"/>
      <c r="CD737" s="162"/>
      <c r="CE737" s="162"/>
      <c r="CF737" s="162"/>
      <c r="CG737" s="162"/>
      <c r="CH737" s="162"/>
      <c r="CI737" s="162"/>
      <c r="CJ737" s="162"/>
      <c r="CK737" s="162"/>
      <c r="CL737" s="162"/>
      <c r="CM737" s="162"/>
      <c r="CN737" s="162"/>
      <c r="CO737" s="162"/>
      <c r="CP737" s="162"/>
      <c r="CQ737" s="162"/>
      <c r="CR737" s="162"/>
      <c r="CS737" s="162"/>
      <c r="CT737" s="162"/>
      <c r="CU737" s="162"/>
      <c r="CV737" s="162"/>
      <c r="CW737" s="162"/>
      <c r="CX737" s="162"/>
      <c r="CY737" s="162"/>
      <c r="CZ737" s="162"/>
      <c r="DA737" s="162"/>
      <c r="DB737" s="162"/>
      <c r="DC737" s="162"/>
      <c r="DD737" s="162"/>
      <c r="DE737" s="162"/>
      <c r="DF737" s="162"/>
      <c r="DG737" s="162"/>
      <c r="DH737" s="162"/>
      <c r="DI737" s="162"/>
      <c r="DJ737" s="162"/>
      <c r="DK737" s="162"/>
      <c r="DL737" s="162"/>
      <c r="DM737" s="162"/>
      <c r="DN737" s="162"/>
      <c r="DO737" s="162"/>
      <c r="DP737" s="162"/>
      <c r="DQ737" s="162"/>
      <c r="DR737" s="162"/>
      <c r="DS737" s="162"/>
      <c r="DT737" s="162"/>
      <c r="DU737" s="162"/>
      <c r="DV737" s="162"/>
      <c r="DW737" s="161"/>
      <c r="DX737" s="162"/>
      <c r="DY737" s="162"/>
      <c r="DZ737" s="162"/>
      <c r="EA737" s="162"/>
      <c r="EB737" s="162"/>
      <c r="EC737" s="162"/>
      <c r="ED737" s="162"/>
      <c r="EE737" s="161"/>
      <c r="EF737" s="162"/>
      <c r="EG737" s="162"/>
      <c r="EH737" s="162"/>
      <c r="EI737" s="162"/>
      <c r="EJ737" s="162"/>
      <c r="EK737" s="162"/>
      <c r="EL737" s="162"/>
      <c r="EM737" s="162"/>
      <c r="EN737" s="162"/>
      <c r="EO737" s="162"/>
      <c r="EP737" s="162"/>
      <c r="EQ737" s="68"/>
      <c r="ER737" s="68"/>
      <c r="ES737" s="68"/>
      <c r="ET737" s="68"/>
      <c r="EU737" s="68"/>
      <c r="EV737" s="68"/>
      <c r="EW737" s="65"/>
      <c r="EX737" s="65"/>
      <c r="EY737" s="65"/>
      <c r="EZ737" s="65"/>
      <c r="FA737" s="65"/>
      <c r="FB737" s="65"/>
      <c r="FC737" s="65"/>
      <c r="FD737" s="65"/>
      <c r="FE737" s="65"/>
      <c r="FF737" s="65"/>
      <c r="FG737" s="65"/>
      <c r="FH737" s="65"/>
      <c r="FI737" s="65"/>
      <c r="FJ737" s="65"/>
      <c r="FK737" s="65"/>
      <c r="FL737" s="65"/>
      <c r="FM737" s="65"/>
      <c r="FN737" s="65"/>
      <c r="FO737" s="235"/>
    </row>
    <row r="738" spans="1:171" s="73" customFormat="1" x14ac:dyDescent="0.2">
      <c r="A738" s="161"/>
      <c r="B738" s="162"/>
      <c r="C738" s="162"/>
      <c r="D738" s="162"/>
      <c r="E738" s="162"/>
      <c r="F738" s="162"/>
      <c r="G738" s="162"/>
      <c r="H738" s="162"/>
      <c r="I738" s="162"/>
      <c r="J738" s="162"/>
      <c r="K738" s="162"/>
      <c r="L738" s="162"/>
      <c r="M738" s="162"/>
      <c r="N738" s="162"/>
      <c r="O738" s="162"/>
      <c r="P738" s="162"/>
      <c r="Q738" s="162"/>
      <c r="R738" s="162"/>
      <c r="S738" s="162"/>
      <c r="T738" s="162"/>
      <c r="U738" s="162"/>
      <c r="V738" s="162"/>
      <c r="W738" s="162"/>
      <c r="X738" s="162"/>
      <c r="Y738" s="162"/>
      <c r="Z738" s="161"/>
      <c r="AA738" s="161"/>
      <c r="AB738" s="161"/>
      <c r="AC738" s="161"/>
      <c r="AD738" s="161"/>
      <c r="AE738" s="161"/>
      <c r="AF738" s="162"/>
      <c r="AG738" s="162"/>
      <c r="AH738" s="162"/>
      <c r="AI738" s="162"/>
      <c r="AJ738" s="162"/>
      <c r="AK738" s="162"/>
      <c r="AL738" s="162"/>
      <c r="AM738" s="162"/>
      <c r="AN738" s="162"/>
      <c r="AO738" s="162"/>
      <c r="AP738" s="162"/>
      <c r="AQ738" s="162"/>
      <c r="AR738" s="162"/>
      <c r="AS738" s="162"/>
      <c r="AT738" s="162"/>
      <c r="AU738" s="162"/>
      <c r="AV738" s="162"/>
      <c r="AW738" s="162"/>
      <c r="AX738" s="162"/>
      <c r="AY738" s="161"/>
      <c r="AZ738" s="161"/>
      <c r="BA738" s="162"/>
      <c r="BB738" s="162"/>
      <c r="BC738" s="162"/>
      <c r="BD738" s="162"/>
      <c r="BE738" s="162"/>
      <c r="BF738" s="162"/>
      <c r="BG738" s="162"/>
      <c r="BH738" s="162"/>
      <c r="BI738" s="162"/>
      <c r="BJ738" s="161"/>
      <c r="BK738" s="162"/>
      <c r="BL738" s="162"/>
      <c r="BM738" s="162"/>
      <c r="BN738" s="162"/>
      <c r="BO738" s="162"/>
      <c r="BP738" s="162"/>
      <c r="BQ738" s="162"/>
      <c r="BR738" s="162"/>
      <c r="BS738" s="162"/>
      <c r="BT738" s="162"/>
      <c r="BU738" s="162"/>
      <c r="BV738" s="162"/>
      <c r="BW738" s="162"/>
      <c r="BX738" s="162"/>
      <c r="BY738" s="162"/>
      <c r="BZ738" s="162"/>
      <c r="CA738" s="162"/>
      <c r="CB738" s="162"/>
      <c r="CC738" s="162"/>
      <c r="CD738" s="162"/>
      <c r="CE738" s="162"/>
      <c r="CF738" s="162"/>
      <c r="CG738" s="162"/>
      <c r="CH738" s="162"/>
      <c r="CI738" s="162"/>
      <c r="CJ738" s="162"/>
      <c r="CK738" s="162"/>
      <c r="CL738" s="162"/>
      <c r="CM738" s="162"/>
      <c r="CN738" s="162"/>
      <c r="CO738" s="162"/>
      <c r="CP738" s="162"/>
      <c r="CQ738" s="162"/>
      <c r="CR738" s="162"/>
      <c r="CS738" s="162"/>
      <c r="CT738" s="162"/>
      <c r="CU738" s="162"/>
      <c r="CV738" s="162"/>
      <c r="CW738" s="162"/>
      <c r="CX738" s="162"/>
      <c r="CY738" s="162"/>
      <c r="CZ738" s="162"/>
      <c r="DA738" s="162"/>
      <c r="DB738" s="162"/>
      <c r="DC738" s="162"/>
      <c r="DD738" s="162"/>
      <c r="DE738" s="162"/>
      <c r="DF738" s="162"/>
      <c r="DG738" s="162"/>
      <c r="DH738" s="162"/>
      <c r="DI738" s="162"/>
      <c r="DJ738" s="162"/>
      <c r="DK738" s="162"/>
      <c r="DL738" s="162"/>
      <c r="DM738" s="162"/>
      <c r="DN738" s="162"/>
      <c r="DO738" s="162"/>
      <c r="DP738" s="162"/>
      <c r="DQ738" s="162"/>
      <c r="DR738" s="162"/>
      <c r="DS738" s="162"/>
      <c r="DT738" s="162"/>
      <c r="DU738" s="162"/>
      <c r="DV738" s="162"/>
      <c r="DW738" s="161"/>
      <c r="DX738" s="162"/>
      <c r="DY738" s="162"/>
      <c r="DZ738" s="162"/>
      <c r="EA738" s="162"/>
      <c r="EB738" s="162"/>
      <c r="EC738" s="162"/>
      <c r="ED738" s="162"/>
      <c r="EE738" s="161"/>
      <c r="EF738" s="162"/>
      <c r="EG738" s="162"/>
      <c r="EH738" s="162"/>
      <c r="EI738" s="162"/>
      <c r="EJ738" s="162"/>
      <c r="EK738" s="162"/>
      <c r="EL738" s="162"/>
      <c r="EM738" s="162"/>
      <c r="EN738" s="162"/>
      <c r="EO738" s="162"/>
      <c r="EP738" s="162"/>
      <c r="EQ738" s="68"/>
      <c r="ER738" s="68"/>
      <c r="ES738" s="68"/>
      <c r="ET738" s="68"/>
      <c r="EU738" s="68"/>
      <c r="EV738" s="68"/>
      <c r="EW738" s="68"/>
      <c r="EX738" s="68"/>
      <c r="EY738" s="68"/>
      <c r="EZ738" s="68"/>
      <c r="FA738" s="68"/>
      <c r="FB738" s="68"/>
      <c r="FC738" s="68"/>
      <c r="FD738" s="68"/>
      <c r="FE738" s="68"/>
      <c r="FF738" s="68"/>
      <c r="FG738" s="68"/>
      <c r="FH738" s="68"/>
      <c r="FI738" s="68"/>
      <c r="FJ738" s="68"/>
      <c r="FK738" s="68"/>
      <c r="FL738" s="68"/>
      <c r="FM738" s="65"/>
      <c r="FN738" s="65"/>
      <c r="FO738" s="235"/>
    </row>
    <row r="739" spans="1:171" s="73" customFormat="1" x14ac:dyDescent="0.2">
      <c r="A739" s="161"/>
      <c r="B739" s="162"/>
      <c r="C739" s="162"/>
      <c r="D739" s="162"/>
      <c r="E739" s="162"/>
      <c r="F739" s="162"/>
      <c r="G739" s="162"/>
      <c r="H739" s="162"/>
      <c r="I739" s="162"/>
      <c r="J739" s="162"/>
      <c r="K739" s="162"/>
      <c r="L739" s="162"/>
      <c r="M739" s="162"/>
      <c r="N739" s="162"/>
      <c r="O739" s="162"/>
      <c r="P739" s="162"/>
      <c r="Q739" s="162"/>
      <c r="R739" s="162"/>
      <c r="S739" s="162"/>
      <c r="T739" s="162"/>
      <c r="U739" s="162"/>
      <c r="V739" s="162"/>
      <c r="W739" s="162"/>
      <c r="X739" s="162"/>
      <c r="Y739" s="162"/>
      <c r="Z739" s="161"/>
      <c r="AA739" s="161"/>
      <c r="AB739" s="161"/>
      <c r="AC739" s="161"/>
      <c r="AD739" s="161"/>
      <c r="AE739" s="161"/>
      <c r="AF739" s="162"/>
      <c r="AG739" s="162"/>
      <c r="AH739" s="162"/>
      <c r="AI739" s="162"/>
      <c r="AJ739" s="162"/>
      <c r="AK739" s="162"/>
      <c r="AL739" s="162"/>
      <c r="AM739" s="162"/>
      <c r="AN739" s="162"/>
      <c r="AO739" s="162"/>
      <c r="AP739" s="162"/>
      <c r="AQ739" s="162"/>
      <c r="AR739" s="162"/>
      <c r="AS739" s="162"/>
      <c r="AT739" s="162"/>
      <c r="AU739" s="162"/>
      <c r="AV739" s="162"/>
      <c r="AW739" s="162"/>
      <c r="AX739" s="162"/>
      <c r="AY739" s="161"/>
      <c r="AZ739" s="161"/>
      <c r="BA739" s="162"/>
      <c r="BB739" s="162"/>
      <c r="BC739" s="162"/>
      <c r="BD739" s="162"/>
      <c r="BE739" s="162"/>
      <c r="BF739" s="162"/>
      <c r="BG739" s="162"/>
      <c r="BH739" s="162"/>
      <c r="BI739" s="162"/>
      <c r="BJ739" s="161"/>
      <c r="BK739" s="162"/>
      <c r="BL739" s="162"/>
      <c r="BM739" s="162"/>
      <c r="BN739" s="162"/>
      <c r="BO739" s="162"/>
      <c r="BP739" s="162"/>
      <c r="BQ739" s="162"/>
      <c r="BR739" s="162"/>
      <c r="BS739" s="162"/>
      <c r="BT739" s="162"/>
      <c r="BU739" s="162"/>
      <c r="BV739" s="162"/>
      <c r="BW739" s="162"/>
      <c r="BX739" s="162"/>
      <c r="BY739" s="162"/>
      <c r="BZ739" s="162"/>
      <c r="CA739" s="162"/>
      <c r="CB739" s="162"/>
      <c r="CC739" s="162"/>
      <c r="CD739" s="162"/>
      <c r="CE739" s="162"/>
      <c r="CF739" s="162"/>
      <c r="CG739" s="162"/>
      <c r="CH739" s="162"/>
      <c r="CI739" s="162"/>
      <c r="CJ739" s="162"/>
      <c r="CK739" s="162"/>
      <c r="CL739" s="162"/>
      <c r="CM739" s="162"/>
      <c r="CN739" s="162"/>
      <c r="CO739" s="162"/>
      <c r="CP739" s="162"/>
      <c r="CQ739" s="162"/>
      <c r="CR739" s="162"/>
      <c r="CS739" s="162"/>
      <c r="CT739" s="162"/>
      <c r="CU739" s="162"/>
      <c r="CV739" s="162"/>
      <c r="CW739" s="162"/>
      <c r="CX739" s="162"/>
      <c r="CY739" s="162"/>
      <c r="CZ739" s="162"/>
      <c r="DA739" s="162"/>
      <c r="DB739" s="162"/>
      <c r="DC739" s="162"/>
      <c r="DD739" s="162"/>
      <c r="DE739" s="162"/>
      <c r="DF739" s="162"/>
      <c r="DG739" s="162"/>
      <c r="DH739" s="162"/>
      <c r="DI739" s="162"/>
      <c r="DJ739" s="162"/>
      <c r="DK739" s="162"/>
      <c r="DL739" s="162"/>
      <c r="DM739" s="162"/>
      <c r="DN739" s="162"/>
      <c r="DO739" s="162"/>
      <c r="DP739" s="162"/>
      <c r="DQ739" s="162"/>
      <c r="DR739" s="162"/>
      <c r="DS739" s="162"/>
      <c r="DT739" s="162"/>
      <c r="DU739" s="162"/>
      <c r="DV739" s="162"/>
      <c r="DW739" s="161"/>
      <c r="DX739" s="162"/>
      <c r="DY739" s="162"/>
      <c r="DZ739" s="162"/>
      <c r="EA739" s="162"/>
      <c r="EB739" s="162"/>
      <c r="EC739" s="162"/>
      <c r="ED739" s="162"/>
      <c r="EE739" s="161"/>
      <c r="EF739" s="162"/>
      <c r="EG739" s="162"/>
      <c r="EH739" s="162"/>
      <c r="EI739" s="162"/>
      <c r="EJ739" s="162"/>
      <c r="EK739" s="162"/>
      <c r="EL739" s="162"/>
      <c r="EM739" s="162"/>
      <c r="EN739" s="162"/>
      <c r="EO739" s="162"/>
      <c r="EP739" s="162"/>
      <c r="EQ739" s="68"/>
      <c r="ER739" s="68"/>
      <c r="ES739" s="68"/>
      <c r="ET739" s="68"/>
      <c r="EU739" s="68"/>
      <c r="EV739" s="68"/>
      <c r="EW739" s="65"/>
      <c r="EX739" s="65"/>
      <c r="EY739" s="65"/>
      <c r="EZ739" s="65"/>
      <c r="FA739" s="65"/>
      <c r="FB739" s="65"/>
      <c r="FC739" s="65"/>
      <c r="FD739" s="65"/>
      <c r="FE739" s="65"/>
      <c r="FF739" s="65"/>
      <c r="FG739" s="65"/>
      <c r="FH739" s="65"/>
      <c r="FI739" s="65"/>
      <c r="FJ739" s="65"/>
      <c r="FK739" s="65"/>
      <c r="FL739" s="65"/>
      <c r="FM739" s="65"/>
      <c r="FN739" s="65"/>
      <c r="FO739" s="235"/>
    </row>
    <row r="740" spans="1:171" s="73" customFormat="1" x14ac:dyDescent="0.2">
      <c r="A740" s="161"/>
      <c r="B740" s="162"/>
      <c r="C740" s="162"/>
      <c r="D740" s="162"/>
      <c r="E740" s="162"/>
      <c r="F740" s="162"/>
      <c r="G740" s="162"/>
      <c r="H740" s="162"/>
      <c r="I740" s="162"/>
      <c r="J740" s="162"/>
      <c r="K740" s="162"/>
      <c r="L740" s="162"/>
      <c r="M740" s="162"/>
      <c r="N740" s="162"/>
      <c r="O740" s="162"/>
      <c r="P740" s="162"/>
      <c r="Q740" s="162"/>
      <c r="R740" s="162"/>
      <c r="S740" s="162"/>
      <c r="T740" s="162"/>
      <c r="U740" s="162"/>
      <c r="V740" s="162"/>
      <c r="W740" s="162"/>
      <c r="X740" s="162"/>
      <c r="Y740" s="162"/>
      <c r="Z740" s="161"/>
      <c r="AA740" s="161"/>
      <c r="AB740" s="161"/>
      <c r="AC740" s="161"/>
      <c r="AD740" s="161"/>
      <c r="AE740" s="161"/>
      <c r="AF740" s="162"/>
      <c r="AG740" s="162"/>
      <c r="AH740" s="162"/>
      <c r="AI740" s="162"/>
      <c r="AJ740" s="162"/>
      <c r="AK740" s="162"/>
      <c r="AL740" s="162"/>
      <c r="AM740" s="162"/>
      <c r="AN740" s="162"/>
      <c r="AO740" s="162"/>
      <c r="AP740" s="162"/>
      <c r="AQ740" s="162"/>
      <c r="AR740" s="162"/>
      <c r="AS740" s="162"/>
      <c r="AT740" s="162"/>
      <c r="AU740" s="162"/>
      <c r="AV740" s="162"/>
      <c r="AW740" s="162"/>
      <c r="AX740" s="162"/>
      <c r="AY740" s="161"/>
      <c r="AZ740" s="161"/>
      <c r="BA740" s="162"/>
      <c r="BB740" s="162"/>
      <c r="BC740" s="162"/>
      <c r="BD740" s="162"/>
      <c r="BE740" s="162"/>
      <c r="BF740" s="162"/>
      <c r="BG740" s="162"/>
      <c r="BH740" s="162"/>
      <c r="BI740" s="162"/>
      <c r="BJ740" s="161"/>
      <c r="BK740" s="162"/>
      <c r="BL740" s="162"/>
      <c r="BM740" s="162"/>
      <c r="BN740" s="162"/>
      <c r="BO740" s="162"/>
      <c r="BP740" s="162"/>
      <c r="BQ740" s="162"/>
      <c r="BR740" s="162"/>
      <c r="BS740" s="162"/>
      <c r="BT740" s="162"/>
      <c r="BU740" s="162"/>
      <c r="BV740" s="162"/>
      <c r="BW740" s="162"/>
      <c r="BX740" s="162"/>
      <c r="BY740" s="162"/>
      <c r="BZ740" s="162"/>
      <c r="CA740" s="162"/>
      <c r="CB740" s="162"/>
      <c r="CC740" s="162"/>
      <c r="CD740" s="162"/>
      <c r="CE740" s="162"/>
      <c r="CF740" s="162"/>
      <c r="CG740" s="162"/>
      <c r="CH740" s="162"/>
      <c r="CI740" s="162"/>
      <c r="CJ740" s="162"/>
      <c r="CK740" s="162"/>
      <c r="CL740" s="162"/>
      <c r="CM740" s="162"/>
      <c r="CN740" s="162"/>
      <c r="CO740" s="162"/>
      <c r="CP740" s="162"/>
      <c r="CQ740" s="162"/>
      <c r="CR740" s="162"/>
      <c r="CS740" s="162"/>
      <c r="CT740" s="162"/>
      <c r="CU740" s="162"/>
      <c r="CV740" s="162"/>
      <c r="CW740" s="162"/>
      <c r="CX740" s="162"/>
      <c r="CY740" s="162"/>
      <c r="CZ740" s="162"/>
      <c r="DA740" s="162"/>
      <c r="DB740" s="162"/>
      <c r="DC740" s="162"/>
      <c r="DD740" s="162"/>
      <c r="DE740" s="162"/>
      <c r="DF740" s="162"/>
      <c r="DG740" s="162"/>
      <c r="DH740" s="162"/>
      <c r="DI740" s="162"/>
      <c r="DJ740" s="162"/>
      <c r="DK740" s="162"/>
      <c r="DL740" s="162"/>
      <c r="DM740" s="162"/>
      <c r="DN740" s="162"/>
      <c r="DO740" s="162"/>
      <c r="DP740" s="162"/>
      <c r="DQ740" s="162"/>
      <c r="DR740" s="162"/>
      <c r="DS740" s="162"/>
      <c r="DT740" s="162"/>
      <c r="DU740" s="162"/>
      <c r="DV740" s="162"/>
      <c r="DW740" s="161"/>
      <c r="DX740" s="162"/>
      <c r="DY740" s="162"/>
      <c r="DZ740" s="162"/>
      <c r="EA740" s="162"/>
      <c r="EB740" s="162"/>
      <c r="EC740" s="162"/>
      <c r="ED740" s="162"/>
      <c r="EE740" s="161"/>
      <c r="EF740" s="162"/>
      <c r="EG740" s="162"/>
      <c r="EH740" s="162"/>
      <c r="EI740" s="162"/>
      <c r="EJ740" s="162"/>
      <c r="EK740" s="162"/>
      <c r="EL740" s="162"/>
      <c r="EM740" s="162"/>
      <c r="EN740" s="162"/>
      <c r="EO740" s="162"/>
      <c r="EP740" s="162"/>
      <c r="EQ740" s="68"/>
      <c r="ER740" s="68"/>
      <c r="ES740" s="68"/>
      <c r="ET740" s="68"/>
      <c r="EU740" s="68"/>
      <c r="EV740" s="68"/>
      <c r="EW740" s="68"/>
      <c r="EX740" s="68"/>
      <c r="EY740" s="68"/>
      <c r="EZ740" s="68"/>
      <c r="FA740" s="68"/>
      <c r="FB740" s="68"/>
      <c r="FC740" s="68"/>
      <c r="FD740" s="68"/>
      <c r="FE740" s="68"/>
      <c r="FF740" s="68"/>
      <c r="FG740" s="68"/>
      <c r="FH740" s="68"/>
      <c r="FI740" s="68"/>
      <c r="FJ740" s="68"/>
      <c r="FK740" s="68"/>
      <c r="FL740" s="68"/>
      <c r="FM740" s="65"/>
      <c r="FN740" s="65"/>
      <c r="FO740" s="235"/>
    </row>
    <row r="741" spans="1:171" s="73" customFormat="1" x14ac:dyDescent="0.2">
      <c r="A741" s="161"/>
      <c r="B741" s="162"/>
      <c r="C741" s="162"/>
      <c r="D741" s="162"/>
      <c r="E741" s="162"/>
      <c r="F741" s="162"/>
      <c r="G741" s="162"/>
      <c r="H741" s="162"/>
      <c r="I741" s="162"/>
      <c r="J741" s="162"/>
      <c r="K741" s="162"/>
      <c r="L741" s="162"/>
      <c r="M741" s="162"/>
      <c r="N741" s="162"/>
      <c r="O741" s="162"/>
      <c r="P741" s="162"/>
      <c r="Q741" s="162"/>
      <c r="R741" s="162"/>
      <c r="S741" s="162"/>
      <c r="T741" s="162"/>
      <c r="U741" s="162"/>
      <c r="V741" s="162"/>
      <c r="W741" s="162"/>
      <c r="X741" s="162"/>
      <c r="Y741" s="162"/>
      <c r="Z741" s="161"/>
      <c r="AA741" s="161"/>
      <c r="AB741" s="161"/>
      <c r="AC741" s="161"/>
      <c r="AD741" s="161"/>
      <c r="AE741" s="161"/>
      <c r="AF741" s="162"/>
      <c r="AG741" s="162"/>
      <c r="AH741" s="162"/>
      <c r="AI741" s="162"/>
      <c r="AJ741" s="162"/>
      <c r="AK741" s="162"/>
      <c r="AL741" s="162"/>
      <c r="AM741" s="162"/>
      <c r="AN741" s="162"/>
      <c r="AO741" s="162"/>
      <c r="AP741" s="162"/>
      <c r="AQ741" s="162"/>
      <c r="AR741" s="162"/>
      <c r="AS741" s="162"/>
      <c r="AT741" s="162"/>
      <c r="AU741" s="162"/>
      <c r="AV741" s="162"/>
      <c r="AW741" s="162"/>
      <c r="AX741" s="162"/>
      <c r="AY741" s="161"/>
      <c r="AZ741" s="161"/>
      <c r="BA741" s="162"/>
      <c r="BB741" s="162"/>
      <c r="BC741" s="162"/>
      <c r="BD741" s="162"/>
      <c r="BE741" s="162"/>
      <c r="BF741" s="162"/>
      <c r="BG741" s="162"/>
      <c r="BH741" s="162"/>
      <c r="BI741" s="162"/>
      <c r="BJ741" s="161"/>
      <c r="BK741" s="162"/>
      <c r="BL741" s="162"/>
      <c r="BM741" s="162"/>
      <c r="BN741" s="162"/>
      <c r="BO741" s="162"/>
      <c r="BP741" s="162"/>
      <c r="BQ741" s="162"/>
      <c r="BR741" s="162"/>
      <c r="BS741" s="162"/>
      <c r="BT741" s="162"/>
      <c r="BU741" s="162"/>
      <c r="BV741" s="162"/>
      <c r="BW741" s="162"/>
      <c r="BX741" s="162"/>
      <c r="BY741" s="162"/>
      <c r="BZ741" s="162"/>
      <c r="CA741" s="162"/>
      <c r="CB741" s="162"/>
      <c r="CC741" s="162"/>
      <c r="CD741" s="162"/>
      <c r="CE741" s="162"/>
      <c r="CF741" s="162"/>
      <c r="CG741" s="162"/>
      <c r="CH741" s="162"/>
      <c r="CI741" s="162"/>
      <c r="CJ741" s="162"/>
      <c r="CK741" s="162"/>
      <c r="CL741" s="162"/>
      <c r="CM741" s="162"/>
      <c r="CN741" s="162"/>
      <c r="CO741" s="162"/>
      <c r="CP741" s="162"/>
      <c r="CQ741" s="162"/>
      <c r="CR741" s="162"/>
      <c r="CS741" s="162"/>
      <c r="CT741" s="162"/>
      <c r="CU741" s="162"/>
      <c r="CV741" s="162"/>
      <c r="CW741" s="162"/>
      <c r="CX741" s="162"/>
      <c r="CY741" s="162"/>
      <c r="CZ741" s="162"/>
      <c r="DA741" s="162"/>
      <c r="DB741" s="162"/>
      <c r="DC741" s="162"/>
      <c r="DD741" s="162"/>
      <c r="DE741" s="162"/>
      <c r="DF741" s="162"/>
      <c r="DG741" s="162"/>
      <c r="DH741" s="162"/>
      <c r="DI741" s="162"/>
      <c r="DJ741" s="162"/>
      <c r="DK741" s="162"/>
      <c r="DL741" s="162"/>
      <c r="DM741" s="162"/>
      <c r="DN741" s="162"/>
      <c r="DO741" s="162"/>
      <c r="DP741" s="162"/>
      <c r="DQ741" s="162"/>
      <c r="DR741" s="162"/>
      <c r="DS741" s="162"/>
      <c r="DT741" s="162"/>
      <c r="DU741" s="162"/>
      <c r="DV741" s="162"/>
      <c r="DW741" s="161"/>
      <c r="DX741" s="162"/>
      <c r="DY741" s="162"/>
      <c r="DZ741" s="162"/>
      <c r="EA741" s="162"/>
      <c r="EB741" s="162"/>
      <c r="EC741" s="162"/>
      <c r="ED741" s="162"/>
      <c r="EE741" s="161"/>
      <c r="EF741" s="162"/>
      <c r="EG741" s="162"/>
      <c r="EH741" s="162"/>
      <c r="EI741" s="162"/>
      <c r="EJ741" s="162"/>
      <c r="EK741" s="162"/>
      <c r="EL741" s="162"/>
      <c r="EM741" s="162"/>
      <c r="EN741" s="162"/>
      <c r="EO741" s="162"/>
      <c r="EP741" s="162"/>
      <c r="EQ741" s="68"/>
      <c r="ER741" s="68"/>
      <c r="ES741" s="68"/>
      <c r="ET741" s="68"/>
      <c r="EU741" s="68"/>
      <c r="EV741" s="68"/>
      <c r="EW741" s="65"/>
      <c r="EX741" s="65"/>
      <c r="EY741" s="65"/>
      <c r="EZ741" s="65"/>
      <c r="FA741" s="65"/>
      <c r="FB741" s="65"/>
      <c r="FC741" s="65"/>
      <c r="FD741" s="65"/>
      <c r="FE741" s="65"/>
      <c r="FF741" s="65"/>
      <c r="FG741" s="65"/>
      <c r="FH741" s="65"/>
      <c r="FI741" s="65"/>
      <c r="FJ741" s="65"/>
      <c r="FK741" s="65"/>
      <c r="FL741" s="65"/>
      <c r="FM741" s="65"/>
      <c r="FN741" s="65"/>
      <c r="FO741" s="235"/>
    </row>
    <row r="742" spans="1:171" s="73" customFormat="1" x14ac:dyDescent="0.2">
      <c r="A742" s="161"/>
      <c r="B742" s="162"/>
      <c r="C742" s="162"/>
      <c r="D742" s="162"/>
      <c r="E742" s="162"/>
      <c r="F742" s="162"/>
      <c r="G742" s="162"/>
      <c r="H742" s="162"/>
      <c r="I742" s="162"/>
      <c r="J742" s="162"/>
      <c r="K742" s="162"/>
      <c r="L742" s="162"/>
      <c r="M742" s="162"/>
      <c r="N742" s="162"/>
      <c r="O742" s="162"/>
      <c r="P742" s="162"/>
      <c r="Q742" s="162"/>
      <c r="R742" s="162"/>
      <c r="S742" s="162"/>
      <c r="T742" s="162"/>
      <c r="U742" s="162"/>
      <c r="V742" s="162"/>
      <c r="W742" s="162"/>
      <c r="X742" s="162"/>
      <c r="Y742" s="162"/>
      <c r="Z742" s="161"/>
      <c r="AA742" s="161"/>
      <c r="AB742" s="161"/>
      <c r="AC742" s="161"/>
      <c r="AD742" s="161"/>
      <c r="AE742" s="161"/>
      <c r="AF742" s="162"/>
      <c r="AG742" s="162"/>
      <c r="AH742" s="162"/>
      <c r="AI742" s="162"/>
      <c r="AJ742" s="162"/>
      <c r="AK742" s="162"/>
      <c r="AL742" s="162"/>
      <c r="AM742" s="162"/>
      <c r="AN742" s="162"/>
      <c r="AO742" s="162"/>
      <c r="AP742" s="162"/>
      <c r="AQ742" s="162"/>
      <c r="AR742" s="162"/>
      <c r="AS742" s="162"/>
      <c r="AT742" s="162"/>
      <c r="AU742" s="162"/>
      <c r="AV742" s="162"/>
      <c r="AW742" s="162"/>
      <c r="AX742" s="162"/>
      <c r="AY742" s="161"/>
      <c r="AZ742" s="161"/>
      <c r="BA742" s="162"/>
      <c r="BB742" s="162"/>
      <c r="BC742" s="162"/>
      <c r="BD742" s="162"/>
      <c r="BE742" s="162"/>
      <c r="BF742" s="162"/>
      <c r="BG742" s="162"/>
      <c r="BH742" s="162"/>
      <c r="BI742" s="162"/>
      <c r="BJ742" s="161"/>
      <c r="BK742" s="162"/>
      <c r="BL742" s="162"/>
      <c r="BM742" s="162"/>
      <c r="BN742" s="162"/>
      <c r="BO742" s="162"/>
      <c r="BP742" s="162"/>
      <c r="BQ742" s="162"/>
      <c r="BR742" s="162"/>
      <c r="BS742" s="162"/>
      <c r="BT742" s="162"/>
      <c r="BU742" s="162"/>
      <c r="BV742" s="162"/>
      <c r="BW742" s="162"/>
      <c r="BX742" s="162"/>
      <c r="BY742" s="162"/>
      <c r="BZ742" s="162"/>
      <c r="CA742" s="162"/>
      <c r="CB742" s="162"/>
      <c r="CC742" s="162"/>
      <c r="CD742" s="162"/>
      <c r="CE742" s="162"/>
      <c r="CF742" s="162"/>
      <c r="CG742" s="162"/>
      <c r="CH742" s="162"/>
      <c r="CI742" s="162"/>
      <c r="CJ742" s="162"/>
      <c r="CK742" s="162"/>
      <c r="CL742" s="162"/>
      <c r="CM742" s="162"/>
      <c r="CN742" s="162"/>
      <c r="CO742" s="162"/>
      <c r="CP742" s="162"/>
      <c r="CQ742" s="162"/>
      <c r="CR742" s="162"/>
      <c r="CS742" s="162"/>
      <c r="CT742" s="162"/>
      <c r="CU742" s="162"/>
      <c r="CV742" s="162"/>
      <c r="CW742" s="162"/>
      <c r="CX742" s="162"/>
      <c r="CY742" s="162"/>
      <c r="CZ742" s="162"/>
      <c r="DA742" s="162"/>
      <c r="DB742" s="162"/>
      <c r="DC742" s="162"/>
      <c r="DD742" s="162"/>
      <c r="DE742" s="162"/>
      <c r="DF742" s="162"/>
      <c r="DG742" s="162"/>
      <c r="DH742" s="162"/>
      <c r="DI742" s="162"/>
      <c r="DJ742" s="162"/>
      <c r="DK742" s="162"/>
      <c r="DL742" s="162"/>
      <c r="DM742" s="162"/>
      <c r="DN742" s="162"/>
      <c r="DO742" s="162"/>
      <c r="DP742" s="162"/>
      <c r="DQ742" s="162"/>
      <c r="DR742" s="162"/>
      <c r="DS742" s="162"/>
      <c r="DT742" s="162"/>
      <c r="DU742" s="162"/>
      <c r="DV742" s="162"/>
      <c r="DW742" s="161"/>
      <c r="DX742" s="162"/>
      <c r="DY742" s="162"/>
      <c r="DZ742" s="162"/>
      <c r="EA742" s="162"/>
      <c r="EB742" s="162"/>
      <c r="EC742" s="162"/>
      <c r="ED742" s="162"/>
      <c r="EE742" s="161"/>
      <c r="EF742" s="162"/>
      <c r="EG742" s="162"/>
      <c r="EH742" s="162"/>
      <c r="EI742" s="162"/>
      <c r="EJ742" s="162"/>
      <c r="EK742" s="162"/>
      <c r="EL742" s="162"/>
      <c r="EM742" s="162"/>
      <c r="EN742" s="162"/>
      <c r="EO742" s="162"/>
      <c r="EP742" s="162"/>
      <c r="EQ742" s="68"/>
      <c r="ER742" s="68"/>
      <c r="ES742" s="68"/>
      <c r="ET742" s="68"/>
      <c r="EU742" s="68"/>
      <c r="EV742" s="68"/>
      <c r="EW742" s="68"/>
      <c r="EX742" s="68"/>
      <c r="EY742" s="68"/>
      <c r="EZ742" s="68"/>
      <c r="FA742" s="68"/>
      <c r="FB742" s="68"/>
      <c r="FC742" s="68"/>
      <c r="FD742" s="68"/>
      <c r="FE742" s="68"/>
      <c r="FF742" s="68"/>
      <c r="FG742" s="68"/>
      <c r="FH742" s="68"/>
      <c r="FI742" s="68"/>
      <c r="FJ742" s="68"/>
      <c r="FK742" s="68"/>
      <c r="FL742" s="68"/>
      <c r="FM742" s="65"/>
      <c r="FN742" s="65"/>
      <c r="FO742" s="235"/>
    </row>
    <row r="743" spans="1:171" s="73" customFormat="1" x14ac:dyDescent="0.2">
      <c r="A743" s="161"/>
      <c r="B743" s="162"/>
      <c r="C743" s="162"/>
      <c r="D743" s="162"/>
      <c r="E743" s="162"/>
      <c r="F743" s="162"/>
      <c r="G743" s="162"/>
      <c r="H743" s="162"/>
      <c r="I743" s="162"/>
      <c r="J743" s="162"/>
      <c r="K743" s="162"/>
      <c r="L743" s="162"/>
      <c r="M743" s="162"/>
      <c r="N743" s="162"/>
      <c r="O743" s="162"/>
      <c r="P743" s="162"/>
      <c r="Q743" s="162"/>
      <c r="R743" s="162"/>
      <c r="S743" s="162"/>
      <c r="T743" s="162"/>
      <c r="U743" s="162"/>
      <c r="V743" s="162"/>
      <c r="W743" s="162"/>
      <c r="X743" s="162"/>
      <c r="Y743" s="162"/>
      <c r="Z743" s="161"/>
      <c r="AA743" s="161"/>
      <c r="AB743" s="161"/>
      <c r="AC743" s="161"/>
      <c r="AD743" s="161"/>
      <c r="AE743" s="161"/>
      <c r="AF743" s="162"/>
      <c r="AG743" s="162"/>
      <c r="AH743" s="162"/>
      <c r="AI743" s="162"/>
      <c r="AJ743" s="162"/>
      <c r="AK743" s="162"/>
      <c r="AL743" s="162"/>
      <c r="AM743" s="162"/>
      <c r="AN743" s="162"/>
      <c r="AO743" s="162"/>
      <c r="AP743" s="162"/>
      <c r="AQ743" s="162"/>
      <c r="AR743" s="162"/>
      <c r="AS743" s="162"/>
      <c r="AT743" s="162"/>
      <c r="AU743" s="162"/>
      <c r="AV743" s="162"/>
      <c r="AW743" s="162"/>
      <c r="AX743" s="162"/>
      <c r="AY743" s="161"/>
      <c r="AZ743" s="161"/>
      <c r="BA743" s="162"/>
      <c r="BB743" s="162"/>
      <c r="BC743" s="162"/>
      <c r="BD743" s="162"/>
      <c r="BE743" s="162"/>
      <c r="BF743" s="162"/>
      <c r="BG743" s="162"/>
      <c r="BH743" s="162"/>
      <c r="BI743" s="162"/>
      <c r="BJ743" s="161"/>
      <c r="BK743" s="162"/>
      <c r="BL743" s="162"/>
      <c r="BM743" s="162"/>
      <c r="BN743" s="162"/>
      <c r="BO743" s="162"/>
      <c r="BP743" s="162"/>
      <c r="BQ743" s="162"/>
      <c r="BR743" s="162"/>
      <c r="BS743" s="162"/>
      <c r="BT743" s="162"/>
      <c r="BU743" s="162"/>
      <c r="BV743" s="162"/>
      <c r="BW743" s="162"/>
      <c r="BX743" s="162"/>
      <c r="BY743" s="162"/>
      <c r="BZ743" s="162"/>
      <c r="CA743" s="162"/>
      <c r="CB743" s="162"/>
      <c r="CC743" s="162"/>
      <c r="CD743" s="162"/>
      <c r="CE743" s="162"/>
      <c r="CF743" s="162"/>
      <c r="CG743" s="162"/>
      <c r="CH743" s="162"/>
      <c r="CI743" s="162"/>
      <c r="CJ743" s="162"/>
      <c r="CK743" s="162"/>
      <c r="CL743" s="162"/>
      <c r="CM743" s="162"/>
      <c r="CN743" s="162"/>
      <c r="CO743" s="162"/>
      <c r="CP743" s="162"/>
      <c r="CQ743" s="162"/>
      <c r="CR743" s="162"/>
      <c r="CS743" s="162"/>
      <c r="CT743" s="162"/>
      <c r="CU743" s="162"/>
      <c r="CV743" s="162"/>
      <c r="CW743" s="162"/>
      <c r="CX743" s="162"/>
      <c r="CY743" s="162"/>
      <c r="CZ743" s="162"/>
      <c r="DA743" s="162"/>
      <c r="DB743" s="162"/>
      <c r="DC743" s="162"/>
      <c r="DD743" s="162"/>
      <c r="DE743" s="162"/>
      <c r="DF743" s="162"/>
      <c r="DG743" s="162"/>
      <c r="DH743" s="162"/>
      <c r="DI743" s="162"/>
      <c r="DJ743" s="162"/>
      <c r="DK743" s="162"/>
      <c r="DL743" s="162"/>
      <c r="DM743" s="162"/>
      <c r="DN743" s="162"/>
      <c r="DO743" s="162"/>
      <c r="DP743" s="162"/>
      <c r="DQ743" s="162"/>
      <c r="DR743" s="162"/>
      <c r="DS743" s="162"/>
      <c r="DT743" s="162"/>
      <c r="DU743" s="162"/>
      <c r="DV743" s="162"/>
      <c r="DW743" s="161"/>
      <c r="DX743" s="162"/>
      <c r="DY743" s="162"/>
      <c r="DZ743" s="162"/>
      <c r="EA743" s="162"/>
      <c r="EB743" s="162"/>
      <c r="EC743" s="162"/>
      <c r="ED743" s="162"/>
      <c r="EE743" s="161"/>
      <c r="EF743" s="162"/>
      <c r="EG743" s="162"/>
      <c r="EH743" s="162"/>
      <c r="EI743" s="162"/>
      <c r="EJ743" s="162"/>
      <c r="EK743" s="162"/>
      <c r="EL743" s="162"/>
      <c r="EM743" s="162"/>
      <c r="EN743" s="162"/>
      <c r="EO743" s="162"/>
      <c r="EP743" s="162"/>
      <c r="EQ743" s="68"/>
      <c r="ER743" s="68"/>
      <c r="ES743" s="68"/>
      <c r="ET743" s="68"/>
      <c r="EU743" s="68"/>
      <c r="EV743" s="68"/>
      <c r="EW743" s="65"/>
      <c r="EX743" s="65"/>
      <c r="EY743" s="65"/>
      <c r="EZ743" s="65"/>
      <c r="FA743" s="65"/>
      <c r="FB743" s="65"/>
      <c r="FC743" s="65"/>
      <c r="FD743" s="65"/>
      <c r="FE743" s="65"/>
      <c r="FF743" s="65"/>
      <c r="FG743" s="65"/>
      <c r="FH743" s="65"/>
      <c r="FI743" s="65"/>
      <c r="FJ743" s="65"/>
      <c r="FK743" s="65"/>
      <c r="FL743" s="65"/>
      <c r="FM743" s="65"/>
      <c r="FN743" s="65"/>
      <c r="FO743" s="235"/>
    </row>
    <row r="744" spans="1:171" s="73" customFormat="1" x14ac:dyDescent="0.2">
      <c r="A744" s="161"/>
      <c r="B744" s="162"/>
      <c r="C744" s="162"/>
      <c r="D744" s="162"/>
      <c r="E744" s="162"/>
      <c r="F744" s="162"/>
      <c r="G744" s="162"/>
      <c r="H744" s="162"/>
      <c r="I744" s="162"/>
      <c r="J744" s="162"/>
      <c r="K744" s="162"/>
      <c r="L744" s="162"/>
      <c r="M744" s="162"/>
      <c r="N744" s="162"/>
      <c r="O744" s="162"/>
      <c r="P744" s="162"/>
      <c r="Q744" s="162"/>
      <c r="R744" s="162"/>
      <c r="S744" s="162"/>
      <c r="T744" s="162"/>
      <c r="U744" s="162"/>
      <c r="V744" s="162"/>
      <c r="W744" s="162"/>
      <c r="X744" s="162"/>
      <c r="Y744" s="162"/>
      <c r="Z744" s="161"/>
      <c r="AA744" s="161"/>
      <c r="AB744" s="161"/>
      <c r="AC744" s="161"/>
      <c r="AD744" s="161"/>
      <c r="AE744" s="161"/>
      <c r="AF744" s="162"/>
      <c r="AG744" s="162"/>
      <c r="AH744" s="162"/>
      <c r="AI744" s="162"/>
      <c r="AJ744" s="162"/>
      <c r="AK744" s="162"/>
      <c r="AL744" s="162"/>
      <c r="AM744" s="162"/>
      <c r="AN744" s="162"/>
      <c r="AO744" s="162"/>
      <c r="AP744" s="162"/>
      <c r="AQ744" s="162"/>
      <c r="AR744" s="162"/>
      <c r="AS744" s="162"/>
      <c r="AT744" s="162"/>
      <c r="AU744" s="162"/>
      <c r="AV744" s="162"/>
      <c r="AW744" s="162"/>
      <c r="AX744" s="162"/>
      <c r="AY744" s="161"/>
      <c r="AZ744" s="161"/>
      <c r="BA744" s="162"/>
      <c r="BB744" s="162"/>
      <c r="BC744" s="162"/>
      <c r="BD744" s="162"/>
      <c r="BE744" s="162"/>
      <c r="BF744" s="162"/>
      <c r="BG744" s="162"/>
      <c r="BH744" s="162"/>
      <c r="BI744" s="162"/>
      <c r="BJ744" s="161"/>
      <c r="BK744" s="162"/>
      <c r="BL744" s="162"/>
      <c r="BM744" s="162"/>
      <c r="BN744" s="162"/>
      <c r="BO744" s="162"/>
      <c r="BP744" s="162"/>
      <c r="BQ744" s="162"/>
      <c r="BR744" s="162"/>
      <c r="BS744" s="162"/>
      <c r="BT744" s="162"/>
      <c r="BU744" s="162"/>
      <c r="BV744" s="162"/>
      <c r="BW744" s="162"/>
      <c r="BX744" s="162"/>
      <c r="BY744" s="162"/>
      <c r="BZ744" s="162"/>
      <c r="CA744" s="162"/>
      <c r="CB744" s="162"/>
      <c r="CC744" s="162"/>
      <c r="CD744" s="162"/>
      <c r="CE744" s="162"/>
      <c r="CF744" s="162"/>
      <c r="CG744" s="162"/>
      <c r="CH744" s="162"/>
      <c r="CI744" s="162"/>
      <c r="CJ744" s="162"/>
      <c r="CK744" s="162"/>
      <c r="CL744" s="162"/>
      <c r="CM744" s="162"/>
      <c r="CN744" s="162"/>
      <c r="CO744" s="162"/>
      <c r="CP744" s="162"/>
      <c r="CQ744" s="162"/>
      <c r="CR744" s="162"/>
      <c r="CS744" s="162"/>
      <c r="CT744" s="162"/>
      <c r="CU744" s="162"/>
      <c r="CV744" s="162"/>
      <c r="CW744" s="162"/>
      <c r="CX744" s="162"/>
      <c r="CY744" s="162"/>
      <c r="CZ744" s="162"/>
      <c r="DA744" s="162"/>
      <c r="DB744" s="162"/>
      <c r="DC744" s="162"/>
      <c r="DD744" s="162"/>
      <c r="DE744" s="162"/>
      <c r="DF744" s="162"/>
      <c r="DG744" s="162"/>
      <c r="DH744" s="162"/>
      <c r="DI744" s="162"/>
      <c r="DJ744" s="162"/>
      <c r="DK744" s="162"/>
      <c r="DL744" s="162"/>
      <c r="DM744" s="162"/>
      <c r="DN744" s="162"/>
      <c r="DO744" s="162"/>
      <c r="DP744" s="162"/>
      <c r="DQ744" s="162"/>
      <c r="DR744" s="162"/>
      <c r="DS744" s="162"/>
      <c r="DT744" s="162"/>
      <c r="DU744" s="162"/>
      <c r="DV744" s="162"/>
      <c r="DW744" s="161"/>
      <c r="DX744" s="162"/>
      <c r="DY744" s="162"/>
      <c r="DZ744" s="162"/>
      <c r="EA744" s="162"/>
      <c r="EB744" s="162"/>
      <c r="EC744" s="162"/>
      <c r="ED744" s="162"/>
      <c r="EE744" s="161"/>
      <c r="EF744" s="162"/>
      <c r="EG744" s="162"/>
      <c r="EH744" s="162"/>
      <c r="EI744" s="162"/>
      <c r="EJ744" s="162"/>
      <c r="EK744" s="162"/>
      <c r="EL744" s="162"/>
      <c r="EM744" s="162"/>
      <c r="EN744" s="162"/>
      <c r="EO744" s="162"/>
      <c r="EP744" s="162"/>
      <c r="EQ744" s="68"/>
      <c r="ER744" s="68"/>
      <c r="ES744" s="68"/>
      <c r="ET744" s="68"/>
      <c r="EU744" s="68"/>
      <c r="EV744" s="68"/>
      <c r="EW744" s="68"/>
      <c r="EX744" s="68"/>
      <c r="EY744" s="68"/>
      <c r="EZ744" s="68"/>
      <c r="FA744" s="68"/>
      <c r="FB744" s="68"/>
      <c r="FC744" s="68"/>
      <c r="FD744" s="68"/>
      <c r="FE744" s="68"/>
      <c r="FF744" s="68"/>
      <c r="FG744" s="68"/>
      <c r="FH744" s="68"/>
      <c r="FI744" s="68"/>
      <c r="FJ744" s="68"/>
      <c r="FK744" s="68"/>
      <c r="FL744" s="68"/>
      <c r="FM744" s="65"/>
      <c r="FN744" s="65"/>
      <c r="FO744" s="235"/>
    </row>
    <row r="745" spans="1:171" s="73" customFormat="1" x14ac:dyDescent="0.2">
      <c r="A745" s="161"/>
      <c r="B745" s="162"/>
      <c r="C745" s="162"/>
      <c r="D745" s="162"/>
      <c r="E745" s="162"/>
      <c r="F745" s="162"/>
      <c r="G745" s="162"/>
      <c r="H745" s="162"/>
      <c r="I745" s="162"/>
      <c r="J745" s="162"/>
      <c r="K745" s="162"/>
      <c r="L745" s="162"/>
      <c r="M745" s="162"/>
      <c r="N745" s="162"/>
      <c r="O745" s="162"/>
      <c r="P745" s="162"/>
      <c r="Q745" s="162"/>
      <c r="R745" s="162"/>
      <c r="S745" s="162"/>
      <c r="T745" s="162"/>
      <c r="U745" s="162"/>
      <c r="V745" s="162"/>
      <c r="W745" s="162"/>
      <c r="X745" s="162"/>
      <c r="Y745" s="162"/>
      <c r="Z745" s="161"/>
      <c r="AA745" s="161"/>
      <c r="AB745" s="161"/>
      <c r="AC745" s="161"/>
      <c r="AD745" s="161"/>
      <c r="AE745" s="161"/>
      <c r="AF745" s="162"/>
      <c r="AG745" s="162"/>
      <c r="AH745" s="162"/>
      <c r="AI745" s="162"/>
      <c r="AJ745" s="162"/>
      <c r="AK745" s="162"/>
      <c r="AL745" s="162"/>
      <c r="AM745" s="162"/>
      <c r="AN745" s="162"/>
      <c r="AO745" s="162"/>
      <c r="AP745" s="162"/>
      <c r="AQ745" s="162"/>
      <c r="AR745" s="162"/>
      <c r="AS745" s="162"/>
      <c r="AT745" s="162"/>
      <c r="AU745" s="162"/>
      <c r="AV745" s="162"/>
      <c r="AW745" s="162"/>
      <c r="AX745" s="162"/>
      <c r="AY745" s="161"/>
      <c r="AZ745" s="161"/>
      <c r="BA745" s="162"/>
      <c r="BB745" s="162"/>
      <c r="BC745" s="162"/>
      <c r="BD745" s="162"/>
      <c r="BE745" s="162"/>
      <c r="BF745" s="162"/>
      <c r="BG745" s="162"/>
      <c r="BH745" s="162"/>
      <c r="BI745" s="162"/>
      <c r="BJ745" s="161"/>
      <c r="BK745" s="162"/>
      <c r="BL745" s="162"/>
      <c r="BM745" s="162"/>
      <c r="BN745" s="162"/>
      <c r="BO745" s="162"/>
      <c r="BP745" s="162"/>
      <c r="BQ745" s="162"/>
      <c r="BR745" s="162"/>
      <c r="BS745" s="162"/>
      <c r="BT745" s="162"/>
      <c r="BU745" s="162"/>
      <c r="BV745" s="162"/>
      <c r="BW745" s="162"/>
      <c r="BX745" s="162"/>
      <c r="BY745" s="162"/>
      <c r="BZ745" s="162"/>
      <c r="CA745" s="162"/>
      <c r="CB745" s="162"/>
      <c r="CC745" s="162"/>
      <c r="CD745" s="162"/>
      <c r="CE745" s="162"/>
      <c r="CF745" s="162"/>
      <c r="CG745" s="162"/>
      <c r="CH745" s="162"/>
      <c r="CI745" s="162"/>
      <c r="CJ745" s="162"/>
      <c r="CK745" s="162"/>
      <c r="CL745" s="162"/>
      <c r="CM745" s="162"/>
      <c r="CN745" s="162"/>
      <c r="CO745" s="162"/>
      <c r="CP745" s="162"/>
      <c r="CQ745" s="162"/>
      <c r="CR745" s="162"/>
      <c r="CS745" s="162"/>
      <c r="CT745" s="162"/>
      <c r="CU745" s="162"/>
      <c r="CV745" s="162"/>
      <c r="CW745" s="162"/>
      <c r="CX745" s="162"/>
      <c r="CY745" s="162"/>
      <c r="CZ745" s="162"/>
      <c r="DA745" s="162"/>
      <c r="DB745" s="162"/>
      <c r="DC745" s="162"/>
      <c r="DD745" s="162"/>
      <c r="DE745" s="162"/>
      <c r="DF745" s="162"/>
      <c r="DG745" s="162"/>
      <c r="DH745" s="162"/>
      <c r="DI745" s="162"/>
      <c r="DJ745" s="162"/>
      <c r="DK745" s="162"/>
      <c r="DL745" s="162"/>
      <c r="DM745" s="162"/>
      <c r="DN745" s="162"/>
      <c r="DO745" s="162"/>
      <c r="DP745" s="162"/>
      <c r="DQ745" s="162"/>
      <c r="DR745" s="162"/>
      <c r="DS745" s="162"/>
      <c r="DT745" s="162"/>
      <c r="DU745" s="162"/>
      <c r="DV745" s="162"/>
      <c r="DW745" s="161"/>
      <c r="DX745" s="162"/>
      <c r="DY745" s="162"/>
      <c r="DZ745" s="162"/>
      <c r="EA745" s="162"/>
      <c r="EB745" s="162"/>
      <c r="EC745" s="162"/>
      <c r="ED745" s="162"/>
      <c r="EE745" s="161"/>
      <c r="EF745" s="162"/>
      <c r="EG745" s="162"/>
      <c r="EH745" s="162"/>
      <c r="EI745" s="162"/>
      <c r="EJ745" s="162"/>
      <c r="EK745" s="162"/>
      <c r="EL745" s="162"/>
      <c r="EM745" s="162"/>
      <c r="EN745" s="162"/>
      <c r="EO745" s="162"/>
      <c r="EP745" s="162"/>
      <c r="EQ745" s="68"/>
      <c r="ER745" s="68"/>
      <c r="ES745" s="68"/>
      <c r="ET745" s="68"/>
      <c r="EU745" s="68"/>
      <c r="EV745" s="68"/>
      <c r="EW745" s="65"/>
      <c r="EX745" s="65"/>
      <c r="EY745" s="65"/>
      <c r="EZ745" s="65"/>
      <c r="FA745" s="65"/>
      <c r="FB745" s="65"/>
      <c r="FC745" s="65"/>
      <c r="FD745" s="65"/>
      <c r="FE745" s="65"/>
      <c r="FF745" s="65"/>
      <c r="FG745" s="65"/>
      <c r="FH745" s="65"/>
      <c r="FI745" s="65"/>
      <c r="FJ745" s="65"/>
      <c r="FK745" s="65"/>
      <c r="FL745" s="65"/>
      <c r="FM745" s="65"/>
      <c r="FN745" s="65"/>
      <c r="FO745" s="235"/>
    </row>
    <row r="746" spans="1:171" s="73" customFormat="1" x14ac:dyDescent="0.2">
      <c r="A746" s="161"/>
      <c r="B746" s="162"/>
      <c r="C746" s="162"/>
      <c r="D746" s="162"/>
      <c r="E746" s="162"/>
      <c r="F746" s="162"/>
      <c r="G746" s="162"/>
      <c r="H746" s="162"/>
      <c r="I746" s="162"/>
      <c r="J746" s="162"/>
      <c r="K746" s="162"/>
      <c r="L746" s="162"/>
      <c r="M746" s="162"/>
      <c r="N746" s="162"/>
      <c r="O746" s="162"/>
      <c r="P746" s="162"/>
      <c r="Q746" s="162"/>
      <c r="R746" s="162"/>
      <c r="S746" s="162"/>
      <c r="T746" s="162"/>
      <c r="U746" s="162"/>
      <c r="V746" s="162"/>
      <c r="W746" s="162"/>
      <c r="X746" s="162"/>
      <c r="Y746" s="162"/>
      <c r="Z746" s="161"/>
      <c r="AA746" s="161"/>
      <c r="AB746" s="161"/>
      <c r="AC746" s="161"/>
      <c r="AD746" s="161"/>
      <c r="AE746" s="161"/>
      <c r="AF746" s="162"/>
      <c r="AG746" s="162"/>
      <c r="AH746" s="162"/>
      <c r="AI746" s="162"/>
      <c r="AJ746" s="162"/>
      <c r="AK746" s="162"/>
      <c r="AL746" s="162"/>
      <c r="AM746" s="162"/>
      <c r="AN746" s="162"/>
      <c r="AO746" s="162"/>
      <c r="AP746" s="162"/>
      <c r="AQ746" s="162"/>
      <c r="AR746" s="162"/>
      <c r="AS746" s="162"/>
      <c r="AT746" s="162"/>
      <c r="AU746" s="162"/>
      <c r="AV746" s="162"/>
      <c r="AW746" s="162"/>
      <c r="AX746" s="162"/>
      <c r="AY746" s="161"/>
      <c r="AZ746" s="161"/>
      <c r="BA746" s="162"/>
      <c r="BB746" s="162"/>
      <c r="BC746" s="162"/>
      <c r="BD746" s="162"/>
      <c r="BE746" s="162"/>
      <c r="BF746" s="162"/>
      <c r="BG746" s="162"/>
      <c r="BH746" s="162"/>
      <c r="BI746" s="162"/>
      <c r="BJ746" s="161"/>
      <c r="BK746" s="162"/>
      <c r="BL746" s="162"/>
      <c r="BM746" s="162"/>
      <c r="BN746" s="162"/>
      <c r="BO746" s="162"/>
      <c r="BP746" s="162"/>
      <c r="BQ746" s="162"/>
      <c r="BR746" s="162"/>
      <c r="BS746" s="162"/>
      <c r="BT746" s="162"/>
      <c r="BU746" s="162"/>
      <c r="BV746" s="162"/>
      <c r="BW746" s="162"/>
      <c r="BX746" s="162"/>
      <c r="BY746" s="162"/>
      <c r="BZ746" s="162"/>
      <c r="CA746" s="162"/>
      <c r="CB746" s="162"/>
      <c r="CC746" s="162"/>
      <c r="CD746" s="162"/>
      <c r="CE746" s="162"/>
      <c r="CF746" s="162"/>
      <c r="CG746" s="162"/>
      <c r="CH746" s="162"/>
      <c r="CI746" s="162"/>
      <c r="CJ746" s="162"/>
      <c r="CK746" s="162"/>
      <c r="CL746" s="162"/>
      <c r="CM746" s="162"/>
      <c r="CN746" s="162"/>
      <c r="CO746" s="162"/>
      <c r="CP746" s="162"/>
      <c r="CQ746" s="162"/>
      <c r="CR746" s="162"/>
      <c r="CS746" s="162"/>
      <c r="CT746" s="162"/>
      <c r="CU746" s="162"/>
      <c r="CV746" s="162"/>
      <c r="CW746" s="162"/>
      <c r="CX746" s="162"/>
      <c r="CY746" s="162"/>
      <c r="CZ746" s="162"/>
      <c r="DA746" s="162"/>
      <c r="DB746" s="162"/>
      <c r="DC746" s="162"/>
      <c r="DD746" s="162"/>
      <c r="DE746" s="162"/>
      <c r="DF746" s="162"/>
      <c r="DG746" s="162"/>
      <c r="DH746" s="162"/>
      <c r="DI746" s="162"/>
      <c r="DJ746" s="162"/>
      <c r="DK746" s="162"/>
      <c r="DL746" s="162"/>
      <c r="DM746" s="162"/>
      <c r="DN746" s="162"/>
      <c r="DO746" s="162"/>
      <c r="DP746" s="162"/>
      <c r="DQ746" s="162"/>
      <c r="DR746" s="162"/>
      <c r="DS746" s="162"/>
      <c r="DT746" s="162"/>
      <c r="DU746" s="162"/>
      <c r="DV746" s="162"/>
      <c r="DW746" s="161"/>
      <c r="DX746" s="162"/>
      <c r="DY746" s="162"/>
      <c r="DZ746" s="162"/>
      <c r="EA746" s="162"/>
      <c r="EB746" s="162"/>
      <c r="EC746" s="162"/>
      <c r="ED746" s="162"/>
      <c r="EE746" s="161"/>
      <c r="EF746" s="162"/>
      <c r="EG746" s="162"/>
      <c r="EH746" s="162"/>
      <c r="EI746" s="162"/>
      <c r="EJ746" s="162"/>
      <c r="EK746" s="162"/>
      <c r="EL746" s="162"/>
      <c r="EM746" s="162"/>
      <c r="EN746" s="162"/>
      <c r="EO746" s="162"/>
      <c r="EP746" s="162"/>
      <c r="EQ746" s="68"/>
      <c r="ER746" s="68"/>
      <c r="ES746" s="68"/>
      <c r="ET746" s="68"/>
      <c r="EU746" s="68"/>
      <c r="EV746" s="68"/>
      <c r="EW746" s="68"/>
      <c r="EX746" s="68"/>
      <c r="EY746" s="68"/>
      <c r="EZ746" s="68"/>
      <c r="FA746" s="68"/>
      <c r="FB746" s="68"/>
      <c r="FC746" s="68"/>
      <c r="FD746" s="68"/>
      <c r="FE746" s="68"/>
      <c r="FF746" s="68"/>
      <c r="FG746" s="68"/>
      <c r="FH746" s="68"/>
      <c r="FI746" s="68"/>
      <c r="FJ746" s="68"/>
      <c r="FK746" s="68"/>
      <c r="FL746" s="68"/>
      <c r="FM746" s="65"/>
      <c r="FN746" s="65"/>
      <c r="FO746" s="235"/>
    </row>
    <row r="747" spans="1:171" s="73" customFormat="1" x14ac:dyDescent="0.2">
      <c r="A747" s="161"/>
      <c r="B747" s="162"/>
      <c r="C747" s="162"/>
      <c r="D747" s="162"/>
      <c r="E747" s="162"/>
      <c r="F747" s="162"/>
      <c r="G747" s="162"/>
      <c r="H747" s="162"/>
      <c r="I747" s="162"/>
      <c r="J747" s="162"/>
      <c r="K747" s="162"/>
      <c r="L747" s="162"/>
      <c r="M747" s="162"/>
      <c r="N747" s="162"/>
      <c r="O747" s="162"/>
      <c r="P747" s="162"/>
      <c r="Q747" s="162"/>
      <c r="R747" s="162"/>
      <c r="S747" s="162"/>
      <c r="T747" s="162"/>
      <c r="U747" s="162"/>
      <c r="V747" s="162"/>
      <c r="W747" s="162"/>
      <c r="X747" s="162"/>
      <c r="Y747" s="162"/>
      <c r="Z747" s="161"/>
      <c r="AA747" s="161"/>
      <c r="AB747" s="161"/>
      <c r="AC747" s="161"/>
      <c r="AD747" s="161"/>
      <c r="AE747" s="161"/>
      <c r="AF747" s="162"/>
      <c r="AG747" s="162"/>
      <c r="AH747" s="162"/>
      <c r="AI747" s="162"/>
      <c r="AJ747" s="162"/>
      <c r="AK747" s="162"/>
      <c r="AL747" s="162"/>
      <c r="AM747" s="162"/>
      <c r="AN747" s="162"/>
      <c r="AO747" s="162"/>
      <c r="AP747" s="162"/>
      <c r="AQ747" s="162"/>
      <c r="AR747" s="162"/>
      <c r="AS747" s="162"/>
      <c r="AT747" s="162"/>
      <c r="AU747" s="162"/>
      <c r="AV747" s="162"/>
      <c r="AW747" s="162"/>
      <c r="AX747" s="162"/>
      <c r="AY747" s="161"/>
      <c r="AZ747" s="161"/>
      <c r="BA747" s="162"/>
      <c r="BB747" s="162"/>
      <c r="BC747" s="162"/>
      <c r="BD747" s="162"/>
      <c r="BE747" s="162"/>
      <c r="BF747" s="162"/>
      <c r="BG747" s="162"/>
      <c r="BH747" s="162"/>
      <c r="BI747" s="162"/>
      <c r="BJ747" s="161"/>
      <c r="BK747" s="162"/>
      <c r="BL747" s="162"/>
      <c r="BM747" s="162"/>
      <c r="BN747" s="162"/>
      <c r="BO747" s="162"/>
      <c r="BP747" s="162"/>
      <c r="BQ747" s="162"/>
      <c r="BR747" s="162"/>
      <c r="BS747" s="162"/>
      <c r="BT747" s="162"/>
      <c r="BU747" s="162"/>
      <c r="BV747" s="162"/>
      <c r="BW747" s="162"/>
      <c r="BX747" s="162"/>
      <c r="BY747" s="162"/>
      <c r="BZ747" s="162"/>
      <c r="CA747" s="162"/>
      <c r="CB747" s="162"/>
      <c r="CC747" s="162"/>
      <c r="CD747" s="162"/>
      <c r="CE747" s="162"/>
      <c r="CF747" s="162"/>
      <c r="CG747" s="162"/>
      <c r="CH747" s="162"/>
      <c r="CI747" s="162"/>
      <c r="CJ747" s="162"/>
      <c r="CK747" s="162"/>
      <c r="CL747" s="162"/>
      <c r="CM747" s="162"/>
      <c r="CN747" s="162"/>
      <c r="CO747" s="162"/>
      <c r="CP747" s="162"/>
      <c r="CQ747" s="162"/>
      <c r="CR747" s="162"/>
      <c r="CS747" s="162"/>
      <c r="CT747" s="162"/>
      <c r="CU747" s="162"/>
      <c r="CV747" s="162"/>
      <c r="CW747" s="162"/>
      <c r="CX747" s="162"/>
      <c r="CY747" s="162"/>
      <c r="CZ747" s="162"/>
      <c r="DA747" s="162"/>
      <c r="DB747" s="162"/>
      <c r="DC747" s="162"/>
      <c r="DD747" s="162"/>
      <c r="DE747" s="162"/>
      <c r="DF747" s="162"/>
      <c r="DG747" s="162"/>
      <c r="DH747" s="162"/>
      <c r="DI747" s="162"/>
      <c r="DJ747" s="162"/>
      <c r="DK747" s="162"/>
      <c r="DL747" s="162"/>
      <c r="DM747" s="162"/>
      <c r="DN747" s="162"/>
      <c r="DO747" s="162"/>
      <c r="DP747" s="162"/>
      <c r="DQ747" s="162"/>
      <c r="DR747" s="162"/>
      <c r="DS747" s="162"/>
      <c r="DT747" s="162"/>
      <c r="DU747" s="162"/>
      <c r="DV747" s="162"/>
      <c r="DW747" s="161"/>
      <c r="DX747" s="162"/>
      <c r="DY747" s="162"/>
      <c r="DZ747" s="162"/>
      <c r="EA747" s="162"/>
      <c r="EB747" s="162"/>
      <c r="EC747" s="162"/>
      <c r="ED747" s="162"/>
      <c r="EE747" s="161"/>
      <c r="EF747" s="162"/>
      <c r="EG747" s="162"/>
      <c r="EH747" s="162"/>
      <c r="EI747" s="162"/>
      <c r="EJ747" s="162"/>
      <c r="EK747" s="162"/>
      <c r="EL747" s="162"/>
      <c r="EM747" s="162"/>
      <c r="EN747" s="162"/>
      <c r="EO747" s="162"/>
      <c r="EP747" s="162"/>
      <c r="EQ747" s="68"/>
      <c r="ER747" s="68"/>
      <c r="ES747" s="68"/>
      <c r="ET747" s="68"/>
      <c r="EU747" s="68"/>
      <c r="EV747" s="68"/>
      <c r="EW747" s="65"/>
      <c r="EX747" s="65"/>
      <c r="EY747" s="65"/>
      <c r="EZ747" s="65"/>
      <c r="FA747" s="65"/>
      <c r="FB747" s="65"/>
      <c r="FC747" s="65"/>
      <c r="FD747" s="65"/>
      <c r="FE747" s="65"/>
      <c r="FF747" s="65"/>
      <c r="FG747" s="65"/>
      <c r="FH747" s="65"/>
      <c r="FI747" s="65"/>
      <c r="FJ747" s="65"/>
      <c r="FK747" s="65"/>
      <c r="FL747" s="65"/>
      <c r="FM747" s="65"/>
      <c r="FN747" s="65"/>
      <c r="FO747" s="235"/>
    </row>
    <row r="748" spans="1:171" s="73" customFormat="1" x14ac:dyDescent="0.2">
      <c r="A748" s="161"/>
      <c r="B748" s="162"/>
      <c r="C748" s="162"/>
      <c r="D748" s="162"/>
      <c r="E748" s="162"/>
      <c r="F748" s="162"/>
      <c r="G748" s="162"/>
      <c r="H748" s="162"/>
      <c r="I748" s="162"/>
      <c r="J748" s="162"/>
      <c r="K748" s="162"/>
      <c r="L748" s="162"/>
      <c r="M748" s="162"/>
      <c r="N748" s="162"/>
      <c r="O748" s="162"/>
      <c r="P748" s="162"/>
      <c r="Q748" s="162"/>
      <c r="R748" s="162"/>
      <c r="S748" s="162"/>
      <c r="T748" s="162"/>
      <c r="U748" s="162"/>
      <c r="V748" s="162"/>
      <c r="W748" s="162"/>
      <c r="X748" s="162"/>
      <c r="Y748" s="162"/>
      <c r="Z748" s="161"/>
      <c r="AA748" s="161"/>
      <c r="AB748" s="161"/>
      <c r="AC748" s="161"/>
      <c r="AD748" s="161"/>
      <c r="AE748" s="161"/>
      <c r="AF748" s="162"/>
      <c r="AG748" s="162"/>
      <c r="AH748" s="162"/>
      <c r="AI748" s="162"/>
      <c r="AJ748" s="162"/>
      <c r="AK748" s="162"/>
      <c r="AL748" s="162"/>
      <c r="AM748" s="162"/>
      <c r="AN748" s="162"/>
      <c r="AO748" s="162"/>
      <c r="AP748" s="162"/>
      <c r="AQ748" s="162"/>
      <c r="AR748" s="162"/>
      <c r="AS748" s="162"/>
      <c r="AT748" s="162"/>
      <c r="AU748" s="162"/>
      <c r="AV748" s="162"/>
      <c r="AW748" s="162"/>
      <c r="AX748" s="162"/>
      <c r="AY748" s="161"/>
      <c r="AZ748" s="161"/>
      <c r="BA748" s="162"/>
      <c r="BB748" s="162"/>
      <c r="BC748" s="162"/>
      <c r="BD748" s="162"/>
      <c r="BE748" s="162"/>
      <c r="BF748" s="162"/>
      <c r="BG748" s="162"/>
      <c r="BH748" s="162"/>
      <c r="BI748" s="162"/>
      <c r="BJ748" s="161"/>
      <c r="BK748" s="162"/>
      <c r="BL748" s="162"/>
      <c r="BM748" s="162"/>
      <c r="BN748" s="162"/>
      <c r="BO748" s="162"/>
      <c r="BP748" s="162"/>
      <c r="BQ748" s="162"/>
      <c r="BR748" s="162"/>
      <c r="BS748" s="162"/>
      <c r="BT748" s="162"/>
      <c r="BU748" s="162"/>
      <c r="BV748" s="162"/>
      <c r="BW748" s="162"/>
      <c r="BX748" s="162"/>
      <c r="BY748" s="162"/>
      <c r="BZ748" s="162"/>
      <c r="CA748" s="162"/>
      <c r="CB748" s="162"/>
      <c r="CC748" s="162"/>
      <c r="CD748" s="162"/>
      <c r="CE748" s="162"/>
      <c r="CF748" s="162"/>
      <c r="CG748" s="162"/>
      <c r="CH748" s="162"/>
      <c r="CI748" s="162"/>
      <c r="CJ748" s="162"/>
      <c r="CK748" s="162"/>
      <c r="CL748" s="162"/>
      <c r="CM748" s="162"/>
      <c r="CN748" s="162"/>
      <c r="CO748" s="162"/>
      <c r="CP748" s="162"/>
      <c r="CQ748" s="162"/>
      <c r="CR748" s="162"/>
      <c r="CS748" s="162"/>
      <c r="CT748" s="162"/>
      <c r="CU748" s="162"/>
      <c r="CV748" s="162"/>
      <c r="CW748" s="162"/>
      <c r="CX748" s="162"/>
      <c r="CY748" s="162"/>
      <c r="CZ748" s="162"/>
      <c r="DA748" s="162"/>
      <c r="DB748" s="162"/>
      <c r="DC748" s="162"/>
      <c r="DD748" s="162"/>
      <c r="DE748" s="162"/>
      <c r="DF748" s="162"/>
      <c r="DG748" s="162"/>
      <c r="DH748" s="162"/>
      <c r="DI748" s="162"/>
      <c r="DJ748" s="162"/>
      <c r="DK748" s="162"/>
      <c r="DL748" s="162"/>
      <c r="DM748" s="162"/>
      <c r="DN748" s="162"/>
      <c r="DO748" s="162"/>
      <c r="DP748" s="162"/>
      <c r="DQ748" s="162"/>
      <c r="DR748" s="162"/>
      <c r="DS748" s="162"/>
      <c r="DT748" s="162"/>
      <c r="DU748" s="162"/>
      <c r="DV748" s="162"/>
      <c r="DW748" s="161"/>
      <c r="DX748" s="162"/>
      <c r="DY748" s="162"/>
      <c r="DZ748" s="162"/>
      <c r="EA748" s="162"/>
      <c r="EB748" s="162"/>
      <c r="EC748" s="162"/>
      <c r="ED748" s="162"/>
      <c r="EE748" s="161"/>
      <c r="EF748" s="162"/>
      <c r="EG748" s="162"/>
      <c r="EH748" s="162"/>
      <c r="EI748" s="162"/>
      <c r="EJ748" s="162"/>
      <c r="EK748" s="162"/>
      <c r="EL748" s="162"/>
      <c r="EM748" s="162"/>
      <c r="EN748" s="162"/>
      <c r="EO748" s="162"/>
      <c r="EP748" s="162"/>
      <c r="EQ748" s="68"/>
      <c r="ER748" s="68"/>
      <c r="ES748" s="68"/>
      <c r="ET748" s="68"/>
      <c r="EU748" s="68"/>
      <c r="EV748" s="68"/>
      <c r="EW748" s="68"/>
      <c r="EX748" s="68"/>
      <c r="EY748" s="68"/>
      <c r="EZ748" s="68"/>
      <c r="FA748" s="68"/>
      <c r="FB748" s="68"/>
      <c r="FC748" s="68"/>
      <c r="FD748" s="68"/>
      <c r="FE748" s="68"/>
      <c r="FF748" s="68"/>
      <c r="FG748" s="68"/>
      <c r="FH748" s="68"/>
      <c r="FI748" s="68"/>
      <c r="FJ748" s="68"/>
      <c r="FK748" s="68"/>
      <c r="FL748" s="68"/>
      <c r="FM748" s="65"/>
      <c r="FN748" s="65"/>
      <c r="FO748" s="235"/>
    </row>
    <row r="749" spans="1:171" s="73" customFormat="1" x14ac:dyDescent="0.2">
      <c r="A749" s="161"/>
      <c r="B749" s="162"/>
      <c r="C749" s="162"/>
      <c r="D749" s="162"/>
      <c r="E749" s="162"/>
      <c r="F749" s="162"/>
      <c r="G749" s="162"/>
      <c r="H749" s="162"/>
      <c r="I749" s="162"/>
      <c r="J749" s="162"/>
      <c r="K749" s="162"/>
      <c r="L749" s="162"/>
      <c r="M749" s="162"/>
      <c r="N749" s="162"/>
      <c r="O749" s="162"/>
      <c r="P749" s="162"/>
      <c r="Q749" s="162"/>
      <c r="R749" s="162"/>
      <c r="S749" s="162"/>
      <c r="T749" s="162"/>
      <c r="U749" s="162"/>
      <c r="V749" s="162"/>
      <c r="W749" s="162"/>
      <c r="X749" s="162"/>
      <c r="Y749" s="162"/>
      <c r="Z749" s="161"/>
      <c r="AA749" s="161"/>
      <c r="AB749" s="161"/>
      <c r="AC749" s="161"/>
      <c r="AD749" s="161"/>
      <c r="AE749" s="161"/>
      <c r="AF749" s="162"/>
      <c r="AG749" s="162"/>
      <c r="AH749" s="162"/>
      <c r="AI749" s="162"/>
      <c r="AJ749" s="162"/>
      <c r="AK749" s="162"/>
      <c r="AL749" s="162"/>
      <c r="AM749" s="162"/>
      <c r="AN749" s="162"/>
      <c r="AO749" s="162"/>
      <c r="AP749" s="162"/>
      <c r="AQ749" s="162"/>
      <c r="AR749" s="162"/>
      <c r="AS749" s="162"/>
      <c r="AT749" s="162"/>
      <c r="AU749" s="162"/>
      <c r="AV749" s="162"/>
      <c r="AW749" s="162"/>
      <c r="AX749" s="162"/>
      <c r="AY749" s="161"/>
      <c r="AZ749" s="161"/>
      <c r="BA749" s="162"/>
      <c r="BB749" s="162"/>
      <c r="BC749" s="162"/>
      <c r="BD749" s="162"/>
      <c r="BE749" s="162"/>
      <c r="BF749" s="162"/>
      <c r="BG749" s="162"/>
      <c r="BH749" s="162"/>
      <c r="BI749" s="162"/>
      <c r="BJ749" s="161"/>
      <c r="BK749" s="162"/>
      <c r="BL749" s="162"/>
      <c r="BM749" s="162"/>
      <c r="BN749" s="162"/>
      <c r="BO749" s="162"/>
      <c r="BP749" s="162"/>
      <c r="BQ749" s="162"/>
      <c r="BR749" s="162"/>
      <c r="BS749" s="162"/>
      <c r="BT749" s="162"/>
      <c r="BU749" s="162"/>
      <c r="BV749" s="162"/>
      <c r="BW749" s="162"/>
      <c r="BX749" s="162"/>
      <c r="BY749" s="162"/>
      <c r="BZ749" s="162"/>
      <c r="CA749" s="162"/>
      <c r="CB749" s="162"/>
      <c r="CC749" s="162"/>
      <c r="CD749" s="162"/>
      <c r="CE749" s="162"/>
      <c r="CF749" s="162"/>
      <c r="CG749" s="162"/>
      <c r="CH749" s="162"/>
      <c r="CI749" s="162"/>
      <c r="CJ749" s="162"/>
      <c r="CK749" s="162"/>
      <c r="CL749" s="162"/>
      <c r="CM749" s="162"/>
      <c r="CN749" s="162"/>
      <c r="CO749" s="162"/>
      <c r="CP749" s="162"/>
      <c r="CQ749" s="162"/>
      <c r="CR749" s="162"/>
      <c r="CS749" s="162"/>
      <c r="CT749" s="162"/>
      <c r="CU749" s="162"/>
      <c r="CV749" s="162"/>
      <c r="CW749" s="162"/>
      <c r="CX749" s="162"/>
      <c r="CY749" s="162"/>
      <c r="CZ749" s="162"/>
      <c r="DA749" s="162"/>
      <c r="DB749" s="162"/>
      <c r="DC749" s="162"/>
      <c r="DD749" s="162"/>
      <c r="DE749" s="162"/>
      <c r="DF749" s="162"/>
      <c r="DG749" s="162"/>
      <c r="DH749" s="162"/>
      <c r="DI749" s="162"/>
      <c r="DJ749" s="162"/>
      <c r="DK749" s="162"/>
      <c r="DL749" s="162"/>
      <c r="DM749" s="162"/>
      <c r="DN749" s="162"/>
      <c r="DO749" s="162"/>
      <c r="DP749" s="162"/>
      <c r="DQ749" s="162"/>
      <c r="DR749" s="162"/>
      <c r="DS749" s="162"/>
      <c r="DT749" s="162"/>
      <c r="DU749" s="162"/>
      <c r="DV749" s="162"/>
      <c r="DW749" s="161"/>
      <c r="DX749" s="162"/>
      <c r="DY749" s="162"/>
      <c r="DZ749" s="162"/>
      <c r="EA749" s="162"/>
      <c r="EB749" s="162"/>
      <c r="EC749" s="162"/>
      <c r="ED749" s="162"/>
      <c r="EE749" s="161"/>
      <c r="EF749" s="162"/>
      <c r="EG749" s="162"/>
      <c r="EH749" s="162"/>
      <c r="EI749" s="162"/>
      <c r="EJ749" s="162"/>
      <c r="EK749" s="162"/>
      <c r="EL749" s="162"/>
      <c r="EM749" s="162"/>
      <c r="EN749" s="162"/>
      <c r="EO749" s="162"/>
      <c r="EP749" s="162"/>
      <c r="EQ749" s="68"/>
      <c r="ER749" s="68"/>
      <c r="ES749" s="68"/>
      <c r="ET749" s="68"/>
      <c r="EU749" s="68"/>
      <c r="EV749" s="68"/>
      <c r="EW749" s="65"/>
      <c r="EX749" s="65"/>
      <c r="EY749" s="65"/>
      <c r="EZ749" s="65"/>
      <c r="FA749" s="65"/>
      <c r="FB749" s="65"/>
      <c r="FC749" s="65"/>
      <c r="FD749" s="65"/>
      <c r="FE749" s="65"/>
      <c r="FF749" s="65"/>
      <c r="FG749" s="65"/>
      <c r="FH749" s="65"/>
      <c r="FI749" s="65"/>
      <c r="FJ749" s="65"/>
      <c r="FK749" s="65"/>
      <c r="FL749" s="65"/>
      <c r="FM749" s="65"/>
      <c r="FN749" s="65"/>
      <c r="FO749" s="235"/>
    </row>
    <row r="750" spans="1:171" s="73" customFormat="1" x14ac:dyDescent="0.2">
      <c r="A750" s="161"/>
      <c r="B750" s="162"/>
      <c r="C750" s="162"/>
      <c r="D750" s="162"/>
      <c r="E750" s="162"/>
      <c r="F750" s="162"/>
      <c r="G750" s="162"/>
      <c r="H750" s="162"/>
      <c r="I750" s="162"/>
      <c r="J750" s="162"/>
      <c r="K750" s="162"/>
      <c r="L750" s="162"/>
      <c r="M750" s="162"/>
      <c r="N750" s="162"/>
      <c r="O750" s="162"/>
      <c r="P750" s="162"/>
      <c r="Q750" s="162"/>
      <c r="R750" s="162"/>
      <c r="S750" s="162"/>
      <c r="T750" s="162"/>
      <c r="U750" s="162"/>
      <c r="V750" s="162"/>
      <c r="W750" s="162"/>
      <c r="X750" s="162"/>
      <c r="Y750" s="162"/>
      <c r="Z750" s="161"/>
      <c r="AA750" s="161"/>
      <c r="AB750" s="161"/>
      <c r="AC750" s="161"/>
      <c r="AD750" s="161"/>
      <c r="AE750" s="161"/>
      <c r="AF750" s="162"/>
      <c r="AG750" s="162"/>
      <c r="AH750" s="162"/>
      <c r="AI750" s="162"/>
      <c r="AJ750" s="162"/>
      <c r="AK750" s="162"/>
      <c r="AL750" s="162"/>
      <c r="AM750" s="162"/>
      <c r="AN750" s="162"/>
      <c r="AO750" s="162"/>
      <c r="AP750" s="162"/>
      <c r="AQ750" s="162"/>
      <c r="AR750" s="162"/>
      <c r="AS750" s="162"/>
      <c r="AT750" s="162"/>
      <c r="AU750" s="162"/>
      <c r="AV750" s="162"/>
      <c r="AW750" s="162"/>
      <c r="AX750" s="162"/>
      <c r="AY750" s="161"/>
      <c r="AZ750" s="161"/>
      <c r="BA750" s="162"/>
      <c r="BB750" s="162"/>
      <c r="BC750" s="162"/>
      <c r="BD750" s="162"/>
      <c r="BE750" s="162"/>
      <c r="BF750" s="162"/>
      <c r="BG750" s="162"/>
      <c r="BH750" s="162"/>
      <c r="BI750" s="162"/>
      <c r="BJ750" s="161"/>
      <c r="BK750" s="162"/>
      <c r="BL750" s="162"/>
      <c r="BM750" s="162"/>
      <c r="BN750" s="162"/>
      <c r="BO750" s="162"/>
      <c r="BP750" s="162"/>
      <c r="BQ750" s="162"/>
      <c r="BR750" s="162"/>
      <c r="BS750" s="162"/>
      <c r="BT750" s="162"/>
      <c r="BU750" s="162"/>
      <c r="BV750" s="162"/>
      <c r="BW750" s="162"/>
      <c r="BX750" s="162"/>
      <c r="BY750" s="162"/>
      <c r="BZ750" s="162"/>
      <c r="CA750" s="162"/>
      <c r="CB750" s="162"/>
      <c r="CC750" s="162"/>
      <c r="CD750" s="162"/>
      <c r="CE750" s="162"/>
      <c r="CF750" s="162"/>
      <c r="CG750" s="162"/>
      <c r="CH750" s="162"/>
      <c r="CI750" s="162"/>
      <c r="CJ750" s="162"/>
      <c r="CK750" s="162"/>
      <c r="CL750" s="162"/>
      <c r="CM750" s="162"/>
      <c r="CN750" s="162"/>
      <c r="CO750" s="162"/>
      <c r="CP750" s="162"/>
      <c r="CQ750" s="162"/>
      <c r="CR750" s="162"/>
      <c r="CS750" s="162"/>
      <c r="CT750" s="162"/>
      <c r="CU750" s="162"/>
      <c r="CV750" s="162"/>
      <c r="CW750" s="162"/>
      <c r="CX750" s="162"/>
      <c r="CY750" s="162"/>
      <c r="CZ750" s="162"/>
      <c r="DA750" s="162"/>
      <c r="DB750" s="162"/>
      <c r="DC750" s="162"/>
      <c r="DD750" s="162"/>
      <c r="DE750" s="162"/>
      <c r="DF750" s="162"/>
      <c r="DG750" s="162"/>
      <c r="DH750" s="162"/>
      <c r="DI750" s="162"/>
      <c r="DJ750" s="162"/>
      <c r="DK750" s="162"/>
      <c r="DL750" s="162"/>
      <c r="DM750" s="162"/>
      <c r="DN750" s="162"/>
      <c r="DO750" s="162"/>
      <c r="DP750" s="162"/>
      <c r="DQ750" s="162"/>
      <c r="DR750" s="162"/>
      <c r="DS750" s="162"/>
      <c r="DT750" s="162"/>
      <c r="DU750" s="162"/>
      <c r="DV750" s="162"/>
      <c r="DW750" s="161"/>
      <c r="DX750" s="162"/>
      <c r="DY750" s="162"/>
      <c r="DZ750" s="162"/>
      <c r="EA750" s="162"/>
      <c r="EB750" s="162"/>
      <c r="EC750" s="162"/>
      <c r="ED750" s="162"/>
      <c r="EE750" s="161"/>
      <c r="EF750" s="162"/>
      <c r="EG750" s="162"/>
      <c r="EH750" s="162"/>
      <c r="EI750" s="162"/>
      <c r="EJ750" s="162"/>
      <c r="EK750" s="162"/>
      <c r="EL750" s="162"/>
      <c r="EM750" s="162"/>
      <c r="EN750" s="162"/>
      <c r="EO750" s="162"/>
      <c r="EP750" s="162"/>
      <c r="EQ750" s="68"/>
      <c r="ER750" s="68"/>
      <c r="ES750" s="68"/>
      <c r="ET750" s="68"/>
      <c r="EU750" s="68"/>
      <c r="EV750" s="68"/>
      <c r="EW750" s="68"/>
      <c r="EX750" s="68"/>
      <c r="EY750" s="68"/>
      <c r="EZ750" s="68"/>
      <c r="FA750" s="68"/>
      <c r="FB750" s="68"/>
      <c r="FC750" s="68"/>
      <c r="FD750" s="68"/>
      <c r="FE750" s="68"/>
      <c r="FF750" s="68"/>
      <c r="FG750" s="68"/>
      <c r="FH750" s="68"/>
      <c r="FI750" s="68"/>
      <c r="FJ750" s="68"/>
      <c r="FK750" s="68"/>
      <c r="FL750" s="68"/>
      <c r="FM750" s="65"/>
      <c r="FN750" s="65"/>
      <c r="FO750" s="235"/>
    </row>
    <row r="751" spans="1:171" s="73" customFormat="1" x14ac:dyDescent="0.2">
      <c r="A751" s="161"/>
      <c r="B751" s="162"/>
      <c r="C751" s="162"/>
      <c r="D751" s="162"/>
      <c r="E751" s="162"/>
      <c r="F751" s="162"/>
      <c r="G751" s="162"/>
      <c r="H751" s="162"/>
      <c r="I751" s="162"/>
      <c r="J751" s="162"/>
      <c r="K751" s="162"/>
      <c r="L751" s="162"/>
      <c r="M751" s="162"/>
      <c r="N751" s="162"/>
      <c r="O751" s="162"/>
      <c r="P751" s="162"/>
      <c r="Q751" s="162"/>
      <c r="R751" s="162"/>
      <c r="S751" s="162"/>
      <c r="T751" s="162"/>
      <c r="U751" s="162"/>
      <c r="V751" s="162"/>
      <c r="W751" s="162"/>
      <c r="X751" s="162"/>
      <c r="Y751" s="162"/>
      <c r="Z751" s="161"/>
      <c r="AA751" s="161"/>
      <c r="AB751" s="161"/>
      <c r="AC751" s="161"/>
      <c r="AD751" s="161"/>
      <c r="AE751" s="161"/>
      <c r="AF751" s="162"/>
      <c r="AG751" s="162"/>
      <c r="AH751" s="162"/>
      <c r="AI751" s="162"/>
      <c r="AJ751" s="162"/>
      <c r="AK751" s="162"/>
      <c r="AL751" s="162"/>
      <c r="AM751" s="162"/>
      <c r="AN751" s="162"/>
      <c r="AO751" s="162"/>
      <c r="AP751" s="162"/>
      <c r="AQ751" s="162"/>
      <c r="AR751" s="162"/>
      <c r="AS751" s="162"/>
      <c r="AT751" s="162"/>
      <c r="AU751" s="162"/>
      <c r="AV751" s="162"/>
      <c r="AW751" s="162"/>
      <c r="AX751" s="162"/>
      <c r="AY751" s="161"/>
      <c r="AZ751" s="161"/>
      <c r="BA751" s="162"/>
      <c r="BB751" s="162"/>
      <c r="BC751" s="162"/>
      <c r="BD751" s="162"/>
      <c r="BE751" s="162"/>
      <c r="BF751" s="162"/>
      <c r="BG751" s="162"/>
      <c r="BH751" s="162"/>
      <c r="BI751" s="162"/>
      <c r="BJ751" s="161"/>
      <c r="BK751" s="162"/>
      <c r="BL751" s="162"/>
      <c r="BM751" s="162"/>
      <c r="BN751" s="162"/>
      <c r="BO751" s="162"/>
      <c r="BP751" s="162"/>
      <c r="BQ751" s="162"/>
      <c r="BR751" s="162"/>
      <c r="BS751" s="162"/>
      <c r="BT751" s="162"/>
      <c r="BU751" s="162"/>
      <c r="BV751" s="162"/>
      <c r="BW751" s="162"/>
      <c r="BX751" s="162"/>
      <c r="BY751" s="162"/>
      <c r="BZ751" s="162"/>
      <c r="CA751" s="162"/>
      <c r="CB751" s="162"/>
      <c r="CC751" s="162"/>
      <c r="CD751" s="162"/>
      <c r="CE751" s="162"/>
      <c r="CF751" s="162"/>
      <c r="CG751" s="162"/>
      <c r="CH751" s="162"/>
      <c r="CI751" s="162"/>
      <c r="CJ751" s="162"/>
      <c r="CK751" s="162"/>
      <c r="CL751" s="162"/>
      <c r="CM751" s="162"/>
      <c r="CN751" s="162"/>
      <c r="CO751" s="162"/>
      <c r="CP751" s="162"/>
      <c r="CQ751" s="162"/>
      <c r="CR751" s="162"/>
      <c r="CS751" s="162"/>
      <c r="CT751" s="162"/>
      <c r="CU751" s="162"/>
      <c r="CV751" s="162"/>
      <c r="CW751" s="162"/>
      <c r="CX751" s="162"/>
      <c r="CY751" s="162"/>
      <c r="CZ751" s="162"/>
      <c r="DA751" s="162"/>
      <c r="DB751" s="162"/>
      <c r="DC751" s="162"/>
      <c r="DD751" s="162"/>
      <c r="DE751" s="162"/>
      <c r="DF751" s="162"/>
      <c r="DG751" s="162"/>
      <c r="DH751" s="162"/>
      <c r="DI751" s="162"/>
      <c r="DJ751" s="162"/>
      <c r="DK751" s="162"/>
      <c r="DL751" s="162"/>
      <c r="DM751" s="162"/>
      <c r="DN751" s="162"/>
      <c r="DO751" s="162"/>
      <c r="DP751" s="162"/>
      <c r="DQ751" s="162"/>
      <c r="DR751" s="162"/>
      <c r="DS751" s="162"/>
      <c r="DT751" s="162"/>
      <c r="DU751" s="162"/>
      <c r="DV751" s="162"/>
      <c r="DW751" s="161"/>
      <c r="DX751" s="162"/>
      <c r="DY751" s="162"/>
      <c r="DZ751" s="162"/>
      <c r="EA751" s="162"/>
      <c r="EB751" s="162"/>
      <c r="EC751" s="162"/>
      <c r="ED751" s="162"/>
      <c r="EE751" s="161"/>
      <c r="EF751" s="162"/>
      <c r="EG751" s="162"/>
      <c r="EH751" s="162"/>
      <c r="EI751" s="162"/>
      <c r="EJ751" s="162"/>
      <c r="EK751" s="162"/>
      <c r="EL751" s="162"/>
      <c r="EM751" s="162"/>
      <c r="EN751" s="162"/>
      <c r="EO751" s="162"/>
      <c r="EP751" s="162"/>
      <c r="EQ751" s="68"/>
      <c r="ER751" s="68"/>
      <c r="ES751" s="68"/>
      <c r="ET751" s="68"/>
      <c r="EU751" s="68"/>
      <c r="EV751" s="68"/>
      <c r="EW751" s="65"/>
      <c r="EX751" s="65"/>
      <c r="EY751" s="65"/>
      <c r="EZ751" s="65"/>
      <c r="FA751" s="65"/>
      <c r="FB751" s="65"/>
      <c r="FC751" s="65"/>
      <c r="FD751" s="65"/>
      <c r="FE751" s="65"/>
      <c r="FF751" s="65"/>
      <c r="FG751" s="65"/>
      <c r="FH751" s="65"/>
      <c r="FI751" s="65"/>
      <c r="FJ751" s="65"/>
      <c r="FK751" s="65"/>
      <c r="FL751" s="65"/>
      <c r="FM751" s="65"/>
      <c r="FN751" s="65"/>
      <c r="FO751" s="235"/>
    </row>
    <row r="752" spans="1:171" s="73" customFormat="1" x14ac:dyDescent="0.2">
      <c r="A752" s="161"/>
      <c r="B752" s="162"/>
      <c r="C752" s="162"/>
      <c r="D752" s="162"/>
      <c r="E752" s="162"/>
      <c r="F752" s="162"/>
      <c r="G752" s="162"/>
      <c r="H752" s="162"/>
      <c r="I752" s="162"/>
      <c r="J752" s="162"/>
      <c r="K752" s="162"/>
      <c r="L752" s="162"/>
      <c r="M752" s="162"/>
      <c r="N752" s="162"/>
      <c r="O752" s="162"/>
      <c r="P752" s="162"/>
      <c r="Q752" s="162"/>
      <c r="R752" s="162"/>
      <c r="S752" s="162"/>
      <c r="T752" s="162"/>
      <c r="U752" s="162"/>
      <c r="V752" s="162"/>
      <c r="W752" s="162"/>
      <c r="X752" s="162"/>
      <c r="Y752" s="162"/>
      <c r="Z752" s="161"/>
      <c r="AA752" s="161"/>
      <c r="AB752" s="161"/>
      <c r="AC752" s="161"/>
      <c r="AD752" s="161"/>
      <c r="AE752" s="161"/>
      <c r="AF752" s="162"/>
      <c r="AG752" s="162"/>
      <c r="AH752" s="162"/>
      <c r="AI752" s="162"/>
      <c r="AJ752" s="162"/>
      <c r="AK752" s="162"/>
      <c r="AL752" s="162"/>
      <c r="AM752" s="162"/>
      <c r="AN752" s="162"/>
      <c r="AO752" s="162"/>
      <c r="AP752" s="162"/>
      <c r="AQ752" s="162"/>
      <c r="AR752" s="162"/>
      <c r="AS752" s="162"/>
      <c r="AT752" s="162"/>
      <c r="AU752" s="162"/>
      <c r="AV752" s="162"/>
      <c r="AW752" s="162"/>
      <c r="AX752" s="162"/>
      <c r="AY752" s="161"/>
      <c r="AZ752" s="161"/>
      <c r="BA752" s="162"/>
      <c r="BB752" s="162"/>
      <c r="BC752" s="162"/>
      <c r="BD752" s="162"/>
      <c r="BE752" s="162"/>
      <c r="BF752" s="162"/>
      <c r="BG752" s="162"/>
      <c r="BH752" s="162"/>
      <c r="BI752" s="162"/>
      <c r="BJ752" s="161"/>
      <c r="BK752" s="162"/>
      <c r="BL752" s="162"/>
      <c r="BM752" s="162"/>
      <c r="BN752" s="162"/>
      <c r="BO752" s="162"/>
      <c r="BP752" s="162"/>
      <c r="BQ752" s="162"/>
      <c r="BR752" s="162"/>
      <c r="BS752" s="162"/>
      <c r="BT752" s="162"/>
      <c r="BU752" s="162"/>
      <c r="BV752" s="162"/>
      <c r="BW752" s="162"/>
      <c r="BX752" s="162"/>
      <c r="BY752" s="162"/>
      <c r="BZ752" s="162"/>
      <c r="CA752" s="162"/>
      <c r="CB752" s="162"/>
      <c r="CC752" s="162"/>
      <c r="CD752" s="162"/>
      <c r="CE752" s="162"/>
      <c r="CF752" s="162"/>
      <c r="CG752" s="162"/>
      <c r="CH752" s="162"/>
      <c r="CI752" s="162"/>
      <c r="CJ752" s="162"/>
      <c r="CK752" s="162"/>
      <c r="CL752" s="162"/>
      <c r="CM752" s="162"/>
      <c r="CN752" s="162"/>
      <c r="CO752" s="162"/>
      <c r="CP752" s="162"/>
      <c r="CQ752" s="162"/>
      <c r="CR752" s="162"/>
      <c r="CS752" s="162"/>
      <c r="CT752" s="162"/>
      <c r="CU752" s="162"/>
      <c r="CV752" s="162"/>
      <c r="CW752" s="162"/>
      <c r="CX752" s="162"/>
      <c r="CY752" s="162"/>
      <c r="CZ752" s="162"/>
      <c r="DA752" s="162"/>
      <c r="DB752" s="162"/>
      <c r="DC752" s="162"/>
      <c r="DD752" s="162"/>
      <c r="DE752" s="162"/>
      <c r="DF752" s="162"/>
      <c r="DG752" s="162"/>
      <c r="DH752" s="162"/>
      <c r="DI752" s="162"/>
      <c r="DJ752" s="162"/>
      <c r="DK752" s="162"/>
      <c r="DL752" s="162"/>
      <c r="DM752" s="162"/>
      <c r="DN752" s="162"/>
      <c r="DO752" s="162"/>
      <c r="DP752" s="162"/>
      <c r="DQ752" s="162"/>
      <c r="DR752" s="162"/>
      <c r="DS752" s="162"/>
      <c r="DT752" s="162"/>
      <c r="DU752" s="162"/>
      <c r="DV752" s="162"/>
      <c r="DW752" s="161"/>
      <c r="DX752" s="162"/>
      <c r="DY752" s="162"/>
      <c r="DZ752" s="162"/>
      <c r="EA752" s="162"/>
      <c r="EB752" s="162"/>
      <c r="EC752" s="162"/>
      <c r="ED752" s="162"/>
      <c r="EE752" s="161"/>
      <c r="EF752" s="162"/>
      <c r="EG752" s="162"/>
      <c r="EH752" s="162"/>
      <c r="EI752" s="162"/>
      <c r="EJ752" s="162"/>
      <c r="EK752" s="162"/>
      <c r="EL752" s="162"/>
      <c r="EM752" s="162"/>
      <c r="EN752" s="162"/>
      <c r="EO752" s="162"/>
      <c r="EP752" s="162"/>
      <c r="EQ752" s="68"/>
      <c r="ER752" s="68"/>
      <c r="ES752" s="68"/>
      <c r="ET752" s="68"/>
      <c r="EU752" s="68"/>
      <c r="EV752" s="68"/>
      <c r="EW752" s="68"/>
      <c r="EX752" s="68"/>
      <c r="EY752" s="68"/>
      <c r="EZ752" s="68"/>
      <c r="FA752" s="68"/>
      <c r="FB752" s="68"/>
      <c r="FC752" s="68"/>
      <c r="FD752" s="68"/>
      <c r="FE752" s="68"/>
      <c r="FF752" s="68"/>
      <c r="FG752" s="68"/>
      <c r="FH752" s="68"/>
      <c r="FI752" s="68"/>
      <c r="FJ752" s="68"/>
      <c r="FK752" s="68"/>
      <c r="FL752" s="68"/>
      <c r="FM752" s="65"/>
      <c r="FN752" s="65"/>
      <c r="FO752" s="235"/>
    </row>
    <row r="753" spans="1:173" s="73" customFormat="1" x14ac:dyDescent="0.2">
      <c r="A753" s="161"/>
      <c r="B753" s="162"/>
      <c r="C753" s="162"/>
      <c r="D753" s="162"/>
      <c r="E753" s="162"/>
      <c r="F753" s="162"/>
      <c r="G753" s="162"/>
      <c r="H753" s="162"/>
      <c r="I753" s="162"/>
      <c r="J753" s="162"/>
      <c r="K753" s="162"/>
      <c r="L753" s="162"/>
      <c r="M753" s="162"/>
      <c r="N753" s="162"/>
      <c r="O753" s="162"/>
      <c r="P753" s="162"/>
      <c r="Q753" s="162"/>
      <c r="R753" s="162"/>
      <c r="S753" s="162"/>
      <c r="T753" s="162"/>
      <c r="U753" s="162"/>
      <c r="V753" s="162"/>
      <c r="W753" s="162"/>
      <c r="X753" s="162"/>
      <c r="Y753" s="162"/>
      <c r="Z753" s="161"/>
      <c r="AA753" s="161"/>
      <c r="AB753" s="161"/>
      <c r="AC753" s="161"/>
      <c r="AD753" s="161"/>
      <c r="AE753" s="161"/>
      <c r="AF753" s="162"/>
      <c r="AG753" s="162"/>
      <c r="AH753" s="162"/>
      <c r="AI753" s="162"/>
      <c r="AJ753" s="162"/>
      <c r="AK753" s="162"/>
      <c r="AL753" s="162"/>
      <c r="AM753" s="162"/>
      <c r="AN753" s="162"/>
      <c r="AO753" s="162"/>
      <c r="AP753" s="162"/>
      <c r="AQ753" s="162"/>
      <c r="AR753" s="162"/>
      <c r="AS753" s="162"/>
      <c r="AT753" s="162"/>
      <c r="AU753" s="162"/>
      <c r="AV753" s="162"/>
      <c r="AW753" s="162"/>
      <c r="AX753" s="162"/>
      <c r="AY753" s="161"/>
      <c r="AZ753" s="161"/>
      <c r="BA753" s="162"/>
      <c r="BB753" s="162"/>
      <c r="BC753" s="162"/>
      <c r="BD753" s="162"/>
      <c r="BE753" s="162"/>
      <c r="BF753" s="162"/>
      <c r="BG753" s="162"/>
      <c r="BH753" s="162"/>
      <c r="BI753" s="162"/>
      <c r="BJ753" s="161"/>
      <c r="BK753" s="162"/>
      <c r="BL753" s="162"/>
      <c r="BM753" s="162"/>
      <c r="BN753" s="162"/>
      <c r="BO753" s="162"/>
      <c r="BP753" s="162"/>
      <c r="BQ753" s="162"/>
      <c r="BR753" s="162"/>
      <c r="BS753" s="162"/>
      <c r="BT753" s="162"/>
      <c r="BU753" s="162"/>
      <c r="BV753" s="162"/>
      <c r="BW753" s="162"/>
      <c r="BX753" s="162"/>
      <c r="BY753" s="162"/>
      <c r="BZ753" s="162"/>
      <c r="CA753" s="162"/>
      <c r="CB753" s="162"/>
      <c r="CC753" s="162"/>
      <c r="CD753" s="162"/>
      <c r="CE753" s="162"/>
      <c r="CF753" s="162"/>
      <c r="CG753" s="162"/>
      <c r="CH753" s="162"/>
      <c r="CI753" s="162"/>
      <c r="CJ753" s="162"/>
      <c r="CK753" s="162"/>
      <c r="CL753" s="162"/>
      <c r="CM753" s="162"/>
      <c r="CN753" s="162"/>
      <c r="CO753" s="162"/>
      <c r="CP753" s="162"/>
      <c r="CQ753" s="162"/>
      <c r="CR753" s="162"/>
      <c r="CS753" s="162"/>
      <c r="CT753" s="162"/>
      <c r="CU753" s="162"/>
      <c r="CV753" s="162"/>
      <c r="CW753" s="162"/>
      <c r="CX753" s="162"/>
      <c r="CY753" s="162"/>
      <c r="CZ753" s="162"/>
      <c r="DA753" s="162"/>
      <c r="DB753" s="162"/>
      <c r="DC753" s="162"/>
      <c r="DD753" s="162"/>
      <c r="DE753" s="162"/>
      <c r="DF753" s="162"/>
      <c r="DG753" s="162"/>
      <c r="DH753" s="162"/>
      <c r="DI753" s="162"/>
      <c r="DJ753" s="162"/>
      <c r="DK753" s="162"/>
      <c r="DL753" s="162"/>
      <c r="DM753" s="162"/>
      <c r="DN753" s="162"/>
      <c r="DO753" s="162"/>
      <c r="DP753" s="162"/>
      <c r="DQ753" s="162"/>
      <c r="DR753" s="162"/>
      <c r="DS753" s="162"/>
      <c r="DT753" s="162"/>
      <c r="DU753" s="162"/>
      <c r="DV753" s="162"/>
      <c r="DW753" s="161"/>
      <c r="DX753" s="162"/>
      <c r="DY753" s="162"/>
      <c r="DZ753" s="162"/>
      <c r="EA753" s="162"/>
      <c r="EB753" s="162"/>
      <c r="EC753" s="162"/>
      <c r="ED753" s="162"/>
      <c r="EE753" s="161"/>
      <c r="EF753" s="162"/>
      <c r="EG753" s="162"/>
      <c r="EH753" s="162"/>
      <c r="EI753" s="162"/>
      <c r="EJ753" s="162"/>
      <c r="EK753" s="162"/>
      <c r="EL753" s="162"/>
      <c r="EM753" s="162"/>
      <c r="EN753" s="162"/>
      <c r="EO753" s="162"/>
      <c r="EP753" s="162"/>
      <c r="EQ753" s="68"/>
      <c r="ER753" s="68"/>
      <c r="ES753" s="68"/>
      <c r="ET753" s="68"/>
      <c r="EU753" s="68"/>
      <c r="EV753" s="68"/>
      <c r="EW753" s="65"/>
      <c r="EX753" s="65"/>
      <c r="EY753" s="65"/>
      <c r="EZ753" s="65"/>
      <c r="FA753" s="65"/>
      <c r="FB753" s="65"/>
      <c r="FC753" s="65"/>
      <c r="FD753" s="65"/>
      <c r="FE753" s="65"/>
      <c r="FF753" s="65"/>
      <c r="FG753" s="65"/>
      <c r="FH753" s="65"/>
      <c r="FI753" s="65"/>
      <c r="FJ753" s="65"/>
      <c r="FK753" s="65"/>
      <c r="FL753" s="65"/>
      <c r="FM753" s="65"/>
      <c r="FN753" s="65"/>
      <c r="FO753" s="235"/>
    </row>
    <row r="754" spans="1:173" s="73" customFormat="1" x14ac:dyDescent="0.2">
      <c r="A754" s="161"/>
      <c r="B754" s="162"/>
      <c r="C754" s="162"/>
      <c r="D754" s="162"/>
      <c r="E754" s="162"/>
      <c r="F754" s="162"/>
      <c r="G754" s="162"/>
      <c r="H754" s="162"/>
      <c r="I754" s="162"/>
      <c r="J754" s="162"/>
      <c r="K754" s="162"/>
      <c r="L754" s="162"/>
      <c r="M754" s="162"/>
      <c r="N754" s="162"/>
      <c r="O754" s="162"/>
      <c r="P754" s="162"/>
      <c r="Q754" s="162"/>
      <c r="R754" s="162"/>
      <c r="S754" s="162"/>
      <c r="T754" s="162"/>
      <c r="U754" s="162"/>
      <c r="V754" s="162"/>
      <c r="W754" s="162"/>
      <c r="X754" s="162"/>
      <c r="Y754" s="162"/>
      <c r="Z754" s="161"/>
      <c r="AA754" s="161"/>
      <c r="AB754" s="161"/>
      <c r="AC754" s="161"/>
      <c r="AD754" s="161"/>
      <c r="AE754" s="161"/>
      <c r="AF754" s="162"/>
      <c r="AG754" s="162"/>
      <c r="AH754" s="162"/>
      <c r="AI754" s="162"/>
      <c r="AJ754" s="162"/>
      <c r="AK754" s="162"/>
      <c r="AL754" s="162"/>
      <c r="AM754" s="162"/>
      <c r="AN754" s="162"/>
      <c r="AO754" s="162"/>
      <c r="AP754" s="162"/>
      <c r="AQ754" s="162"/>
      <c r="AR754" s="162"/>
      <c r="AS754" s="162"/>
      <c r="AT754" s="162"/>
      <c r="AU754" s="162"/>
      <c r="AV754" s="162"/>
      <c r="AW754" s="162"/>
      <c r="AX754" s="162"/>
      <c r="AY754" s="161"/>
      <c r="AZ754" s="161"/>
      <c r="BA754" s="162"/>
      <c r="BB754" s="162"/>
      <c r="BC754" s="162"/>
      <c r="BD754" s="162"/>
      <c r="BE754" s="162"/>
      <c r="BF754" s="162"/>
      <c r="BG754" s="162"/>
      <c r="BH754" s="162"/>
      <c r="BI754" s="162"/>
      <c r="BJ754" s="161"/>
      <c r="BK754" s="162"/>
      <c r="BL754" s="162"/>
      <c r="BM754" s="162"/>
      <c r="BN754" s="162"/>
      <c r="BO754" s="162"/>
      <c r="BP754" s="162"/>
      <c r="BQ754" s="162"/>
      <c r="BR754" s="162"/>
      <c r="BS754" s="162"/>
      <c r="BT754" s="162"/>
      <c r="BU754" s="162"/>
      <c r="BV754" s="162"/>
      <c r="BW754" s="162"/>
      <c r="BX754" s="162"/>
      <c r="BY754" s="162"/>
      <c r="BZ754" s="162"/>
      <c r="CA754" s="162"/>
      <c r="CB754" s="162"/>
      <c r="CC754" s="162"/>
      <c r="CD754" s="162"/>
      <c r="CE754" s="162"/>
      <c r="CF754" s="162"/>
      <c r="CG754" s="162"/>
      <c r="CH754" s="162"/>
      <c r="CI754" s="162"/>
      <c r="CJ754" s="162"/>
      <c r="CK754" s="162"/>
      <c r="CL754" s="162"/>
      <c r="CM754" s="162"/>
      <c r="CN754" s="162"/>
      <c r="CO754" s="162"/>
      <c r="CP754" s="162"/>
      <c r="CQ754" s="162"/>
      <c r="CR754" s="162"/>
      <c r="CS754" s="162"/>
      <c r="CT754" s="162"/>
      <c r="CU754" s="162"/>
      <c r="CV754" s="162"/>
      <c r="CW754" s="162"/>
      <c r="CX754" s="162"/>
      <c r="CY754" s="162"/>
      <c r="CZ754" s="162"/>
      <c r="DA754" s="162"/>
      <c r="DB754" s="162"/>
      <c r="DC754" s="162"/>
      <c r="DD754" s="162"/>
      <c r="DE754" s="162"/>
      <c r="DF754" s="162"/>
      <c r="DG754" s="162"/>
      <c r="DH754" s="162"/>
      <c r="DI754" s="162"/>
      <c r="DJ754" s="162"/>
      <c r="DK754" s="162"/>
      <c r="DL754" s="162"/>
      <c r="DM754" s="162"/>
      <c r="DN754" s="162"/>
      <c r="DO754" s="162"/>
      <c r="DP754" s="162"/>
      <c r="DQ754" s="162"/>
      <c r="DR754" s="162"/>
      <c r="DS754" s="162"/>
      <c r="DT754" s="162"/>
      <c r="DU754" s="162"/>
      <c r="DV754" s="162"/>
      <c r="DW754" s="161"/>
      <c r="DX754" s="162"/>
      <c r="DY754" s="162"/>
      <c r="DZ754" s="162"/>
      <c r="EA754" s="162"/>
      <c r="EB754" s="162"/>
      <c r="EC754" s="162"/>
      <c r="ED754" s="162"/>
      <c r="EE754" s="161"/>
      <c r="EF754" s="162"/>
      <c r="EG754" s="162"/>
      <c r="EH754" s="162"/>
      <c r="EI754" s="162"/>
      <c r="EJ754" s="162"/>
      <c r="EK754" s="162"/>
      <c r="EL754" s="162"/>
      <c r="EM754" s="162"/>
      <c r="EN754" s="162"/>
      <c r="EO754" s="162"/>
      <c r="EP754" s="162"/>
      <c r="EQ754" s="68"/>
      <c r="ER754" s="68"/>
      <c r="ES754" s="68"/>
      <c r="ET754" s="68"/>
      <c r="EU754" s="68"/>
      <c r="EV754" s="68"/>
      <c r="EW754" s="68"/>
      <c r="EX754" s="68"/>
      <c r="EY754" s="68"/>
      <c r="EZ754" s="68"/>
      <c r="FA754" s="68"/>
      <c r="FB754" s="68"/>
      <c r="FC754" s="68"/>
      <c r="FD754" s="68"/>
      <c r="FE754" s="68"/>
      <c r="FF754" s="68"/>
      <c r="FG754" s="68"/>
      <c r="FH754" s="68"/>
      <c r="FI754" s="68"/>
      <c r="FJ754" s="68"/>
      <c r="FK754" s="68"/>
      <c r="FL754" s="68"/>
      <c r="FM754" s="65"/>
      <c r="FN754" s="65"/>
      <c r="FO754" s="235"/>
    </row>
    <row r="755" spans="1:173" s="73" customFormat="1" x14ac:dyDescent="0.2">
      <c r="A755" s="161"/>
      <c r="B755" s="162"/>
      <c r="C755" s="162"/>
      <c r="D755" s="162"/>
      <c r="E755" s="162"/>
      <c r="F755" s="162"/>
      <c r="G755" s="162"/>
      <c r="H755" s="162"/>
      <c r="I755" s="162"/>
      <c r="J755" s="162"/>
      <c r="K755" s="162"/>
      <c r="L755" s="162"/>
      <c r="M755" s="162"/>
      <c r="N755" s="162"/>
      <c r="O755" s="162"/>
      <c r="P755" s="162"/>
      <c r="Q755" s="162"/>
      <c r="R755" s="162"/>
      <c r="S755" s="162"/>
      <c r="T755" s="162"/>
      <c r="U755" s="162"/>
      <c r="V755" s="162"/>
      <c r="W755" s="162"/>
      <c r="X755" s="162"/>
      <c r="Y755" s="162"/>
      <c r="Z755" s="161"/>
      <c r="AA755" s="161"/>
      <c r="AB755" s="161"/>
      <c r="AC755" s="161"/>
      <c r="AD755" s="161"/>
      <c r="AE755" s="161"/>
      <c r="AF755" s="162"/>
      <c r="AG755" s="162"/>
      <c r="AH755" s="162"/>
      <c r="AI755" s="162"/>
      <c r="AJ755" s="162"/>
      <c r="AK755" s="162"/>
      <c r="AL755" s="162"/>
      <c r="AM755" s="162"/>
      <c r="AN755" s="162"/>
      <c r="AO755" s="162"/>
      <c r="AP755" s="162"/>
      <c r="AQ755" s="162"/>
      <c r="AR755" s="162"/>
      <c r="AS755" s="162"/>
      <c r="AT755" s="162"/>
      <c r="AU755" s="162"/>
      <c r="AV755" s="162"/>
      <c r="AW755" s="162"/>
      <c r="AX755" s="162"/>
      <c r="AY755" s="161"/>
      <c r="AZ755" s="161"/>
      <c r="BA755" s="162"/>
      <c r="BB755" s="162"/>
      <c r="BC755" s="162"/>
      <c r="BD755" s="162"/>
      <c r="BE755" s="162"/>
      <c r="BF755" s="162"/>
      <c r="BG755" s="162"/>
      <c r="BH755" s="162"/>
      <c r="BI755" s="162"/>
      <c r="BJ755" s="161"/>
      <c r="BK755" s="162"/>
      <c r="BL755" s="162"/>
      <c r="BM755" s="162"/>
      <c r="BN755" s="162"/>
      <c r="BO755" s="162"/>
      <c r="BP755" s="162"/>
      <c r="BQ755" s="162"/>
      <c r="BR755" s="162"/>
      <c r="BS755" s="162"/>
      <c r="BT755" s="162"/>
      <c r="BU755" s="162"/>
      <c r="BV755" s="162"/>
      <c r="BW755" s="162"/>
      <c r="BX755" s="162"/>
      <c r="BY755" s="162"/>
      <c r="BZ755" s="162"/>
      <c r="CA755" s="162"/>
      <c r="CB755" s="162"/>
      <c r="CC755" s="162"/>
      <c r="CD755" s="162"/>
      <c r="CE755" s="162"/>
      <c r="CF755" s="162"/>
      <c r="CG755" s="162"/>
      <c r="CH755" s="162"/>
      <c r="CI755" s="162"/>
      <c r="CJ755" s="162"/>
      <c r="CK755" s="162"/>
      <c r="CL755" s="162"/>
      <c r="CM755" s="162"/>
      <c r="CN755" s="162"/>
      <c r="CO755" s="162"/>
      <c r="CP755" s="162"/>
      <c r="CQ755" s="162"/>
      <c r="CR755" s="162"/>
      <c r="CS755" s="162"/>
      <c r="CT755" s="162"/>
      <c r="CU755" s="162"/>
      <c r="CV755" s="162"/>
      <c r="CW755" s="162"/>
      <c r="CX755" s="162"/>
      <c r="CY755" s="162"/>
      <c r="CZ755" s="162"/>
      <c r="DA755" s="162"/>
      <c r="DB755" s="162"/>
      <c r="DC755" s="162"/>
      <c r="DD755" s="162"/>
      <c r="DE755" s="162"/>
      <c r="DF755" s="162"/>
      <c r="DG755" s="162"/>
      <c r="DH755" s="162"/>
      <c r="DI755" s="162"/>
      <c r="DJ755" s="162"/>
      <c r="DK755" s="162"/>
      <c r="DL755" s="162"/>
      <c r="DM755" s="162"/>
      <c r="DN755" s="162"/>
      <c r="DO755" s="162"/>
      <c r="DP755" s="162"/>
      <c r="DQ755" s="162"/>
      <c r="DR755" s="162"/>
      <c r="DS755" s="162"/>
      <c r="DT755" s="162"/>
      <c r="DU755" s="162"/>
      <c r="DV755" s="162"/>
      <c r="DW755" s="161"/>
      <c r="DX755" s="162"/>
      <c r="DY755" s="162"/>
      <c r="DZ755" s="162"/>
      <c r="EA755" s="162"/>
      <c r="EB755" s="162"/>
      <c r="EC755" s="162"/>
      <c r="ED755" s="162"/>
      <c r="EE755" s="161"/>
      <c r="EF755" s="162"/>
      <c r="EG755" s="162"/>
      <c r="EH755" s="162"/>
      <c r="EI755" s="162"/>
      <c r="EJ755" s="162"/>
      <c r="EK755" s="162"/>
      <c r="EL755" s="162"/>
      <c r="EM755" s="162"/>
      <c r="EN755" s="162"/>
      <c r="EO755" s="162"/>
      <c r="EP755" s="162"/>
      <c r="EQ755" s="68"/>
      <c r="ER755" s="68"/>
      <c r="ES755" s="68"/>
      <c r="ET755" s="68"/>
      <c r="EU755" s="68"/>
      <c r="EV755" s="68"/>
      <c r="EW755" s="65"/>
      <c r="EX755" s="65"/>
      <c r="EY755" s="65"/>
      <c r="EZ755" s="65"/>
      <c r="FA755" s="65"/>
      <c r="FB755" s="65"/>
      <c r="FC755" s="65"/>
      <c r="FD755" s="65"/>
      <c r="FE755" s="65"/>
      <c r="FF755" s="65"/>
      <c r="FG755" s="65"/>
      <c r="FH755" s="65"/>
      <c r="FI755" s="65"/>
      <c r="FJ755" s="65"/>
      <c r="FK755" s="65"/>
      <c r="FL755" s="65"/>
      <c r="FM755" s="65"/>
      <c r="FN755" s="65"/>
      <c r="FO755" s="235"/>
    </row>
    <row r="756" spans="1:173" s="73" customFormat="1" x14ac:dyDescent="0.2">
      <c r="A756" s="161"/>
      <c r="B756" s="162"/>
      <c r="C756" s="162"/>
      <c r="D756" s="162"/>
      <c r="E756" s="162"/>
      <c r="F756" s="162"/>
      <c r="G756" s="162"/>
      <c r="H756" s="162"/>
      <c r="I756" s="162"/>
      <c r="J756" s="162"/>
      <c r="K756" s="162"/>
      <c r="L756" s="162"/>
      <c r="M756" s="162"/>
      <c r="N756" s="162"/>
      <c r="O756" s="162"/>
      <c r="P756" s="162"/>
      <c r="Q756" s="162"/>
      <c r="R756" s="162"/>
      <c r="S756" s="162"/>
      <c r="T756" s="162"/>
      <c r="U756" s="162"/>
      <c r="V756" s="162"/>
      <c r="W756" s="162"/>
      <c r="X756" s="162"/>
      <c r="Y756" s="162"/>
      <c r="Z756" s="161"/>
      <c r="AA756" s="161"/>
      <c r="AB756" s="161"/>
      <c r="AC756" s="161"/>
      <c r="AD756" s="161"/>
      <c r="AE756" s="161"/>
      <c r="AF756" s="162"/>
      <c r="AG756" s="162"/>
      <c r="AH756" s="162"/>
      <c r="AI756" s="162"/>
      <c r="AJ756" s="162"/>
      <c r="AK756" s="162"/>
      <c r="AL756" s="162"/>
      <c r="AM756" s="162"/>
      <c r="AN756" s="162"/>
      <c r="AO756" s="162"/>
      <c r="AP756" s="162"/>
      <c r="AQ756" s="162"/>
      <c r="AR756" s="162"/>
      <c r="AS756" s="162"/>
      <c r="AT756" s="162"/>
      <c r="AU756" s="162"/>
      <c r="AV756" s="162"/>
      <c r="AW756" s="162"/>
      <c r="AX756" s="162"/>
      <c r="AY756" s="161"/>
      <c r="AZ756" s="161"/>
      <c r="BA756" s="162"/>
      <c r="BB756" s="162"/>
      <c r="BC756" s="162"/>
      <c r="BD756" s="162"/>
      <c r="BE756" s="162"/>
      <c r="BF756" s="162"/>
      <c r="BG756" s="162"/>
      <c r="BH756" s="162"/>
      <c r="BI756" s="162"/>
      <c r="BJ756" s="161"/>
      <c r="BK756" s="162"/>
      <c r="BL756" s="162"/>
      <c r="BM756" s="162"/>
      <c r="BN756" s="162"/>
      <c r="BO756" s="162"/>
      <c r="BP756" s="162"/>
      <c r="BQ756" s="162"/>
      <c r="BR756" s="162"/>
      <c r="BS756" s="162"/>
      <c r="BT756" s="162"/>
      <c r="BU756" s="162"/>
      <c r="BV756" s="162"/>
      <c r="BW756" s="162"/>
      <c r="BX756" s="162"/>
      <c r="BY756" s="162"/>
      <c r="BZ756" s="162"/>
      <c r="CA756" s="162"/>
      <c r="CB756" s="162"/>
      <c r="CC756" s="162"/>
      <c r="CD756" s="162"/>
      <c r="CE756" s="162"/>
      <c r="CF756" s="162"/>
      <c r="CG756" s="162"/>
      <c r="CH756" s="162"/>
      <c r="CI756" s="162"/>
      <c r="CJ756" s="162"/>
      <c r="CK756" s="162"/>
      <c r="CL756" s="162"/>
      <c r="CM756" s="162"/>
      <c r="CN756" s="162"/>
      <c r="CO756" s="162"/>
      <c r="CP756" s="162"/>
      <c r="CQ756" s="162"/>
      <c r="CR756" s="162"/>
      <c r="CS756" s="162"/>
      <c r="CT756" s="162"/>
      <c r="CU756" s="162"/>
      <c r="CV756" s="162"/>
      <c r="CW756" s="162"/>
      <c r="CX756" s="162"/>
      <c r="CY756" s="162"/>
      <c r="CZ756" s="162"/>
      <c r="DA756" s="162"/>
      <c r="DB756" s="162"/>
      <c r="DC756" s="162"/>
      <c r="DD756" s="162"/>
      <c r="DE756" s="162"/>
      <c r="DF756" s="162"/>
      <c r="DG756" s="162"/>
      <c r="DH756" s="162"/>
      <c r="DI756" s="162"/>
      <c r="DJ756" s="162"/>
      <c r="DK756" s="162"/>
      <c r="DL756" s="162"/>
      <c r="DM756" s="162"/>
      <c r="DN756" s="162"/>
      <c r="DO756" s="162"/>
      <c r="DP756" s="162"/>
      <c r="DQ756" s="162"/>
      <c r="DR756" s="162"/>
      <c r="DS756" s="162"/>
      <c r="DT756" s="162"/>
      <c r="DU756" s="162"/>
      <c r="DV756" s="162"/>
      <c r="DW756" s="161"/>
      <c r="DX756" s="162"/>
      <c r="DY756" s="162"/>
      <c r="DZ756" s="162"/>
      <c r="EA756" s="162"/>
      <c r="EB756" s="162"/>
      <c r="EC756" s="162"/>
      <c r="ED756" s="162"/>
      <c r="EE756" s="161"/>
      <c r="EF756" s="162"/>
      <c r="EG756" s="162"/>
      <c r="EH756" s="162"/>
      <c r="EI756" s="162"/>
      <c r="EJ756" s="162"/>
      <c r="EK756" s="162"/>
      <c r="EL756" s="162"/>
      <c r="EM756" s="162"/>
      <c r="EN756" s="162"/>
      <c r="EO756" s="162"/>
      <c r="EP756" s="162"/>
      <c r="EQ756" s="68"/>
      <c r="ER756" s="68"/>
      <c r="ES756" s="68"/>
      <c r="ET756" s="68"/>
      <c r="EU756" s="68"/>
      <c r="EV756" s="68"/>
      <c r="EW756" s="68"/>
      <c r="EX756" s="68"/>
      <c r="EY756" s="68"/>
      <c r="EZ756" s="68"/>
      <c r="FA756" s="68"/>
      <c r="FB756" s="68"/>
      <c r="FC756" s="68"/>
      <c r="FD756" s="68"/>
      <c r="FE756" s="68"/>
      <c r="FF756" s="68"/>
      <c r="FG756" s="68"/>
      <c r="FH756" s="68"/>
      <c r="FI756" s="68"/>
      <c r="FJ756" s="68"/>
      <c r="FK756" s="68"/>
      <c r="FL756" s="68"/>
      <c r="FM756" s="65"/>
      <c r="FN756" s="65"/>
      <c r="FO756" s="235"/>
    </row>
    <row r="757" spans="1:173" s="73" customFormat="1" x14ac:dyDescent="0.2">
      <c r="A757" s="161"/>
      <c r="B757" s="162"/>
      <c r="C757" s="162"/>
      <c r="D757" s="162"/>
      <c r="E757" s="162"/>
      <c r="F757" s="162"/>
      <c r="G757" s="162"/>
      <c r="H757" s="162"/>
      <c r="I757" s="162"/>
      <c r="J757" s="162"/>
      <c r="K757" s="162"/>
      <c r="L757" s="162"/>
      <c r="M757" s="162"/>
      <c r="N757" s="162"/>
      <c r="O757" s="162"/>
      <c r="P757" s="162"/>
      <c r="Q757" s="162"/>
      <c r="R757" s="162"/>
      <c r="S757" s="162"/>
      <c r="T757" s="162"/>
      <c r="U757" s="162"/>
      <c r="V757" s="162"/>
      <c r="W757" s="162"/>
      <c r="X757" s="162"/>
      <c r="Y757" s="162"/>
      <c r="Z757" s="161"/>
      <c r="AA757" s="161"/>
      <c r="AB757" s="161"/>
      <c r="AC757" s="161"/>
      <c r="AD757" s="161"/>
      <c r="AE757" s="161"/>
      <c r="AF757" s="162"/>
      <c r="AG757" s="162"/>
      <c r="AH757" s="162"/>
      <c r="AI757" s="162"/>
      <c r="AJ757" s="162"/>
      <c r="AK757" s="162"/>
      <c r="AL757" s="162"/>
      <c r="AM757" s="162"/>
      <c r="AN757" s="162"/>
      <c r="AO757" s="162"/>
      <c r="AP757" s="162"/>
      <c r="AQ757" s="162"/>
      <c r="AR757" s="162"/>
      <c r="AS757" s="162"/>
      <c r="AT757" s="162"/>
      <c r="AU757" s="162"/>
      <c r="AV757" s="162"/>
      <c r="AW757" s="162"/>
      <c r="AX757" s="162"/>
      <c r="AY757" s="161"/>
      <c r="AZ757" s="161"/>
      <c r="BA757" s="162"/>
      <c r="BB757" s="162"/>
      <c r="BC757" s="162"/>
      <c r="BD757" s="162"/>
      <c r="BE757" s="162"/>
      <c r="BF757" s="162"/>
      <c r="BG757" s="162"/>
      <c r="BH757" s="162"/>
      <c r="BI757" s="162"/>
      <c r="BJ757" s="161"/>
      <c r="BK757" s="162"/>
      <c r="BL757" s="162"/>
      <c r="BM757" s="162"/>
      <c r="BN757" s="162"/>
      <c r="BO757" s="162"/>
      <c r="BP757" s="162"/>
      <c r="BQ757" s="162"/>
      <c r="BR757" s="162"/>
      <c r="BS757" s="162"/>
      <c r="BT757" s="162"/>
      <c r="BU757" s="162"/>
      <c r="BV757" s="162"/>
      <c r="BW757" s="162"/>
      <c r="BX757" s="162"/>
      <c r="BY757" s="162"/>
      <c r="BZ757" s="162"/>
      <c r="CA757" s="162"/>
      <c r="CB757" s="162"/>
      <c r="CC757" s="162"/>
      <c r="CD757" s="162"/>
      <c r="CE757" s="162"/>
      <c r="CF757" s="162"/>
      <c r="CG757" s="162"/>
      <c r="CH757" s="162"/>
      <c r="CI757" s="162"/>
      <c r="CJ757" s="162"/>
      <c r="CK757" s="162"/>
      <c r="CL757" s="162"/>
      <c r="CM757" s="162"/>
      <c r="CN757" s="162"/>
      <c r="CO757" s="162"/>
      <c r="CP757" s="162"/>
      <c r="CQ757" s="162"/>
      <c r="CR757" s="162"/>
      <c r="CS757" s="162"/>
      <c r="CT757" s="162"/>
      <c r="CU757" s="162"/>
      <c r="CV757" s="162"/>
      <c r="CW757" s="162"/>
      <c r="CX757" s="162"/>
      <c r="CY757" s="162"/>
      <c r="CZ757" s="162"/>
      <c r="DA757" s="162"/>
      <c r="DB757" s="162"/>
      <c r="DC757" s="162"/>
      <c r="DD757" s="162"/>
      <c r="DE757" s="162"/>
      <c r="DF757" s="162"/>
      <c r="DG757" s="162"/>
      <c r="DH757" s="162"/>
      <c r="DI757" s="162"/>
      <c r="DJ757" s="162"/>
      <c r="DK757" s="162"/>
      <c r="DL757" s="162"/>
      <c r="DM757" s="162"/>
      <c r="DN757" s="162"/>
      <c r="DO757" s="162"/>
      <c r="DP757" s="162"/>
      <c r="DQ757" s="162"/>
      <c r="DR757" s="162"/>
      <c r="DS757" s="162"/>
      <c r="DT757" s="162"/>
      <c r="DU757" s="162"/>
      <c r="DV757" s="162"/>
      <c r="DW757" s="161"/>
      <c r="DX757" s="162"/>
      <c r="DY757" s="162"/>
      <c r="DZ757" s="162"/>
      <c r="EA757" s="162"/>
      <c r="EB757" s="162"/>
      <c r="EC757" s="162"/>
      <c r="ED757" s="162"/>
      <c r="EE757" s="161"/>
      <c r="EF757" s="162"/>
      <c r="EG757" s="162"/>
      <c r="EH757" s="162"/>
      <c r="EI757" s="162"/>
      <c r="EJ757" s="162"/>
      <c r="EK757" s="162"/>
      <c r="EL757" s="162"/>
      <c r="EM757" s="162"/>
      <c r="EN757" s="162"/>
      <c r="EO757" s="162"/>
      <c r="EP757" s="162"/>
      <c r="EQ757" s="68"/>
      <c r="ER757" s="68"/>
      <c r="ES757" s="68"/>
      <c r="ET757" s="68"/>
      <c r="EU757" s="68"/>
      <c r="EV757" s="68"/>
      <c r="EW757" s="65"/>
      <c r="EX757" s="65"/>
      <c r="EY757" s="65"/>
      <c r="EZ757" s="65"/>
      <c r="FA757" s="65"/>
      <c r="FB757" s="65"/>
      <c r="FC757" s="65"/>
      <c r="FD757" s="65"/>
      <c r="FE757" s="65"/>
      <c r="FF757" s="65"/>
      <c r="FG757" s="65"/>
      <c r="FH757" s="65"/>
      <c r="FI757" s="65"/>
      <c r="FJ757" s="65"/>
      <c r="FK757" s="65"/>
      <c r="FL757" s="65"/>
      <c r="FM757" s="65"/>
      <c r="FN757" s="65"/>
      <c r="FO757" s="235"/>
    </row>
    <row r="758" spans="1:173" s="73" customFormat="1" x14ac:dyDescent="0.2">
      <c r="A758" s="161"/>
      <c r="B758" s="162"/>
      <c r="C758" s="162"/>
      <c r="D758" s="162"/>
      <c r="E758" s="162"/>
      <c r="F758" s="162"/>
      <c r="G758" s="162"/>
      <c r="H758" s="162"/>
      <c r="I758" s="162"/>
      <c r="J758" s="162"/>
      <c r="K758" s="162"/>
      <c r="L758" s="162"/>
      <c r="M758" s="162"/>
      <c r="N758" s="162"/>
      <c r="O758" s="162"/>
      <c r="P758" s="162"/>
      <c r="Q758" s="162"/>
      <c r="R758" s="162"/>
      <c r="S758" s="162"/>
      <c r="T758" s="162"/>
      <c r="U758" s="162"/>
      <c r="V758" s="162"/>
      <c r="W758" s="162"/>
      <c r="X758" s="162"/>
      <c r="Y758" s="162"/>
      <c r="Z758" s="161"/>
      <c r="AA758" s="161"/>
      <c r="AB758" s="161"/>
      <c r="AC758" s="161"/>
      <c r="AD758" s="161"/>
      <c r="AE758" s="161"/>
      <c r="AF758" s="162"/>
      <c r="AG758" s="162"/>
      <c r="AH758" s="162"/>
      <c r="AI758" s="162"/>
      <c r="AJ758" s="162"/>
      <c r="AK758" s="162"/>
      <c r="AL758" s="162"/>
      <c r="AM758" s="162"/>
      <c r="AN758" s="162"/>
      <c r="AO758" s="162"/>
      <c r="AP758" s="162"/>
      <c r="AQ758" s="162"/>
      <c r="AR758" s="162"/>
      <c r="AS758" s="162"/>
      <c r="AT758" s="162"/>
      <c r="AU758" s="162"/>
      <c r="AV758" s="162"/>
      <c r="AW758" s="162"/>
      <c r="AX758" s="162"/>
      <c r="AY758" s="161"/>
      <c r="AZ758" s="161"/>
      <c r="BA758" s="162"/>
      <c r="BB758" s="162"/>
      <c r="BC758" s="162"/>
      <c r="BD758" s="162"/>
      <c r="BE758" s="162"/>
      <c r="BF758" s="162"/>
      <c r="BG758" s="162"/>
      <c r="BH758" s="162"/>
      <c r="BI758" s="162"/>
      <c r="BJ758" s="161"/>
      <c r="BK758" s="162"/>
      <c r="BL758" s="162"/>
      <c r="BM758" s="162"/>
      <c r="BN758" s="162"/>
      <c r="BO758" s="162"/>
      <c r="BP758" s="162"/>
      <c r="BQ758" s="162"/>
      <c r="BR758" s="162"/>
      <c r="BS758" s="162"/>
      <c r="BT758" s="162"/>
      <c r="BU758" s="162"/>
      <c r="BV758" s="162"/>
      <c r="BW758" s="162"/>
      <c r="BX758" s="162"/>
      <c r="BY758" s="162"/>
      <c r="BZ758" s="162"/>
      <c r="CA758" s="162"/>
      <c r="CB758" s="162"/>
      <c r="CC758" s="162"/>
      <c r="CD758" s="162"/>
      <c r="CE758" s="162"/>
      <c r="CF758" s="162"/>
      <c r="CG758" s="162"/>
      <c r="CH758" s="162"/>
      <c r="CI758" s="162"/>
      <c r="CJ758" s="162"/>
      <c r="CK758" s="162"/>
      <c r="CL758" s="162"/>
      <c r="CM758" s="162"/>
      <c r="CN758" s="162"/>
      <c r="CO758" s="162"/>
      <c r="CP758" s="162"/>
      <c r="CQ758" s="162"/>
      <c r="CR758" s="162"/>
      <c r="CS758" s="162"/>
      <c r="CT758" s="162"/>
      <c r="CU758" s="162"/>
      <c r="CV758" s="162"/>
      <c r="CW758" s="162"/>
      <c r="CX758" s="162"/>
      <c r="CY758" s="162"/>
      <c r="CZ758" s="162"/>
      <c r="DA758" s="162"/>
      <c r="DB758" s="162"/>
      <c r="DC758" s="162"/>
      <c r="DD758" s="162"/>
      <c r="DE758" s="162"/>
      <c r="DF758" s="162"/>
      <c r="DG758" s="162"/>
      <c r="DH758" s="162"/>
      <c r="DI758" s="162"/>
      <c r="DJ758" s="162"/>
      <c r="DK758" s="162"/>
      <c r="DL758" s="162"/>
      <c r="DM758" s="162"/>
      <c r="DN758" s="162"/>
      <c r="DO758" s="162"/>
      <c r="DP758" s="162"/>
      <c r="DQ758" s="162"/>
      <c r="DR758" s="162"/>
      <c r="DS758" s="162"/>
      <c r="DT758" s="162"/>
      <c r="DU758" s="162"/>
      <c r="DV758" s="162"/>
      <c r="DW758" s="161"/>
      <c r="DX758" s="162"/>
      <c r="DY758" s="162"/>
      <c r="DZ758" s="162"/>
      <c r="EA758" s="162"/>
      <c r="EB758" s="162"/>
      <c r="EC758" s="162"/>
      <c r="ED758" s="162"/>
      <c r="EE758" s="161"/>
      <c r="EF758" s="162"/>
      <c r="EG758" s="162"/>
      <c r="EH758" s="162"/>
      <c r="EI758" s="162"/>
      <c r="EJ758" s="162"/>
      <c r="EK758" s="162"/>
      <c r="EL758" s="162"/>
      <c r="EM758" s="162"/>
      <c r="EN758" s="162"/>
      <c r="EO758" s="162"/>
      <c r="EP758" s="162"/>
      <c r="EQ758" s="68"/>
      <c r="ER758" s="68"/>
      <c r="ES758" s="68"/>
      <c r="ET758" s="68"/>
      <c r="EU758" s="68"/>
      <c r="EV758" s="68"/>
      <c r="EW758" s="68"/>
      <c r="EX758" s="68"/>
      <c r="EY758" s="68"/>
      <c r="EZ758" s="68"/>
      <c r="FA758" s="68"/>
      <c r="FB758" s="68"/>
      <c r="FC758" s="68"/>
      <c r="FD758" s="68"/>
      <c r="FE758" s="68"/>
      <c r="FF758" s="68"/>
      <c r="FG758" s="68"/>
      <c r="FH758" s="68"/>
      <c r="FI758" s="68"/>
      <c r="FJ758" s="68"/>
      <c r="FK758" s="68"/>
      <c r="FL758" s="68"/>
      <c r="FM758" s="65"/>
      <c r="FN758" s="65"/>
      <c r="FO758" s="235"/>
    </row>
    <row r="759" spans="1:173" s="73" customFormat="1" x14ac:dyDescent="0.2">
      <c r="A759" s="161"/>
      <c r="B759" s="162"/>
      <c r="C759" s="162"/>
      <c r="D759" s="162"/>
      <c r="E759" s="162"/>
      <c r="F759" s="162"/>
      <c r="G759" s="162"/>
      <c r="H759" s="162"/>
      <c r="I759" s="162"/>
      <c r="J759" s="162"/>
      <c r="K759" s="162"/>
      <c r="L759" s="162"/>
      <c r="M759" s="162"/>
      <c r="N759" s="162"/>
      <c r="O759" s="162"/>
      <c r="P759" s="162"/>
      <c r="Q759" s="162"/>
      <c r="R759" s="162"/>
      <c r="S759" s="162"/>
      <c r="T759" s="162"/>
      <c r="U759" s="162"/>
      <c r="V759" s="162"/>
      <c r="W759" s="162"/>
      <c r="X759" s="162"/>
      <c r="Y759" s="162"/>
      <c r="Z759" s="161"/>
      <c r="AA759" s="161"/>
      <c r="AB759" s="161"/>
      <c r="AC759" s="161"/>
      <c r="AD759" s="161"/>
      <c r="AE759" s="161"/>
      <c r="AF759" s="162"/>
      <c r="AG759" s="162"/>
      <c r="AH759" s="162"/>
      <c r="AI759" s="162"/>
      <c r="AJ759" s="162"/>
      <c r="AK759" s="162"/>
      <c r="AL759" s="162"/>
      <c r="AM759" s="162"/>
      <c r="AN759" s="162"/>
      <c r="AO759" s="162"/>
      <c r="AP759" s="162"/>
      <c r="AQ759" s="162"/>
      <c r="AR759" s="162"/>
      <c r="AS759" s="162"/>
      <c r="AT759" s="162"/>
      <c r="AU759" s="162"/>
      <c r="AV759" s="162"/>
      <c r="AW759" s="162"/>
      <c r="AX759" s="162"/>
      <c r="AY759" s="161"/>
      <c r="AZ759" s="161"/>
      <c r="BA759" s="162"/>
      <c r="BB759" s="162"/>
      <c r="BC759" s="162"/>
      <c r="BD759" s="162"/>
      <c r="BE759" s="162"/>
      <c r="BF759" s="162"/>
      <c r="BG759" s="162"/>
      <c r="BH759" s="162"/>
      <c r="BI759" s="162"/>
      <c r="BJ759" s="161"/>
      <c r="BK759" s="162"/>
      <c r="BL759" s="162"/>
      <c r="BM759" s="162"/>
      <c r="BN759" s="162"/>
      <c r="BO759" s="162"/>
      <c r="BP759" s="162"/>
      <c r="BQ759" s="162"/>
      <c r="BR759" s="162"/>
      <c r="BS759" s="162"/>
      <c r="BT759" s="162"/>
      <c r="BU759" s="162"/>
      <c r="BV759" s="162"/>
      <c r="BW759" s="162"/>
      <c r="BX759" s="162"/>
      <c r="BY759" s="162"/>
      <c r="BZ759" s="162"/>
      <c r="CA759" s="162"/>
      <c r="CB759" s="162"/>
      <c r="CC759" s="162"/>
      <c r="CD759" s="162"/>
      <c r="CE759" s="162"/>
      <c r="CF759" s="162"/>
      <c r="CG759" s="162"/>
      <c r="CH759" s="162"/>
      <c r="CI759" s="162"/>
      <c r="CJ759" s="162"/>
      <c r="CK759" s="162"/>
      <c r="CL759" s="162"/>
      <c r="CM759" s="162"/>
      <c r="CN759" s="162"/>
      <c r="CO759" s="162"/>
      <c r="CP759" s="162"/>
      <c r="CQ759" s="162"/>
      <c r="CR759" s="162"/>
      <c r="CS759" s="162"/>
      <c r="CT759" s="162"/>
      <c r="CU759" s="162"/>
      <c r="CV759" s="162"/>
      <c r="CW759" s="162"/>
      <c r="CX759" s="162"/>
      <c r="CY759" s="162"/>
      <c r="CZ759" s="162"/>
      <c r="DA759" s="162"/>
      <c r="DB759" s="162"/>
      <c r="DC759" s="162"/>
      <c r="DD759" s="162"/>
      <c r="DE759" s="162"/>
      <c r="DF759" s="162"/>
      <c r="DG759" s="162"/>
      <c r="DH759" s="162"/>
      <c r="DI759" s="162"/>
      <c r="DJ759" s="162"/>
      <c r="DK759" s="162"/>
      <c r="DL759" s="162"/>
      <c r="DM759" s="162"/>
      <c r="DN759" s="162"/>
      <c r="DO759" s="162"/>
      <c r="DP759" s="162"/>
      <c r="DQ759" s="162"/>
      <c r="DR759" s="162"/>
      <c r="DS759" s="162"/>
      <c r="DT759" s="162"/>
      <c r="DU759" s="162"/>
      <c r="DV759" s="162"/>
      <c r="DW759" s="161"/>
      <c r="DX759" s="162"/>
      <c r="DY759" s="162"/>
      <c r="DZ759" s="162"/>
      <c r="EA759" s="162"/>
      <c r="EB759" s="162"/>
      <c r="EC759" s="162"/>
      <c r="ED759" s="162"/>
      <c r="EE759" s="161"/>
      <c r="EF759" s="162"/>
      <c r="EG759" s="162"/>
      <c r="EH759" s="162"/>
      <c r="EI759" s="162"/>
      <c r="EJ759" s="162"/>
      <c r="EK759" s="162"/>
      <c r="EL759" s="162"/>
      <c r="EM759" s="162"/>
      <c r="EN759" s="162"/>
      <c r="EO759" s="162"/>
      <c r="EP759" s="162"/>
      <c r="EQ759" s="68"/>
      <c r="ER759" s="68"/>
      <c r="ES759" s="68"/>
      <c r="ET759" s="68"/>
      <c r="EU759" s="68"/>
      <c r="EV759" s="68"/>
      <c r="EW759" s="65"/>
      <c r="EX759" s="65"/>
      <c r="EY759" s="65"/>
      <c r="EZ759" s="65"/>
      <c r="FA759" s="65"/>
      <c r="FB759" s="65"/>
      <c r="FC759" s="65"/>
      <c r="FD759" s="65"/>
      <c r="FE759" s="65"/>
      <c r="FF759" s="65"/>
      <c r="FG759" s="65"/>
      <c r="FH759" s="65"/>
      <c r="FI759" s="65"/>
      <c r="FJ759" s="65"/>
      <c r="FK759" s="65"/>
      <c r="FL759" s="65"/>
      <c r="FM759" s="65"/>
      <c r="FN759" s="65"/>
      <c r="FO759" s="235"/>
    </row>
    <row r="760" spans="1:173" s="73" customFormat="1" x14ac:dyDescent="0.2">
      <c r="A760" s="161"/>
      <c r="B760" s="162"/>
      <c r="C760" s="162"/>
      <c r="D760" s="162"/>
      <c r="E760" s="162"/>
      <c r="F760" s="162"/>
      <c r="G760" s="162"/>
      <c r="H760" s="162"/>
      <c r="I760" s="162"/>
      <c r="J760" s="162"/>
      <c r="K760" s="162"/>
      <c r="L760" s="162"/>
      <c r="M760" s="162"/>
      <c r="N760" s="162"/>
      <c r="O760" s="162"/>
      <c r="P760" s="162"/>
      <c r="Q760" s="162"/>
      <c r="R760" s="162"/>
      <c r="S760" s="162"/>
      <c r="T760" s="162"/>
      <c r="U760" s="162"/>
      <c r="V760" s="162"/>
      <c r="W760" s="162"/>
      <c r="X760" s="162"/>
      <c r="Y760" s="162"/>
      <c r="Z760" s="161"/>
      <c r="AA760" s="161"/>
      <c r="AB760" s="161"/>
      <c r="AC760" s="161"/>
      <c r="AD760" s="161"/>
      <c r="AE760" s="161"/>
      <c r="AF760" s="162"/>
      <c r="AG760" s="162"/>
      <c r="AH760" s="162"/>
      <c r="AI760" s="162"/>
      <c r="AJ760" s="162"/>
      <c r="AK760" s="162"/>
      <c r="AL760" s="162"/>
      <c r="AM760" s="162"/>
      <c r="AN760" s="162"/>
      <c r="AO760" s="162"/>
      <c r="AP760" s="162"/>
      <c r="AQ760" s="162"/>
      <c r="AR760" s="162"/>
      <c r="AS760" s="162"/>
      <c r="AT760" s="162"/>
      <c r="AU760" s="162"/>
      <c r="AV760" s="162"/>
      <c r="AW760" s="162"/>
      <c r="AX760" s="162"/>
      <c r="AY760" s="161"/>
      <c r="AZ760" s="161"/>
      <c r="BA760" s="162"/>
      <c r="BB760" s="162"/>
      <c r="BC760" s="162"/>
      <c r="BD760" s="162"/>
      <c r="BE760" s="162"/>
      <c r="BF760" s="162"/>
      <c r="BG760" s="162"/>
      <c r="BH760" s="162"/>
      <c r="BI760" s="162"/>
      <c r="BJ760" s="161"/>
      <c r="BK760" s="162"/>
      <c r="BL760" s="162"/>
      <c r="BM760" s="162"/>
      <c r="BN760" s="162"/>
      <c r="BO760" s="162"/>
      <c r="BP760" s="162"/>
      <c r="BQ760" s="162"/>
      <c r="BR760" s="162"/>
      <c r="BS760" s="162"/>
      <c r="BT760" s="162"/>
      <c r="BU760" s="162"/>
      <c r="BV760" s="162"/>
      <c r="BW760" s="162"/>
      <c r="BX760" s="162"/>
      <c r="BY760" s="162"/>
      <c r="BZ760" s="162"/>
      <c r="CA760" s="162"/>
      <c r="CB760" s="162"/>
      <c r="CC760" s="162"/>
      <c r="CD760" s="162"/>
      <c r="CE760" s="162"/>
      <c r="CF760" s="162"/>
      <c r="CG760" s="162"/>
      <c r="CH760" s="162"/>
      <c r="CI760" s="162"/>
      <c r="CJ760" s="162"/>
      <c r="CK760" s="162"/>
      <c r="CL760" s="162"/>
      <c r="CM760" s="162"/>
      <c r="CN760" s="162"/>
      <c r="CO760" s="162"/>
      <c r="CP760" s="162"/>
      <c r="CQ760" s="162"/>
      <c r="CR760" s="162"/>
      <c r="CS760" s="162"/>
      <c r="CT760" s="162"/>
      <c r="CU760" s="162"/>
      <c r="CV760" s="162"/>
      <c r="CW760" s="162"/>
      <c r="CX760" s="162"/>
      <c r="CY760" s="162"/>
      <c r="CZ760" s="162"/>
      <c r="DA760" s="162"/>
      <c r="DB760" s="162"/>
      <c r="DC760" s="162"/>
      <c r="DD760" s="162"/>
      <c r="DE760" s="162"/>
      <c r="DF760" s="162"/>
      <c r="DG760" s="162"/>
      <c r="DH760" s="162"/>
      <c r="DI760" s="162"/>
      <c r="DJ760" s="162"/>
      <c r="DK760" s="162"/>
      <c r="DL760" s="162"/>
      <c r="DM760" s="162"/>
      <c r="DN760" s="162"/>
      <c r="DO760" s="162"/>
      <c r="DP760" s="162"/>
      <c r="DQ760" s="162"/>
      <c r="DR760" s="162"/>
      <c r="DS760" s="162"/>
      <c r="DT760" s="162"/>
      <c r="DU760" s="162"/>
      <c r="DV760" s="162"/>
      <c r="DW760" s="161"/>
      <c r="DX760" s="162"/>
      <c r="DY760" s="162"/>
      <c r="DZ760" s="162"/>
      <c r="EA760" s="162"/>
      <c r="EB760" s="162"/>
      <c r="EC760" s="162"/>
      <c r="ED760" s="162"/>
      <c r="EE760" s="161"/>
      <c r="EF760" s="162"/>
      <c r="EG760" s="162"/>
      <c r="EH760" s="162"/>
      <c r="EI760" s="162"/>
      <c r="EJ760" s="162"/>
      <c r="EK760" s="162"/>
      <c r="EL760" s="162"/>
      <c r="EM760" s="162"/>
      <c r="EN760" s="162"/>
      <c r="EO760" s="162"/>
      <c r="EP760" s="162"/>
      <c r="EQ760" s="68"/>
      <c r="ER760" s="68"/>
      <c r="ES760" s="68"/>
      <c r="ET760" s="68"/>
      <c r="EU760" s="68"/>
      <c r="EV760" s="68"/>
      <c r="EW760" s="68"/>
      <c r="EX760" s="68"/>
      <c r="EY760" s="68"/>
      <c r="EZ760" s="68"/>
      <c r="FA760" s="68"/>
      <c r="FB760" s="68"/>
      <c r="FC760" s="68"/>
      <c r="FD760" s="68"/>
      <c r="FE760" s="68"/>
      <c r="FF760" s="68"/>
      <c r="FG760" s="68"/>
      <c r="FH760" s="68"/>
      <c r="FI760" s="68"/>
      <c r="FJ760" s="68"/>
      <c r="FK760" s="68"/>
      <c r="FL760" s="68"/>
      <c r="FM760" s="65"/>
      <c r="FN760" s="65"/>
      <c r="FO760" s="235"/>
    </row>
    <row r="761" spans="1:173" s="73" customFormat="1" x14ac:dyDescent="0.2">
      <c r="A761" s="161"/>
      <c r="B761" s="162"/>
      <c r="C761" s="162"/>
      <c r="D761" s="162"/>
      <c r="E761" s="162"/>
      <c r="F761" s="162"/>
      <c r="G761" s="162"/>
      <c r="H761" s="162"/>
      <c r="I761" s="162"/>
      <c r="J761" s="162"/>
      <c r="K761" s="162"/>
      <c r="L761" s="162"/>
      <c r="M761" s="162"/>
      <c r="N761" s="162"/>
      <c r="O761" s="162"/>
      <c r="P761" s="162"/>
      <c r="Q761" s="162"/>
      <c r="R761" s="162"/>
      <c r="S761" s="162"/>
      <c r="T761" s="162"/>
      <c r="U761" s="162"/>
      <c r="V761" s="162"/>
      <c r="W761" s="162"/>
      <c r="X761" s="162"/>
      <c r="Y761" s="162"/>
      <c r="Z761" s="161"/>
      <c r="AA761" s="161"/>
      <c r="AB761" s="161"/>
      <c r="AC761" s="161"/>
      <c r="AD761" s="161"/>
      <c r="AE761" s="161"/>
      <c r="AF761" s="162"/>
      <c r="AG761" s="162"/>
      <c r="AH761" s="162"/>
      <c r="AI761" s="162"/>
      <c r="AJ761" s="162"/>
      <c r="AK761" s="162"/>
      <c r="AL761" s="162"/>
      <c r="AM761" s="162"/>
      <c r="AN761" s="162"/>
      <c r="AO761" s="162"/>
      <c r="AP761" s="162"/>
      <c r="AQ761" s="162"/>
      <c r="AR761" s="162"/>
      <c r="AS761" s="162"/>
      <c r="AT761" s="162"/>
      <c r="AU761" s="162"/>
      <c r="AV761" s="162"/>
      <c r="AW761" s="162"/>
      <c r="AX761" s="162"/>
      <c r="AY761" s="161"/>
      <c r="AZ761" s="161"/>
      <c r="BA761" s="162"/>
      <c r="BB761" s="162"/>
      <c r="BC761" s="162"/>
      <c r="BD761" s="162"/>
      <c r="BE761" s="162"/>
      <c r="BF761" s="162"/>
      <c r="BG761" s="162"/>
      <c r="BH761" s="162"/>
      <c r="BI761" s="162"/>
      <c r="BJ761" s="161"/>
      <c r="BK761" s="162"/>
      <c r="BL761" s="162"/>
      <c r="BM761" s="162"/>
      <c r="BN761" s="162"/>
      <c r="BO761" s="162"/>
      <c r="BP761" s="162"/>
      <c r="BQ761" s="162"/>
      <c r="BR761" s="162"/>
      <c r="BS761" s="162"/>
      <c r="BT761" s="162"/>
      <c r="BU761" s="162"/>
      <c r="BV761" s="162"/>
      <c r="BW761" s="162"/>
      <c r="BX761" s="162"/>
      <c r="BY761" s="162"/>
      <c r="BZ761" s="162"/>
      <c r="CA761" s="162"/>
      <c r="CB761" s="162"/>
      <c r="CC761" s="162"/>
      <c r="CD761" s="162"/>
      <c r="CE761" s="162"/>
      <c r="CF761" s="162"/>
      <c r="CG761" s="162"/>
      <c r="CH761" s="162"/>
      <c r="CI761" s="162"/>
      <c r="CJ761" s="162"/>
      <c r="CK761" s="162"/>
      <c r="CL761" s="162"/>
      <c r="CM761" s="162"/>
      <c r="CN761" s="162"/>
      <c r="CO761" s="162"/>
      <c r="CP761" s="162"/>
      <c r="CQ761" s="162"/>
      <c r="CR761" s="162"/>
      <c r="CS761" s="162"/>
      <c r="CT761" s="162"/>
      <c r="CU761" s="162"/>
      <c r="CV761" s="162"/>
      <c r="CW761" s="162"/>
      <c r="CX761" s="162"/>
      <c r="CY761" s="162"/>
      <c r="CZ761" s="162"/>
      <c r="DA761" s="162"/>
      <c r="DB761" s="162"/>
      <c r="DC761" s="162"/>
      <c r="DD761" s="162"/>
      <c r="DE761" s="162"/>
      <c r="DF761" s="162"/>
      <c r="DG761" s="162"/>
      <c r="DH761" s="162"/>
      <c r="DI761" s="162"/>
      <c r="DJ761" s="162"/>
      <c r="DK761" s="162"/>
      <c r="DL761" s="162"/>
      <c r="DM761" s="162"/>
      <c r="DN761" s="162"/>
      <c r="DO761" s="162"/>
      <c r="DP761" s="162"/>
      <c r="DQ761" s="162"/>
      <c r="DR761" s="162"/>
      <c r="DS761" s="162"/>
      <c r="DT761" s="162"/>
      <c r="DU761" s="162"/>
      <c r="DV761" s="162"/>
      <c r="DW761" s="161"/>
      <c r="DX761" s="162"/>
      <c r="DY761" s="162"/>
      <c r="DZ761" s="162"/>
      <c r="EA761" s="162"/>
      <c r="EB761" s="162"/>
      <c r="EC761" s="162"/>
      <c r="ED761" s="162"/>
      <c r="EE761" s="161"/>
      <c r="EF761" s="162"/>
      <c r="EG761" s="162"/>
      <c r="EH761" s="162"/>
      <c r="EI761" s="162"/>
      <c r="EJ761" s="162"/>
      <c r="EK761" s="162"/>
      <c r="EL761" s="162"/>
      <c r="EM761" s="162"/>
      <c r="EN761" s="162"/>
      <c r="EO761" s="162"/>
      <c r="EP761" s="162"/>
      <c r="EQ761" s="68"/>
      <c r="ER761" s="68"/>
      <c r="ES761" s="68"/>
      <c r="ET761" s="68"/>
      <c r="EU761" s="68"/>
      <c r="EV761" s="68"/>
      <c r="EW761" s="65"/>
      <c r="EX761" s="65"/>
      <c r="EY761" s="65"/>
      <c r="EZ761" s="65"/>
      <c r="FA761" s="65"/>
      <c r="FB761" s="65"/>
      <c r="FC761" s="65"/>
      <c r="FD761" s="65"/>
      <c r="FE761" s="65"/>
      <c r="FF761" s="65"/>
      <c r="FG761" s="65"/>
      <c r="FH761" s="65"/>
      <c r="FI761" s="65"/>
      <c r="FJ761" s="65"/>
      <c r="FK761" s="65"/>
      <c r="FL761" s="65"/>
      <c r="FM761" s="65"/>
      <c r="FN761" s="65"/>
      <c r="FO761" s="235"/>
    </row>
    <row r="762" spans="1:173" s="73" customFormat="1" x14ac:dyDescent="0.2">
      <c r="A762" s="161"/>
      <c r="B762" s="162"/>
      <c r="C762" s="162"/>
      <c r="D762" s="162"/>
      <c r="E762" s="162"/>
      <c r="F762" s="162"/>
      <c r="G762" s="162"/>
      <c r="H762" s="162"/>
      <c r="I762" s="162"/>
      <c r="J762" s="162"/>
      <c r="K762" s="162"/>
      <c r="L762" s="162"/>
      <c r="M762" s="162"/>
      <c r="N762" s="162"/>
      <c r="O762" s="162"/>
      <c r="P762" s="162"/>
      <c r="Q762" s="162"/>
      <c r="R762" s="162"/>
      <c r="S762" s="162"/>
      <c r="T762" s="162"/>
      <c r="U762" s="162"/>
      <c r="V762" s="162"/>
      <c r="W762" s="162"/>
      <c r="X762" s="162"/>
      <c r="Y762" s="162"/>
      <c r="Z762" s="161"/>
      <c r="AA762" s="161"/>
      <c r="AB762" s="161"/>
      <c r="AC762" s="161"/>
      <c r="AD762" s="161"/>
      <c r="AE762" s="161"/>
      <c r="AF762" s="162"/>
      <c r="AG762" s="162"/>
      <c r="AH762" s="162"/>
      <c r="AI762" s="162"/>
      <c r="AJ762" s="162"/>
      <c r="AK762" s="162"/>
      <c r="AL762" s="162"/>
      <c r="AM762" s="162"/>
      <c r="AN762" s="162"/>
      <c r="AO762" s="162"/>
      <c r="AP762" s="162"/>
      <c r="AQ762" s="162"/>
      <c r="AR762" s="162"/>
      <c r="AS762" s="162"/>
      <c r="AT762" s="162"/>
      <c r="AU762" s="162"/>
      <c r="AV762" s="162"/>
      <c r="AW762" s="162"/>
      <c r="AX762" s="162"/>
      <c r="AY762" s="161"/>
      <c r="AZ762" s="161"/>
      <c r="BA762" s="162"/>
      <c r="BB762" s="162"/>
      <c r="BC762" s="162"/>
      <c r="BD762" s="162"/>
      <c r="BE762" s="162"/>
      <c r="BF762" s="162"/>
      <c r="BG762" s="162"/>
      <c r="BH762" s="162"/>
      <c r="BI762" s="162"/>
      <c r="BJ762" s="161"/>
      <c r="BK762" s="162"/>
      <c r="BL762" s="162"/>
      <c r="BM762" s="162"/>
      <c r="BN762" s="162"/>
      <c r="BO762" s="162"/>
      <c r="BP762" s="162"/>
      <c r="BQ762" s="162"/>
      <c r="BR762" s="162"/>
      <c r="BS762" s="162"/>
      <c r="BT762" s="162"/>
      <c r="BU762" s="162"/>
      <c r="BV762" s="162"/>
      <c r="BW762" s="162"/>
      <c r="BX762" s="162"/>
      <c r="BY762" s="162"/>
      <c r="BZ762" s="162"/>
      <c r="CA762" s="162"/>
      <c r="CB762" s="162"/>
      <c r="CC762" s="162"/>
      <c r="CD762" s="162"/>
      <c r="CE762" s="162"/>
      <c r="CF762" s="162"/>
      <c r="CG762" s="162"/>
      <c r="CH762" s="162"/>
      <c r="CI762" s="162"/>
      <c r="CJ762" s="162"/>
      <c r="CK762" s="162"/>
      <c r="CL762" s="162"/>
      <c r="CM762" s="162"/>
      <c r="CN762" s="162"/>
      <c r="CO762" s="162"/>
      <c r="CP762" s="162"/>
      <c r="CQ762" s="162"/>
      <c r="CR762" s="162"/>
      <c r="CS762" s="162"/>
      <c r="CT762" s="162"/>
      <c r="CU762" s="162"/>
      <c r="CV762" s="162"/>
      <c r="CW762" s="162"/>
      <c r="CX762" s="162"/>
      <c r="CY762" s="162"/>
      <c r="CZ762" s="162"/>
      <c r="DA762" s="162"/>
      <c r="DB762" s="162"/>
      <c r="DC762" s="162"/>
      <c r="DD762" s="162"/>
      <c r="DE762" s="162"/>
      <c r="DF762" s="162"/>
      <c r="DG762" s="162"/>
      <c r="DH762" s="162"/>
      <c r="DI762" s="162"/>
      <c r="DJ762" s="162"/>
      <c r="DK762" s="162"/>
      <c r="DL762" s="162"/>
      <c r="DM762" s="162"/>
      <c r="DN762" s="162"/>
      <c r="DO762" s="162"/>
      <c r="DP762" s="162"/>
      <c r="DQ762" s="162"/>
      <c r="DR762" s="162"/>
      <c r="DS762" s="162"/>
      <c r="DT762" s="162"/>
      <c r="DU762" s="162"/>
      <c r="DV762" s="162"/>
      <c r="DW762" s="161"/>
      <c r="DX762" s="162"/>
      <c r="DY762" s="162"/>
      <c r="DZ762" s="162"/>
      <c r="EA762" s="162"/>
      <c r="EB762" s="162"/>
      <c r="EC762" s="162"/>
      <c r="ED762" s="162"/>
      <c r="EE762" s="161"/>
      <c r="EF762" s="162"/>
      <c r="EG762" s="162"/>
      <c r="EH762" s="162"/>
      <c r="EI762" s="162"/>
      <c r="EJ762" s="162"/>
      <c r="EK762" s="162"/>
      <c r="EL762" s="162"/>
      <c r="EM762" s="162"/>
      <c r="EN762" s="162"/>
      <c r="EO762" s="162"/>
      <c r="EP762" s="162"/>
      <c r="EQ762" s="68"/>
      <c r="ER762" s="68"/>
      <c r="ES762" s="68"/>
      <c r="ET762" s="68"/>
      <c r="EU762" s="68"/>
      <c r="EV762" s="68"/>
      <c r="EW762" s="68"/>
      <c r="EX762" s="68"/>
      <c r="EY762" s="68"/>
      <c r="EZ762" s="68"/>
      <c r="FA762" s="68"/>
      <c r="FB762" s="68"/>
      <c r="FC762" s="68"/>
      <c r="FD762" s="68"/>
      <c r="FE762" s="68"/>
      <c r="FF762" s="68"/>
      <c r="FG762" s="68"/>
      <c r="FH762" s="68"/>
      <c r="FI762" s="68"/>
      <c r="FJ762" s="68"/>
      <c r="FK762" s="68"/>
      <c r="FL762" s="68"/>
      <c r="FM762" s="65"/>
      <c r="FN762" s="65"/>
      <c r="FO762" s="235"/>
    </row>
    <row r="763" spans="1:173" s="73" customFormat="1" x14ac:dyDescent="0.2">
      <c r="A763" s="161"/>
      <c r="B763" s="162"/>
      <c r="C763" s="162"/>
      <c r="D763" s="162"/>
      <c r="E763" s="162"/>
      <c r="F763" s="162"/>
      <c r="G763" s="162"/>
      <c r="H763" s="162"/>
      <c r="I763" s="162"/>
      <c r="J763" s="162"/>
      <c r="K763" s="162"/>
      <c r="L763" s="162"/>
      <c r="M763" s="162"/>
      <c r="N763" s="162"/>
      <c r="O763" s="162"/>
      <c r="P763" s="162"/>
      <c r="Q763" s="162"/>
      <c r="R763" s="162"/>
      <c r="S763" s="162"/>
      <c r="T763" s="162"/>
      <c r="U763" s="162"/>
      <c r="V763" s="162"/>
      <c r="W763" s="162"/>
      <c r="X763" s="162"/>
      <c r="Y763" s="162"/>
      <c r="Z763" s="161"/>
      <c r="AA763" s="161"/>
      <c r="AB763" s="161"/>
      <c r="AC763" s="161"/>
      <c r="AD763" s="161"/>
      <c r="AE763" s="161"/>
      <c r="AF763" s="162"/>
      <c r="AG763" s="162"/>
      <c r="AH763" s="162"/>
      <c r="AI763" s="162"/>
      <c r="AJ763" s="162"/>
      <c r="AK763" s="162"/>
      <c r="AL763" s="162"/>
      <c r="AM763" s="162"/>
      <c r="AN763" s="162"/>
      <c r="AO763" s="162"/>
      <c r="AP763" s="162"/>
      <c r="AQ763" s="162"/>
      <c r="AR763" s="162"/>
      <c r="AS763" s="162"/>
      <c r="AT763" s="162"/>
      <c r="AU763" s="162"/>
      <c r="AV763" s="162"/>
      <c r="AW763" s="162"/>
      <c r="AX763" s="162"/>
      <c r="AY763" s="161"/>
      <c r="AZ763" s="161"/>
      <c r="BA763" s="162"/>
      <c r="BB763" s="162"/>
      <c r="BC763" s="162"/>
      <c r="BD763" s="162"/>
      <c r="BE763" s="162"/>
      <c r="BF763" s="162"/>
      <c r="BG763" s="162"/>
      <c r="BH763" s="162"/>
      <c r="BI763" s="162"/>
      <c r="BJ763" s="161"/>
      <c r="BK763" s="162"/>
      <c r="BL763" s="162"/>
      <c r="BM763" s="162"/>
      <c r="BN763" s="162"/>
      <c r="BO763" s="162"/>
      <c r="BP763" s="162"/>
      <c r="BQ763" s="162"/>
      <c r="BR763" s="162"/>
      <c r="BS763" s="162"/>
      <c r="BT763" s="162"/>
      <c r="BU763" s="162"/>
      <c r="BV763" s="162"/>
      <c r="BW763" s="162"/>
      <c r="BX763" s="162"/>
      <c r="BY763" s="162"/>
      <c r="BZ763" s="162"/>
      <c r="CA763" s="162"/>
      <c r="CB763" s="162"/>
      <c r="CC763" s="162"/>
      <c r="CD763" s="162"/>
      <c r="CE763" s="162"/>
      <c r="CF763" s="162"/>
      <c r="CG763" s="162"/>
      <c r="CH763" s="162"/>
      <c r="CI763" s="162"/>
      <c r="CJ763" s="162"/>
      <c r="CK763" s="162"/>
      <c r="CL763" s="162"/>
      <c r="CM763" s="162"/>
      <c r="CN763" s="162"/>
      <c r="CO763" s="162"/>
      <c r="CP763" s="162"/>
      <c r="CQ763" s="162"/>
      <c r="CR763" s="162"/>
      <c r="CS763" s="162"/>
      <c r="CT763" s="162"/>
      <c r="CU763" s="162"/>
      <c r="CV763" s="162"/>
      <c r="CW763" s="162"/>
      <c r="CX763" s="162"/>
      <c r="CY763" s="162"/>
      <c r="CZ763" s="162"/>
      <c r="DA763" s="162"/>
      <c r="DB763" s="162"/>
      <c r="DC763" s="162"/>
      <c r="DD763" s="162"/>
      <c r="DE763" s="162"/>
      <c r="DF763" s="162"/>
      <c r="DG763" s="162"/>
      <c r="DH763" s="162"/>
      <c r="DI763" s="162"/>
      <c r="DJ763" s="162"/>
      <c r="DK763" s="162"/>
      <c r="DL763" s="162"/>
      <c r="DM763" s="162"/>
      <c r="DN763" s="162"/>
      <c r="DO763" s="162"/>
      <c r="DP763" s="162"/>
      <c r="DQ763" s="162"/>
      <c r="DR763" s="162"/>
      <c r="DS763" s="162"/>
      <c r="DT763" s="162"/>
      <c r="DU763" s="162"/>
      <c r="DV763" s="162"/>
      <c r="DW763" s="161"/>
      <c r="DX763" s="162"/>
      <c r="DY763" s="162"/>
      <c r="DZ763" s="162"/>
      <c r="EA763" s="162"/>
      <c r="EB763" s="162"/>
      <c r="EC763" s="162"/>
      <c r="ED763" s="162"/>
      <c r="EE763" s="161"/>
      <c r="EF763" s="162"/>
      <c r="EG763" s="162"/>
      <c r="EH763" s="162"/>
      <c r="EI763" s="162"/>
      <c r="EJ763" s="162"/>
      <c r="EK763" s="162"/>
      <c r="EL763" s="162"/>
      <c r="EM763" s="162"/>
      <c r="EN763" s="162"/>
      <c r="EO763" s="162"/>
      <c r="EP763" s="162"/>
      <c r="EQ763" s="68"/>
      <c r="ER763" s="68"/>
      <c r="ES763" s="68"/>
      <c r="ET763" s="68"/>
      <c r="EU763" s="68"/>
      <c r="EV763" s="68"/>
      <c r="EW763" s="65"/>
      <c r="EX763" s="65"/>
      <c r="EY763" s="65"/>
      <c r="EZ763" s="65"/>
      <c r="FA763" s="65"/>
      <c r="FB763" s="65"/>
      <c r="FC763" s="65"/>
      <c r="FD763" s="65"/>
      <c r="FE763" s="65"/>
      <c r="FF763" s="65"/>
      <c r="FG763" s="65"/>
      <c r="FH763" s="65"/>
      <c r="FI763" s="65"/>
      <c r="FJ763" s="65"/>
      <c r="FK763" s="65"/>
      <c r="FL763" s="65"/>
      <c r="FM763" s="65"/>
      <c r="FN763" s="65"/>
      <c r="FO763" s="235"/>
    </row>
    <row r="764" spans="1:173" s="73" customFormat="1" x14ac:dyDescent="0.2">
      <c r="A764" s="161"/>
      <c r="B764" s="162"/>
      <c r="C764" s="162"/>
      <c r="D764" s="162"/>
      <c r="E764" s="162"/>
      <c r="F764" s="162"/>
      <c r="G764" s="162"/>
      <c r="H764" s="162"/>
      <c r="I764" s="162"/>
      <c r="J764" s="162"/>
      <c r="K764" s="162"/>
      <c r="L764" s="162"/>
      <c r="M764" s="162"/>
      <c r="N764" s="162"/>
      <c r="O764" s="162"/>
      <c r="P764" s="162"/>
      <c r="Q764" s="162"/>
      <c r="R764" s="162"/>
      <c r="S764" s="162"/>
      <c r="T764" s="162"/>
      <c r="U764" s="162"/>
      <c r="V764" s="162"/>
      <c r="W764" s="162"/>
      <c r="X764" s="162"/>
      <c r="Y764" s="162"/>
      <c r="Z764" s="161"/>
      <c r="AA764" s="161"/>
      <c r="AB764" s="161"/>
      <c r="AC764" s="161"/>
      <c r="AD764" s="161"/>
      <c r="AE764" s="161"/>
      <c r="AF764" s="162"/>
      <c r="AG764" s="162"/>
      <c r="AH764" s="162"/>
      <c r="AI764" s="162"/>
      <c r="AJ764" s="162"/>
      <c r="AK764" s="162"/>
      <c r="AL764" s="162"/>
      <c r="AM764" s="162"/>
      <c r="AN764" s="162"/>
      <c r="AO764" s="162"/>
      <c r="AP764" s="162"/>
      <c r="AQ764" s="162"/>
      <c r="AR764" s="162"/>
      <c r="AS764" s="162"/>
      <c r="AT764" s="162"/>
      <c r="AU764" s="162"/>
      <c r="AV764" s="162"/>
      <c r="AW764" s="162"/>
      <c r="AX764" s="162"/>
      <c r="AY764" s="161"/>
      <c r="AZ764" s="161"/>
      <c r="BA764" s="162"/>
      <c r="BB764" s="162"/>
      <c r="BC764" s="162"/>
      <c r="BD764" s="162"/>
      <c r="BE764" s="162"/>
      <c r="BF764" s="162"/>
      <c r="BG764" s="162"/>
      <c r="BH764" s="162"/>
      <c r="BI764" s="162"/>
      <c r="BJ764" s="161"/>
      <c r="BK764" s="162"/>
      <c r="BL764" s="162"/>
      <c r="BM764" s="162"/>
      <c r="BN764" s="162"/>
      <c r="BO764" s="162"/>
      <c r="BP764" s="162"/>
      <c r="BQ764" s="162"/>
      <c r="BR764" s="162"/>
      <c r="BS764" s="162"/>
      <c r="BT764" s="162"/>
      <c r="BU764" s="162"/>
      <c r="BV764" s="162"/>
      <c r="BW764" s="162"/>
      <c r="BX764" s="162"/>
      <c r="BY764" s="162"/>
      <c r="BZ764" s="162"/>
      <c r="CA764" s="162"/>
      <c r="CB764" s="162"/>
      <c r="CC764" s="162"/>
      <c r="CD764" s="162"/>
      <c r="CE764" s="162"/>
      <c r="CF764" s="162"/>
      <c r="CG764" s="162"/>
      <c r="CH764" s="162"/>
      <c r="CI764" s="162"/>
      <c r="CJ764" s="162"/>
      <c r="CK764" s="162"/>
      <c r="CL764" s="162"/>
      <c r="CM764" s="162"/>
      <c r="CN764" s="162"/>
      <c r="CO764" s="162"/>
      <c r="CP764" s="162"/>
      <c r="CQ764" s="162"/>
      <c r="CR764" s="162"/>
      <c r="CS764" s="162"/>
      <c r="CT764" s="162"/>
      <c r="CU764" s="162"/>
      <c r="CV764" s="162"/>
      <c r="CW764" s="162"/>
      <c r="CX764" s="162"/>
      <c r="CY764" s="162"/>
      <c r="CZ764" s="162"/>
      <c r="DA764" s="162"/>
      <c r="DB764" s="162"/>
      <c r="DC764" s="162"/>
      <c r="DD764" s="162"/>
      <c r="DE764" s="162"/>
      <c r="DF764" s="162"/>
      <c r="DG764" s="162"/>
      <c r="DH764" s="162"/>
      <c r="DI764" s="162"/>
      <c r="DJ764" s="162"/>
      <c r="DK764" s="162"/>
      <c r="DL764" s="162"/>
      <c r="DM764" s="162"/>
      <c r="DN764" s="162"/>
      <c r="DO764" s="162"/>
      <c r="DP764" s="162"/>
      <c r="DQ764" s="162"/>
      <c r="DR764" s="162"/>
      <c r="DS764" s="162"/>
      <c r="DT764" s="162"/>
      <c r="DU764" s="162"/>
      <c r="DV764" s="162"/>
      <c r="DW764" s="161"/>
      <c r="DX764" s="162"/>
      <c r="DY764" s="162"/>
      <c r="DZ764" s="162"/>
      <c r="EA764" s="162"/>
      <c r="EB764" s="162"/>
      <c r="EC764" s="162"/>
      <c r="ED764" s="162"/>
      <c r="EE764" s="161"/>
      <c r="EF764" s="162"/>
      <c r="EG764" s="162"/>
      <c r="EH764" s="162"/>
      <c r="EI764" s="162"/>
      <c r="EJ764" s="162"/>
      <c r="EK764" s="162"/>
      <c r="EL764" s="162"/>
      <c r="EM764" s="162"/>
      <c r="EN764" s="162"/>
      <c r="EO764" s="162"/>
      <c r="EP764" s="162"/>
      <c r="EQ764" s="68"/>
      <c r="ER764" s="68"/>
      <c r="ES764" s="68"/>
      <c r="ET764" s="68"/>
      <c r="EU764" s="68"/>
      <c r="EV764" s="68"/>
      <c r="EW764" s="68"/>
      <c r="EX764" s="68"/>
      <c r="EY764" s="68"/>
      <c r="EZ764" s="68"/>
      <c r="FA764" s="68"/>
      <c r="FB764" s="68"/>
      <c r="FC764" s="68"/>
      <c r="FD764" s="68"/>
      <c r="FE764" s="68"/>
      <c r="FF764" s="68"/>
      <c r="FG764" s="68"/>
      <c r="FH764" s="68"/>
      <c r="FI764" s="68"/>
      <c r="FJ764" s="68"/>
      <c r="FK764" s="68"/>
      <c r="FL764" s="68"/>
      <c r="FM764" s="65"/>
      <c r="FN764" s="65"/>
      <c r="FO764" s="235"/>
    </row>
    <row r="765" spans="1:173" s="73" customFormat="1" x14ac:dyDescent="0.2">
      <c r="A765" s="161"/>
      <c r="B765" s="162"/>
      <c r="C765" s="162"/>
      <c r="D765" s="162"/>
      <c r="E765" s="162"/>
      <c r="F765" s="162"/>
      <c r="G765" s="162"/>
      <c r="H765" s="162"/>
      <c r="I765" s="162"/>
      <c r="J765" s="162"/>
      <c r="K765" s="162"/>
      <c r="L765" s="162"/>
      <c r="M765" s="162"/>
      <c r="N765" s="162"/>
      <c r="O765" s="162"/>
      <c r="P765" s="162"/>
      <c r="Q765" s="162"/>
      <c r="R765" s="162"/>
      <c r="S765" s="162"/>
      <c r="T765" s="162"/>
      <c r="U765" s="162"/>
      <c r="V765" s="162"/>
      <c r="W765" s="162"/>
      <c r="X765" s="162"/>
      <c r="Y765" s="162"/>
      <c r="Z765" s="161"/>
      <c r="AA765" s="161"/>
      <c r="AB765" s="161"/>
      <c r="AC765" s="161"/>
      <c r="AD765" s="161"/>
      <c r="AE765" s="161"/>
      <c r="AF765" s="162"/>
      <c r="AG765" s="162"/>
      <c r="AH765" s="162"/>
      <c r="AI765" s="162"/>
      <c r="AJ765" s="162"/>
      <c r="AK765" s="162"/>
      <c r="AL765" s="162"/>
      <c r="AM765" s="162"/>
      <c r="AN765" s="162"/>
      <c r="AO765" s="162"/>
      <c r="AP765" s="162"/>
      <c r="AQ765" s="162"/>
      <c r="AR765" s="162"/>
      <c r="AS765" s="162"/>
      <c r="AT765" s="162"/>
      <c r="AU765" s="162"/>
      <c r="AV765" s="162"/>
      <c r="AW765" s="162"/>
      <c r="AX765" s="162"/>
      <c r="AY765" s="161"/>
      <c r="AZ765" s="161"/>
      <c r="BA765" s="162"/>
      <c r="BB765" s="162"/>
      <c r="BC765" s="162"/>
      <c r="BD765" s="162"/>
      <c r="BE765" s="162"/>
      <c r="BF765" s="162"/>
      <c r="BG765" s="162"/>
      <c r="BH765" s="162"/>
      <c r="BI765" s="162"/>
      <c r="BJ765" s="161"/>
      <c r="BK765" s="162"/>
      <c r="BL765" s="162"/>
      <c r="BM765" s="162"/>
      <c r="BN765" s="162"/>
      <c r="BO765" s="162"/>
      <c r="BP765" s="162"/>
      <c r="BQ765" s="162"/>
      <c r="BR765" s="162"/>
      <c r="BS765" s="162"/>
      <c r="BT765" s="162"/>
      <c r="BU765" s="162"/>
      <c r="BV765" s="162"/>
      <c r="BW765" s="162"/>
      <c r="BX765" s="162"/>
      <c r="BY765" s="162"/>
      <c r="BZ765" s="162"/>
      <c r="CA765" s="162"/>
      <c r="CB765" s="162"/>
      <c r="CC765" s="162"/>
      <c r="CD765" s="162"/>
      <c r="CE765" s="162"/>
      <c r="CF765" s="162"/>
      <c r="CG765" s="162"/>
      <c r="CH765" s="162"/>
      <c r="CI765" s="162"/>
      <c r="CJ765" s="162"/>
      <c r="CK765" s="162"/>
      <c r="CL765" s="162"/>
      <c r="CM765" s="162"/>
      <c r="CN765" s="162"/>
      <c r="CO765" s="162"/>
      <c r="CP765" s="162"/>
      <c r="CQ765" s="162"/>
      <c r="CR765" s="162"/>
      <c r="CS765" s="162"/>
      <c r="CT765" s="162"/>
      <c r="CU765" s="162"/>
      <c r="CV765" s="162"/>
      <c r="CW765" s="162"/>
      <c r="CX765" s="162"/>
      <c r="CY765" s="162"/>
      <c r="CZ765" s="162"/>
      <c r="DA765" s="162"/>
      <c r="DB765" s="162"/>
      <c r="DC765" s="162"/>
      <c r="DD765" s="162"/>
      <c r="DE765" s="162"/>
      <c r="DF765" s="162"/>
      <c r="DG765" s="162"/>
      <c r="DH765" s="162"/>
      <c r="DI765" s="162"/>
      <c r="DJ765" s="162"/>
      <c r="DK765" s="162"/>
      <c r="DL765" s="162"/>
      <c r="DM765" s="162"/>
      <c r="DN765" s="162"/>
      <c r="DO765" s="162"/>
      <c r="DP765" s="162"/>
      <c r="DQ765" s="162"/>
      <c r="DR765" s="162"/>
      <c r="DS765" s="162"/>
      <c r="DT765" s="162"/>
      <c r="DU765" s="162"/>
      <c r="DV765" s="162"/>
      <c r="DW765" s="161"/>
      <c r="DX765" s="162"/>
      <c r="DY765" s="162"/>
      <c r="DZ765" s="162"/>
      <c r="EA765" s="162"/>
      <c r="EB765" s="162"/>
      <c r="EC765" s="162"/>
      <c r="ED765" s="162"/>
      <c r="EE765" s="161"/>
      <c r="EF765" s="162"/>
      <c r="EG765" s="162"/>
      <c r="EH765" s="162"/>
      <c r="EI765" s="162"/>
      <c r="EJ765" s="162"/>
      <c r="EK765" s="162"/>
      <c r="EL765" s="162"/>
      <c r="EM765" s="162"/>
      <c r="EN765" s="162"/>
      <c r="EO765" s="162"/>
      <c r="EP765" s="162"/>
      <c r="EQ765" s="68"/>
      <c r="ER765" s="68"/>
      <c r="ES765" s="68"/>
      <c r="ET765" s="68"/>
      <c r="EU765" s="68"/>
      <c r="EV765" s="68"/>
      <c r="EW765" s="65"/>
      <c r="EX765" s="65"/>
      <c r="EY765" s="65"/>
      <c r="EZ765" s="65"/>
      <c r="FA765" s="65"/>
      <c r="FB765" s="65"/>
      <c r="FC765" s="65"/>
      <c r="FD765" s="65"/>
      <c r="FE765" s="65"/>
      <c r="FF765" s="65"/>
      <c r="FG765" s="65"/>
      <c r="FH765" s="65"/>
      <c r="FI765" s="65"/>
      <c r="FJ765" s="65"/>
      <c r="FK765" s="65"/>
      <c r="FL765" s="65"/>
      <c r="FM765" s="65"/>
      <c r="FN765" s="65"/>
      <c r="FO765" s="235"/>
    </row>
    <row r="766" spans="1:173" x14ac:dyDescent="0.2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N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  <c r="Z766" s="73"/>
      <c r="AA766" s="73"/>
      <c r="AB766" s="73"/>
      <c r="AC766" s="73"/>
      <c r="AD766" s="73"/>
      <c r="AE766" s="73"/>
      <c r="AF766" s="73"/>
      <c r="AG766" s="73"/>
      <c r="AH766" s="73"/>
      <c r="AI766" s="73"/>
      <c r="AJ766" s="73"/>
      <c r="AK766" s="73"/>
      <c r="AL766" s="73"/>
      <c r="AM766" s="73"/>
      <c r="AN766" s="73"/>
      <c r="AO766" s="73"/>
      <c r="AP766" s="73"/>
      <c r="AQ766" s="73"/>
      <c r="AR766" s="73"/>
      <c r="AS766" s="73"/>
      <c r="AT766" s="73"/>
      <c r="AU766" s="73"/>
      <c r="AV766" s="73"/>
      <c r="AW766" s="73"/>
      <c r="AX766" s="73"/>
      <c r="AY766" s="73"/>
      <c r="AZ766" s="73"/>
      <c r="BA766" s="73"/>
      <c r="BB766" s="73"/>
      <c r="BC766" s="73"/>
      <c r="BD766" s="73"/>
      <c r="BE766" s="73"/>
      <c r="BF766" s="73"/>
      <c r="BG766" s="73"/>
      <c r="BH766" s="73"/>
      <c r="BI766" s="73"/>
      <c r="BJ766" s="73"/>
      <c r="BK766" s="73"/>
      <c r="BL766" s="73"/>
      <c r="BM766" s="73"/>
      <c r="BN766" s="73"/>
      <c r="BO766" s="73"/>
      <c r="BP766" s="73"/>
      <c r="BQ766" s="73"/>
      <c r="BR766" s="73"/>
      <c r="BS766" s="73"/>
      <c r="BT766" s="73"/>
      <c r="BU766" s="73"/>
      <c r="BV766" s="73"/>
      <c r="BW766" s="73"/>
      <c r="BX766" s="73"/>
      <c r="BY766" s="73"/>
      <c r="BZ766" s="73"/>
      <c r="CA766" s="73"/>
      <c r="CB766" s="73"/>
      <c r="CC766" s="73"/>
      <c r="CD766" s="73"/>
      <c r="CE766" s="73"/>
      <c r="CF766" s="73"/>
      <c r="CG766" s="73"/>
      <c r="CH766" s="73"/>
      <c r="CI766" s="73"/>
      <c r="CJ766" s="73"/>
      <c r="CK766" s="73"/>
      <c r="CL766" s="73"/>
      <c r="CM766" s="73"/>
      <c r="CN766" s="73"/>
      <c r="CO766" s="73"/>
      <c r="CP766" s="73"/>
      <c r="CQ766" s="73"/>
      <c r="CR766" s="73"/>
      <c r="CS766" s="73"/>
      <c r="CT766" s="73"/>
      <c r="CU766" s="73"/>
      <c r="CV766" s="73"/>
      <c r="CW766" s="73"/>
      <c r="CX766" s="73"/>
      <c r="CY766" s="73"/>
      <c r="CZ766" s="73"/>
      <c r="DA766" s="73"/>
      <c r="DB766" s="73"/>
      <c r="DC766" s="73"/>
      <c r="DD766" s="73"/>
      <c r="DE766" s="73"/>
      <c r="DF766" s="73"/>
      <c r="DG766" s="73"/>
      <c r="DH766" s="73"/>
      <c r="DI766" s="73"/>
      <c r="DJ766" s="73"/>
      <c r="DK766" s="73"/>
      <c r="DL766" s="73"/>
      <c r="DM766" s="73"/>
      <c r="DN766" s="73"/>
      <c r="DO766" s="73"/>
      <c r="DP766" s="73"/>
      <c r="DQ766" s="73"/>
      <c r="DR766" s="73"/>
      <c r="DS766" s="73"/>
      <c r="DT766" s="73"/>
      <c r="DU766" s="73"/>
      <c r="DV766" s="73"/>
      <c r="DW766" s="73"/>
      <c r="DX766" s="73"/>
      <c r="DY766" s="73"/>
      <c r="DZ766" s="73"/>
      <c r="EA766" s="73"/>
      <c r="EB766" s="73"/>
      <c r="EC766" s="73"/>
      <c r="ED766" s="73"/>
      <c r="EE766" s="73"/>
      <c r="EF766" s="73"/>
      <c r="EG766" s="73"/>
      <c r="EH766" s="73"/>
      <c r="EI766" s="73"/>
      <c r="EJ766" s="73"/>
      <c r="EK766" s="73"/>
      <c r="EL766" s="73"/>
      <c r="EM766" s="73"/>
      <c r="EN766" s="73"/>
      <c r="EO766" s="73"/>
      <c r="EP766" s="73"/>
      <c r="EQ766" s="73"/>
      <c r="ER766" s="73"/>
      <c r="ES766" s="73"/>
      <c r="ET766" s="73"/>
      <c r="EU766" s="73"/>
      <c r="EV766" s="73"/>
      <c r="EW766" s="73"/>
      <c r="EX766" s="73"/>
      <c r="EY766" s="73"/>
      <c r="EZ766" s="73"/>
      <c r="FA766" s="73"/>
      <c r="FB766" s="73"/>
      <c r="FC766" s="73"/>
      <c r="FD766" s="73"/>
      <c r="FE766" s="73"/>
      <c r="FF766" s="73"/>
      <c r="FG766" s="73"/>
      <c r="FH766" s="73"/>
      <c r="FI766" s="73"/>
      <c r="FJ766" s="73"/>
      <c r="FK766" s="73"/>
      <c r="FL766" s="73"/>
      <c r="FM766" s="73"/>
      <c r="FN766" s="73"/>
      <c r="FO766" s="235"/>
      <c r="FP766" s="73"/>
      <c r="FQ766" s="73"/>
    </row>
  </sheetData>
  <autoFilter ref="A1:FQ76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P28"/>
  <sheetViews>
    <sheetView topLeftCell="AU1" workbookViewId="0">
      <selection activeCell="BP2" sqref="BP2"/>
    </sheetView>
  </sheetViews>
  <sheetFormatPr baseColWidth="10" defaultRowHeight="12.75" x14ac:dyDescent="0.2"/>
  <cols>
    <col min="10" max="10" width="38.140625" bestFit="1" customWidth="1"/>
    <col min="11" max="11" width="78.7109375" bestFit="1" customWidth="1"/>
    <col min="12" max="12" width="77.42578125" bestFit="1" customWidth="1"/>
    <col min="13" max="13" width="37.140625" bestFit="1" customWidth="1"/>
    <col min="14" max="14" width="30.85546875" bestFit="1" customWidth="1"/>
    <col min="15" max="15" width="61.42578125" bestFit="1" customWidth="1"/>
    <col min="23" max="23" width="50.7109375" bestFit="1" customWidth="1"/>
    <col min="26" max="26" width="53.140625" bestFit="1" customWidth="1"/>
    <col min="33" max="33" width="17.140625" bestFit="1" customWidth="1"/>
    <col min="34" max="34" width="38" bestFit="1" customWidth="1"/>
    <col min="42" max="42" width="17.85546875" customWidth="1"/>
    <col min="43" max="43" width="29.5703125" customWidth="1"/>
    <col min="44" max="44" width="17" customWidth="1"/>
    <col min="45" max="45" width="17.42578125" customWidth="1"/>
    <col min="46" max="47" width="11.42578125" customWidth="1"/>
    <col min="60" max="60" width="25.7109375" customWidth="1"/>
  </cols>
  <sheetData>
    <row r="1" spans="1:68" x14ac:dyDescent="0.2">
      <c r="A1" s="73" t="s">
        <v>2332</v>
      </c>
      <c r="B1" s="62" t="s">
        <v>333</v>
      </c>
      <c r="C1" s="62"/>
      <c r="F1" t="s">
        <v>321</v>
      </c>
      <c r="G1" s="73" t="s">
        <v>322</v>
      </c>
      <c r="H1" s="73" t="s">
        <v>323</v>
      </c>
      <c r="I1" s="73" t="s">
        <v>324</v>
      </c>
      <c r="J1" t="s">
        <v>325</v>
      </c>
      <c r="K1" t="s">
        <v>326</v>
      </c>
      <c r="L1" t="s">
        <v>327</v>
      </c>
      <c r="M1" t="s">
        <v>328</v>
      </c>
      <c r="N1" t="s">
        <v>329</v>
      </c>
      <c r="O1" t="s">
        <v>330</v>
      </c>
      <c r="P1" s="73" t="s">
        <v>331</v>
      </c>
      <c r="Q1" s="73" t="s">
        <v>332</v>
      </c>
      <c r="R1" s="73" t="s">
        <v>334</v>
      </c>
      <c r="S1" s="73" t="s">
        <v>335</v>
      </c>
      <c r="T1" s="73" t="s">
        <v>337</v>
      </c>
      <c r="U1" s="73" t="s">
        <v>338</v>
      </c>
      <c r="V1" s="73" t="s">
        <v>339</v>
      </c>
      <c r="W1" t="s">
        <v>340</v>
      </c>
      <c r="X1" s="73" t="s">
        <v>341</v>
      </c>
      <c r="Y1" s="73" t="s">
        <v>342</v>
      </c>
      <c r="Z1" t="s">
        <v>343</v>
      </c>
      <c r="AA1" s="73" t="s">
        <v>344</v>
      </c>
      <c r="AB1" s="73" t="s">
        <v>345</v>
      </c>
      <c r="AC1" t="s">
        <v>346</v>
      </c>
      <c r="AD1" s="73" t="s">
        <v>347</v>
      </c>
      <c r="AE1" t="s">
        <v>348</v>
      </c>
      <c r="AF1" s="73" t="s">
        <v>349</v>
      </c>
      <c r="AG1" t="s">
        <v>350</v>
      </c>
      <c r="AH1" t="s">
        <v>351</v>
      </c>
      <c r="AI1" t="s">
        <v>352</v>
      </c>
      <c r="AJ1" t="s">
        <v>353</v>
      </c>
      <c r="AN1" t="s">
        <v>2386</v>
      </c>
      <c r="AP1" t="s">
        <v>399</v>
      </c>
      <c r="AQ1" s="61" t="s">
        <v>400</v>
      </c>
      <c r="AR1" s="61" t="s">
        <v>401</v>
      </c>
      <c r="AS1" s="149" t="s">
        <v>402</v>
      </c>
      <c r="AT1" s="61" t="s">
        <v>403</v>
      </c>
      <c r="AU1" s="61" t="s">
        <v>404</v>
      </c>
      <c r="AV1" s="61" t="s">
        <v>405</v>
      </c>
      <c r="AW1" s="61" t="s">
        <v>406</v>
      </c>
      <c r="AX1" s="61" t="s">
        <v>407</v>
      </c>
      <c r="AY1" s="61" t="s">
        <v>408</v>
      </c>
      <c r="AZ1" s="61" t="s">
        <v>409</v>
      </c>
      <c r="BA1" s="61" t="s">
        <v>410</v>
      </c>
      <c r="BB1" s="61" t="s">
        <v>411</v>
      </c>
      <c r="BC1" s="61" t="s">
        <v>412</v>
      </c>
      <c r="BE1" s="218" t="s">
        <v>414</v>
      </c>
      <c r="BF1" s="218" t="s">
        <v>415</v>
      </c>
      <c r="BG1" s="218" t="s">
        <v>416</v>
      </c>
      <c r="BH1" s="218" t="s">
        <v>417</v>
      </c>
      <c r="BI1" s="225" t="s">
        <v>267</v>
      </c>
      <c r="BJ1" s="225" t="s">
        <v>2810</v>
      </c>
      <c r="BM1" s="225" t="s">
        <v>2811</v>
      </c>
      <c r="BO1" s="259" t="s">
        <v>374</v>
      </c>
      <c r="BP1" s="259" t="s">
        <v>392</v>
      </c>
    </row>
    <row r="2" spans="1:68" ht="15" x14ac:dyDescent="0.2">
      <c r="A2">
        <v>1</v>
      </c>
      <c r="B2" t="s">
        <v>680</v>
      </c>
      <c r="F2">
        <v>0</v>
      </c>
      <c r="G2" s="73" t="s">
        <v>2812</v>
      </c>
      <c r="H2" s="73" t="s">
        <v>2813</v>
      </c>
      <c r="I2" s="73" t="s">
        <v>2814</v>
      </c>
      <c r="J2" t="s">
        <v>500</v>
      </c>
      <c r="K2" t="s">
        <v>607</v>
      </c>
      <c r="L2" t="s">
        <v>532</v>
      </c>
      <c r="M2" t="s">
        <v>564</v>
      </c>
      <c r="N2" s="73" t="s">
        <v>2371</v>
      </c>
      <c r="O2" t="s">
        <v>608</v>
      </c>
      <c r="P2" s="73" t="s">
        <v>2808</v>
      </c>
      <c r="Q2" s="73" t="s">
        <v>2806</v>
      </c>
      <c r="R2" s="73" t="s">
        <v>2809</v>
      </c>
      <c r="S2" s="73" t="s">
        <v>2807</v>
      </c>
      <c r="T2" s="73" t="s">
        <v>2623</v>
      </c>
      <c r="U2" s="73" t="s">
        <v>2815</v>
      </c>
      <c r="V2" s="73" t="s">
        <v>2816</v>
      </c>
      <c r="W2" t="s">
        <v>461</v>
      </c>
      <c r="X2" s="73" t="s">
        <v>2817</v>
      </c>
      <c r="Y2" s="73" t="s">
        <v>2818</v>
      </c>
      <c r="Z2" t="s">
        <v>668</v>
      </c>
      <c r="AA2" s="73" t="s">
        <v>2735</v>
      </c>
      <c r="AB2" s="73" t="s">
        <v>2819</v>
      </c>
      <c r="AC2" s="62" t="s">
        <v>534</v>
      </c>
      <c r="AD2" s="73" t="s">
        <v>2820</v>
      </c>
      <c r="AE2" s="62" t="s">
        <v>565</v>
      </c>
      <c r="AF2" s="73" t="s">
        <v>2821</v>
      </c>
      <c r="AG2" s="62" t="s">
        <v>489</v>
      </c>
      <c r="AH2" t="s">
        <v>462</v>
      </c>
      <c r="AI2" s="62" t="s">
        <v>725</v>
      </c>
      <c r="AJ2" s="62" t="s">
        <v>535</v>
      </c>
      <c r="AN2">
        <v>19</v>
      </c>
      <c r="AP2">
        <v>0</v>
      </c>
      <c r="AQ2" s="73" t="s">
        <v>2827</v>
      </c>
      <c r="AR2" t="s">
        <v>1389</v>
      </c>
      <c r="AT2" t="s">
        <v>2428</v>
      </c>
      <c r="AU2" t="s">
        <v>2423</v>
      </c>
      <c r="AV2" t="s">
        <v>2429</v>
      </c>
      <c r="AW2" t="s">
        <v>2425</v>
      </c>
      <c r="AX2" t="s">
        <v>2430</v>
      </c>
      <c r="AZ2" t="s">
        <v>2426</v>
      </c>
      <c r="BA2" t="s">
        <v>2422</v>
      </c>
      <c r="BE2">
        <v>1</v>
      </c>
      <c r="BF2">
        <v>1</v>
      </c>
      <c r="BG2">
        <v>1</v>
      </c>
      <c r="BH2">
        <v>1</v>
      </c>
      <c r="BI2" s="226">
        <f>MATCH("A saisir",'Base panel'!1:1,0)</f>
        <v>172</v>
      </c>
      <c r="BJ2" s="226">
        <f>MATCH("A rappeler",'Base panel'!1:1,0)</f>
        <v>173</v>
      </c>
      <c r="BM2" s="227">
        <f>SUBTOTAL(3,'Base panel'!A:A)-1</f>
        <v>24</v>
      </c>
      <c r="BO2" s="73" t="s">
        <v>2833</v>
      </c>
      <c r="BP2" s="73" t="s">
        <v>2833</v>
      </c>
    </row>
    <row r="3" spans="1:68" x14ac:dyDescent="0.2">
      <c r="A3">
        <v>2</v>
      </c>
      <c r="B3" t="s">
        <v>106</v>
      </c>
    </row>
    <row r="4" spans="1:68" x14ac:dyDescent="0.2">
      <c r="B4" t="s">
        <v>112</v>
      </c>
    </row>
    <row r="5" spans="1:68" x14ac:dyDescent="0.2">
      <c r="B5" t="s">
        <v>873</v>
      </c>
    </row>
    <row r="6" spans="1:68" x14ac:dyDescent="0.2">
      <c r="B6" t="s">
        <v>1549</v>
      </c>
    </row>
    <row r="7" spans="1:68" x14ac:dyDescent="0.2">
      <c r="B7" t="s">
        <v>595</v>
      </c>
    </row>
    <row r="8" spans="1:68" x14ac:dyDescent="0.2">
      <c r="B8" t="s">
        <v>1149</v>
      </c>
    </row>
    <row r="9" spans="1:68" x14ac:dyDescent="0.2">
      <c r="B9" t="s">
        <v>724</v>
      </c>
    </row>
    <row r="10" spans="1:68" x14ac:dyDescent="0.2">
      <c r="B10" t="s">
        <v>1009</v>
      </c>
    </row>
    <row r="11" spans="1:68" x14ac:dyDescent="0.2">
      <c r="B11" t="s">
        <v>159</v>
      </c>
    </row>
    <row r="12" spans="1:68" x14ac:dyDescent="0.2">
      <c r="B12" t="s">
        <v>815</v>
      </c>
    </row>
    <row r="13" spans="1:68" x14ac:dyDescent="0.2">
      <c r="B13" t="s">
        <v>1201</v>
      </c>
    </row>
    <row r="14" spans="1:68" x14ac:dyDescent="0.2">
      <c r="B14" t="s">
        <v>533</v>
      </c>
    </row>
    <row r="15" spans="1:68" x14ac:dyDescent="0.2">
      <c r="B15" t="s">
        <v>691</v>
      </c>
    </row>
    <row r="16" spans="1:68" x14ac:dyDescent="0.2">
      <c r="B16" t="s">
        <v>136</v>
      </c>
    </row>
    <row r="17" spans="2:2" x14ac:dyDescent="0.2">
      <c r="B17" t="s">
        <v>138</v>
      </c>
    </row>
    <row r="18" spans="2:2" x14ac:dyDescent="0.2">
      <c r="B18" t="s">
        <v>583</v>
      </c>
    </row>
    <row r="19" spans="2:2" x14ac:dyDescent="0.2">
      <c r="B19" t="s">
        <v>701</v>
      </c>
    </row>
    <row r="20" spans="2:2" x14ac:dyDescent="0.2">
      <c r="B20" t="s">
        <v>134</v>
      </c>
    </row>
    <row r="21" spans="2:2" x14ac:dyDescent="0.2">
      <c r="B21" t="s">
        <v>66</v>
      </c>
    </row>
    <row r="22" spans="2:2" x14ac:dyDescent="0.2">
      <c r="B22" t="s">
        <v>912</v>
      </c>
    </row>
    <row r="23" spans="2:2" x14ac:dyDescent="0.2">
      <c r="B23" t="s">
        <v>778</v>
      </c>
    </row>
    <row r="24" spans="2:2" x14ac:dyDescent="0.2">
      <c r="B24" t="s">
        <v>123</v>
      </c>
    </row>
    <row r="25" spans="2:2" x14ac:dyDescent="0.2">
      <c r="B25" t="s">
        <v>460</v>
      </c>
    </row>
    <row r="26" spans="2:2" x14ac:dyDescent="0.2">
      <c r="B26" t="s">
        <v>99</v>
      </c>
    </row>
    <row r="27" spans="2:2" x14ac:dyDescent="0.2">
      <c r="B27" t="s">
        <v>147</v>
      </c>
    </row>
    <row r="28" spans="2:2" x14ac:dyDescent="0.2">
      <c r="B28" t="s">
        <v>547</v>
      </c>
    </row>
  </sheetData>
  <autoFilter ref="A1:BM28"/>
  <sortState ref="B2:B363">
    <sortCondition ref="B2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27"/>
  <sheetViews>
    <sheetView workbookViewId="0">
      <selection activeCell="B15" sqref="B15"/>
    </sheetView>
  </sheetViews>
  <sheetFormatPr baseColWidth="10" defaultRowHeight="11.25" x14ac:dyDescent="0.2"/>
  <cols>
    <col min="1" max="1" width="23" style="38" customWidth="1"/>
    <col min="2" max="2" width="42.28515625" style="38" customWidth="1"/>
    <col min="3" max="4" width="16.28515625" style="38" customWidth="1"/>
    <col min="5" max="5" width="1.28515625" style="38" customWidth="1"/>
    <col min="6" max="16384" width="11.42578125" style="38"/>
  </cols>
  <sheetData>
    <row r="1" spans="1:6" ht="12" thickBot="1" x14ac:dyDescent="0.25">
      <c r="A1" s="302" t="s">
        <v>92</v>
      </c>
      <c r="B1" s="303"/>
      <c r="C1" s="303"/>
      <c r="D1" s="303"/>
      <c r="E1" s="304"/>
      <c r="F1" s="15"/>
    </row>
    <row r="2" spans="1:6" ht="3.75" customHeight="1" x14ac:dyDescent="0.2">
      <c r="A2" s="39"/>
      <c r="B2" s="40"/>
      <c r="C2" s="40"/>
      <c r="D2" s="40"/>
      <c r="E2" s="41"/>
    </row>
    <row r="3" spans="1:6" x14ac:dyDescent="0.2">
      <c r="A3" s="42" t="s">
        <v>232</v>
      </c>
      <c r="B3" s="15"/>
      <c r="D3" s="37" t="s">
        <v>2382</v>
      </c>
      <c r="E3" s="43"/>
      <c r="F3" s="15">
        <v>15</v>
      </c>
    </row>
    <row r="4" spans="1:6" ht="3.75" customHeight="1" x14ac:dyDescent="0.2">
      <c r="A4" s="44"/>
      <c r="B4" s="15"/>
      <c r="C4" s="15"/>
      <c r="D4" s="15"/>
      <c r="E4" s="43"/>
      <c r="F4" s="15"/>
    </row>
    <row r="5" spans="1:6" ht="13.5" customHeight="1" x14ac:dyDescent="0.2">
      <c r="A5" s="45" t="s">
        <v>223</v>
      </c>
      <c r="B5" s="32">
        <v>10</v>
      </c>
      <c r="C5" s="46" t="s">
        <v>93</v>
      </c>
      <c r="D5" s="36" t="s">
        <v>241</v>
      </c>
      <c r="E5" s="43"/>
      <c r="F5" s="15"/>
    </row>
    <row r="6" spans="1:6" ht="13.5" customHeight="1" x14ac:dyDescent="0.2">
      <c r="A6" s="45" t="s">
        <v>227</v>
      </c>
      <c r="B6" s="32" t="s">
        <v>2383</v>
      </c>
      <c r="C6" s="15"/>
      <c r="D6" s="15"/>
      <c r="E6" s="43"/>
      <c r="F6" s="15"/>
    </row>
    <row r="7" spans="1:6" ht="13.5" customHeight="1" x14ac:dyDescent="0.2">
      <c r="A7" s="45" t="s">
        <v>228</v>
      </c>
      <c r="B7" s="32" t="s">
        <v>3</v>
      </c>
      <c r="C7" s="15"/>
      <c r="D7" s="15"/>
      <c r="E7" s="43"/>
      <c r="F7" s="15"/>
    </row>
    <row r="8" spans="1:6" ht="13.5" customHeight="1" x14ac:dyDescent="0.2">
      <c r="A8" s="45" t="s">
        <v>231</v>
      </c>
      <c r="B8" s="32">
        <v>22</v>
      </c>
      <c r="C8" s="15"/>
      <c r="D8" s="15"/>
      <c r="E8" s="43"/>
      <c r="F8" s="15"/>
    </row>
    <row r="9" spans="1:6" ht="13.5" customHeight="1" x14ac:dyDescent="0.2">
      <c r="A9" s="45" t="s">
        <v>222</v>
      </c>
      <c r="B9" s="32" t="s">
        <v>2384</v>
      </c>
      <c r="C9" s="15"/>
      <c r="D9" s="15"/>
      <c r="E9" s="43"/>
      <c r="F9" s="15"/>
    </row>
    <row r="10" spans="1:6" ht="13.5" customHeight="1" x14ac:dyDescent="0.2">
      <c r="A10" s="47" t="s">
        <v>89</v>
      </c>
      <c r="B10" s="32" t="s">
        <v>242</v>
      </c>
      <c r="C10" s="15"/>
      <c r="D10" s="15"/>
      <c r="E10" s="43"/>
      <c r="F10" s="15"/>
    </row>
    <row r="11" spans="1:6" ht="93" customHeight="1" x14ac:dyDescent="0.2">
      <c r="A11" s="48" t="s">
        <v>90</v>
      </c>
      <c r="B11" s="305" t="s">
        <v>243</v>
      </c>
      <c r="C11" s="306"/>
      <c r="D11" s="307"/>
      <c r="E11" s="33"/>
      <c r="F11" s="15"/>
    </row>
    <row r="12" spans="1:6" ht="3.75" customHeight="1" thickBot="1" x14ac:dyDescent="0.25">
      <c r="A12" s="49"/>
      <c r="B12" s="34"/>
      <c r="C12" s="34"/>
      <c r="D12" s="34"/>
      <c r="E12" s="35"/>
      <c r="F12" s="15"/>
    </row>
    <row r="13" spans="1:6" x14ac:dyDescent="0.2">
      <c r="A13" s="50" t="s">
        <v>1</v>
      </c>
      <c r="B13" s="40"/>
      <c r="C13" s="40"/>
      <c r="D13" s="40"/>
      <c r="E13" s="41"/>
      <c r="F13" s="15"/>
    </row>
    <row r="14" spans="1:6" ht="3.75" customHeight="1" x14ac:dyDescent="0.2">
      <c r="A14" s="44"/>
      <c r="B14" s="15"/>
      <c r="C14" s="15"/>
      <c r="D14" s="15"/>
      <c r="E14" s="43"/>
      <c r="F14" s="15"/>
    </row>
    <row r="15" spans="1:6" ht="13.5" customHeight="1" x14ac:dyDescent="0.2">
      <c r="A15" s="45" t="s">
        <v>225</v>
      </c>
      <c r="B15" s="32">
        <v>21</v>
      </c>
      <c r="C15" s="15"/>
      <c r="D15" s="15"/>
      <c r="E15" s="43"/>
      <c r="F15" s="15"/>
    </row>
    <row r="16" spans="1:6" ht="13.5" customHeight="1" x14ac:dyDescent="0.2">
      <c r="A16" s="45" t="s">
        <v>226</v>
      </c>
      <c r="B16" s="32">
        <v>2</v>
      </c>
      <c r="C16" s="15"/>
      <c r="D16" s="15"/>
      <c r="E16" s="43"/>
      <c r="F16" s="15"/>
    </row>
    <row r="17" spans="1:6" ht="3.75" customHeight="1" thickBot="1" x14ac:dyDescent="0.25">
      <c r="A17" s="51"/>
      <c r="B17" s="52"/>
      <c r="C17" s="52"/>
      <c r="D17" s="52"/>
      <c r="E17" s="53"/>
      <c r="F17" s="15"/>
    </row>
    <row r="18" spans="1:6" x14ac:dyDescent="0.2">
      <c r="A18" s="50" t="s">
        <v>2</v>
      </c>
      <c r="B18" s="40"/>
      <c r="C18" s="40"/>
      <c r="D18" s="40"/>
      <c r="E18" s="41"/>
      <c r="F18" s="15"/>
    </row>
    <row r="19" spans="1:6" ht="15" customHeight="1" x14ac:dyDescent="0.2">
      <c r="A19" s="45" t="s">
        <v>94</v>
      </c>
      <c r="B19" s="15" t="s">
        <v>153</v>
      </c>
      <c r="C19" s="15"/>
      <c r="D19" s="15"/>
      <c r="E19" s="43"/>
      <c r="F19" s="15"/>
    </row>
    <row r="20" spans="1:6" ht="13.5" customHeight="1" x14ac:dyDescent="0.2">
      <c r="A20" s="45" t="s">
        <v>72</v>
      </c>
      <c r="B20" s="32">
        <v>2</v>
      </c>
      <c r="C20" s="15"/>
      <c r="D20" s="15"/>
      <c r="E20" s="43"/>
      <c r="F20" s="15"/>
    </row>
    <row r="21" spans="1:6" ht="13.5" customHeight="1" x14ac:dyDescent="0.2">
      <c r="A21" s="45" t="s">
        <v>73</v>
      </c>
      <c r="B21" s="32">
        <v>5</v>
      </c>
      <c r="C21" s="15"/>
      <c r="D21" s="15"/>
      <c r="E21" s="43"/>
      <c r="F21" s="15"/>
    </row>
    <row r="22" spans="1:6" ht="13.5" customHeight="1" x14ac:dyDescent="0.2">
      <c r="A22" s="45" t="s">
        <v>74</v>
      </c>
      <c r="B22" s="32">
        <v>44</v>
      </c>
      <c r="C22" s="15"/>
      <c r="D22" s="15"/>
      <c r="E22" s="43"/>
      <c r="F22" s="15"/>
    </row>
    <row r="23" spans="1:6" ht="13.5" customHeight="1" x14ac:dyDescent="0.2">
      <c r="A23" s="45" t="s">
        <v>229</v>
      </c>
      <c r="B23" s="32">
        <v>1</v>
      </c>
      <c r="C23" s="15"/>
      <c r="D23" s="15"/>
      <c r="E23" s="43"/>
      <c r="F23" s="15"/>
    </row>
    <row r="24" spans="1:6" x14ac:dyDescent="0.2">
      <c r="A24" s="45" t="s">
        <v>91</v>
      </c>
      <c r="B24" s="32" t="s">
        <v>234</v>
      </c>
      <c r="C24" s="15"/>
      <c r="D24" s="15"/>
      <c r="E24" s="43"/>
      <c r="F24" s="15"/>
    </row>
    <row r="25" spans="1:6" x14ac:dyDescent="0.2">
      <c r="A25" s="45" t="s">
        <v>84</v>
      </c>
      <c r="B25" s="32" t="s">
        <v>233</v>
      </c>
      <c r="C25" s="15"/>
      <c r="D25" s="15"/>
      <c r="E25" s="43"/>
      <c r="F25" s="15"/>
    </row>
    <row r="26" spans="1:6" ht="3.75" customHeight="1" thickBot="1" x14ac:dyDescent="0.25">
      <c r="A26" s="51"/>
      <c r="B26" s="52"/>
      <c r="C26" s="52"/>
      <c r="D26" s="52"/>
      <c r="E26" s="53"/>
      <c r="F26" s="15"/>
    </row>
    <row r="27" spans="1:6" x14ac:dyDescent="0.2">
      <c r="A27" s="15"/>
      <c r="B27" s="15"/>
      <c r="C27" s="15"/>
      <c r="D27" s="15"/>
      <c r="E27" s="15"/>
    </row>
  </sheetData>
  <mergeCells count="2">
    <mergeCell ref="A1:E1"/>
    <mergeCell ref="B11:D11"/>
  </mergeCells>
  <phoneticPr fontId="12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P72"/>
  <sheetViews>
    <sheetView topLeftCell="C4" workbookViewId="0">
      <selection activeCell="I24" sqref="I24"/>
    </sheetView>
  </sheetViews>
  <sheetFormatPr baseColWidth="10" defaultRowHeight="11.25" x14ac:dyDescent="0.2"/>
  <cols>
    <col min="1" max="16384" width="11.42578125" style="16"/>
  </cols>
  <sheetData>
    <row r="1" spans="1:16" x14ac:dyDescent="0.2">
      <c r="A1" s="54" t="s">
        <v>4</v>
      </c>
      <c r="B1" s="55" t="s">
        <v>223</v>
      </c>
      <c r="C1" s="55" t="s">
        <v>51</v>
      </c>
      <c r="D1" s="55" t="s">
        <v>224</v>
      </c>
      <c r="E1" s="55" t="s">
        <v>68</v>
      </c>
      <c r="F1" s="55" t="s">
        <v>225</v>
      </c>
      <c r="G1" s="16" t="s">
        <v>57</v>
      </c>
      <c r="H1" s="16" t="s">
        <v>226</v>
      </c>
      <c r="I1" s="16" t="s">
        <v>75</v>
      </c>
      <c r="J1" s="16" t="s">
        <v>219</v>
      </c>
      <c r="K1" s="16" t="s">
        <v>76</v>
      </c>
      <c r="L1" s="16" t="s">
        <v>220</v>
      </c>
      <c r="M1" s="16" t="s">
        <v>77</v>
      </c>
      <c r="N1" s="16" t="s">
        <v>221</v>
      </c>
      <c r="O1" s="16" t="s">
        <v>71</v>
      </c>
      <c r="P1" s="16" t="s">
        <v>230</v>
      </c>
    </row>
    <row r="2" spans="1:16" x14ac:dyDescent="0.2">
      <c r="A2" s="56">
        <v>0</v>
      </c>
      <c r="B2" s="55" t="s">
        <v>56</v>
      </c>
      <c r="C2" s="56">
        <v>0</v>
      </c>
      <c r="D2" s="55" t="s">
        <v>56</v>
      </c>
      <c r="E2" s="31">
        <v>0</v>
      </c>
      <c r="F2" s="55" t="s">
        <v>56</v>
      </c>
      <c r="G2" s="16">
        <v>0</v>
      </c>
      <c r="H2" s="55" t="s">
        <v>56</v>
      </c>
      <c r="I2" s="16">
        <v>0</v>
      </c>
      <c r="J2" s="55" t="s">
        <v>56</v>
      </c>
      <c r="K2" s="16">
        <v>0</v>
      </c>
      <c r="L2" s="55" t="s">
        <v>56</v>
      </c>
      <c r="M2" s="16">
        <v>0</v>
      </c>
      <c r="N2" s="55" t="s">
        <v>56</v>
      </c>
      <c r="O2" s="16">
        <v>0</v>
      </c>
      <c r="P2" s="55" t="s">
        <v>56</v>
      </c>
    </row>
    <row r="3" spans="1:16" x14ac:dyDescent="0.2">
      <c r="A3" s="56">
        <v>1</v>
      </c>
      <c r="B3" s="16" t="s">
        <v>5</v>
      </c>
      <c r="C3" s="31">
        <v>1</v>
      </c>
      <c r="D3" s="17" t="s">
        <v>52</v>
      </c>
      <c r="E3" s="17">
        <v>1</v>
      </c>
      <c r="F3" s="17" t="s">
        <v>60</v>
      </c>
      <c r="G3" s="16">
        <v>1</v>
      </c>
      <c r="H3" s="57" t="s">
        <v>58</v>
      </c>
      <c r="I3" s="16">
        <v>1</v>
      </c>
      <c r="J3" s="16" t="s">
        <v>107</v>
      </c>
      <c r="K3" s="16">
        <v>1</v>
      </c>
      <c r="L3" s="16" t="s">
        <v>78</v>
      </c>
      <c r="M3" s="17">
        <v>1</v>
      </c>
      <c r="N3" s="16" t="s">
        <v>155</v>
      </c>
      <c r="O3" s="16">
        <v>1</v>
      </c>
      <c r="P3" s="57" t="s">
        <v>69</v>
      </c>
    </row>
    <row r="4" spans="1:16" x14ac:dyDescent="0.2">
      <c r="A4" s="58">
        <v>2</v>
      </c>
      <c r="B4" s="16" t="s">
        <v>6</v>
      </c>
      <c r="C4" s="31">
        <v>2</v>
      </c>
      <c r="D4" s="17" t="s">
        <v>103</v>
      </c>
      <c r="E4" s="17">
        <v>2</v>
      </c>
      <c r="F4" s="17" t="s">
        <v>101</v>
      </c>
      <c r="G4" s="16">
        <v>2</v>
      </c>
      <c r="H4" s="55" t="s">
        <v>97</v>
      </c>
      <c r="I4" s="16">
        <v>2</v>
      </c>
      <c r="J4" s="16" t="s">
        <v>82</v>
      </c>
      <c r="K4" s="16">
        <v>2</v>
      </c>
      <c r="L4" s="16" t="s">
        <v>79</v>
      </c>
      <c r="M4" s="17">
        <v>2</v>
      </c>
      <c r="N4" s="16" t="s">
        <v>156</v>
      </c>
      <c r="O4" s="16">
        <v>2</v>
      </c>
      <c r="P4" s="55" t="s">
        <v>115</v>
      </c>
    </row>
    <row r="5" spans="1:16" x14ac:dyDescent="0.2">
      <c r="A5" s="56">
        <v>3</v>
      </c>
      <c r="B5" s="16" t="s">
        <v>7</v>
      </c>
      <c r="C5" s="31">
        <v>3</v>
      </c>
      <c r="D5" s="17" t="s">
        <v>135</v>
      </c>
      <c r="E5" s="17">
        <v>3</v>
      </c>
      <c r="F5" s="17" t="s">
        <v>118</v>
      </c>
      <c r="G5" s="16">
        <v>3</v>
      </c>
      <c r="H5" s="55" t="s">
        <v>96</v>
      </c>
      <c r="I5" s="16">
        <v>3</v>
      </c>
      <c r="J5" s="16" t="s">
        <v>152</v>
      </c>
      <c r="K5" s="16">
        <v>3</v>
      </c>
      <c r="L5" s="16" t="s">
        <v>80</v>
      </c>
      <c r="M5" s="17">
        <v>3</v>
      </c>
      <c r="N5" s="16" t="s">
        <v>157</v>
      </c>
      <c r="O5" s="16">
        <v>3</v>
      </c>
      <c r="P5" s="57" t="s">
        <v>70</v>
      </c>
    </row>
    <row r="6" spans="1:16" x14ac:dyDescent="0.2">
      <c r="A6" s="58">
        <v>4</v>
      </c>
      <c r="B6" s="16" t="s">
        <v>8</v>
      </c>
      <c r="C6" s="31">
        <v>4</v>
      </c>
      <c r="D6" s="17" t="s">
        <v>108</v>
      </c>
      <c r="E6" s="17">
        <v>4</v>
      </c>
      <c r="F6" s="17" t="s">
        <v>124</v>
      </c>
      <c r="G6" s="16">
        <v>4</v>
      </c>
      <c r="H6" s="55" t="s">
        <v>95</v>
      </c>
      <c r="I6" s="16">
        <v>4</v>
      </c>
      <c r="J6" s="16" t="s">
        <v>126</v>
      </c>
      <c r="K6" s="16">
        <v>4</v>
      </c>
      <c r="L6" s="16" t="s">
        <v>81</v>
      </c>
      <c r="M6" s="17">
        <v>4</v>
      </c>
      <c r="N6" s="16" t="s">
        <v>158</v>
      </c>
    </row>
    <row r="7" spans="1:16" x14ac:dyDescent="0.2">
      <c r="A7" s="56">
        <v>5</v>
      </c>
      <c r="B7" s="16" t="s">
        <v>9</v>
      </c>
      <c r="C7" s="31">
        <v>5</v>
      </c>
      <c r="D7" s="17" t="s">
        <v>131</v>
      </c>
      <c r="E7" s="17">
        <v>5</v>
      </c>
      <c r="F7" s="17" t="s">
        <v>142</v>
      </c>
      <c r="G7" s="16">
        <v>5</v>
      </c>
      <c r="H7" s="55" t="s">
        <v>59</v>
      </c>
      <c r="I7" s="16">
        <v>5</v>
      </c>
      <c r="J7" s="19" t="s">
        <v>116</v>
      </c>
      <c r="K7" s="16">
        <v>5</v>
      </c>
      <c r="L7" s="16" t="s">
        <v>102</v>
      </c>
      <c r="M7" s="17">
        <v>5</v>
      </c>
      <c r="N7" s="16" t="s">
        <v>159</v>
      </c>
    </row>
    <row r="8" spans="1:16" x14ac:dyDescent="0.2">
      <c r="A8" s="58">
        <v>6</v>
      </c>
      <c r="B8" s="16" t="s">
        <v>10</v>
      </c>
      <c r="C8" s="31">
        <v>6</v>
      </c>
      <c r="D8" s="17" t="s">
        <v>146</v>
      </c>
      <c r="E8" s="17">
        <v>6</v>
      </c>
      <c r="F8" s="17" t="s">
        <v>61</v>
      </c>
      <c r="G8" s="17"/>
      <c r="I8" s="16">
        <v>6</v>
      </c>
      <c r="J8" s="19" t="s">
        <v>83</v>
      </c>
      <c r="M8" s="17">
        <v>6</v>
      </c>
      <c r="N8" s="16" t="s">
        <v>128</v>
      </c>
    </row>
    <row r="9" spans="1:16" x14ac:dyDescent="0.2">
      <c r="A9" s="56">
        <v>7</v>
      </c>
      <c r="B9" s="16" t="s">
        <v>11</v>
      </c>
      <c r="C9" s="31">
        <v>7</v>
      </c>
      <c r="D9" s="17" t="s">
        <v>113</v>
      </c>
      <c r="E9" s="17">
        <v>7</v>
      </c>
      <c r="F9" s="17" t="s">
        <v>62</v>
      </c>
      <c r="G9" s="17"/>
      <c r="I9" s="16">
        <v>7</v>
      </c>
      <c r="J9" s="19" t="s">
        <v>119</v>
      </c>
      <c r="M9" s="17">
        <v>7</v>
      </c>
      <c r="N9" s="16" t="s">
        <v>160</v>
      </c>
    </row>
    <row r="10" spans="1:16" x14ac:dyDescent="0.2">
      <c r="A10" s="58">
        <v>8</v>
      </c>
      <c r="B10" s="16" t="s">
        <v>12</v>
      </c>
      <c r="C10" s="31">
        <v>8</v>
      </c>
      <c r="D10" s="17" t="s">
        <v>53</v>
      </c>
      <c r="E10" s="17">
        <v>8</v>
      </c>
      <c r="F10" s="17" t="s">
        <v>114</v>
      </c>
      <c r="G10" s="17"/>
      <c r="I10" s="16">
        <v>8</v>
      </c>
      <c r="J10" s="19" t="s">
        <v>100</v>
      </c>
      <c r="M10" s="17">
        <v>8</v>
      </c>
      <c r="N10" s="16" t="s">
        <v>161</v>
      </c>
    </row>
    <row r="11" spans="1:16" x14ac:dyDescent="0.2">
      <c r="A11" s="56">
        <v>9</v>
      </c>
      <c r="B11" s="16" t="s">
        <v>13</v>
      </c>
      <c r="C11" s="31">
        <v>9</v>
      </c>
      <c r="D11" s="17" t="s">
        <v>129</v>
      </c>
      <c r="E11" s="17">
        <v>9</v>
      </c>
      <c r="F11" s="17" t="s">
        <v>136</v>
      </c>
      <c r="G11" s="17"/>
      <c r="M11" s="17">
        <v>9</v>
      </c>
      <c r="N11" s="16" t="s">
        <v>162</v>
      </c>
    </row>
    <row r="12" spans="1:16" x14ac:dyDescent="0.2">
      <c r="A12" s="58">
        <v>10</v>
      </c>
      <c r="B12" s="16" t="s">
        <v>14</v>
      </c>
      <c r="C12" s="31">
        <v>10</v>
      </c>
      <c r="D12" s="17" t="s">
        <v>117</v>
      </c>
      <c r="E12" s="17">
        <v>10</v>
      </c>
      <c r="F12" s="17" t="s">
        <v>132</v>
      </c>
      <c r="G12" s="17"/>
      <c r="M12" s="17">
        <v>10</v>
      </c>
      <c r="N12" s="16" t="s">
        <v>163</v>
      </c>
    </row>
    <row r="13" spans="1:16" x14ac:dyDescent="0.2">
      <c r="A13" s="56">
        <v>11</v>
      </c>
      <c r="B13" s="16" t="s">
        <v>15</v>
      </c>
      <c r="C13" s="31">
        <v>11</v>
      </c>
      <c r="D13" s="17" t="s">
        <v>105</v>
      </c>
      <c r="E13" s="17">
        <v>11</v>
      </c>
      <c r="F13" s="17" t="s">
        <v>134</v>
      </c>
      <c r="G13" s="17"/>
      <c r="M13" s="17">
        <v>11</v>
      </c>
      <c r="N13" s="16" t="s">
        <v>164</v>
      </c>
    </row>
    <row r="14" spans="1:16" x14ac:dyDescent="0.2">
      <c r="A14" s="58">
        <v>12</v>
      </c>
      <c r="B14" s="16" t="s">
        <v>16</v>
      </c>
      <c r="C14" s="31">
        <v>12</v>
      </c>
      <c r="D14" s="17" t="s">
        <v>140</v>
      </c>
      <c r="E14" s="17">
        <v>12</v>
      </c>
      <c r="F14" s="17" t="s">
        <v>63</v>
      </c>
      <c r="G14" s="17"/>
      <c r="M14" s="17">
        <v>12</v>
      </c>
      <c r="N14" s="16" t="s">
        <v>165</v>
      </c>
    </row>
    <row r="15" spans="1:16" x14ac:dyDescent="0.2">
      <c r="A15" s="56">
        <v>13</v>
      </c>
      <c r="B15" s="16" t="s">
        <v>17</v>
      </c>
      <c r="C15" s="31">
        <v>13</v>
      </c>
      <c r="D15" s="17" t="s">
        <v>143</v>
      </c>
      <c r="E15" s="17">
        <v>13</v>
      </c>
      <c r="F15" s="17" t="s">
        <v>123</v>
      </c>
      <c r="G15" s="17"/>
      <c r="M15" s="17">
        <v>13</v>
      </c>
      <c r="N15" s="16" t="s">
        <v>166</v>
      </c>
    </row>
    <row r="16" spans="1:16" x14ac:dyDescent="0.2">
      <c r="A16" s="58">
        <v>14</v>
      </c>
      <c r="B16" s="16" t="s">
        <v>18</v>
      </c>
      <c r="C16" s="31">
        <v>14</v>
      </c>
      <c r="D16" s="17" t="s">
        <v>121</v>
      </c>
      <c r="E16" s="17">
        <v>14</v>
      </c>
      <c r="F16" s="17" t="s">
        <v>106</v>
      </c>
      <c r="G16" s="17"/>
      <c r="M16" s="17">
        <v>14</v>
      </c>
      <c r="N16" s="16" t="s">
        <v>167</v>
      </c>
    </row>
    <row r="17" spans="1:14" x14ac:dyDescent="0.2">
      <c r="A17" s="56">
        <v>15</v>
      </c>
      <c r="B17" s="16" t="s">
        <v>19</v>
      </c>
      <c r="C17" s="31">
        <v>15</v>
      </c>
      <c r="D17" s="17" t="s">
        <v>110</v>
      </c>
      <c r="E17" s="17">
        <v>15</v>
      </c>
      <c r="F17" s="17" t="s">
        <v>112</v>
      </c>
      <c r="G17" s="17"/>
      <c r="M17" s="17">
        <v>15</v>
      </c>
      <c r="N17" s="16" t="s">
        <v>168</v>
      </c>
    </row>
    <row r="18" spans="1:14" x14ac:dyDescent="0.2">
      <c r="A18" s="58">
        <v>16</v>
      </c>
      <c r="B18" s="16" t="s">
        <v>20</v>
      </c>
      <c r="C18" s="31">
        <v>16</v>
      </c>
      <c r="D18" s="17" t="s">
        <v>122</v>
      </c>
      <c r="E18" s="17">
        <v>16</v>
      </c>
      <c r="F18" s="17" t="s">
        <v>148</v>
      </c>
      <c r="G18" s="17"/>
      <c r="M18" s="17">
        <v>16</v>
      </c>
      <c r="N18" s="16" t="s">
        <v>169</v>
      </c>
    </row>
    <row r="19" spans="1:14" x14ac:dyDescent="0.2">
      <c r="A19" s="56">
        <v>17</v>
      </c>
      <c r="B19" s="16" t="s">
        <v>21</v>
      </c>
      <c r="C19" s="31">
        <v>17</v>
      </c>
      <c r="D19" s="17" t="s">
        <v>54</v>
      </c>
      <c r="E19" s="17">
        <v>17</v>
      </c>
      <c r="F19" s="17" t="s">
        <v>139</v>
      </c>
      <c r="G19" s="17"/>
      <c r="M19" s="17">
        <v>17</v>
      </c>
      <c r="N19" s="16" t="s">
        <v>170</v>
      </c>
    </row>
    <row r="20" spans="1:14" x14ac:dyDescent="0.2">
      <c r="A20" s="58">
        <v>18</v>
      </c>
      <c r="B20" s="16" t="s">
        <v>22</v>
      </c>
      <c r="C20" s="31">
        <v>18</v>
      </c>
      <c r="D20" s="17" t="s">
        <v>127</v>
      </c>
      <c r="E20" s="17">
        <v>18</v>
      </c>
      <c r="F20" s="17" t="s">
        <v>64</v>
      </c>
      <c r="G20" s="17"/>
      <c r="M20" s="17">
        <v>18</v>
      </c>
      <c r="N20" s="16" t="s">
        <v>120</v>
      </c>
    </row>
    <row r="21" spans="1:14" x14ac:dyDescent="0.2">
      <c r="A21" s="56">
        <v>19</v>
      </c>
      <c r="B21" s="16" t="s">
        <v>23</v>
      </c>
      <c r="C21" s="31">
        <v>19</v>
      </c>
      <c r="D21" s="17" t="s">
        <v>150</v>
      </c>
      <c r="E21" s="17">
        <v>19</v>
      </c>
      <c r="F21" s="17" t="s">
        <v>149</v>
      </c>
      <c r="G21" s="17"/>
      <c r="M21" s="17">
        <v>19</v>
      </c>
      <c r="N21" s="16" t="s">
        <v>109</v>
      </c>
    </row>
    <row r="22" spans="1:14" x14ac:dyDescent="0.2">
      <c r="A22" s="58">
        <v>20</v>
      </c>
      <c r="B22" s="16" t="s">
        <v>24</v>
      </c>
      <c r="C22" s="31">
        <v>20</v>
      </c>
      <c r="D22" s="17" t="s">
        <v>55</v>
      </c>
      <c r="E22" s="17">
        <v>20</v>
      </c>
      <c r="F22" s="17" t="s">
        <v>138</v>
      </c>
      <c r="G22" s="17"/>
      <c r="M22" s="17">
        <v>20</v>
      </c>
      <c r="N22" s="16" t="s">
        <v>171</v>
      </c>
    </row>
    <row r="23" spans="1:14" x14ac:dyDescent="0.2">
      <c r="A23" s="56">
        <v>21</v>
      </c>
      <c r="B23" s="16" t="s">
        <v>25</v>
      </c>
      <c r="C23" s="31">
        <v>21</v>
      </c>
      <c r="D23" s="17" t="s">
        <v>137</v>
      </c>
      <c r="E23" s="17">
        <v>21</v>
      </c>
      <c r="F23" s="17" t="s">
        <v>65</v>
      </c>
      <c r="G23" s="17"/>
      <c r="M23" s="17">
        <v>21</v>
      </c>
      <c r="N23" s="16" t="s">
        <v>172</v>
      </c>
    </row>
    <row r="24" spans="1:14" x14ac:dyDescent="0.2">
      <c r="A24" s="58">
        <v>22</v>
      </c>
      <c r="B24" s="16" t="s">
        <v>26</v>
      </c>
      <c r="C24" s="31">
        <v>22</v>
      </c>
      <c r="D24" s="18" t="s">
        <v>85</v>
      </c>
      <c r="E24" s="17">
        <v>22</v>
      </c>
      <c r="F24" s="17" t="s">
        <v>144</v>
      </c>
      <c r="G24" s="17"/>
      <c r="M24" s="17">
        <v>22</v>
      </c>
      <c r="N24" s="16" t="s">
        <v>173</v>
      </c>
    </row>
    <row r="25" spans="1:14" x14ac:dyDescent="0.2">
      <c r="A25" s="56">
        <v>23</v>
      </c>
      <c r="B25" s="16" t="s">
        <v>27</v>
      </c>
      <c r="E25" s="17">
        <v>23</v>
      </c>
      <c r="F25" s="17" t="s">
        <v>66</v>
      </c>
      <c r="G25" s="17"/>
      <c r="M25" s="17">
        <v>23</v>
      </c>
      <c r="N25" s="16" t="s">
        <v>174</v>
      </c>
    </row>
    <row r="26" spans="1:14" x14ac:dyDescent="0.2">
      <c r="A26" s="58">
        <v>24</v>
      </c>
      <c r="B26" s="16" t="s">
        <v>28</v>
      </c>
      <c r="E26" s="17">
        <v>24</v>
      </c>
      <c r="F26" s="17" t="s">
        <v>130</v>
      </c>
      <c r="G26" s="17"/>
      <c r="M26" s="17">
        <v>24</v>
      </c>
      <c r="N26" s="16" t="s">
        <v>175</v>
      </c>
    </row>
    <row r="27" spans="1:14" x14ac:dyDescent="0.2">
      <c r="A27" s="56">
        <v>25</v>
      </c>
      <c r="B27" s="16" t="s">
        <v>29</v>
      </c>
      <c r="E27" s="17">
        <v>25</v>
      </c>
      <c r="F27" s="17" t="s">
        <v>67</v>
      </c>
      <c r="G27" s="17"/>
      <c r="M27" s="17">
        <v>25</v>
      </c>
      <c r="N27" s="16" t="s">
        <v>176</v>
      </c>
    </row>
    <row r="28" spans="1:14" x14ac:dyDescent="0.2">
      <c r="A28" s="58">
        <v>26</v>
      </c>
      <c r="B28" s="16" t="s">
        <v>30</v>
      </c>
      <c r="E28" s="17">
        <v>26</v>
      </c>
      <c r="F28" s="17" t="s">
        <v>99</v>
      </c>
      <c r="G28" s="17"/>
      <c r="M28" s="17">
        <v>26</v>
      </c>
      <c r="N28" s="16" t="s">
        <v>177</v>
      </c>
    </row>
    <row r="29" spans="1:14" x14ac:dyDescent="0.2">
      <c r="A29" s="56">
        <v>27</v>
      </c>
      <c r="B29" s="16" t="s">
        <v>31</v>
      </c>
      <c r="E29" s="17">
        <v>27</v>
      </c>
      <c r="F29" s="17" t="s">
        <v>120</v>
      </c>
      <c r="G29" s="17"/>
      <c r="M29" s="17">
        <v>27</v>
      </c>
      <c r="N29" s="16" t="s">
        <v>178</v>
      </c>
    </row>
    <row r="30" spans="1:14" x14ac:dyDescent="0.2">
      <c r="A30" s="58">
        <v>28</v>
      </c>
      <c r="B30" s="16" t="s">
        <v>32</v>
      </c>
      <c r="E30" s="17">
        <v>28</v>
      </c>
      <c r="F30" s="17" t="s">
        <v>147</v>
      </c>
      <c r="G30" s="17"/>
      <c r="M30" s="17">
        <v>28</v>
      </c>
      <c r="N30" s="16" t="s">
        <v>179</v>
      </c>
    </row>
    <row r="31" spans="1:14" x14ac:dyDescent="0.2">
      <c r="A31" s="56">
        <v>29</v>
      </c>
      <c r="B31" s="16" t="s">
        <v>33</v>
      </c>
      <c r="E31" s="16">
        <v>29</v>
      </c>
      <c r="F31" s="59" t="s">
        <v>102</v>
      </c>
      <c r="M31" s="17">
        <v>29</v>
      </c>
      <c r="N31" s="16" t="s">
        <v>180</v>
      </c>
    </row>
    <row r="32" spans="1:14" x14ac:dyDescent="0.2">
      <c r="A32" s="58">
        <v>30</v>
      </c>
      <c r="B32" s="16" t="s">
        <v>34</v>
      </c>
      <c r="M32" s="17">
        <v>30</v>
      </c>
      <c r="N32" s="16" t="s">
        <v>181</v>
      </c>
    </row>
    <row r="33" spans="1:14" x14ac:dyDescent="0.2">
      <c r="A33" s="56">
        <v>31</v>
      </c>
      <c r="B33" s="16" t="s">
        <v>35</v>
      </c>
      <c r="M33" s="17">
        <v>31</v>
      </c>
      <c r="N33" s="16" t="s">
        <v>182</v>
      </c>
    </row>
    <row r="34" spans="1:14" x14ac:dyDescent="0.2">
      <c r="A34" s="58">
        <v>32</v>
      </c>
      <c r="B34" s="16" t="s">
        <v>36</v>
      </c>
      <c r="M34" s="17">
        <v>32</v>
      </c>
      <c r="N34" s="16" t="s">
        <v>183</v>
      </c>
    </row>
    <row r="35" spans="1:14" x14ac:dyDescent="0.2">
      <c r="A35" s="56">
        <v>33</v>
      </c>
      <c r="B35" s="16" t="s">
        <v>37</v>
      </c>
      <c r="M35" s="17">
        <v>33</v>
      </c>
      <c r="N35" s="16" t="s">
        <v>184</v>
      </c>
    </row>
    <row r="36" spans="1:14" x14ac:dyDescent="0.2">
      <c r="A36" s="58">
        <v>34</v>
      </c>
      <c r="B36" s="16" t="s">
        <v>38</v>
      </c>
      <c r="M36" s="17">
        <v>34</v>
      </c>
      <c r="N36" s="16" t="s">
        <v>185</v>
      </c>
    </row>
    <row r="37" spans="1:14" x14ac:dyDescent="0.2">
      <c r="A37" s="56">
        <v>35</v>
      </c>
      <c r="B37" s="16" t="s">
        <v>39</v>
      </c>
      <c r="M37" s="17">
        <v>35</v>
      </c>
      <c r="N37" s="16" t="s">
        <v>151</v>
      </c>
    </row>
    <row r="38" spans="1:14" x14ac:dyDescent="0.2">
      <c r="A38" s="58">
        <v>36</v>
      </c>
      <c r="B38" s="16" t="s">
        <v>40</v>
      </c>
      <c r="M38" s="17">
        <v>36</v>
      </c>
      <c r="N38" s="16" t="s">
        <v>87</v>
      </c>
    </row>
    <row r="39" spans="1:14" x14ac:dyDescent="0.2">
      <c r="A39" s="56">
        <v>37</v>
      </c>
      <c r="B39" s="16" t="s">
        <v>41</v>
      </c>
      <c r="M39" s="17">
        <v>37</v>
      </c>
      <c r="N39" s="16" t="s">
        <v>186</v>
      </c>
    </row>
    <row r="40" spans="1:14" x14ac:dyDescent="0.2">
      <c r="A40" s="58">
        <v>38</v>
      </c>
      <c r="B40" s="16" t="s">
        <v>42</v>
      </c>
      <c r="M40" s="17">
        <v>38</v>
      </c>
      <c r="N40" s="16" t="s">
        <v>104</v>
      </c>
    </row>
    <row r="41" spans="1:14" x14ac:dyDescent="0.2">
      <c r="A41" s="56">
        <v>39</v>
      </c>
      <c r="B41" s="16" t="s">
        <v>43</v>
      </c>
      <c r="M41" s="17">
        <v>39</v>
      </c>
      <c r="N41" s="16" t="s">
        <v>111</v>
      </c>
    </row>
    <row r="42" spans="1:14" x14ac:dyDescent="0.2">
      <c r="A42" s="58">
        <v>40</v>
      </c>
      <c r="B42" s="16" t="s">
        <v>44</v>
      </c>
      <c r="M42" s="17">
        <v>40</v>
      </c>
      <c r="N42" s="16" t="s">
        <v>141</v>
      </c>
    </row>
    <row r="43" spans="1:14" x14ac:dyDescent="0.2">
      <c r="A43" s="56">
        <v>41</v>
      </c>
      <c r="B43" s="16" t="s">
        <v>45</v>
      </c>
      <c r="M43" s="17">
        <v>41</v>
      </c>
      <c r="N43" s="16" t="s">
        <v>187</v>
      </c>
    </row>
    <row r="44" spans="1:14" x14ac:dyDescent="0.2">
      <c r="A44" s="58">
        <v>42</v>
      </c>
      <c r="B44" s="16" t="s">
        <v>46</v>
      </c>
      <c r="M44" s="17">
        <v>42</v>
      </c>
      <c r="N44" s="16" t="s">
        <v>188</v>
      </c>
    </row>
    <row r="45" spans="1:14" x14ac:dyDescent="0.2">
      <c r="A45" s="56">
        <v>43</v>
      </c>
      <c r="B45" s="16" t="s">
        <v>47</v>
      </c>
      <c r="M45" s="17">
        <v>43</v>
      </c>
      <c r="N45" s="16" t="s">
        <v>189</v>
      </c>
    </row>
    <row r="46" spans="1:14" x14ac:dyDescent="0.2">
      <c r="A46" s="58">
        <v>44</v>
      </c>
      <c r="B46" s="16" t="s">
        <v>48</v>
      </c>
      <c r="M46" s="17">
        <v>44</v>
      </c>
      <c r="N46" s="16" t="s">
        <v>190</v>
      </c>
    </row>
    <row r="47" spans="1:14" x14ac:dyDescent="0.2">
      <c r="A47" s="56">
        <v>45</v>
      </c>
      <c r="B47" s="16" t="s">
        <v>49</v>
      </c>
      <c r="M47" s="17">
        <v>45</v>
      </c>
      <c r="N47" s="16" t="s">
        <v>191</v>
      </c>
    </row>
    <row r="48" spans="1:14" x14ac:dyDescent="0.2">
      <c r="A48" s="58">
        <v>46</v>
      </c>
      <c r="B48" s="16" t="s">
        <v>50</v>
      </c>
      <c r="M48" s="17">
        <v>46</v>
      </c>
      <c r="N48" s="16" t="s">
        <v>192</v>
      </c>
    </row>
    <row r="49" spans="13:14" x14ac:dyDescent="0.2">
      <c r="M49" s="17">
        <v>47</v>
      </c>
      <c r="N49" s="16" t="s">
        <v>193</v>
      </c>
    </row>
    <row r="50" spans="13:14" x14ac:dyDescent="0.2">
      <c r="M50" s="17">
        <v>48</v>
      </c>
      <c r="N50" s="16" t="s">
        <v>194</v>
      </c>
    </row>
    <row r="51" spans="13:14" x14ac:dyDescent="0.2">
      <c r="M51" s="17">
        <v>49</v>
      </c>
      <c r="N51" s="16" t="s">
        <v>195</v>
      </c>
    </row>
    <row r="52" spans="13:14" x14ac:dyDescent="0.2">
      <c r="M52" s="17">
        <v>50</v>
      </c>
      <c r="N52" s="16" t="s">
        <v>196</v>
      </c>
    </row>
    <row r="53" spans="13:14" x14ac:dyDescent="0.2">
      <c r="M53" s="17">
        <v>51</v>
      </c>
      <c r="N53" s="16" t="s">
        <v>197</v>
      </c>
    </row>
    <row r="54" spans="13:14" x14ac:dyDescent="0.2">
      <c r="M54" s="17">
        <v>52</v>
      </c>
      <c r="N54" s="16" t="s">
        <v>198</v>
      </c>
    </row>
    <row r="55" spans="13:14" x14ac:dyDescent="0.2">
      <c r="M55" s="17">
        <v>53</v>
      </c>
      <c r="N55" s="16" t="s">
        <v>199</v>
      </c>
    </row>
    <row r="56" spans="13:14" x14ac:dyDescent="0.2">
      <c r="M56" s="17">
        <v>54</v>
      </c>
      <c r="N56" s="16" t="s">
        <v>200</v>
      </c>
    </row>
    <row r="57" spans="13:14" x14ac:dyDescent="0.2">
      <c r="M57" s="17">
        <v>55</v>
      </c>
      <c r="N57" s="16" t="s">
        <v>201</v>
      </c>
    </row>
    <row r="58" spans="13:14" x14ac:dyDescent="0.2">
      <c r="M58" s="17">
        <v>56</v>
      </c>
      <c r="N58" s="16" t="s">
        <v>202</v>
      </c>
    </row>
    <row r="59" spans="13:14" x14ac:dyDescent="0.2">
      <c r="M59" s="17">
        <v>57</v>
      </c>
      <c r="N59" s="16" t="s">
        <v>203</v>
      </c>
    </row>
    <row r="60" spans="13:14" x14ac:dyDescent="0.2">
      <c r="M60" s="17">
        <v>58</v>
      </c>
      <c r="N60" s="16" t="s">
        <v>204</v>
      </c>
    </row>
    <row r="61" spans="13:14" x14ac:dyDescent="0.2">
      <c r="M61" s="17">
        <v>59</v>
      </c>
      <c r="N61" s="16" t="s">
        <v>205</v>
      </c>
    </row>
    <row r="62" spans="13:14" x14ac:dyDescent="0.2">
      <c r="M62" s="17">
        <v>60</v>
      </c>
      <c r="N62" s="16" t="s">
        <v>206</v>
      </c>
    </row>
    <row r="63" spans="13:14" x14ac:dyDescent="0.2">
      <c r="M63" s="17">
        <v>61</v>
      </c>
      <c r="N63" s="16" t="s">
        <v>207</v>
      </c>
    </row>
    <row r="64" spans="13:14" x14ac:dyDescent="0.2">
      <c r="M64" s="17">
        <v>62</v>
      </c>
      <c r="N64" s="16" t="s">
        <v>208</v>
      </c>
    </row>
    <row r="65" spans="13:14" x14ac:dyDescent="0.2">
      <c r="M65" s="17">
        <v>63</v>
      </c>
      <c r="N65" s="16" t="s">
        <v>209</v>
      </c>
    </row>
    <row r="66" spans="13:14" x14ac:dyDescent="0.2">
      <c r="M66" s="17">
        <v>64</v>
      </c>
      <c r="N66" s="16" t="s">
        <v>210</v>
      </c>
    </row>
    <row r="67" spans="13:14" x14ac:dyDescent="0.2">
      <c r="M67" s="17">
        <v>65</v>
      </c>
      <c r="N67" s="16" t="s">
        <v>211</v>
      </c>
    </row>
    <row r="68" spans="13:14" x14ac:dyDescent="0.2">
      <c r="M68" s="17">
        <v>66</v>
      </c>
      <c r="N68" s="16" t="s">
        <v>212</v>
      </c>
    </row>
    <row r="69" spans="13:14" x14ac:dyDescent="0.2">
      <c r="M69" s="17">
        <v>67</v>
      </c>
      <c r="N69" s="16" t="s">
        <v>213</v>
      </c>
    </row>
    <row r="70" spans="13:14" x14ac:dyDescent="0.2">
      <c r="M70" s="17">
        <v>68</v>
      </c>
      <c r="N70" s="16" t="s">
        <v>214</v>
      </c>
    </row>
    <row r="71" spans="13:14" x14ac:dyDescent="0.2">
      <c r="M71" s="17">
        <v>69</v>
      </c>
      <c r="N71" s="16" t="s">
        <v>215</v>
      </c>
    </row>
    <row r="72" spans="13:14" x14ac:dyDescent="0.2">
      <c r="M72" s="17">
        <v>70</v>
      </c>
      <c r="N72" s="16" t="s">
        <v>216</v>
      </c>
    </row>
  </sheetData>
  <phoneticPr fontId="1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182</vt:i4>
      </vt:variant>
    </vt:vector>
  </HeadingPairs>
  <TitlesOfParts>
    <vt:vector size="191" baseType="lpstr">
      <vt:lpstr>Requête signalétique</vt:lpstr>
      <vt:lpstr>Signalétique</vt:lpstr>
      <vt:lpstr>Réponse</vt:lpstr>
      <vt:lpstr>Copie panel</vt:lpstr>
      <vt:lpstr>Base panel2</vt:lpstr>
      <vt:lpstr>Base panel</vt:lpstr>
      <vt:lpstr>Params</vt:lpstr>
      <vt:lpstr>Les fiches (2)</vt:lpstr>
      <vt:lpstr>Correspondance</vt:lpstr>
      <vt:lpstr>ActiviteN</vt:lpstr>
      <vt:lpstr>ActiviteN1</vt:lpstr>
      <vt:lpstr>Adr002N</vt:lpstr>
      <vt:lpstr>Adr002N1</vt:lpstr>
      <vt:lpstr>Adr003N</vt:lpstr>
      <vt:lpstr>Adr003N1</vt:lpstr>
      <vt:lpstr>Adr004N</vt:lpstr>
      <vt:lpstr>Adr004N1</vt:lpstr>
      <vt:lpstr>AnnéeN</vt:lpstr>
      <vt:lpstr>ChampReponseN</vt:lpstr>
      <vt:lpstr>ChampRéponseN1</vt:lpstr>
      <vt:lpstr>CHGT</vt:lpstr>
      <vt:lpstr>CHGTCOMMENT</vt:lpstr>
      <vt:lpstr>CodePostalN1</vt:lpstr>
      <vt:lpstr>Commentaire</vt:lpstr>
      <vt:lpstr>CommentaireN</vt:lpstr>
      <vt:lpstr>CPN</vt:lpstr>
      <vt:lpstr>EffectifCadreN</vt:lpstr>
      <vt:lpstr>EffectifCadreN1</vt:lpstr>
      <vt:lpstr>EffectifSalN</vt:lpstr>
      <vt:lpstr>EffectifSalN1</vt:lpstr>
      <vt:lpstr>FonctionN</vt:lpstr>
      <vt:lpstr>FonctionN1</vt:lpstr>
      <vt:lpstr>Idpanel</vt:lpstr>
      <vt:lpstr>MailN</vt:lpstr>
      <vt:lpstr>MailN1</vt:lpstr>
      <vt:lpstr>NAF_N</vt:lpstr>
      <vt:lpstr>NAF_N1</vt:lpstr>
      <vt:lpstr>NAUTRES1_FUT</vt:lpstr>
      <vt:lpstr>NAUTRES1_FUT_VAL</vt:lpstr>
      <vt:lpstr>NAUTRES1_FUT_VALEUR</vt:lpstr>
      <vt:lpstr>NAUTRES1_PAS</vt:lpstr>
      <vt:lpstr>NAUTRES1_PAS_VAL</vt:lpstr>
      <vt:lpstr>NAUTRES1_PAS_VALEUR</vt:lpstr>
      <vt:lpstr>NAUTRES2_FUT_VALEUR</vt:lpstr>
      <vt:lpstr>NAUTRES2_PAS_VALEUR</vt:lpstr>
      <vt:lpstr>NAUTRES3_FUT_VALEUR</vt:lpstr>
      <vt:lpstr>NAUTRES3_PAS_VALEUR</vt:lpstr>
      <vt:lpstr>Nbentreprises</vt:lpstr>
      <vt:lpstr>NBR_RET_FUT_VAL</vt:lpstr>
      <vt:lpstr>NBR_RET_PAS_VAL</vt:lpstr>
      <vt:lpstr>NBR_SOR_CAD_VAL</vt:lpstr>
      <vt:lpstr>NomN</vt:lpstr>
      <vt:lpstr>NomN1</vt:lpstr>
      <vt:lpstr>PRM_CAD_FUT_VAL</vt:lpstr>
      <vt:lpstr>PRM_CAD_PAS_VAL</vt:lpstr>
      <vt:lpstr>Rappeler</vt:lpstr>
      <vt:lpstr>Rappeler_COL</vt:lpstr>
      <vt:lpstr>Rappeler_Rep</vt:lpstr>
      <vt:lpstr>REC_ADM_FUT_VALEUR</vt:lpstr>
      <vt:lpstr>REC_ADM_PAS_VALEUR</vt:lpstr>
      <vt:lpstr>REC_COM_FUT_VALEUR</vt:lpstr>
      <vt:lpstr>REC_COM_PAS_VALEUR</vt:lpstr>
      <vt:lpstr>REC_COX_FUT_VALEUR</vt:lpstr>
      <vt:lpstr>REC_COX_PAS_VALEUR</vt:lpstr>
      <vt:lpstr>REC_DIR_FUT_VALEUR</vt:lpstr>
      <vt:lpstr>REC_DIR_PAS_VALEUR</vt:lpstr>
      <vt:lpstr>REC_EXL_FUT_VALEUR</vt:lpstr>
      <vt:lpstr>REC_EXL_PAS_VALEUR</vt:lpstr>
      <vt:lpstr>REC_FIN_FUT_VALEUR</vt:lpstr>
      <vt:lpstr>REC_FIN_PAS_VALEUR</vt:lpstr>
      <vt:lpstr>REC_FUT_CC11_15</vt:lpstr>
      <vt:lpstr>REC_FUT_CC16_20</vt:lpstr>
      <vt:lpstr>REC_FUT_CC21</vt:lpstr>
      <vt:lpstr>REC_FUT_CC6_10</vt:lpstr>
      <vt:lpstr>REC_FUT_VAL</vt:lpstr>
      <vt:lpstr>REC_FUT_VALEUR</vt:lpstr>
      <vt:lpstr>REC_INF_FUT_VALEUR</vt:lpstr>
      <vt:lpstr>REC_INF_PAS_VALEUR</vt:lpstr>
      <vt:lpstr>REC_JC_FUT_VALEUR</vt:lpstr>
      <vt:lpstr>REC_JC_PAS_VALEUR</vt:lpstr>
      <vt:lpstr>REC_JD_FUT_VALEUR</vt:lpstr>
      <vt:lpstr>REC_JD_PAS_VALEUR</vt:lpstr>
      <vt:lpstr>REC_PAS_CC11_15</vt:lpstr>
      <vt:lpstr>REC_PAS_CC16_20</vt:lpstr>
      <vt:lpstr>REC_PAS_CC21</vt:lpstr>
      <vt:lpstr>REC_PAS_CC6_10</vt:lpstr>
      <vt:lpstr>REC_PAS_VAL</vt:lpstr>
      <vt:lpstr>REC_PAS_VALEUR</vt:lpstr>
      <vt:lpstr>REC_PRD_FUT_VALEUR</vt:lpstr>
      <vt:lpstr>REC_PRD_PAS_VALEUR</vt:lpstr>
      <vt:lpstr>REC_RED_FUT_VALEUR</vt:lpstr>
      <vt:lpstr>REC_RED_PAS_VALEUR</vt:lpstr>
      <vt:lpstr>RSON</vt:lpstr>
      <vt:lpstr>RSON1</vt:lpstr>
      <vt:lpstr>Saisir</vt:lpstr>
      <vt:lpstr>Saisir_COL</vt:lpstr>
      <vt:lpstr>Saisir_Rep</vt:lpstr>
      <vt:lpstr>SiretN</vt:lpstr>
      <vt:lpstr>SiretN1</vt:lpstr>
      <vt:lpstr>T_PAN_REC_EXPLOIT_FUT</vt:lpstr>
      <vt:lpstr>T_PAN_REC_EXPLOIT_FUT_VALEUR</vt:lpstr>
      <vt:lpstr>T_PAN_REC_EXPLOIT_PAS</vt:lpstr>
      <vt:lpstr>T_PAN_REC_EXPLOIT_PAS_VALEUR</vt:lpstr>
      <vt:lpstr>T_PAN_REC_PRD_FUT</vt:lpstr>
      <vt:lpstr>T_PAN_REC_PRD_FUT_VALEUR</vt:lpstr>
      <vt:lpstr>T_PAN_REC_PRD_PAS</vt:lpstr>
      <vt:lpstr>T_PAN_REC_PRD_PAS_VALEUR</vt:lpstr>
      <vt:lpstr>T_PAN_SIG_ADR1</vt:lpstr>
      <vt:lpstr>T_PAN_SIG_ADR1_VALEUR</vt:lpstr>
      <vt:lpstr>T_PAN_SIG_CHP_REE1</vt:lpstr>
      <vt:lpstr>T_PAN_SIG_CHP_REE1_VALEUR</vt:lpstr>
      <vt:lpstr>T_PAN_SIG_CHP_REP1</vt:lpstr>
      <vt:lpstr>T_PAN_SIG_CHP_REP1_VALEUR</vt:lpstr>
      <vt:lpstr>T_PAN_SIG_CHP_REP2</vt:lpstr>
      <vt:lpstr>T_PAN_SIG_CHP_REP2_VALEUR</vt:lpstr>
      <vt:lpstr>T_PAN_SIG_CMP_NB_ETB_EFF_TOT1</vt:lpstr>
      <vt:lpstr>T_PAN_SIG_CMP_NB_ETB_EFF_TOT1_VALEUR</vt:lpstr>
      <vt:lpstr>T_PAN_SIG_CMP_NB_ETB_EFF_TOT2</vt:lpstr>
      <vt:lpstr>T_PAN_SIG_CMP_NB_ETB_EFF_TOT2_VALEUR</vt:lpstr>
      <vt:lpstr>T_PAN_SIG_CPO1</vt:lpstr>
      <vt:lpstr>T_PAN_SIG_CPO1_VALEUR</vt:lpstr>
      <vt:lpstr>T_PAN_SIG_CPO2</vt:lpstr>
      <vt:lpstr>T_PAN_SIG_CPO2_VALEUR</vt:lpstr>
      <vt:lpstr>T_PAN_SIG_EFF_TOT_EFF_CAD1</vt:lpstr>
      <vt:lpstr>T_PAN_SIG_EFF_TOT_EFF_CAD1_VAL</vt:lpstr>
      <vt:lpstr>T_PAN_SIG_EFF_TOT_EFF_CAD1_VALEUR</vt:lpstr>
      <vt:lpstr>T_PAN_SIG_FAX1</vt:lpstr>
      <vt:lpstr>T_PAN_SIG_FAX1_VALEUR</vt:lpstr>
      <vt:lpstr>T_PAN_SIG_MAIL1</vt:lpstr>
      <vt:lpstr>T_PAN_SIG_MAIL1_VALEUR</vt:lpstr>
      <vt:lpstr>T_PAN_SIG_MAIL2</vt:lpstr>
      <vt:lpstr>T_PAN_SIG_MAIL2_VALEUR</vt:lpstr>
      <vt:lpstr>T_PAN_SIG_NAF1</vt:lpstr>
      <vt:lpstr>T_PAN_SIG_NAF1_VALEUR</vt:lpstr>
      <vt:lpstr>T_PAN_SIG_NAF2</vt:lpstr>
      <vt:lpstr>T_PAN_SIG_NAF2_VALEUR</vt:lpstr>
      <vt:lpstr>T_PAN_SIG_NAF3</vt:lpstr>
      <vt:lpstr>T_PAN_SIG_NAF3_VALEUR</vt:lpstr>
      <vt:lpstr>T_PAN_SIG_NAF4</vt:lpstr>
      <vt:lpstr>T_PAN_SIG_NAF4_VALEUR</vt:lpstr>
      <vt:lpstr>T_PAN_SIG_NB_ETB1</vt:lpstr>
      <vt:lpstr>T_PAN_SIG_NB_ETB1_VALEUR</vt:lpstr>
      <vt:lpstr>T_PAN_SIG_NOM_FON1</vt:lpstr>
      <vt:lpstr>T_PAN_SIG_NOM_FON1_VALEUR</vt:lpstr>
      <vt:lpstr>T_PAN_SIG_NOM_FON2</vt:lpstr>
      <vt:lpstr>T_PAN_SIG_NOM_FON2_VALEUR</vt:lpstr>
      <vt:lpstr>T_PAN_SIG_NUM_ETB_NB_ETB1</vt:lpstr>
      <vt:lpstr>T_PAN_SIG_NUM_ETB_NB_ETB1_VALEUR</vt:lpstr>
      <vt:lpstr>T_PAN_SIG_RSO1</vt:lpstr>
      <vt:lpstr>T_PAN_SIG_RSO1_VALEUR</vt:lpstr>
      <vt:lpstr>T_PAN_SIG_RSO2</vt:lpstr>
      <vt:lpstr>T_PAN_SIG_RSO2_VALEUR</vt:lpstr>
      <vt:lpstr>T_PAN_SIG_SRT_ENT1</vt:lpstr>
      <vt:lpstr>T_PAN_SIG_SRT_ENT1_VALEUR</vt:lpstr>
      <vt:lpstr>T_PAN_SIG_SRT_ENT2</vt:lpstr>
      <vt:lpstr>T_PAN_SIG_SRT_ENT2_VALEUR</vt:lpstr>
      <vt:lpstr>T_PAN_SIG_TEL_FAX1</vt:lpstr>
      <vt:lpstr>T_PAN_SIG_TEL_FAX1_VALEUR</vt:lpstr>
      <vt:lpstr>T_PAN_SIG_TEL1</vt:lpstr>
      <vt:lpstr>T_PAN_SIG_TEL1_VALEUR</vt:lpstr>
      <vt:lpstr>T_PAN_SIG_TEL2</vt:lpstr>
      <vt:lpstr>T_PAN_SIG_TEL2_VALEUR</vt:lpstr>
      <vt:lpstr>T_PAN_SIG_VAR_EFF_TOT1</vt:lpstr>
      <vt:lpstr>T_PAN_SIG_VAR_EFF_TOT1_VAL</vt:lpstr>
      <vt:lpstr>T_PAN_SIG_VAR_EFF_TOT1_VALEUR</vt:lpstr>
      <vt:lpstr>T_PAN_SIG_VPA1</vt:lpstr>
      <vt:lpstr>T_PAN_SIG_VPA1_VALEUR</vt:lpstr>
      <vt:lpstr>T_PAN_SIG_VPA2</vt:lpstr>
      <vt:lpstr>T_PAN_SIG_VPA2_VALEUR</vt:lpstr>
      <vt:lpstr>T_PREMIER</vt:lpstr>
      <vt:lpstr>T_PREMIER_VALEUR</vt:lpstr>
      <vt:lpstr>T_PREMIERVAL</vt:lpstr>
      <vt:lpstr>T_REP_CAD_VAR</vt:lpstr>
      <vt:lpstr>T_REP_CAD_VAR_VALEUR</vt:lpstr>
      <vt:lpstr>T_REP_REC_DIR</vt:lpstr>
      <vt:lpstr>T_REP_REC_DIR_CC</vt:lpstr>
      <vt:lpstr>T_REP_REC_DIR_CC_VALEUR</vt:lpstr>
      <vt:lpstr>T_REP_REC_DIR_VALEUR</vt:lpstr>
      <vt:lpstr>T_REP_REC_EXP_FUT_SUM</vt:lpstr>
      <vt:lpstr>T_REP_REC_EXP_FUT_SUM_VALEUR</vt:lpstr>
      <vt:lpstr>T_REP_REC_EXP_PAS_SUM</vt:lpstr>
      <vt:lpstr>T_REP_REC_EXP_PAS_SUM_VALEUR</vt:lpstr>
      <vt:lpstr>T_REP_REC_FCT_FUT_SUM</vt:lpstr>
      <vt:lpstr>T_REP_REC_FCT_FUT_SUM_VALEUR</vt:lpstr>
      <vt:lpstr>T_REP_REC_FCT_PAS_SUM</vt:lpstr>
      <vt:lpstr>T_REP_REC_FCT_PAS_SUM_VALEUR</vt:lpstr>
      <vt:lpstr>T_REP_RET_CAD</vt:lpstr>
      <vt:lpstr>T_REP_RET_CAD_VALEUR</vt:lpstr>
      <vt:lpstr>Test</vt:lpstr>
      <vt:lpstr>VilleN</vt:lpstr>
      <vt:lpstr>VilleN1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THERNISIEN</dc:creator>
  <cp:lastModifiedBy>Kamel YAHYAOUI</cp:lastModifiedBy>
  <cp:lastPrinted>2012-03-23T11:03:17Z</cp:lastPrinted>
  <dcterms:created xsi:type="dcterms:W3CDTF">2012-03-23T17:43:14Z</dcterms:created>
  <dcterms:modified xsi:type="dcterms:W3CDTF">2017-10-10T09:07:43Z</dcterms:modified>
</cp:coreProperties>
</file>