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OP" sheetId="1" r:id="rId1"/>
    <sheet name="CHQ" sheetId="2" r:id="rId2"/>
    <sheet name="TEST" sheetId="3" r:id="rId3"/>
  </sheets>
  <definedNames>
    <definedName name="_xlnm._FilterDatabase" localSheetId="0" hidden="1">OP!$A$4:$Q$4</definedName>
  </definedNames>
  <calcPr calcId="144525"/>
</workbook>
</file>

<file path=xl/calcChain.xml><?xml version="1.0" encoding="utf-8"?>
<calcChain xmlns="http://schemas.openxmlformats.org/spreadsheetml/2006/main">
  <c r="B46" i="3" l="1"/>
  <c r="F43" i="3"/>
  <c r="D43" i="3"/>
  <c r="B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43" i="3" s="1"/>
  <c r="C25" i="3"/>
  <c r="C43" i="3" s="1"/>
  <c r="F23" i="3"/>
  <c r="F47" i="3" s="1"/>
  <c r="B23" i="3"/>
  <c r="B47" i="3" s="1"/>
  <c r="D22" i="3"/>
  <c r="E22" i="3" s="1"/>
  <c r="D21" i="3"/>
  <c r="E21" i="3" s="1"/>
  <c r="D20" i="3"/>
  <c r="E20" i="3" s="1"/>
  <c r="D19" i="3"/>
  <c r="E19" i="3" s="1"/>
  <c r="D18" i="3"/>
  <c r="E18" i="3" s="1"/>
  <c r="E17" i="3"/>
  <c r="E23" i="3" s="1"/>
  <c r="E47" i="3" s="1"/>
  <c r="H11" i="1"/>
  <c r="H9" i="1"/>
  <c r="D23" i="3" l="1"/>
  <c r="C23" i="3" l="1"/>
  <c r="C47" i="3" s="1"/>
  <c r="C16" i="3"/>
  <c r="D47" i="3"/>
</calcChain>
</file>

<file path=xl/sharedStrings.xml><?xml version="1.0" encoding="utf-8"?>
<sst xmlns="http://schemas.openxmlformats.org/spreadsheetml/2006/main" count="450" uniqueCount="145">
  <si>
    <t>ORDEN DE PAGAMENTOS - TRANFERÊNCIAS - 2017</t>
  </si>
  <si>
    <t>Date Doc.</t>
  </si>
  <si>
    <t>Mois</t>
  </si>
  <si>
    <t>Banque</t>
  </si>
  <si>
    <t>Nacional Etranger</t>
  </si>
  <si>
    <t>Nom  do Beneficiaire</t>
  </si>
  <si>
    <t>IBAN / NIB</t>
  </si>
  <si>
    <t>Banco Dest.</t>
  </si>
  <si>
    <t>Importância da TRF</t>
  </si>
  <si>
    <t>Moeda da TRF</t>
  </si>
  <si>
    <t>Importância Em  AKZ Previsional</t>
  </si>
  <si>
    <t>Motivo</t>
  </si>
  <si>
    <t>Nº Doc.</t>
  </si>
  <si>
    <t>Valor Cativo no banco.</t>
  </si>
  <si>
    <t>Departamento</t>
  </si>
  <si>
    <t>Centro de Custo</t>
  </si>
  <si>
    <t>Data  Efectiva da TRF</t>
  </si>
  <si>
    <t>Situação</t>
  </si>
  <si>
    <t>Jan</t>
  </si>
  <si>
    <t>BCI</t>
  </si>
  <si>
    <t>NACIONAL</t>
  </si>
  <si>
    <t>Funcionarios IMPA</t>
  </si>
  <si>
    <t>AKZ</t>
  </si>
  <si>
    <t>DASG</t>
  </si>
  <si>
    <t>Combustiveis e Lubrificantes</t>
  </si>
  <si>
    <t>Feita</t>
  </si>
  <si>
    <t>IRT</t>
  </si>
  <si>
    <t>BPC</t>
  </si>
  <si>
    <t>Contr.Emp.P/A Segurança Social</t>
  </si>
  <si>
    <t>Vencimento Pessoal Civil</t>
  </si>
  <si>
    <t>Fev</t>
  </si>
  <si>
    <t>Subsídio do Pessoal Civil</t>
  </si>
  <si>
    <t>Mar</t>
  </si>
  <si>
    <t>BAI</t>
  </si>
  <si>
    <t>LOGISTEL</t>
  </si>
  <si>
    <t>BFA</t>
  </si>
  <si>
    <t>Outros Serviços</t>
  </si>
  <si>
    <t>Abr</t>
  </si>
  <si>
    <t>Mai</t>
  </si>
  <si>
    <t>Caixa Única do Tesouro</t>
  </si>
  <si>
    <t>IMPA</t>
  </si>
  <si>
    <t>Movimentos  de Cheques - 2017</t>
  </si>
  <si>
    <t>Data</t>
  </si>
  <si>
    <t>Mês</t>
  </si>
  <si>
    <t>Banco</t>
  </si>
  <si>
    <t>Nº Cheque</t>
  </si>
  <si>
    <t>Nome</t>
  </si>
  <si>
    <t>Importância do Cheque</t>
  </si>
  <si>
    <t>Conciliado</t>
  </si>
  <si>
    <t>Pagamento do IRT do mês de Dezembro de 2016</t>
  </si>
  <si>
    <t>Contr.Emp.P/A.Seg.Social</t>
  </si>
  <si>
    <t>Pagamento dos pneus do Autocarro</t>
  </si>
  <si>
    <t>Serviço de Manutenção e Conservação</t>
  </si>
  <si>
    <t>Compra de Recarga Telefónica</t>
  </si>
  <si>
    <t>Serviços de Telecuminicações</t>
  </si>
  <si>
    <t>Compra de Bilhete de Viagem</t>
  </si>
  <si>
    <t>Bilhete de Passagem</t>
  </si>
  <si>
    <t>Serviço de Saúde</t>
  </si>
  <si>
    <t>Compra de Mat.Consumo Corrente</t>
  </si>
  <si>
    <t>Outros Materias de Consumo Corrente</t>
  </si>
  <si>
    <t>Pagamento da Block Serviço Lda-Aluguer de Viatura</t>
  </si>
  <si>
    <t>Serviço de Transportação de Pessoas e Bens</t>
  </si>
  <si>
    <t>Compra de Bateria Exide Premium 12V/95 Amp.</t>
  </si>
  <si>
    <t>Ajuda de Custo para viagem do Huambo</t>
  </si>
  <si>
    <t>Subsídios de deslocação</t>
  </si>
  <si>
    <t>Pagamento a Firma WCA - Tradução documental</t>
  </si>
  <si>
    <t>Pagamento da Segurança Social Fevereiro 2017</t>
  </si>
  <si>
    <t>Pagamento do IRT do mês de Janeiro de 2017</t>
  </si>
  <si>
    <t>Pagamento do IRT do mês de Fevereiro de 2017</t>
  </si>
  <si>
    <t>Pagamento da Segurança Social Janeiro de 2017</t>
  </si>
  <si>
    <t>Compra de Bilhete de Pass. p/Secr.de.Estado Trans -LDA-BRUXELAS</t>
  </si>
  <si>
    <t>Compra de Bilhete de Pass.LDA-SOYO-CABINDA</t>
  </si>
  <si>
    <t>Compra de Bilhete de Pass./Não viajou</t>
  </si>
  <si>
    <t>Ajuda de Custo/Não viajou</t>
  </si>
  <si>
    <t>Manutenção das Pontes Cais do Museu, Macoco etc</t>
  </si>
  <si>
    <t>Pagamento da Multa do IRT</t>
  </si>
  <si>
    <t>Pagamento da Revisão da viatura marca Toyota Yaris</t>
  </si>
  <si>
    <t>Compra de Bilhete de Pass. p/viagem DG Cabinda</t>
  </si>
  <si>
    <t>Ajuda de Custo Viagem DG Cabinda</t>
  </si>
  <si>
    <t>Pagamnto da Segurança Social de Março 2017</t>
  </si>
  <si>
    <t>Ajuda financeira p/ Pedido do filho</t>
  </si>
  <si>
    <t>Pagamento da Smartchoice</t>
  </si>
  <si>
    <t>Pagamento de revisão da viatura IX35</t>
  </si>
  <si>
    <t>Pagamento do Seguro de viatura IX35</t>
  </si>
  <si>
    <t>Seguros</t>
  </si>
  <si>
    <t>Pagamento da factura de Agua</t>
  </si>
  <si>
    <t>Serviços de Energia e Águas</t>
  </si>
  <si>
    <t>Abastecimento de Agua IMPA</t>
  </si>
  <si>
    <t>Pagamento de recarga telefonica p/ o DG</t>
  </si>
  <si>
    <t>Pagamento do IRT ABRIL 2017</t>
  </si>
  <si>
    <t>Pagamento INSS ABRIL 2017</t>
  </si>
  <si>
    <t>Pagamento a Firma AFRICANA Jornais Angola</t>
  </si>
  <si>
    <t>Pagamento Subsidio de deslocação NAMIBE</t>
  </si>
  <si>
    <t>Compra de Bilhete de Passagem NAMIBE</t>
  </si>
  <si>
    <t>Pagamento de Combustivel RFAELL SERVICE</t>
  </si>
  <si>
    <t>Combustiveis e Lubrificante</t>
  </si>
  <si>
    <t>Lavagem dos Tapetes do 4 e 5º Andar</t>
  </si>
  <si>
    <t>Pagamento a Firma PTA Aguas</t>
  </si>
  <si>
    <t>Serviço de Energia e Agua</t>
  </si>
  <si>
    <t>Compra de Material Electrico</t>
  </si>
  <si>
    <t>Reembolso do Bilhete de Passagem ISHMA</t>
  </si>
  <si>
    <t>Despesas de Almoço da Deleg. Zambiana</t>
  </si>
  <si>
    <t>Emolumento para a publicação no EN - Jornal Angola</t>
  </si>
  <si>
    <t>Ajuda financeira p/Lentes João Hebo</t>
  </si>
  <si>
    <t>Pagamento Subsidio de deslocação Lobito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</si>
  <si>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</si>
  <si>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Luanda</t>
  </si>
  <si>
    <t>Classificação Natureza</t>
  </si>
  <si>
    <t>Dotação Aprovada</t>
  </si>
  <si>
    <t xml:space="preserve"> Recursos Desponibilzados </t>
  </si>
  <si>
    <t xml:space="preserve"> Despesas Cabimentadas</t>
  </si>
  <si>
    <t xml:space="preserve">Despesas Pagas </t>
  </si>
  <si>
    <t>Saldo Disponível</t>
  </si>
  <si>
    <t xml:space="preserve">Despesas a Pagar </t>
  </si>
  <si>
    <t>RECURSOS DO TESOURO</t>
  </si>
  <si>
    <t>ADMINISTRAÇÃO CORRENTE</t>
  </si>
  <si>
    <t>Vencimentos do P. Civil  do Quadro</t>
  </si>
  <si>
    <t>Vencimentos de Outro Pessoal Civil</t>
  </si>
  <si>
    <t>Subsídios do  Pessoal Civil</t>
  </si>
  <si>
    <t>Décimo Terceiro Mês do Pessoal Civil</t>
  </si>
  <si>
    <t>Contr.Empreg.P/A Segurança Social</t>
  </si>
  <si>
    <t>Abono de Familia</t>
  </si>
  <si>
    <t>TOTAL A</t>
  </si>
  <si>
    <t>GASTOS DE ADMINISTRAÇÃO</t>
  </si>
  <si>
    <t>Combustíveis e Lubrificantes</t>
  </si>
  <si>
    <t>Viveres e Generos Alimentícios</t>
  </si>
  <si>
    <t>Outros Materiais de Consumo Corrente</t>
  </si>
  <si>
    <t>Outros Mat. e Utensilios Duradouros</t>
  </si>
  <si>
    <t>Serviços de Telecomunicações</t>
  </si>
  <si>
    <t>Serviços de Saúde</t>
  </si>
  <si>
    <t>Serviços de Ensino e Formação</t>
  </si>
  <si>
    <t>Serviços de Limpeza e Saneamento</t>
  </si>
  <si>
    <t>Serviços de Manutenção e Conservação</t>
  </si>
  <si>
    <t>Bilhetes de Passagem</t>
  </si>
  <si>
    <t>Serviços de Estudo, Auditoria e Consultoria</t>
  </si>
  <si>
    <t>Encargos Aduaneiros e Portuários</t>
  </si>
  <si>
    <t>Serviço de Hospedagem e Alimentação</t>
  </si>
  <si>
    <t xml:space="preserve">         TOTAL  B</t>
  </si>
  <si>
    <t>OUTROS BENS DE CAPITAL FIXO</t>
  </si>
  <si>
    <t>Outros Bens Capital Fixo</t>
  </si>
  <si>
    <t xml:space="preserve">         TOTAL  F</t>
  </si>
  <si>
    <t xml:space="preserve">         TOTAL  GERAL</t>
  </si>
  <si>
    <t>Luanda, 08/05/2017</t>
  </si>
  <si>
    <t>A CHEFE  DO DEPART. ADM E SERVIÇOS GERAIS</t>
  </si>
  <si>
    <t>A DIRECTORA ADJ. ADM. E  FINANÇAS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</si>
</sst>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d/mm/yyyy;@"/>
    <numFmt numFmtId="165" formatCode="_-* #,##0.00\ [$AKZ]_-;\-* #,##0.00\ [$AKZ]_-;_-* &quot;-&quot;??\ [$AKZ]_-;_-@_-"/>
    <numFmt numFmtId="166" formatCode="d/mm/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CC0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2" tint="-0.89999084444715716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rgb="FFFF000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u/>
      <sz val="12"/>
      <name val="Arial"/>
      <family val="2"/>
    </font>
    <font>
      <sz val="12"/>
      <color indexed="10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7" fillId="0" borderId="0"/>
  </cellStyleXfs>
  <cellXfs count="159">
    <xf numFmtId="0" fontId="0" fillId="0" borderId="0" xfId="0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" fontId="0" fillId="0" borderId="0" xfId="0" applyNumberFormat="1"/>
    <xf numFmtId="165" fontId="0" fillId="0" borderId="0" xfId="0" applyNumberFormat="1" applyAlignment="1">
      <alignment horizontal="center"/>
    </xf>
    <xf numFmtId="4" fontId="2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4" fontId="0" fillId="0" borderId="0" xfId="0" applyNumberFormat="1" applyAlignment="1">
      <alignment horizontal="center"/>
    </xf>
    <xf numFmtId="164" fontId="5" fillId="2" borderId="1" xfId="0" applyNumberFormat="1" applyFont="1" applyFill="1" applyBorder="1" applyAlignment="1">
      <alignment horizontal="left" wrapText="1"/>
    </xf>
    <xf numFmtId="164" fontId="5" fillId="2" borderId="1" xfId="0" applyNumberFormat="1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 wrapText="1"/>
    </xf>
    <xf numFmtId="4" fontId="5" fillId="2" borderId="1" xfId="0" applyNumberFormat="1" applyFont="1" applyFill="1" applyBorder="1" applyAlignment="1">
      <alignment horizontal="center" wrapText="1"/>
    </xf>
    <xf numFmtId="165" fontId="5" fillId="2" borderId="1" xfId="0" applyNumberFormat="1" applyFont="1" applyFill="1" applyBorder="1" applyAlignment="1">
      <alignment horizontal="center" wrapText="1"/>
    </xf>
    <xf numFmtId="4" fontId="6" fillId="2" borderId="1" xfId="0" applyNumberFormat="1" applyFont="1" applyFill="1" applyBorder="1" applyAlignment="1">
      <alignment horizontal="center" wrapText="1"/>
    </xf>
    <xf numFmtId="14" fontId="7" fillId="2" borderId="1" xfId="0" applyNumberFormat="1" applyFont="1" applyFill="1" applyBorder="1" applyAlignment="1">
      <alignment horizontal="center" wrapText="1"/>
    </xf>
    <xf numFmtId="164" fontId="0" fillId="0" borderId="2" xfId="0" applyNumberFormat="1" applyBorder="1" applyAlignment="1">
      <alignment horizontal="left"/>
    </xf>
    <xf numFmtId="164" fontId="0" fillId="3" borderId="2" xfId="0" applyNumberForma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left"/>
    </xf>
    <xf numFmtId="4" fontId="0" fillId="3" borderId="2" xfId="0" applyNumberFormat="1" applyFill="1" applyBorder="1"/>
    <xf numFmtId="165" fontId="3" fillId="0" borderId="2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0" fillId="0" borderId="2" xfId="0" applyNumberFormat="1" applyBorder="1"/>
    <xf numFmtId="0" fontId="0" fillId="3" borderId="2" xfId="0" applyFill="1" applyBorder="1"/>
    <xf numFmtId="14" fontId="3" fillId="3" borderId="2" xfId="0" applyNumberFormat="1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164" fontId="0" fillId="0" borderId="3" xfId="0" applyNumberFormat="1" applyBorder="1" applyAlignment="1">
      <alignment horizontal="left"/>
    </xf>
    <xf numFmtId="0" fontId="0" fillId="0" borderId="3" xfId="0" applyBorder="1"/>
    <xf numFmtId="0" fontId="0" fillId="0" borderId="3" xfId="0" applyBorder="1" applyAlignment="1">
      <alignment horizontal="left"/>
    </xf>
    <xf numFmtId="4" fontId="0" fillId="3" borderId="3" xfId="0" applyNumberFormat="1" applyFill="1" applyBorder="1"/>
    <xf numFmtId="4" fontId="0" fillId="0" borderId="3" xfId="0" applyNumberFormat="1" applyBorder="1"/>
    <xf numFmtId="0" fontId="0" fillId="3" borderId="3" xfId="0" applyFill="1" applyBorder="1"/>
    <xf numFmtId="14" fontId="3" fillId="3" borderId="3" xfId="0" applyNumberFormat="1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left"/>
    </xf>
    <xf numFmtId="164" fontId="3" fillId="3" borderId="3" xfId="0" applyNumberFormat="1" applyFont="1" applyFill="1" applyBorder="1" applyAlignment="1">
      <alignment horizontal="center"/>
    </xf>
    <xf numFmtId="0" fontId="3" fillId="4" borderId="3" xfId="0" applyFont="1" applyFill="1" applyBorder="1"/>
    <xf numFmtId="0" fontId="3" fillId="4" borderId="3" xfId="0" applyFont="1" applyFill="1" applyBorder="1" applyAlignment="1">
      <alignment horizontal="left"/>
    </xf>
    <xf numFmtId="4" fontId="3" fillId="3" borderId="3" xfId="0" applyNumberFormat="1" applyFont="1" applyFill="1" applyBorder="1"/>
    <xf numFmtId="165" fontId="3" fillId="4" borderId="3" xfId="0" applyNumberFormat="1" applyFont="1" applyFill="1" applyBorder="1" applyAlignment="1">
      <alignment horizontal="center"/>
    </xf>
    <xf numFmtId="4" fontId="9" fillId="4" borderId="2" xfId="0" applyNumberFormat="1" applyFont="1" applyFill="1" applyBorder="1" applyAlignment="1">
      <alignment horizontal="center"/>
    </xf>
    <xf numFmtId="4" fontId="10" fillId="4" borderId="3" xfId="0" applyNumberFormat="1" applyFont="1" applyFill="1" applyBorder="1"/>
    <xf numFmtId="4" fontId="3" fillId="4" borderId="2" xfId="0" applyNumberFormat="1" applyFont="1" applyFill="1" applyBorder="1"/>
    <xf numFmtId="0" fontId="3" fillId="3" borderId="2" xfId="0" applyFont="1" applyFill="1" applyBorder="1"/>
    <xf numFmtId="0" fontId="8" fillId="4" borderId="3" xfId="0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5" fontId="3" fillId="4" borderId="2" xfId="0" applyNumberFormat="1" applyFont="1" applyFill="1" applyBorder="1" applyAlignment="1">
      <alignment horizontal="center"/>
    </xf>
    <xf numFmtId="4" fontId="9" fillId="4" borderId="3" xfId="0" applyNumberFormat="1" applyFont="1" applyFill="1" applyBorder="1" applyAlignment="1">
      <alignment horizontal="center"/>
    </xf>
    <xf numFmtId="4" fontId="3" fillId="4" borderId="3" xfId="0" applyNumberFormat="1" applyFont="1" applyFill="1" applyBorder="1"/>
    <xf numFmtId="0" fontId="3" fillId="3" borderId="3" xfId="0" applyFont="1" applyFill="1" applyBorder="1"/>
    <xf numFmtId="0" fontId="8" fillId="4" borderId="2" xfId="0" applyFont="1" applyFill="1" applyBorder="1" applyAlignment="1">
      <alignment horizontal="center"/>
    </xf>
    <xf numFmtId="164" fontId="3" fillId="4" borderId="3" xfId="0" applyNumberFormat="1" applyFont="1" applyFill="1" applyBorder="1" applyAlignment="1">
      <alignment horizontal="center"/>
    </xf>
    <xf numFmtId="164" fontId="0" fillId="4" borderId="3" xfId="0" applyNumberFormat="1" applyFill="1" applyBorder="1" applyAlignment="1">
      <alignment horizontal="left"/>
    </xf>
    <xf numFmtId="164" fontId="0" fillId="4" borderId="3" xfId="0" applyNumberFormat="1" applyFill="1" applyBorder="1" applyAlignment="1">
      <alignment horizontal="center"/>
    </xf>
    <xf numFmtId="0" fontId="0" fillId="4" borderId="3" xfId="0" applyFill="1" applyBorder="1"/>
    <xf numFmtId="0" fontId="0" fillId="4" borderId="3" xfId="0" applyFill="1" applyBorder="1" applyAlignment="1">
      <alignment horizontal="left"/>
    </xf>
    <xf numFmtId="4" fontId="0" fillId="4" borderId="3" xfId="0" applyNumberFormat="1" applyFill="1" applyBorder="1"/>
    <xf numFmtId="165" fontId="0" fillId="4" borderId="3" xfId="0" applyNumberFormat="1" applyFill="1" applyBorder="1" applyAlignment="1">
      <alignment horizontal="center"/>
    </xf>
    <xf numFmtId="4" fontId="2" fillId="4" borderId="3" xfId="0" applyNumberFormat="1" applyFont="1" applyFill="1" applyBorder="1" applyAlignment="1">
      <alignment horizontal="center"/>
    </xf>
    <xf numFmtId="14" fontId="3" fillId="4" borderId="3" xfId="0" applyNumberFormat="1" applyFont="1" applyFill="1" applyBorder="1" applyAlignment="1">
      <alignment horizontal="center"/>
    </xf>
    <xf numFmtId="165" fontId="0" fillId="0" borderId="0" xfId="0" applyNumberFormat="1"/>
    <xf numFmtId="166" fontId="3" fillId="0" borderId="0" xfId="0" applyNumberFormat="1" applyFont="1" applyAlignment="1">
      <alignment horizontal="center"/>
    </xf>
    <xf numFmtId="166" fontId="11" fillId="2" borderId="1" xfId="0" applyNumberFormat="1" applyFont="1" applyFill="1" applyBorder="1" applyAlignment="1">
      <alignment horizontal="center" wrapText="1"/>
    </xf>
    <xf numFmtId="164" fontId="0" fillId="3" borderId="3" xfId="0" applyNumberFormat="1" applyFill="1" applyBorder="1" applyAlignment="1">
      <alignment horizontal="left"/>
    </xf>
    <xf numFmtId="165" fontId="0" fillId="0" borderId="3" xfId="0" applyNumberFormat="1" applyBorder="1"/>
    <xf numFmtId="166" fontId="3" fillId="3" borderId="3" xfId="0" applyNumberFormat="1" applyFont="1" applyFill="1" applyBorder="1" applyAlignment="1">
      <alignment horizontal="center"/>
    </xf>
    <xf numFmtId="165" fontId="0" fillId="0" borderId="3" xfId="0" applyNumberFormat="1" applyFill="1" applyBorder="1"/>
    <xf numFmtId="164" fontId="0" fillId="3" borderId="3" xfId="0" applyNumberFormat="1" applyFont="1" applyFill="1" applyBorder="1" applyAlignment="1">
      <alignment horizontal="left"/>
    </xf>
    <xf numFmtId="0" fontId="0" fillId="0" borderId="3" xfId="0" applyFont="1" applyBorder="1"/>
    <xf numFmtId="0" fontId="0" fillId="0" borderId="3" xfId="0" applyFont="1" applyBorder="1" applyAlignment="1">
      <alignment horizontal="left"/>
    </xf>
    <xf numFmtId="165" fontId="0" fillId="0" borderId="3" xfId="0" applyNumberFormat="1" applyFont="1" applyFill="1" applyBorder="1"/>
    <xf numFmtId="0" fontId="0" fillId="3" borderId="3" xfId="0" applyFont="1" applyFill="1" applyBorder="1"/>
    <xf numFmtId="0" fontId="0" fillId="3" borderId="3" xfId="0" applyFont="1" applyFill="1" applyBorder="1" applyAlignment="1">
      <alignment horizontal="left"/>
    </xf>
    <xf numFmtId="165" fontId="0" fillId="0" borderId="3" xfId="0" applyNumberFormat="1" applyFont="1" applyBorder="1"/>
    <xf numFmtId="166" fontId="3" fillId="0" borderId="3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Alignment="1">
      <alignment horizontal="center"/>
    </xf>
    <xf numFmtId="4" fontId="12" fillId="0" borderId="0" xfId="0" applyNumberFormat="1" applyFont="1"/>
    <xf numFmtId="0" fontId="14" fillId="0" borderId="0" xfId="0" applyFont="1" applyAlignment="1">
      <alignment horizontal="left"/>
    </xf>
    <xf numFmtId="0" fontId="15" fillId="0" borderId="0" xfId="0" applyFont="1"/>
    <xf numFmtId="0" fontId="16" fillId="0" borderId="0" xfId="0" applyFont="1"/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8" fillId="0" borderId="4" xfId="2" applyFont="1" applyBorder="1" applyAlignment="1"/>
    <xf numFmtId="0" fontId="18" fillId="0" borderId="6" xfId="2" applyFont="1" applyBorder="1" applyAlignment="1"/>
    <xf numFmtId="0" fontId="18" fillId="0" borderId="5" xfId="2" applyFont="1" applyBorder="1" applyAlignment="1"/>
    <xf numFmtId="17" fontId="19" fillId="0" borderId="7" xfId="2" applyNumberFormat="1" applyFont="1" applyBorder="1" applyAlignment="1">
      <alignment horizontal="center" vertical="center"/>
    </xf>
    <xf numFmtId="0" fontId="20" fillId="0" borderId="7" xfId="2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0" fillId="0" borderId="8" xfId="2" applyFont="1" applyBorder="1" applyAlignment="1"/>
    <xf numFmtId="0" fontId="20" fillId="0" borderId="10" xfId="2" applyFont="1" applyBorder="1" applyAlignment="1"/>
    <xf numFmtId="0" fontId="20" fillId="0" borderId="9" xfId="2" applyFont="1" applyBorder="1" applyAlignment="1"/>
    <xf numFmtId="17" fontId="19" fillId="0" borderId="11" xfId="2" applyNumberFormat="1" applyFont="1" applyBorder="1" applyAlignment="1">
      <alignment horizontal="center" vertical="center"/>
    </xf>
    <xf numFmtId="0" fontId="20" fillId="0" borderId="11" xfId="2" applyNumberFormat="1" applyFont="1" applyBorder="1" applyAlignment="1">
      <alignment horizontal="center" vertical="center"/>
    </xf>
    <xf numFmtId="0" fontId="20" fillId="0" borderId="4" xfId="2" applyFont="1" applyBorder="1"/>
    <xf numFmtId="0" fontId="22" fillId="0" borderId="0" xfId="2" applyFont="1" applyBorder="1"/>
    <xf numFmtId="0" fontId="22" fillId="0" borderId="6" xfId="2" applyFont="1" applyBorder="1"/>
    <xf numFmtId="0" fontId="20" fillId="0" borderId="0" xfId="2" applyFont="1" applyBorder="1"/>
    <xf numFmtId="0" fontId="20" fillId="0" borderId="12" xfId="2" applyFont="1" applyBorder="1"/>
    <xf numFmtId="0" fontId="20" fillId="0" borderId="8" xfId="2" applyFont="1" applyBorder="1" applyAlignment="1">
      <alignment horizontal="left"/>
    </xf>
    <xf numFmtId="0" fontId="20" fillId="0" borderId="4" xfId="2" applyFont="1" applyBorder="1" applyAlignment="1">
      <alignment horizontal="center" vertical="center"/>
    </xf>
    <xf numFmtId="0" fontId="20" fillId="0" borderId="7" xfId="2" applyFont="1" applyBorder="1" applyAlignment="1">
      <alignment horizontal="center" vertical="center"/>
    </xf>
    <xf numFmtId="0" fontId="20" fillId="0" borderId="7" xfId="2" applyFont="1" applyBorder="1" applyAlignment="1">
      <alignment horizontal="center" vertical="center" wrapText="1"/>
    </xf>
    <xf numFmtId="0" fontId="23" fillId="0" borderId="13" xfId="2" applyFont="1" applyBorder="1" applyAlignment="1">
      <alignment horizontal="center"/>
    </xf>
    <xf numFmtId="0" fontId="20" fillId="0" borderId="14" xfId="2" applyFont="1" applyBorder="1"/>
    <xf numFmtId="4" fontId="20" fillId="0" borderId="14" xfId="2" applyNumberFormat="1" applyFont="1" applyBorder="1" applyAlignment="1">
      <alignment horizontal="right"/>
    </xf>
    <xf numFmtId="0" fontId="20" fillId="0" borderId="15" xfId="2" applyFont="1" applyBorder="1"/>
    <xf numFmtId="0" fontId="24" fillId="0" borderId="16" xfId="2" applyFont="1" applyBorder="1" applyAlignment="1">
      <alignment horizontal="center"/>
    </xf>
    <xf numFmtId="4" fontId="24" fillId="0" borderId="17" xfId="2" applyNumberFormat="1" applyFont="1" applyBorder="1"/>
    <xf numFmtId="4" fontId="22" fillId="0" borderId="17" xfId="2" applyNumberFormat="1" applyFont="1" applyBorder="1" applyAlignment="1">
      <alignment horizontal="right"/>
    </xf>
    <xf numFmtId="4" fontId="20" fillId="0" borderId="17" xfId="2" applyNumberFormat="1" applyFont="1" applyBorder="1"/>
    <xf numFmtId="4" fontId="20" fillId="0" borderId="18" xfId="2" applyNumberFormat="1" applyFont="1" applyBorder="1"/>
    <xf numFmtId="0" fontId="20" fillId="0" borderId="17" xfId="2" applyFont="1" applyBorder="1"/>
    <xf numFmtId="4" fontId="20" fillId="0" borderId="19" xfId="2" applyNumberFormat="1" applyFont="1" applyBorder="1"/>
    <xf numFmtId="0" fontId="20" fillId="3" borderId="20" xfId="2" applyFont="1" applyFill="1" applyBorder="1" applyAlignment="1">
      <alignment horizontal="left"/>
    </xf>
    <xf numFmtId="4" fontId="20" fillId="0" borderId="17" xfId="2" applyNumberFormat="1" applyFont="1" applyBorder="1" applyAlignment="1">
      <alignment horizontal="right"/>
    </xf>
    <xf numFmtId="4" fontId="20" fillId="0" borderId="17" xfId="2" applyNumberFormat="1" applyFont="1" applyFill="1" applyBorder="1" applyAlignment="1">
      <alignment horizontal="right"/>
    </xf>
    <xf numFmtId="4" fontId="20" fillId="3" borderId="17" xfId="2" applyNumberFormat="1" applyFont="1" applyFill="1" applyBorder="1" applyAlignment="1">
      <alignment horizontal="right"/>
    </xf>
    <xf numFmtId="4" fontId="25" fillId="0" borderId="19" xfId="2" applyNumberFormat="1" applyFont="1" applyBorder="1"/>
    <xf numFmtId="0" fontId="22" fillId="0" borderId="21" xfId="2" applyFont="1" applyBorder="1" applyAlignment="1">
      <alignment horizontal="center"/>
    </xf>
    <xf numFmtId="4" fontId="22" fillId="0" borderId="22" xfId="2" applyNumberFormat="1" applyFont="1" applyBorder="1"/>
    <xf numFmtId="4" fontId="22" fillId="0" borderId="23" xfId="2" applyNumberFormat="1" applyFont="1" applyBorder="1"/>
    <xf numFmtId="4" fontId="22" fillId="0" borderId="24" xfId="2" applyNumberFormat="1" applyFont="1" applyBorder="1"/>
    <xf numFmtId="0" fontId="23" fillId="0" borderId="25" xfId="2" applyFont="1" applyBorder="1" applyAlignment="1">
      <alignment horizontal="left"/>
    </xf>
    <xf numFmtId="0" fontId="20" fillId="0" borderId="26" xfId="2" applyFont="1" applyBorder="1"/>
    <xf numFmtId="4" fontId="20" fillId="0" borderId="26" xfId="2" applyNumberFormat="1" applyFont="1" applyBorder="1" applyAlignment="1">
      <alignment horizontal="right"/>
    </xf>
    <xf numFmtId="4" fontId="20" fillId="0" borderId="26" xfId="2" applyNumberFormat="1" applyFont="1" applyBorder="1"/>
    <xf numFmtId="0" fontId="20" fillId="0" borderId="27" xfId="2" applyFont="1" applyBorder="1"/>
    <xf numFmtId="0" fontId="24" fillId="0" borderId="16" xfId="2" applyFont="1" applyBorder="1" applyAlignment="1">
      <alignment horizontal="left"/>
    </xf>
    <xf numFmtId="4" fontId="22" fillId="0" borderId="26" xfId="2" applyNumberFormat="1" applyFont="1" applyBorder="1"/>
    <xf numFmtId="4" fontId="22" fillId="0" borderId="26" xfId="2" applyNumberFormat="1" applyFont="1" applyBorder="1" applyAlignment="1">
      <alignment horizontal="right"/>
    </xf>
    <xf numFmtId="0" fontId="20" fillId="3" borderId="16" xfId="2" applyFont="1" applyFill="1" applyBorder="1" applyAlignment="1">
      <alignment horizontal="left"/>
    </xf>
    <xf numFmtId="4" fontId="20" fillId="3" borderId="26" xfId="2" applyNumberFormat="1" applyFont="1" applyFill="1" applyBorder="1" applyAlignment="1">
      <alignment horizontal="right"/>
    </xf>
    <xf numFmtId="0" fontId="20" fillId="0" borderId="19" xfId="2" applyFont="1" applyBorder="1"/>
    <xf numFmtId="4" fontId="20" fillId="0" borderId="28" xfId="2" applyNumberFormat="1" applyFont="1" applyBorder="1"/>
    <xf numFmtId="4" fontId="22" fillId="0" borderId="19" xfId="2" applyNumberFormat="1" applyFont="1" applyBorder="1"/>
    <xf numFmtId="4" fontId="14" fillId="0" borderId="0" xfId="0" applyNumberFormat="1" applyFont="1"/>
    <xf numFmtId="0" fontId="24" fillId="0" borderId="16" xfId="2" applyFont="1" applyBorder="1" applyAlignment="1"/>
    <xf numFmtId="2" fontId="20" fillId="0" borderId="17" xfId="2" applyNumberFormat="1" applyFont="1" applyBorder="1"/>
    <xf numFmtId="4" fontId="20" fillId="0" borderId="29" xfId="2" applyNumberFormat="1" applyFont="1" applyBorder="1"/>
    <xf numFmtId="4" fontId="22" fillId="0" borderId="9" xfId="2" applyNumberFormat="1" applyFont="1" applyBorder="1"/>
    <xf numFmtId="4" fontId="20" fillId="0" borderId="22" xfId="2" applyNumberFormat="1" applyFont="1" applyBorder="1"/>
    <xf numFmtId="4" fontId="22" fillId="0" borderId="12" xfId="2" applyNumberFormat="1" applyFont="1" applyBorder="1" applyAlignment="1">
      <alignment horizontal="right" vertical="top"/>
    </xf>
    <xf numFmtId="0" fontId="20" fillId="0" borderId="22" xfId="2" applyFont="1" applyBorder="1" applyAlignment="1">
      <alignment horizontal="left" vertical="top"/>
    </xf>
    <xf numFmtId="0" fontId="22" fillId="0" borderId="22" xfId="2" applyFont="1" applyBorder="1" applyAlignment="1">
      <alignment horizontal="center" vertical="top"/>
    </xf>
    <xf numFmtId="0" fontId="20" fillId="0" borderId="22" xfId="2" applyFont="1" applyBorder="1" applyAlignment="1">
      <alignment horizontal="center" vertical="top"/>
    </xf>
    <xf numFmtId="0" fontId="22" fillId="0" borderId="21" xfId="2" applyFont="1" applyBorder="1" applyAlignment="1">
      <alignment horizontal="center" vertical="top"/>
    </xf>
    <xf numFmtId="0" fontId="22" fillId="0" borderId="23" xfId="2" applyFont="1" applyBorder="1" applyAlignment="1">
      <alignment horizontal="center" vertical="top"/>
    </xf>
    <xf numFmtId="0" fontId="22" fillId="0" borderId="24" xfId="2" applyFont="1" applyBorder="1" applyAlignment="1">
      <alignment horizontal="center" vertical="top"/>
    </xf>
    <xf numFmtId="0" fontId="26" fillId="0" borderId="0" xfId="0" applyFont="1"/>
    <xf numFmtId="0" fontId="2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3" fontId="12" fillId="0" borderId="0" xfId="1" applyFont="1"/>
    <xf numFmtId="4" fontId="20" fillId="3" borderId="17" xfId="2" applyNumberFormat="1" applyFont="1" applyFill="1" applyBorder="1"/>
  </cellXfs>
  <cellStyles count="3">
    <cellStyle name="Normal" xfId="0" builtinId="0"/>
    <cellStyle name="Normal 2" xfId="2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workbookViewId="0">
      <selection activeCell="S13" sqref="S13"/>
    </sheetView>
  </sheetViews>
  <sheetFormatPr defaultRowHeight="15" x14ac:dyDescent="0.25"/>
  <cols>
    <col min="1" max="1" width="13.85546875" customWidth="1"/>
    <col min="8" max="8" width="21.7109375" customWidth="1"/>
    <col min="15" max="15" width="29.85546875" customWidth="1"/>
    <col min="16" max="16" width="16.7109375" customWidth="1"/>
  </cols>
  <sheetData>
    <row r="1" spans="1:17" x14ac:dyDescent="0.25">
      <c r="A1" s="1"/>
      <c r="B1" s="2"/>
      <c r="D1" s="3"/>
      <c r="H1" s="4"/>
      <c r="I1" s="5"/>
      <c r="J1" s="6"/>
      <c r="M1" s="4"/>
      <c r="N1" s="4"/>
      <c r="P1" s="7"/>
      <c r="Q1" s="8"/>
    </row>
    <row r="2" spans="1:17" ht="23.25" x14ac:dyDescent="0.3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 ht="15.75" thickBot="1" x14ac:dyDescent="0.3">
      <c r="A3" s="3"/>
      <c r="B3" s="8"/>
      <c r="C3" s="8"/>
      <c r="D3" s="8"/>
      <c r="E3" s="8"/>
      <c r="F3" s="8"/>
      <c r="G3" s="8"/>
      <c r="H3" s="10"/>
      <c r="I3" s="8"/>
      <c r="J3" s="6"/>
      <c r="K3" s="8"/>
      <c r="L3" s="8"/>
      <c r="M3" s="10"/>
      <c r="N3" s="10"/>
      <c r="O3" s="8"/>
      <c r="P3" s="7"/>
      <c r="Q3" s="8"/>
    </row>
    <row r="4" spans="1:17" ht="64.5" thickTop="1" thickBot="1" x14ac:dyDescent="0.3">
      <c r="A4" s="11" t="s">
        <v>1</v>
      </c>
      <c r="B4" s="12" t="s">
        <v>2</v>
      </c>
      <c r="C4" s="13" t="s">
        <v>3</v>
      </c>
      <c r="D4" s="14" t="s">
        <v>4</v>
      </c>
      <c r="E4" s="13" t="s">
        <v>5</v>
      </c>
      <c r="F4" s="13" t="s">
        <v>6</v>
      </c>
      <c r="G4" s="13" t="s">
        <v>7</v>
      </c>
      <c r="H4" s="15" t="s">
        <v>8</v>
      </c>
      <c r="I4" s="16" t="s">
        <v>9</v>
      </c>
      <c r="J4" s="17" t="s">
        <v>10</v>
      </c>
      <c r="K4" s="13" t="s">
        <v>11</v>
      </c>
      <c r="L4" s="14" t="s">
        <v>12</v>
      </c>
      <c r="M4" s="15" t="s">
        <v>13</v>
      </c>
      <c r="N4" s="15" t="s">
        <v>14</v>
      </c>
      <c r="O4" s="14" t="s">
        <v>15</v>
      </c>
      <c r="P4" s="18" t="s">
        <v>16</v>
      </c>
      <c r="Q4" s="14" t="s">
        <v>17</v>
      </c>
    </row>
    <row r="5" spans="1:17" ht="15.75" thickTop="1" x14ac:dyDescent="0.25">
      <c r="A5" s="19">
        <v>42675</v>
      </c>
      <c r="B5" s="20" t="s">
        <v>18</v>
      </c>
      <c r="C5" s="21" t="s">
        <v>19</v>
      </c>
      <c r="D5" s="22" t="s">
        <v>20</v>
      </c>
      <c r="E5" s="21" t="s">
        <v>21</v>
      </c>
      <c r="F5" s="21"/>
      <c r="G5" s="21" t="s">
        <v>19</v>
      </c>
      <c r="H5" s="23">
        <v>1900000</v>
      </c>
      <c r="I5" s="24" t="s">
        <v>22</v>
      </c>
      <c r="J5" s="25"/>
      <c r="K5" s="21"/>
      <c r="L5" s="21"/>
      <c r="M5" s="26"/>
      <c r="N5" s="26" t="s">
        <v>23</v>
      </c>
      <c r="O5" s="27" t="s">
        <v>24</v>
      </c>
      <c r="P5" s="28">
        <v>42753</v>
      </c>
      <c r="Q5" s="29" t="s">
        <v>25</v>
      </c>
    </row>
    <row r="6" spans="1:17" x14ac:dyDescent="0.25">
      <c r="A6" s="30">
        <v>42698</v>
      </c>
      <c r="B6" s="20" t="s">
        <v>18</v>
      </c>
      <c r="C6" s="31" t="s">
        <v>19</v>
      </c>
      <c r="D6" s="32" t="s">
        <v>20</v>
      </c>
      <c r="E6" s="31" t="s">
        <v>26</v>
      </c>
      <c r="F6" s="31"/>
      <c r="G6" s="31" t="s">
        <v>27</v>
      </c>
      <c r="H6" s="33">
        <v>1704000</v>
      </c>
      <c r="I6" s="24" t="s">
        <v>22</v>
      </c>
      <c r="J6" s="25"/>
      <c r="K6" s="31"/>
      <c r="L6" s="31"/>
      <c r="M6" s="34"/>
      <c r="N6" s="34" t="s">
        <v>23</v>
      </c>
      <c r="O6" s="35" t="s">
        <v>28</v>
      </c>
      <c r="P6" s="36">
        <v>42754</v>
      </c>
      <c r="Q6" s="29" t="s">
        <v>25</v>
      </c>
    </row>
    <row r="7" spans="1:17" x14ac:dyDescent="0.25">
      <c r="A7" s="30">
        <v>42740</v>
      </c>
      <c r="B7" s="20" t="s">
        <v>18</v>
      </c>
      <c r="C7" s="31" t="s">
        <v>19</v>
      </c>
      <c r="D7" s="32" t="s">
        <v>20</v>
      </c>
      <c r="E7" s="31" t="s">
        <v>21</v>
      </c>
      <c r="F7" s="31"/>
      <c r="G7" s="31" t="s">
        <v>19</v>
      </c>
      <c r="H7" s="33">
        <v>4676855.29</v>
      </c>
      <c r="I7" s="24" t="s">
        <v>22</v>
      </c>
      <c r="J7" s="25"/>
      <c r="K7" s="31"/>
      <c r="L7" s="31"/>
      <c r="M7" s="34"/>
      <c r="N7" s="34" t="s">
        <v>23</v>
      </c>
      <c r="O7" s="35" t="s">
        <v>29</v>
      </c>
      <c r="P7" s="36">
        <v>42740</v>
      </c>
      <c r="Q7" s="29" t="s">
        <v>25</v>
      </c>
    </row>
    <row r="8" spans="1:17" x14ac:dyDescent="0.25">
      <c r="A8" s="37">
        <v>42754</v>
      </c>
      <c r="B8" s="38" t="s">
        <v>30</v>
      </c>
      <c r="C8" s="39" t="s">
        <v>19</v>
      </c>
      <c r="D8" s="40" t="s">
        <v>20</v>
      </c>
      <c r="E8" s="39" t="s">
        <v>21</v>
      </c>
      <c r="F8" s="39"/>
      <c r="G8" s="39" t="s">
        <v>19</v>
      </c>
      <c r="H8" s="41">
        <v>1860000</v>
      </c>
      <c r="I8" s="42" t="s">
        <v>22</v>
      </c>
      <c r="J8" s="43"/>
      <c r="K8" s="39"/>
      <c r="L8" s="39"/>
      <c r="M8" s="44"/>
      <c r="N8" s="45" t="s">
        <v>23</v>
      </c>
      <c r="O8" s="46" t="s">
        <v>24</v>
      </c>
      <c r="P8" s="36">
        <v>42781</v>
      </c>
      <c r="Q8" s="47" t="s">
        <v>25</v>
      </c>
    </row>
    <row r="9" spans="1:17" x14ac:dyDescent="0.25">
      <c r="A9" s="37">
        <v>42779</v>
      </c>
      <c r="B9" s="48" t="s">
        <v>30</v>
      </c>
      <c r="C9" s="39" t="s">
        <v>19</v>
      </c>
      <c r="D9" s="40" t="s">
        <v>20</v>
      </c>
      <c r="E9" s="39" t="s">
        <v>21</v>
      </c>
      <c r="F9" s="39"/>
      <c r="G9" s="39" t="s">
        <v>19</v>
      </c>
      <c r="H9" s="41">
        <f>5340386.25-380081.44</f>
        <v>4960304.8099999996</v>
      </c>
      <c r="I9" s="49" t="s">
        <v>22</v>
      </c>
      <c r="J9" s="50"/>
      <c r="K9" s="39"/>
      <c r="L9" s="39"/>
      <c r="M9" s="44"/>
      <c r="N9" s="45" t="s">
        <v>23</v>
      </c>
      <c r="O9" s="46" t="s">
        <v>29</v>
      </c>
      <c r="P9" s="36">
        <v>42780</v>
      </c>
      <c r="Q9" s="47" t="s">
        <v>25</v>
      </c>
    </row>
    <row r="10" spans="1:17" x14ac:dyDescent="0.25">
      <c r="A10" s="37">
        <v>42779</v>
      </c>
      <c r="B10" s="48" t="s">
        <v>30</v>
      </c>
      <c r="C10" s="39" t="s">
        <v>19</v>
      </c>
      <c r="D10" s="40" t="s">
        <v>20</v>
      </c>
      <c r="E10" s="39" t="s">
        <v>21</v>
      </c>
      <c r="F10" s="39"/>
      <c r="G10" s="39" t="s">
        <v>19</v>
      </c>
      <c r="H10" s="41">
        <v>380081.44</v>
      </c>
      <c r="I10" s="49" t="s">
        <v>22</v>
      </c>
      <c r="J10" s="50"/>
      <c r="K10" s="39"/>
      <c r="L10" s="39"/>
      <c r="M10" s="51"/>
      <c r="N10" s="45" t="s">
        <v>23</v>
      </c>
      <c r="O10" s="46" t="s">
        <v>31</v>
      </c>
      <c r="P10" s="36">
        <v>42780</v>
      </c>
      <c r="Q10" s="47" t="s">
        <v>25</v>
      </c>
    </row>
    <row r="11" spans="1:17" x14ac:dyDescent="0.25">
      <c r="A11" s="37">
        <v>42790</v>
      </c>
      <c r="B11" s="38" t="s">
        <v>30</v>
      </c>
      <c r="C11" s="39" t="s">
        <v>19</v>
      </c>
      <c r="D11" s="40" t="s">
        <v>20</v>
      </c>
      <c r="E11" s="39" t="s">
        <v>21</v>
      </c>
      <c r="F11" s="39"/>
      <c r="G11" s="39" t="s">
        <v>19</v>
      </c>
      <c r="H11" s="41">
        <f>6167454.21-1127210.19</f>
        <v>5040244.0199999996</v>
      </c>
      <c r="I11" s="49" t="s">
        <v>22</v>
      </c>
      <c r="J11" s="50"/>
      <c r="K11" s="39"/>
      <c r="L11" s="39"/>
      <c r="M11" s="51"/>
      <c r="N11" s="45" t="s">
        <v>23</v>
      </c>
      <c r="O11" s="46" t="s">
        <v>29</v>
      </c>
      <c r="P11" s="36">
        <v>42793</v>
      </c>
      <c r="Q11" s="47" t="s">
        <v>25</v>
      </c>
    </row>
    <row r="12" spans="1:17" x14ac:dyDescent="0.25">
      <c r="A12" s="37">
        <v>42790</v>
      </c>
      <c r="B12" s="38" t="s">
        <v>30</v>
      </c>
      <c r="C12" s="39" t="s">
        <v>19</v>
      </c>
      <c r="D12" s="40" t="s">
        <v>20</v>
      </c>
      <c r="E12" s="39" t="s">
        <v>21</v>
      </c>
      <c r="F12" s="39"/>
      <c r="G12" s="39" t="s">
        <v>19</v>
      </c>
      <c r="H12" s="41">
        <v>1127210.19</v>
      </c>
      <c r="I12" s="49" t="s">
        <v>22</v>
      </c>
      <c r="J12" s="50"/>
      <c r="K12" s="39"/>
      <c r="L12" s="39"/>
      <c r="M12" s="51"/>
      <c r="N12" s="45" t="s">
        <v>23</v>
      </c>
      <c r="O12" s="46" t="s">
        <v>31</v>
      </c>
      <c r="P12" s="36">
        <v>42793</v>
      </c>
      <c r="Q12" s="47" t="s">
        <v>25</v>
      </c>
    </row>
    <row r="13" spans="1:17" x14ac:dyDescent="0.25">
      <c r="A13" s="37">
        <v>42809</v>
      </c>
      <c r="B13" s="38" t="s">
        <v>32</v>
      </c>
      <c r="C13" s="39" t="s">
        <v>33</v>
      </c>
      <c r="D13" s="40" t="s">
        <v>20</v>
      </c>
      <c r="E13" s="39" t="s">
        <v>34</v>
      </c>
      <c r="F13" s="39"/>
      <c r="G13" s="39" t="s">
        <v>35</v>
      </c>
      <c r="H13" s="41">
        <v>2738416.66</v>
      </c>
      <c r="I13" s="49" t="s">
        <v>22</v>
      </c>
      <c r="J13" s="50"/>
      <c r="K13" s="39"/>
      <c r="L13" s="39"/>
      <c r="M13" s="51"/>
      <c r="N13" s="51" t="s">
        <v>23</v>
      </c>
      <c r="O13" s="46" t="s">
        <v>36</v>
      </c>
      <c r="P13" s="36">
        <v>42822</v>
      </c>
      <c r="Q13" s="47" t="s">
        <v>25</v>
      </c>
    </row>
    <row r="14" spans="1:17" x14ac:dyDescent="0.25">
      <c r="A14" s="37">
        <v>42821</v>
      </c>
      <c r="B14" s="38" t="s">
        <v>37</v>
      </c>
      <c r="C14" s="39" t="s">
        <v>19</v>
      </c>
      <c r="D14" s="40" t="s">
        <v>20</v>
      </c>
      <c r="E14" s="39" t="s">
        <v>21</v>
      </c>
      <c r="F14" s="39"/>
      <c r="G14" s="39" t="s">
        <v>19</v>
      </c>
      <c r="H14" s="41">
        <v>5616951.6900000004</v>
      </c>
      <c r="I14" s="42" t="s">
        <v>22</v>
      </c>
      <c r="J14" s="50"/>
      <c r="K14" s="39"/>
      <c r="L14" s="39"/>
      <c r="M14" s="51"/>
      <c r="N14" s="51" t="s">
        <v>23</v>
      </c>
      <c r="O14" s="52" t="s">
        <v>29</v>
      </c>
      <c r="P14" s="36">
        <v>42836</v>
      </c>
      <c r="Q14" s="47" t="s">
        <v>25</v>
      </c>
    </row>
    <row r="15" spans="1:17" x14ac:dyDescent="0.25">
      <c r="A15" s="37">
        <v>42818</v>
      </c>
      <c r="B15" s="38" t="s">
        <v>37</v>
      </c>
      <c r="C15" s="39" t="s">
        <v>19</v>
      </c>
      <c r="D15" s="40" t="s">
        <v>20</v>
      </c>
      <c r="E15" s="39" t="s">
        <v>21</v>
      </c>
      <c r="F15" s="39"/>
      <c r="G15" s="39" t="s">
        <v>19</v>
      </c>
      <c r="H15" s="41">
        <v>599553.03</v>
      </c>
      <c r="I15" s="42" t="s">
        <v>22</v>
      </c>
      <c r="J15" s="50"/>
      <c r="K15" s="39"/>
      <c r="L15" s="39"/>
      <c r="M15" s="51"/>
      <c r="N15" s="51" t="s">
        <v>23</v>
      </c>
      <c r="O15" s="52" t="s">
        <v>31</v>
      </c>
      <c r="P15" s="36">
        <v>42836</v>
      </c>
      <c r="Q15" s="47" t="s">
        <v>25</v>
      </c>
    </row>
    <row r="16" spans="1:17" x14ac:dyDescent="0.25">
      <c r="A16" s="37">
        <v>42857</v>
      </c>
      <c r="B16" s="38" t="s">
        <v>38</v>
      </c>
      <c r="C16" s="39" t="s">
        <v>19</v>
      </c>
      <c r="D16" s="40" t="s">
        <v>20</v>
      </c>
      <c r="E16" s="39" t="s">
        <v>21</v>
      </c>
      <c r="F16" s="39"/>
      <c r="G16" s="39" t="s">
        <v>19</v>
      </c>
      <c r="H16" s="41">
        <v>5458023.9900000002</v>
      </c>
      <c r="I16" s="42" t="s">
        <v>22</v>
      </c>
      <c r="J16" s="50"/>
      <c r="K16" s="39"/>
      <c r="L16" s="39"/>
      <c r="M16" s="51"/>
      <c r="N16" s="51" t="s">
        <v>23</v>
      </c>
      <c r="O16" s="52" t="s">
        <v>29</v>
      </c>
      <c r="P16" s="36"/>
      <c r="Q16" s="53"/>
    </row>
    <row r="17" spans="1:17" x14ac:dyDescent="0.25">
      <c r="A17" s="37">
        <v>42857</v>
      </c>
      <c r="B17" s="38" t="s">
        <v>38</v>
      </c>
      <c r="C17" s="39" t="s">
        <v>19</v>
      </c>
      <c r="D17" s="40" t="s">
        <v>20</v>
      </c>
      <c r="E17" s="39" t="s">
        <v>21</v>
      </c>
      <c r="F17" s="39"/>
      <c r="G17" s="39" t="s">
        <v>19</v>
      </c>
      <c r="H17" s="41">
        <v>371735.61</v>
      </c>
      <c r="I17" s="42" t="s">
        <v>22</v>
      </c>
      <c r="J17" s="50"/>
      <c r="K17" s="39"/>
      <c r="L17" s="39"/>
      <c r="M17" s="51"/>
      <c r="N17" s="51" t="s">
        <v>23</v>
      </c>
      <c r="O17" s="52" t="s">
        <v>31</v>
      </c>
      <c r="P17" s="36"/>
      <c r="Q17" s="53"/>
    </row>
    <row r="18" spans="1:17" x14ac:dyDescent="0.25">
      <c r="A18" s="37">
        <v>42859</v>
      </c>
      <c r="B18" s="38" t="s">
        <v>38</v>
      </c>
      <c r="C18" s="39" t="s">
        <v>19</v>
      </c>
      <c r="D18" s="40" t="s">
        <v>20</v>
      </c>
      <c r="E18" s="39" t="s">
        <v>39</v>
      </c>
      <c r="F18" s="39"/>
      <c r="G18" s="39" t="s">
        <v>27</v>
      </c>
      <c r="H18" s="41">
        <v>66950</v>
      </c>
      <c r="I18" s="42" t="s">
        <v>22</v>
      </c>
      <c r="J18" s="50"/>
      <c r="K18" s="39"/>
      <c r="L18" s="39"/>
      <c r="M18" s="51"/>
      <c r="N18" s="51" t="s">
        <v>23</v>
      </c>
      <c r="O18" s="52" t="s">
        <v>36</v>
      </c>
      <c r="P18" s="36"/>
      <c r="Q18" s="53"/>
    </row>
    <row r="19" spans="1:17" x14ac:dyDescent="0.25">
      <c r="A19" s="37">
        <v>42884</v>
      </c>
      <c r="B19" s="38" t="s">
        <v>38</v>
      </c>
      <c r="C19" s="39" t="s">
        <v>19</v>
      </c>
      <c r="D19" s="40" t="s">
        <v>20</v>
      </c>
      <c r="E19" s="39" t="s">
        <v>40</v>
      </c>
      <c r="F19" s="39"/>
      <c r="G19" s="39" t="s">
        <v>33</v>
      </c>
      <c r="H19" s="41">
        <v>1439134.41</v>
      </c>
      <c r="I19" s="49" t="s">
        <v>22</v>
      </c>
      <c r="J19" s="43"/>
      <c r="K19" s="39"/>
      <c r="L19" s="39"/>
      <c r="M19" s="51"/>
      <c r="N19" s="51" t="s">
        <v>23</v>
      </c>
      <c r="O19" s="52"/>
      <c r="P19" s="36"/>
      <c r="Q19" s="53"/>
    </row>
    <row r="20" spans="1:17" x14ac:dyDescent="0.25">
      <c r="A20" s="37"/>
      <c r="B20" s="54"/>
      <c r="C20" s="39"/>
      <c r="D20" s="40"/>
      <c r="E20" s="39"/>
      <c r="F20" s="39"/>
      <c r="G20" s="39"/>
      <c r="H20" s="41"/>
      <c r="I20" s="49"/>
      <c r="J20" s="43"/>
      <c r="K20" s="39"/>
      <c r="L20" s="39"/>
      <c r="M20" s="51"/>
      <c r="N20" s="51"/>
      <c r="O20" s="52"/>
      <c r="P20" s="36"/>
      <c r="Q20" s="53"/>
    </row>
    <row r="21" spans="1:17" x14ac:dyDescent="0.25">
      <c r="A21" s="37"/>
      <c r="B21" s="54"/>
      <c r="C21" s="39"/>
      <c r="D21" s="40"/>
      <c r="E21" s="39"/>
      <c r="F21" s="39"/>
      <c r="G21" s="39"/>
      <c r="H21" s="41"/>
      <c r="I21" s="42"/>
      <c r="J21" s="50"/>
      <c r="K21" s="39"/>
      <c r="L21" s="39"/>
      <c r="M21" s="51"/>
      <c r="N21" s="51"/>
      <c r="O21" s="52"/>
      <c r="P21" s="36"/>
      <c r="Q21" s="53"/>
    </row>
    <row r="22" spans="1:17" x14ac:dyDescent="0.25">
      <c r="A22" s="37"/>
      <c r="B22" s="54"/>
      <c r="C22" s="39"/>
      <c r="D22" s="40"/>
      <c r="E22" s="39"/>
      <c r="F22" s="39"/>
      <c r="G22" s="39"/>
      <c r="H22" s="41"/>
      <c r="I22" s="42"/>
      <c r="J22" s="50"/>
      <c r="K22" s="39"/>
      <c r="L22" s="39"/>
      <c r="M22" s="51"/>
      <c r="N22" s="51"/>
      <c r="O22" s="52"/>
      <c r="P22" s="36"/>
      <c r="Q22" s="47"/>
    </row>
    <row r="23" spans="1:17" x14ac:dyDescent="0.25">
      <c r="A23" s="37"/>
      <c r="B23" s="54"/>
      <c r="C23" s="39"/>
      <c r="D23" s="40"/>
      <c r="E23" s="39"/>
      <c r="F23" s="39"/>
      <c r="G23" s="39"/>
      <c r="H23" s="41"/>
      <c r="I23" s="42"/>
      <c r="J23" s="50"/>
      <c r="K23" s="39"/>
      <c r="L23" s="39"/>
      <c r="M23" s="51"/>
      <c r="N23" s="51"/>
      <c r="O23" s="52"/>
      <c r="P23" s="36"/>
      <c r="Q23" s="47"/>
    </row>
    <row r="24" spans="1:17" x14ac:dyDescent="0.25">
      <c r="A24" s="37"/>
      <c r="B24" s="54"/>
      <c r="C24" s="39"/>
      <c r="D24" s="40"/>
      <c r="E24" s="39"/>
      <c r="F24" s="39"/>
      <c r="G24" s="39"/>
      <c r="H24" s="41"/>
      <c r="I24" s="42"/>
      <c r="J24" s="50"/>
      <c r="K24" s="39"/>
      <c r="L24" s="39"/>
      <c r="M24" s="51"/>
      <c r="N24" s="51"/>
      <c r="O24" s="52"/>
      <c r="P24" s="36"/>
      <c r="Q24" s="47"/>
    </row>
    <row r="25" spans="1:17" x14ac:dyDescent="0.25">
      <c r="A25" s="37"/>
      <c r="B25" s="54"/>
      <c r="C25" s="39"/>
      <c r="D25" s="40"/>
      <c r="E25" s="39"/>
      <c r="F25" s="39"/>
      <c r="G25" s="39"/>
      <c r="H25" s="41"/>
      <c r="I25" s="42"/>
      <c r="J25" s="50"/>
      <c r="K25" s="39"/>
      <c r="L25" s="39"/>
      <c r="M25" s="51"/>
      <c r="N25" s="51"/>
      <c r="O25" s="52"/>
      <c r="P25" s="36"/>
      <c r="Q25" s="47"/>
    </row>
    <row r="26" spans="1:17" x14ac:dyDescent="0.25">
      <c r="A26" s="37"/>
      <c r="B26" s="54"/>
      <c r="C26" s="39"/>
      <c r="D26" s="40"/>
      <c r="E26" s="39"/>
      <c r="F26" s="39"/>
      <c r="G26" s="39"/>
      <c r="H26" s="41"/>
      <c r="I26" s="42"/>
      <c r="J26" s="50"/>
      <c r="K26" s="39"/>
      <c r="L26" s="39"/>
      <c r="M26" s="51"/>
      <c r="N26" s="51"/>
      <c r="O26" s="52"/>
      <c r="P26" s="36"/>
      <c r="Q26" s="47"/>
    </row>
    <row r="27" spans="1:17" x14ac:dyDescent="0.25">
      <c r="A27" s="37"/>
      <c r="B27" s="54"/>
      <c r="C27" s="39"/>
      <c r="D27" s="40"/>
      <c r="E27" s="39"/>
      <c r="F27" s="39"/>
      <c r="G27" s="39"/>
      <c r="H27" s="51"/>
      <c r="I27" s="42"/>
      <c r="J27" s="50"/>
      <c r="K27" s="39"/>
      <c r="L27" s="39"/>
      <c r="M27" s="51"/>
      <c r="N27" s="51"/>
      <c r="O27" s="52"/>
      <c r="P27" s="36"/>
      <c r="Q27" s="47"/>
    </row>
    <row r="28" spans="1:17" x14ac:dyDescent="0.25">
      <c r="A28" s="55"/>
      <c r="B28" s="56"/>
      <c r="C28" s="57"/>
      <c r="D28" s="58"/>
      <c r="E28" s="57"/>
      <c r="F28" s="57"/>
      <c r="G28" s="57"/>
      <c r="H28" s="59"/>
      <c r="I28" s="60"/>
      <c r="J28" s="61"/>
      <c r="K28" s="57"/>
      <c r="L28" s="57"/>
      <c r="M28" s="59"/>
      <c r="N28" s="59"/>
      <c r="O28" s="57"/>
      <c r="P28" s="62"/>
      <c r="Q28" s="47"/>
    </row>
    <row r="29" spans="1:17" x14ac:dyDescent="0.25">
      <c r="A29" s="55"/>
      <c r="B29" s="54"/>
      <c r="C29" s="57"/>
      <c r="D29" s="58"/>
      <c r="E29" s="57"/>
      <c r="F29" s="57"/>
      <c r="G29" s="57"/>
      <c r="H29" s="59"/>
      <c r="I29" s="60"/>
      <c r="J29" s="61"/>
      <c r="K29" s="57"/>
      <c r="L29" s="57"/>
      <c r="M29" s="59"/>
      <c r="N29" s="59"/>
      <c r="O29" s="57"/>
      <c r="P29" s="62"/>
      <c r="Q29" s="47"/>
    </row>
    <row r="30" spans="1:17" x14ac:dyDescent="0.25">
      <c r="A30" s="55"/>
      <c r="B30" s="54"/>
      <c r="C30" s="57"/>
      <c r="D30" s="58"/>
      <c r="E30" s="57"/>
      <c r="F30" s="57"/>
      <c r="G30" s="57"/>
      <c r="H30" s="59"/>
      <c r="I30" s="60"/>
      <c r="J30" s="61"/>
      <c r="K30" s="57"/>
      <c r="L30" s="57"/>
      <c r="M30" s="59"/>
      <c r="N30" s="59"/>
      <c r="O30" s="57"/>
      <c r="P30" s="62"/>
      <c r="Q30" s="47"/>
    </row>
    <row r="31" spans="1:17" x14ac:dyDescent="0.25">
      <c r="A31" s="55"/>
      <c r="B31" s="56"/>
      <c r="C31" s="57"/>
      <c r="D31" s="58"/>
      <c r="E31" s="57"/>
      <c r="F31" s="57"/>
      <c r="G31" s="57"/>
      <c r="H31" s="59"/>
      <c r="I31" s="60"/>
      <c r="J31" s="61"/>
      <c r="K31" s="57"/>
      <c r="L31" s="57"/>
      <c r="M31" s="59"/>
      <c r="N31" s="59"/>
      <c r="O31" s="57"/>
      <c r="P31" s="62"/>
      <c r="Q31" s="47"/>
    </row>
  </sheetData>
  <autoFilter ref="A4:Q4"/>
  <mergeCells count="1">
    <mergeCell ref="A2:Q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opLeftCell="A31" workbookViewId="0">
      <selection activeCell="N9" sqref="N9"/>
    </sheetView>
  </sheetViews>
  <sheetFormatPr defaultRowHeight="15" x14ac:dyDescent="0.25"/>
  <cols>
    <col min="1" max="1" width="14.140625" customWidth="1"/>
    <col min="6" max="6" width="19.5703125" customWidth="1"/>
    <col min="7" max="7" width="60.85546875" customWidth="1"/>
    <col min="9" max="9" width="41.85546875" customWidth="1"/>
    <col min="10" max="10" width="15.85546875" customWidth="1"/>
  </cols>
  <sheetData>
    <row r="1" spans="1:10" x14ac:dyDescent="0.25">
      <c r="A1" s="1"/>
      <c r="B1" s="1"/>
      <c r="D1" s="3"/>
      <c r="F1" s="63"/>
      <c r="J1" s="64"/>
    </row>
    <row r="2" spans="1:10" ht="23.25" x14ac:dyDescent="0.35">
      <c r="A2" s="9" t="s">
        <v>41</v>
      </c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3"/>
      <c r="B3" s="3"/>
      <c r="C3" s="8"/>
      <c r="D3" s="8"/>
      <c r="E3" s="8"/>
      <c r="F3" s="8"/>
      <c r="G3" s="8"/>
      <c r="H3" s="8"/>
      <c r="I3" s="8"/>
      <c r="J3" s="64"/>
    </row>
    <row r="4" spans="1:10" ht="64.5" thickTop="1" thickBot="1" x14ac:dyDescent="0.3">
      <c r="A4" s="11" t="s">
        <v>42</v>
      </c>
      <c r="B4" s="11" t="s">
        <v>43</v>
      </c>
      <c r="C4" s="13" t="s">
        <v>44</v>
      </c>
      <c r="D4" s="13" t="s">
        <v>45</v>
      </c>
      <c r="E4" s="13" t="s">
        <v>46</v>
      </c>
      <c r="F4" s="16" t="s">
        <v>47</v>
      </c>
      <c r="G4" s="13" t="s">
        <v>11</v>
      </c>
      <c r="H4" s="13" t="s">
        <v>14</v>
      </c>
      <c r="I4" s="14" t="s">
        <v>15</v>
      </c>
      <c r="J4" s="65" t="s">
        <v>48</v>
      </c>
    </row>
    <row r="5" spans="1:10" ht="15.75" thickTop="1" x14ac:dyDescent="0.25">
      <c r="A5" s="66">
        <v>42718</v>
      </c>
      <c r="B5" s="66" t="s">
        <v>18</v>
      </c>
      <c r="C5" s="31" t="s">
        <v>19</v>
      </c>
      <c r="D5" s="32"/>
      <c r="E5" s="31"/>
      <c r="F5" s="67">
        <v>403017.54</v>
      </c>
      <c r="G5" s="31" t="s">
        <v>49</v>
      </c>
      <c r="H5" s="31" t="s">
        <v>23</v>
      </c>
      <c r="I5" s="35" t="s">
        <v>50</v>
      </c>
      <c r="J5" s="68">
        <v>42740</v>
      </c>
    </row>
    <row r="6" spans="1:10" x14ac:dyDescent="0.25">
      <c r="A6" s="66">
        <v>42753</v>
      </c>
      <c r="B6" s="66" t="s">
        <v>18</v>
      </c>
      <c r="C6" s="31" t="s">
        <v>19</v>
      </c>
      <c r="D6" s="32"/>
      <c r="E6" s="31"/>
      <c r="F6" s="67">
        <v>660000</v>
      </c>
      <c r="G6" s="31" t="s">
        <v>51</v>
      </c>
      <c r="H6" s="31" t="s">
        <v>23</v>
      </c>
      <c r="I6" s="35" t="s">
        <v>52</v>
      </c>
      <c r="J6" s="68">
        <v>42753</v>
      </c>
    </row>
    <row r="7" spans="1:10" x14ac:dyDescent="0.25">
      <c r="A7" s="66">
        <v>42754</v>
      </c>
      <c r="B7" s="66" t="s">
        <v>18</v>
      </c>
      <c r="C7" s="31" t="s">
        <v>19</v>
      </c>
      <c r="D7" s="32"/>
      <c r="E7" s="31"/>
      <c r="F7" s="67">
        <v>530000</v>
      </c>
      <c r="G7" s="31" t="s">
        <v>53</v>
      </c>
      <c r="H7" s="31" t="s">
        <v>23</v>
      </c>
      <c r="I7" s="35" t="s">
        <v>54</v>
      </c>
      <c r="J7" s="68">
        <v>42754</v>
      </c>
    </row>
    <row r="8" spans="1:10" x14ac:dyDescent="0.25">
      <c r="A8" s="66">
        <v>42758</v>
      </c>
      <c r="B8" s="66" t="s">
        <v>18</v>
      </c>
      <c r="C8" s="31" t="s">
        <v>19</v>
      </c>
      <c r="D8" s="32"/>
      <c r="E8" s="31"/>
      <c r="F8" s="67">
        <v>1000000</v>
      </c>
      <c r="G8" s="31" t="s">
        <v>55</v>
      </c>
      <c r="H8" s="31" t="s">
        <v>23</v>
      </c>
      <c r="I8" s="35" t="s">
        <v>56</v>
      </c>
      <c r="J8" s="68">
        <v>42759</v>
      </c>
    </row>
    <row r="9" spans="1:10" x14ac:dyDescent="0.25">
      <c r="A9" s="66">
        <v>42758</v>
      </c>
      <c r="B9" s="66" t="s">
        <v>18</v>
      </c>
      <c r="C9" s="31" t="s">
        <v>19</v>
      </c>
      <c r="D9" s="32"/>
      <c r="E9" s="31"/>
      <c r="F9" s="67">
        <v>830000</v>
      </c>
      <c r="G9" s="31" t="s">
        <v>57</v>
      </c>
      <c r="H9" s="31" t="s">
        <v>23</v>
      </c>
      <c r="I9" s="52" t="s">
        <v>36</v>
      </c>
      <c r="J9" s="68">
        <v>42759</v>
      </c>
    </row>
    <row r="10" spans="1:10" x14ac:dyDescent="0.25">
      <c r="A10" s="66">
        <v>42754</v>
      </c>
      <c r="B10" s="66" t="s">
        <v>18</v>
      </c>
      <c r="C10" s="31" t="s">
        <v>19</v>
      </c>
      <c r="D10" s="32"/>
      <c r="E10" s="31"/>
      <c r="F10" s="67">
        <v>200000</v>
      </c>
      <c r="G10" s="31" t="s">
        <v>58</v>
      </c>
      <c r="H10" s="31" t="s">
        <v>23</v>
      </c>
      <c r="I10" s="35" t="s">
        <v>59</v>
      </c>
      <c r="J10" s="68">
        <v>42761</v>
      </c>
    </row>
    <row r="11" spans="1:10" x14ac:dyDescent="0.25">
      <c r="A11" s="66">
        <v>42762</v>
      </c>
      <c r="B11" s="66" t="s">
        <v>18</v>
      </c>
      <c r="C11" s="31" t="s">
        <v>19</v>
      </c>
      <c r="D11" s="32"/>
      <c r="E11" s="31"/>
      <c r="F11" s="67">
        <v>200769.3</v>
      </c>
      <c r="G11" s="31" t="s">
        <v>53</v>
      </c>
      <c r="H11" s="31" t="s">
        <v>23</v>
      </c>
      <c r="I11" s="35" t="s">
        <v>54</v>
      </c>
      <c r="J11" s="68">
        <v>42762</v>
      </c>
    </row>
    <row r="12" spans="1:10" x14ac:dyDescent="0.25">
      <c r="A12" s="66">
        <v>42762</v>
      </c>
      <c r="B12" s="66" t="s">
        <v>18</v>
      </c>
      <c r="C12" s="31" t="s">
        <v>19</v>
      </c>
      <c r="D12" s="32"/>
      <c r="E12" s="31"/>
      <c r="F12" s="67">
        <v>520000</v>
      </c>
      <c r="G12" s="31" t="s">
        <v>60</v>
      </c>
      <c r="H12" s="31" t="s">
        <v>23</v>
      </c>
      <c r="I12" s="35" t="s">
        <v>61</v>
      </c>
      <c r="J12" s="68">
        <v>42762</v>
      </c>
    </row>
    <row r="13" spans="1:10" x14ac:dyDescent="0.25">
      <c r="A13" s="66">
        <v>42762</v>
      </c>
      <c r="B13" s="66" t="s">
        <v>18</v>
      </c>
      <c r="C13" s="31" t="s">
        <v>19</v>
      </c>
      <c r="D13" s="32"/>
      <c r="E13" s="31"/>
      <c r="F13" s="67">
        <v>248998.2</v>
      </c>
      <c r="G13" s="31" t="s">
        <v>62</v>
      </c>
      <c r="H13" s="31" t="s">
        <v>23</v>
      </c>
      <c r="I13" s="35" t="s">
        <v>52</v>
      </c>
      <c r="J13" s="68">
        <v>42762</v>
      </c>
    </row>
    <row r="14" spans="1:10" x14ac:dyDescent="0.25">
      <c r="A14" s="66">
        <v>42779</v>
      </c>
      <c r="B14" s="66" t="s">
        <v>30</v>
      </c>
      <c r="C14" s="31" t="s">
        <v>19</v>
      </c>
      <c r="D14" s="32"/>
      <c r="E14" s="31"/>
      <c r="F14" s="67">
        <v>1412500</v>
      </c>
      <c r="G14" s="31" t="s">
        <v>63</v>
      </c>
      <c r="H14" s="31" t="s">
        <v>23</v>
      </c>
      <c r="I14" s="35" t="s">
        <v>64</v>
      </c>
      <c r="J14" s="68">
        <v>42779</v>
      </c>
    </row>
    <row r="15" spans="1:10" x14ac:dyDescent="0.25">
      <c r="A15" s="66">
        <v>42754</v>
      </c>
      <c r="B15" s="66" t="s">
        <v>30</v>
      </c>
      <c r="C15" s="31" t="s">
        <v>19</v>
      </c>
      <c r="D15" s="32"/>
      <c r="E15" s="31"/>
      <c r="F15" s="67">
        <v>567980.55000000005</v>
      </c>
      <c r="G15" s="31" t="s">
        <v>65</v>
      </c>
      <c r="H15" s="31" t="s">
        <v>23</v>
      </c>
      <c r="I15" s="35" t="s">
        <v>36</v>
      </c>
      <c r="J15" s="68">
        <v>42780</v>
      </c>
    </row>
    <row r="16" spans="1:10" x14ac:dyDescent="0.25">
      <c r="A16" s="66">
        <v>42790</v>
      </c>
      <c r="B16" s="66" t="s">
        <v>30</v>
      </c>
      <c r="C16" s="31" t="s">
        <v>19</v>
      </c>
      <c r="D16" s="32"/>
      <c r="E16" s="31"/>
      <c r="F16" s="67">
        <v>599701.68999999994</v>
      </c>
      <c r="G16" s="31" t="s">
        <v>66</v>
      </c>
      <c r="H16" s="31" t="s">
        <v>23</v>
      </c>
      <c r="I16" s="35" t="s">
        <v>50</v>
      </c>
      <c r="J16" s="68">
        <v>42793</v>
      </c>
    </row>
    <row r="17" spans="1:10" x14ac:dyDescent="0.25">
      <c r="A17" s="66">
        <v>42790</v>
      </c>
      <c r="B17" s="66" t="s">
        <v>30</v>
      </c>
      <c r="C17" s="31" t="s">
        <v>19</v>
      </c>
      <c r="D17" s="32"/>
      <c r="E17" s="31"/>
      <c r="F17" s="67">
        <v>451134.01</v>
      </c>
      <c r="G17" s="31" t="s">
        <v>67</v>
      </c>
      <c r="H17" s="31" t="s">
        <v>23</v>
      </c>
      <c r="I17" s="46" t="s">
        <v>29</v>
      </c>
      <c r="J17" s="68">
        <v>42793</v>
      </c>
    </row>
    <row r="18" spans="1:10" x14ac:dyDescent="0.25">
      <c r="A18" s="66">
        <v>42790</v>
      </c>
      <c r="B18" s="66" t="s">
        <v>30</v>
      </c>
      <c r="C18" s="31" t="s">
        <v>19</v>
      </c>
      <c r="D18" s="32"/>
      <c r="E18" s="31"/>
      <c r="F18" s="67">
        <v>451134.01</v>
      </c>
      <c r="G18" s="31" t="s">
        <v>68</v>
      </c>
      <c r="H18" s="31" t="s">
        <v>23</v>
      </c>
      <c r="I18" s="35" t="s">
        <v>29</v>
      </c>
      <c r="J18" s="68">
        <v>42793</v>
      </c>
    </row>
    <row r="19" spans="1:10" x14ac:dyDescent="0.25">
      <c r="A19" s="66">
        <v>42790</v>
      </c>
      <c r="B19" s="66" t="s">
        <v>30</v>
      </c>
      <c r="C19" s="31" t="s">
        <v>19</v>
      </c>
      <c r="D19" s="32"/>
      <c r="E19" s="31"/>
      <c r="F19" s="67">
        <v>599701.68999999994</v>
      </c>
      <c r="G19" s="31" t="s">
        <v>69</v>
      </c>
      <c r="H19" s="31" t="s">
        <v>23</v>
      </c>
      <c r="I19" s="35" t="s">
        <v>50</v>
      </c>
      <c r="J19" s="68">
        <v>42793</v>
      </c>
    </row>
    <row r="20" spans="1:10" x14ac:dyDescent="0.25">
      <c r="A20" s="66">
        <v>42797</v>
      </c>
      <c r="B20" s="66" t="s">
        <v>32</v>
      </c>
      <c r="C20" s="31" t="s">
        <v>19</v>
      </c>
      <c r="D20" s="32"/>
      <c r="E20" s="31"/>
      <c r="F20" s="67">
        <v>1987665</v>
      </c>
      <c r="G20" s="31" t="s">
        <v>70</v>
      </c>
      <c r="H20" s="31" t="s">
        <v>23</v>
      </c>
      <c r="I20" s="35" t="s">
        <v>56</v>
      </c>
      <c r="J20" s="68">
        <v>42797</v>
      </c>
    </row>
    <row r="21" spans="1:10" x14ac:dyDescent="0.25">
      <c r="A21" s="66">
        <v>42823</v>
      </c>
      <c r="B21" s="66" t="s">
        <v>32</v>
      </c>
      <c r="C21" s="31" t="s">
        <v>19</v>
      </c>
      <c r="D21" s="32"/>
      <c r="E21" s="31"/>
      <c r="F21" s="67">
        <v>139633</v>
      </c>
      <c r="G21" s="31" t="s">
        <v>71</v>
      </c>
      <c r="H21" s="31" t="s">
        <v>23</v>
      </c>
      <c r="I21" s="35" t="s">
        <v>56</v>
      </c>
      <c r="J21" s="68">
        <v>42823</v>
      </c>
    </row>
    <row r="22" spans="1:10" x14ac:dyDescent="0.25">
      <c r="A22" s="66">
        <v>42823</v>
      </c>
      <c r="B22" s="66" t="s">
        <v>32</v>
      </c>
      <c r="C22" s="31" t="s">
        <v>19</v>
      </c>
      <c r="D22" s="32"/>
      <c r="E22" s="31"/>
      <c r="F22" s="67">
        <v>83383</v>
      </c>
      <c r="G22" s="31" t="s">
        <v>72</v>
      </c>
      <c r="H22" s="31" t="s">
        <v>23</v>
      </c>
      <c r="I22" s="35" t="s">
        <v>56</v>
      </c>
      <c r="J22" s="68">
        <v>42823</v>
      </c>
    </row>
    <row r="23" spans="1:10" x14ac:dyDescent="0.25">
      <c r="A23" s="66">
        <v>42823</v>
      </c>
      <c r="B23" s="66" t="s">
        <v>32</v>
      </c>
      <c r="C23" s="31" t="s">
        <v>19</v>
      </c>
      <c r="D23" s="32"/>
      <c r="E23" s="31"/>
      <c r="F23" s="67">
        <v>56250</v>
      </c>
      <c r="G23" s="31" t="s">
        <v>73</v>
      </c>
      <c r="H23" s="31" t="s">
        <v>23</v>
      </c>
      <c r="I23" s="35" t="s">
        <v>36</v>
      </c>
      <c r="J23" s="68">
        <v>42823</v>
      </c>
    </row>
    <row r="24" spans="1:10" x14ac:dyDescent="0.25">
      <c r="A24" s="66">
        <v>42823</v>
      </c>
      <c r="B24" s="66" t="s">
        <v>32</v>
      </c>
      <c r="C24" s="31" t="s">
        <v>19</v>
      </c>
      <c r="D24" s="32"/>
      <c r="E24" s="31"/>
      <c r="F24" s="67">
        <v>450000</v>
      </c>
      <c r="G24" s="31" t="s">
        <v>74</v>
      </c>
      <c r="H24" s="31" t="s">
        <v>23</v>
      </c>
      <c r="I24" s="35" t="s">
        <v>52</v>
      </c>
      <c r="J24" s="68">
        <v>42825</v>
      </c>
    </row>
    <row r="25" spans="1:10" x14ac:dyDescent="0.25">
      <c r="A25" s="66">
        <v>42824</v>
      </c>
      <c r="B25" s="66" t="s">
        <v>37</v>
      </c>
      <c r="C25" s="31" t="s">
        <v>19</v>
      </c>
      <c r="D25" s="32"/>
      <c r="E25" s="31"/>
      <c r="F25" s="69">
        <v>162346.44</v>
      </c>
      <c r="G25" s="31" t="s">
        <v>75</v>
      </c>
      <c r="H25" s="31" t="s">
        <v>23</v>
      </c>
      <c r="I25" s="35" t="s">
        <v>29</v>
      </c>
      <c r="J25" s="68">
        <v>42831</v>
      </c>
    </row>
    <row r="26" spans="1:10" x14ac:dyDescent="0.25">
      <c r="A26" s="66">
        <v>42830</v>
      </c>
      <c r="B26" s="66" t="s">
        <v>37</v>
      </c>
      <c r="C26" s="31" t="s">
        <v>19</v>
      </c>
      <c r="D26" s="32"/>
      <c r="E26" s="31"/>
      <c r="F26" s="69">
        <v>293350</v>
      </c>
      <c r="G26" s="31" t="s">
        <v>76</v>
      </c>
      <c r="H26" s="31" t="s">
        <v>23</v>
      </c>
      <c r="I26" s="35" t="s">
        <v>52</v>
      </c>
      <c r="J26" s="68">
        <v>42830</v>
      </c>
    </row>
    <row r="27" spans="1:10" x14ac:dyDescent="0.25">
      <c r="A27" s="70">
        <v>42830</v>
      </c>
      <c r="B27" s="70" t="s">
        <v>37</v>
      </c>
      <c r="C27" s="71" t="s">
        <v>19</v>
      </c>
      <c r="D27" s="72"/>
      <c r="E27" s="71"/>
      <c r="F27" s="73">
        <v>393737</v>
      </c>
      <c r="G27" s="71" t="s">
        <v>77</v>
      </c>
      <c r="H27" s="71" t="s">
        <v>23</v>
      </c>
      <c r="I27" s="74" t="s">
        <v>56</v>
      </c>
      <c r="J27" s="68">
        <v>42830</v>
      </c>
    </row>
    <row r="28" spans="1:10" x14ac:dyDescent="0.25">
      <c r="A28" s="70">
        <v>42830</v>
      </c>
      <c r="B28" s="70" t="s">
        <v>37</v>
      </c>
      <c r="C28" s="71" t="s">
        <v>19</v>
      </c>
      <c r="D28" s="72"/>
      <c r="E28" s="71"/>
      <c r="F28" s="73">
        <v>468750</v>
      </c>
      <c r="G28" s="71" t="s">
        <v>78</v>
      </c>
      <c r="H28" s="71" t="s">
        <v>23</v>
      </c>
      <c r="I28" s="74" t="s">
        <v>64</v>
      </c>
      <c r="J28" s="68">
        <v>42830</v>
      </c>
    </row>
    <row r="29" spans="1:10" x14ac:dyDescent="0.25">
      <c r="A29" s="70">
        <v>42832</v>
      </c>
      <c r="B29" s="70" t="s">
        <v>37</v>
      </c>
      <c r="C29" s="71" t="s">
        <v>19</v>
      </c>
      <c r="D29" s="72"/>
      <c r="E29" s="71"/>
      <c r="F29" s="73">
        <v>587151.44999999995</v>
      </c>
      <c r="G29" s="71" t="s">
        <v>79</v>
      </c>
      <c r="H29" s="71" t="s">
        <v>23</v>
      </c>
      <c r="I29" s="74" t="s">
        <v>50</v>
      </c>
      <c r="J29" s="68">
        <v>42837</v>
      </c>
    </row>
    <row r="30" spans="1:10" x14ac:dyDescent="0.25">
      <c r="A30" s="70">
        <v>42832</v>
      </c>
      <c r="B30" s="70" t="s">
        <v>37</v>
      </c>
      <c r="C30" s="71" t="s">
        <v>19</v>
      </c>
      <c r="D30" s="72"/>
      <c r="E30" s="71"/>
      <c r="F30" s="73">
        <v>620512.69999999995</v>
      </c>
      <c r="G30" s="71" t="s">
        <v>75</v>
      </c>
      <c r="H30" s="71" t="s">
        <v>23</v>
      </c>
      <c r="I30" s="74" t="s">
        <v>29</v>
      </c>
      <c r="J30" s="68">
        <v>42843</v>
      </c>
    </row>
    <row r="31" spans="1:10" x14ac:dyDescent="0.25">
      <c r="A31" s="70">
        <v>42832</v>
      </c>
      <c r="B31" s="70" t="s">
        <v>37</v>
      </c>
      <c r="C31" s="71" t="s">
        <v>19</v>
      </c>
      <c r="D31" s="72"/>
      <c r="E31" s="71"/>
      <c r="F31" s="73">
        <v>50000</v>
      </c>
      <c r="G31" s="71" t="s">
        <v>80</v>
      </c>
      <c r="H31" s="71" t="s">
        <v>23</v>
      </c>
      <c r="I31" s="74" t="s">
        <v>36</v>
      </c>
      <c r="J31" s="68">
        <v>42843</v>
      </c>
    </row>
    <row r="32" spans="1:10" x14ac:dyDescent="0.25">
      <c r="A32" s="70">
        <v>42835</v>
      </c>
      <c r="B32" s="70" t="s">
        <v>37</v>
      </c>
      <c r="C32" s="71" t="s">
        <v>19</v>
      </c>
      <c r="D32" s="72"/>
      <c r="E32" s="71"/>
      <c r="F32" s="73">
        <v>228028.85</v>
      </c>
      <c r="G32" s="71" t="s">
        <v>75</v>
      </c>
      <c r="H32" s="71" t="s">
        <v>23</v>
      </c>
      <c r="I32" s="74" t="s">
        <v>29</v>
      </c>
      <c r="J32" s="68">
        <v>42837</v>
      </c>
    </row>
    <row r="33" spans="1:10" x14ac:dyDescent="0.25">
      <c r="A33" s="70">
        <v>42849</v>
      </c>
      <c r="B33" s="70" t="s">
        <v>37</v>
      </c>
      <c r="C33" s="71" t="s">
        <v>19</v>
      </c>
      <c r="D33" s="75"/>
      <c r="E33" s="71"/>
      <c r="F33" s="73">
        <v>506194.27</v>
      </c>
      <c r="G33" s="71" t="s">
        <v>81</v>
      </c>
      <c r="H33" s="71" t="s">
        <v>23</v>
      </c>
      <c r="I33" s="35" t="s">
        <v>54</v>
      </c>
      <c r="J33" s="68">
        <v>42851</v>
      </c>
    </row>
    <row r="34" spans="1:10" x14ac:dyDescent="0.25">
      <c r="A34" s="70">
        <v>42849</v>
      </c>
      <c r="B34" s="70" t="s">
        <v>37</v>
      </c>
      <c r="C34" s="71" t="s">
        <v>19</v>
      </c>
      <c r="D34" s="75"/>
      <c r="E34" s="71"/>
      <c r="F34" s="76">
        <v>100000</v>
      </c>
      <c r="G34" s="71" t="s">
        <v>82</v>
      </c>
      <c r="H34" s="71" t="s">
        <v>23</v>
      </c>
      <c r="I34" s="35" t="s">
        <v>52</v>
      </c>
      <c r="J34" s="68">
        <v>42851</v>
      </c>
    </row>
    <row r="35" spans="1:10" x14ac:dyDescent="0.25">
      <c r="A35" s="70">
        <v>42849</v>
      </c>
      <c r="B35" s="70" t="s">
        <v>37</v>
      </c>
      <c r="C35" s="71" t="s">
        <v>19</v>
      </c>
      <c r="D35" s="75"/>
      <c r="E35" s="71"/>
      <c r="F35" s="76">
        <v>33480</v>
      </c>
      <c r="G35" s="71" t="s">
        <v>83</v>
      </c>
      <c r="H35" s="71" t="s">
        <v>23</v>
      </c>
      <c r="I35" s="74" t="s">
        <v>84</v>
      </c>
      <c r="J35" s="68">
        <v>42851</v>
      </c>
    </row>
    <row r="36" spans="1:10" x14ac:dyDescent="0.25">
      <c r="A36" s="70">
        <v>42849</v>
      </c>
      <c r="B36" s="70" t="s">
        <v>37</v>
      </c>
      <c r="C36" s="71" t="s">
        <v>19</v>
      </c>
      <c r="D36" s="75"/>
      <c r="E36" s="71"/>
      <c r="F36" s="76">
        <v>4681</v>
      </c>
      <c r="G36" s="71" t="s">
        <v>85</v>
      </c>
      <c r="H36" s="71" t="s">
        <v>23</v>
      </c>
      <c r="I36" s="74" t="s">
        <v>86</v>
      </c>
      <c r="J36" s="68">
        <v>42851</v>
      </c>
    </row>
    <row r="37" spans="1:10" x14ac:dyDescent="0.25">
      <c r="A37" s="70">
        <v>42849</v>
      </c>
      <c r="B37" s="70" t="s">
        <v>37</v>
      </c>
      <c r="C37" s="71" t="s">
        <v>19</v>
      </c>
      <c r="D37" s="75"/>
      <c r="E37" s="71"/>
      <c r="F37" s="76">
        <v>12000</v>
      </c>
      <c r="G37" s="71" t="s">
        <v>87</v>
      </c>
      <c r="H37" s="71" t="s">
        <v>23</v>
      </c>
      <c r="I37" s="74" t="s">
        <v>86</v>
      </c>
      <c r="J37" s="68">
        <v>42851</v>
      </c>
    </row>
    <row r="38" spans="1:10" x14ac:dyDescent="0.25">
      <c r="A38" s="70">
        <v>42851</v>
      </c>
      <c r="B38" s="70" t="s">
        <v>37</v>
      </c>
      <c r="C38" s="71" t="s">
        <v>19</v>
      </c>
      <c r="D38" s="72"/>
      <c r="E38" s="71"/>
      <c r="F38" s="73">
        <v>120000</v>
      </c>
      <c r="G38" s="71" t="s">
        <v>88</v>
      </c>
      <c r="H38" s="71" t="s">
        <v>23</v>
      </c>
      <c r="I38" s="35" t="s">
        <v>54</v>
      </c>
      <c r="J38" s="68">
        <v>42852</v>
      </c>
    </row>
    <row r="39" spans="1:10" x14ac:dyDescent="0.25">
      <c r="A39" s="70">
        <v>42851</v>
      </c>
      <c r="B39" s="70" t="s">
        <v>37</v>
      </c>
      <c r="C39" s="71" t="s">
        <v>19</v>
      </c>
      <c r="D39" s="72"/>
      <c r="E39" s="71"/>
      <c r="F39" s="73">
        <v>123080.2</v>
      </c>
      <c r="G39" s="71" t="s">
        <v>88</v>
      </c>
      <c r="H39" s="71" t="s">
        <v>23</v>
      </c>
      <c r="I39" s="35" t="s">
        <v>54</v>
      </c>
      <c r="J39" s="68">
        <v>42852</v>
      </c>
    </row>
    <row r="40" spans="1:10" x14ac:dyDescent="0.25">
      <c r="A40" s="70">
        <v>42851</v>
      </c>
      <c r="B40" s="70" t="s">
        <v>37</v>
      </c>
      <c r="C40" s="71" t="s">
        <v>19</v>
      </c>
      <c r="D40" s="72"/>
      <c r="E40" s="71"/>
      <c r="F40" s="76">
        <v>483813.79</v>
      </c>
      <c r="G40" s="71" t="s">
        <v>89</v>
      </c>
      <c r="H40" s="71" t="s">
        <v>23</v>
      </c>
      <c r="I40" s="74" t="s">
        <v>29</v>
      </c>
      <c r="J40" s="68"/>
    </row>
    <row r="41" spans="1:10" x14ac:dyDescent="0.25">
      <c r="A41" s="70">
        <v>42852</v>
      </c>
      <c r="B41" s="70" t="s">
        <v>37</v>
      </c>
      <c r="C41" s="71" t="s">
        <v>19</v>
      </c>
      <c r="D41" s="72"/>
      <c r="E41" s="71"/>
      <c r="F41" s="76">
        <v>587151.44999999995</v>
      </c>
      <c r="G41" s="71" t="s">
        <v>90</v>
      </c>
      <c r="H41" s="71" t="s">
        <v>23</v>
      </c>
      <c r="I41" s="74" t="s">
        <v>50</v>
      </c>
      <c r="J41" s="68"/>
    </row>
    <row r="42" spans="1:10" x14ac:dyDescent="0.25">
      <c r="A42" s="70">
        <v>42852</v>
      </c>
      <c r="B42" s="70" t="s">
        <v>37</v>
      </c>
      <c r="C42" s="71" t="s">
        <v>19</v>
      </c>
      <c r="D42" s="72"/>
      <c r="E42" s="71"/>
      <c r="F42" s="76">
        <v>725287.5</v>
      </c>
      <c r="G42" s="71" t="s">
        <v>91</v>
      </c>
      <c r="H42" s="71" t="s">
        <v>23</v>
      </c>
      <c r="I42" s="74" t="s">
        <v>59</v>
      </c>
      <c r="J42" s="68"/>
    </row>
    <row r="43" spans="1:10" x14ac:dyDescent="0.25">
      <c r="A43" s="70">
        <v>42857</v>
      </c>
      <c r="B43" s="70" t="s">
        <v>38</v>
      </c>
      <c r="C43" s="71" t="s">
        <v>19</v>
      </c>
      <c r="D43" s="72"/>
      <c r="E43" s="71"/>
      <c r="F43" s="76">
        <v>187500</v>
      </c>
      <c r="G43" s="71" t="s">
        <v>92</v>
      </c>
      <c r="H43" s="71" t="s">
        <v>23</v>
      </c>
      <c r="I43" s="74" t="s">
        <v>64</v>
      </c>
      <c r="J43" s="68"/>
    </row>
    <row r="44" spans="1:10" x14ac:dyDescent="0.25">
      <c r="A44" s="70">
        <v>42857</v>
      </c>
      <c r="B44" s="70" t="s">
        <v>38</v>
      </c>
      <c r="C44" s="71" t="s">
        <v>19</v>
      </c>
      <c r="D44" s="72"/>
      <c r="E44" s="71"/>
      <c r="F44" s="76">
        <v>83700</v>
      </c>
      <c r="G44" s="71" t="s">
        <v>93</v>
      </c>
      <c r="H44" s="71" t="s">
        <v>23</v>
      </c>
      <c r="I44" s="74" t="s">
        <v>56</v>
      </c>
      <c r="J44" s="68"/>
    </row>
    <row r="45" spans="1:10" x14ac:dyDescent="0.25">
      <c r="A45" s="70">
        <v>42858</v>
      </c>
      <c r="B45" s="70" t="s">
        <v>38</v>
      </c>
      <c r="C45" s="71" t="s">
        <v>19</v>
      </c>
      <c r="D45" s="72"/>
      <c r="E45" s="71"/>
      <c r="F45" s="76">
        <v>232000</v>
      </c>
      <c r="G45" s="71" t="s">
        <v>94</v>
      </c>
      <c r="H45" s="71" t="s">
        <v>23</v>
      </c>
      <c r="I45" s="74" t="s">
        <v>95</v>
      </c>
      <c r="J45" s="68"/>
    </row>
    <row r="46" spans="1:10" x14ac:dyDescent="0.25">
      <c r="A46" s="70">
        <v>42858</v>
      </c>
      <c r="B46" s="70" t="s">
        <v>38</v>
      </c>
      <c r="C46" s="71" t="s">
        <v>19</v>
      </c>
      <c r="D46" s="75"/>
      <c r="E46" s="71"/>
      <c r="F46" s="76">
        <v>150000</v>
      </c>
      <c r="G46" s="71" t="s">
        <v>96</v>
      </c>
      <c r="H46" s="71" t="s">
        <v>23</v>
      </c>
      <c r="I46" s="74" t="s">
        <v>52</v>
      </c>
      <c r="J46" s="68"/>
    </row>
    <row r="47" spans="1:10" x14ac:dyDescent="0.25">
      <c r="A47" s="70">
        <v>42858</v>
      </c>
      <c r="B47" s="70" t="s">
        <v>38</v>
      </c>
      <c r="C47" s="71" t="s">
        <v>19</v>
      </c>
      <c r="D47" s="75"/>
      <c r="E47" s="71"/>
      <c r="F47" s="76">
        <v>43200</v>
      </c>
      <c r="G47" s="71" t="s">
        <v>97</v>
      </c>
      <c r="H47" s="71" t="s">
        <v>23</v>
      </c>
      <c r="I47" s="74" t="s">
        <v>98</v>
      </c>
      <c r="J47" s="68"/>
    </row>
    <row r="48" spans="1:10" x14ac:dyDescent="0.25">
      <c r="A48" s="70">
        <v>42858</v>
      </c>
      <c r="B48" s="70" t="s">
        <v>38</v>
      </c>
      <c r="C48" s="71" t="s">
        <v>19</v>
      </c>
      <c r="D48" s="75"/>
      <c r="E48" s="71"/>
      <c r="F48" s="76">
        <v>56550</v>
      </c>
      <c r="G48" s="71" t="s">
        <v>99</v>
      </c>
      <c r="H48" s="71" t="s">
        <v>23</v>
      </c>
      <c r="I48" s="74" t="s">
        <v>59</v>
      </c>
      <c r="J48" s="68"/>
    </row>
    <row r="49" spans="1:10" x14ac:dyDescent="0.25">
      <c r="A49" s="70">
        <v>42858</v>
      </c>
      <c r="B49" s="70" t="s">
        <v>38</v>
      </c>
      <c r="C49" s="71" t="s">
        <v>19</v>
      </c>
      <c r="D49" s="72"/>
      <c r="E49" s="71"/>
      <c r="F49" s="76">
        <v>50070</v>
      </c>
      <c r="G49" s="71" t="s">
        <v>100</v>
      </c>
      <c r="H49" s="71" t="s">
        <v>23</v>
      </c>
      <c r="I49" s="74" t="s">
        <v>56</v>
      </c>
      <c r="J49" s="68"/>
    </row>
    <row r="50" spans="1:10" x14ac:dyDescent="0.25">
      <c r="A50" s="70">
        <v>42859</v>
      </c>
      <c r="B50" s="70" t="s">
        <v>38</v>
      </c>
      <c r="C50" s="71" t="s">
        <v>19</v>
      </c>
      <c r="D50" s="72"/>
      <c r="E50" s="71"/>
      <c r="F50" s="76">
        <v>500000</v>
      </c>
      <c r="G50" s="71" t="s">
        <v>101</v>
      </c>
      <c r="H50" s="71" t="s">
        <v>23</v>
      </c>
      <c r="I50" s="74" t="s">
        <v>36</v>
      </c>
      <c r="J50" s="68"/>
    </row>
    <row r="51" spans="1:10" x14ac:dyDescent="0.25">
      <c r="A51" s="70">
        <v>42873</v>
      </c>
      <c r="B51" s="70" t="s">
        <v>38</v>
      </c>
      <c r="C51" s="71" t="s">
        <v>19</v>
      </c>
      <c r="D51" s="72"/>
      <c r="E51" s="71"/>
      <c r="F51" s="76">
        <v>120000</v>
      </c>
      <c r="G51" s="71" t="s">
        <v>102</v>
      </c>
      <c r="H51" s="71" t="s">
        <v>23</v>
      </c>
      <c r="I51" s="74" t="s">
        <v>36</v>
      </c>
      <c r="J51" s="68"/>
    </row>
    <row r="52" spans="1:10" x14ac:dyDescent="0.25">
      <c r="A52" s="70">
        <v>42873</v>
      </c>
      <c r="B52" s="70" t="s">
        <v>38</v>
      </c>
      <c r="C52" s="71" t="s">
        <v>19</v>
      </c>
      <c r="D52" s="72"/>
      <c r="E52" s="71"/>
      <c r="F52" s="76">
        <v>114640</v>
      </c>
      <c r="G52" s="71" t="s">
        <v>103</v>
      </c>
      <c r="H52" s="71" t="s">
        <v>23</v>
      </c>
      <c r="I52" s="74" t="s">
        <v>36</v>
      </c>
      <c r="J52" s="68"/>
    </row>
    <row r="53" spans="1:10" x14ac:dyDescent="0.25">
      <c r="A53" s="70">
        <v>42864</v>
      </c>
      <c r="B53" s="70" t="s">
        <v>38</v>
      </c>
      <c r="C53" s="71" t="s">
        <v>19</v>
      </c>
      <c r="D53" s="72"/>
      <c r="E53" s="71"/>
      <c r="F53" s="76">
        <v>187500</v>
      </c>
      <c r="G53" s="71" t="s">
        <v>104</v>
      </c>
      <c r="H53" s="71" t="s">
        <v>23</v>
      </c>
      <c r="I53" s="74" t="s">
        <v>64</v>
      </c>
      <c r="J53" s="68"/>
    </row>
    <row r="54" spans="1:10" x14ac:dyDescent="0.25">
      <c r="A54" s="70"/>
      <c r="B54" s="70"/>
      <c r="C54" s="71"/>
      <c r="D54" s="72"/>
      <c r="E54" s="71"/>
      <c r="F54" s="76"/>
      <c r="G54" s="71"/>
      <c r="H54" s="71"/>
      <c r="I54" s="71"/>
      <c r="J54" s="77"/>
    </row>
    <row r="55" spans="1:10" x14ac:dyDescent="0.25">
      <c r="A55" s="70"/>
      <c r="B55" s="70"/>
      <c r="C55" s="71"/>
      <c r="D55" s="72"/>
      <c r="E55" s="71"/>
      <c r="F55" s="76"/>
      <c r="G55" s="71"/>
      <c r="H55" s="71"/>
      <c r="I55" s="71"/>
      <c r="J55" s="77"/>
    </row>
  </sheetData>
  <mergeCells count="1">
    <mergeCell ref="A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3"/>
  <sheetViews>
    <sheetView tabSelected="1" workbookViewId="0">
      <selection activeCell="D7" sqref="D7"/>
    </sheetView>
  </sheetViews>
  <sheetFormatPr defaultRowHeight="14.25" x14ac:dyDescent="0.2"/>
  <cols>
    <col min="1" max="1" width="48.28515625" style="78" customWidth="1"/>
    <col min="2" max="2" width="22.140625" style="78" customWidth="1"/>
    <col min="3" max="3" width="22.42578125" style="78" customWidth="1"/>
    <col min="4" max="4" width="20" style="78" customWidth="1"/>
    <col min="5" max="5" width="19.140625" style="78" customWidth="1"/>
    <col min="6" max="7" width="21" style="78" customWidth="1"/>
    <col min="8" max="8" width="9.140625" style="78"/>
    <col min="9" max="9" width="20" style="80" customWidth="1"/>
    <col min="10" max="10" width="17.42578125" style="157" customWidth="1"/>
    <col min="11" max="16384" width="9.140625" style="78"/>
  </cols>
  <sheetData>
    <row r="3" spans="1:10" ht="18" x14ac:dyDescent="0.25">
      <c r="B3" s="79"/>
      <c r="C3" s="79"/>
      <c r="D3" s="79"/>
      <c r="E3" s="79"/>
      <c r="J3" s="78"/>
    </row>
    <row r="4" spans="1:10" ht="18" x14ac:dyDescent="0.25">
      <c r="B4" s="79"/>
      <c r="C4" s="79"/>
      <c r="D4" s="79"/>
      <c r="E4" s="79"/>
      <c r="J4" s="78"/>
    </row>
    <row r="6" spans="1:10" ht="15" x14ac:dyDescent="0.25">
      <c r="A6" s="81"/>
      <c r="J6" s="78"/>
    </row>
    <row r="8" spans="1:10" ht="15" x14ac:dyDescent="0.25">
      <c r="A8" s="82"/>
      <c r="B8" s="83"/>
      <c r="C8" s="83"/>
      <c r="D8" s="83"/>
      <c r="E8" s="83"/>
      <c r="F8" s="83"/>
      <c r="G8" s="83"/>
      <c r="J8" s="78"/>
    </row>
    <row r="9" spans="1:10" ht="9.75" customHeight="1" thickBot="1" x14ac:dyDescent="0.3">
      <c r="A9" s="82"/>
      <c r="B9" s="83"/>
      <c r="C9" s="83"/>
      <c r="D9" s="83"/>
      <c r="E9" s="83"/>
      <c r="F9" s="83"/>
      <c r="G9" s="83"/>
      <c r="J9" s="78"/>
    </row>
    <row r="10" spans="1:10" ht="15" customHeight="1" x14ac:dyDescent="0.2">
      <c r="A10" s="84"/>
      <c r="B10" s="85"/>
      <c r="C10" s="86" t="s">
        <v>105</v>
      </c>
      <c r="D10" s="87"/>
      <c r="E10" s="88"/>
      <c r="F10" s="89" t="s">
        <v>2</v>
      </c>
      <c r="G10" s="90">
        <v>2017</v>
      </c>
      <c r="J10" s="78"/>
    </row>
    <row r="11" spans="1:10" ht="15.75" thickBot="1" x14ac:dyDescent="0.25">
      <c r="A11" s="91"/>
      <c r="B11" s="92"/>
      <c r="C11" s="93"/>
      <c r="D11" s="94"/>
      <c r="E11" s="95"/>
      <c r="F11" s="96"/>
      <c r="G11" s="97"/>
      <c r="J11" s="78"/>
    </row>
    <row r="12" spans="1:10" ht="15.75" x14ac:dyDescent="0.25">
      <c r="A12" s="98"/>
      <c r="B12" s="98"/>
      <c r="C12" s="99"/>
      <c r="D12" s="100"/>
      <c r="E12" s="101"/>
      <c r="F12" s="101"/>
      <c r="G12" s="102" t="s">
        <v>106</v>
      </c>
      <c r="J12" s="78"/>
    </row>
    <row r="13" spans="1:10" ht="15.75" thickBot="1" x14ac:dyDescent="0.25">
      <c r="A13" s="103"/>
      <c r="B13" s="103"/>
      <c r="C13" s="101"/>
      <c r="D13" s="101"/>
      <c r="E13" s="101"/>
      <c r="F13" s="101"/>
      <c r="G13" s="102"/>
      <c r="J13" s="78"/>
    </row>
    <row r="14" spans="1:10" ht="38.25" customHeight="1" thickBot="1" x14ac:dyDescent="0.25">
      <c r="A14" s="104" t="s">
        <v>107</v>
      </c>
      <c r="B14" s="105" t="s">
        <v>108</v>
      </c>
      <c r="C14" s="106" t="s">
        <v>109</v>
      </c>
      <c r="D14" s="106" t="s">
        <v>110</v>
      </c>
      <c r="E14" s="105" t="s">
        <v>111</v>
      </c>
      <c r="F14" s="105" t="s">
        <v>112</v>
      </c>
      <c r="G14" s="105" t="s">
        <v>113</v>
      </c>
      <c r="J14" s="78"/>
    </row>
    <row r="15" spans="1:10" ht="15.75" x14ac:dyDescent="0.25">
      <c r="A15" s="107" t="s">
        <v>114</v>
      </c>
      <c r="B15" s="108"/>
      <c r="C15" s="109"/>
      <c r="D15" s="108"/>
      <c r="E15" s="108"/>
      <c r="F15" s="108"/>
      <c r="G15" s="110"/>
      <c r="J15" s="78"/>
    </row>
    <row r="16" spans="1:10" ht="15.75" x14ac:dyDescent="0.25">
      <c r="A16" s="111" t="s">
        <v>115</v>
      </c>
      <c r="B16" s="112"/>
      <c r="C16" s="113">
        <f>D23</f>
        <v>0</v>
      </c>
      <c r="D16" s="114"/>
      <c r="E16" s="115"/>
      <c r="F16" s="116"/>
      <c r="G16" s="117"/>
      <c r="J16" s="78"/>
    </row>
    <row r="17" spans="1:10" ht="15" x14ac:dyDescent="0.2">
      <c r="A17" s="118" t="s">
        <v>116</v>
      </c>
      <c r="B17" s="119"/>
      <c r="C17" s="120"/>
      <c r="D17" s="121"/>
      <c r="E17" s="120">
        <f>D17</f>
        <v>0</v>
      </c>
      <c r="F17" s="114"/>
      <c r="G17" s="117"/>
      <c r="J17" s="78"/>
    </row>
    <row r="18" spans="1:10" ht="15" x14ac:dyDescent="0.2">
      <c r="A18" s="118" t="s">
        <v>117</v>
      </c>
      <c r="B18" s="119"/>
      <c r="C18" s="120"/>
      <c r="D18" s="121" t="str">
        <f t="shared" ref="D18:D22" si="0">IF(I13&lt;&gt;"",I13,"")</f>
        <v/>
      </c>
      <c r="E18" s="120" t="str">
        <f t="shared" ref="E18:E22" si="1">D18</f>
        <v/>
      </c>
      <c r="F18" s="114"/>
      <c r="G18" s="117"/>
      <c r="J18" s="78"/>
    </row>
    <row r="19" spans="1:10" ht="15" x14ac:dyDescent="0.2">
      <c r="A19" s="118" t="s">
        <v>118</v>
      </c>
      <c r="B19" s="119"/>
      <c r="C19" s="120"/>
      <c r="D19" s="121" t="str">
        <f t="shared" si="0"/>
        <v/>
      </c>
      <c r="E19" s="120" t="str">
        <f t="shared" si="1"/>
        <v/>
      </c>
      <c r="F19" s="114"/>
      <c r="G19" s="117"/>
      <c r="J19" s="78"/>
    </row>
    <row r="20" spans="1:10" ht="15" x14ac:dyDescent="0.2">
      <c r="A20" s="118" t="s">
        <v>119</v>
      </c>
      <c r="B20" s="119"/>
      <c r="C20" s="120"/>
      <c r="D20" s="121" t="str">
        <f t="shared" si="0"/>
        <v/>
      </c>
      <c r="E20" s="120" t="str">
        <f t="shared" si="1"/>
        <v/>
      </c>
      <c r="F20" s="114"/>
      <c r="G20" s="117"/>
      <c r="J20" s="78"/>
    </row>
    <row r="21" spans="1:10" ht="15" x14ac:dyDescent="0.2">
      <c r="A21" s="118" t="s">
        <v>120</v>
      </c>
      <c r="B21" s="119"/>
      <c r="C21" s="120"/>
      <c r="D21" s="121" t="str">
        <f t="shared" si="0"/>
        <v/>
      </c>
      <c r="E21" s="120" t="str">
        <f t="shared" si="1"/>
        <v/>
      </c>
      <c r="F21" s="114"/>
      <c r="G21" s="122"/>
      <c r="J21" s="78"/>
    </row>
    <row r="22" spans="1:10" ht="15.75" thickBot="1" x14ac:dyDescent="0.25">
      <c r="A22" s="118" t="s">
        <v>121</v>
      </c>
      <c r="B22" s="119"/>
      <c r="C22" s="120"/>
      <c r="D22" s="121" t="str">
        <f t="shared" si="0"/>
        <v/>
      </c>
      <c r="E22" s="120" t="str">
        <f t="shared" si="1"/>
        <v/>
      </c>
      <c r="F22" s="114"/>
      <c r="G22" s="122"/>
      <c r="J22" s="78"/>
    </row>
    <row r="23" spans="1:10" ht="16.5" thickBot="1" x14ac:dyDescent="0.3">
      <c r="A23" s="123" t="s">
        <v>122</v>
      </c>
      <c r="B23" s="124">
        <f>SUM(B17:B22)</f>
        <v>0</v>
      </c>
      <c r="C23" s="124">
        <f>D23</f>
        <v>0</v>
      </c>
      <c r="D23" s="125">
        <f>SUM(D17:D22)</f>
        <v>0</v>
      </c>
      <c r="E23" s="124">
        <f>SUM(E17:E22)</f>
        <v>0</v>
      </c>
      <c r="F23" s="124">
        <f>SUM(F17:F22)</f>
        <v>0</v>
      </c>
      <c r="G23" s="126"/>
      <c r="J23" s="78"/>
    </row>
    <row r="24" spans="1:10" ht="15.75" x14ac:dyDescent="0.25">
      <c r="A24" s="127" t="s">
        <v>114</v>
      </c>
      <c r="B24" s="128"/>
      <c r="C24" s="129"/>
      <c r="D24" s="129"/>
      <c r="E24" s="130"/>
      <c r="F24" s="128"/>
      <c r="G24" s="131"/>
      <c r="J24" s="78"/>
    </row>
    <row r="25" spans="1:10" ht="15.75" x14ac:dyDescent="0.25">
      <c r="A25" s="132" t="s">
        <v>123</v>
      </c>
      <c r="B25" s="133"/>
      <c r="C25" s="134">
        <f>D43</f>
        <v>0</v>
      </c>
      <c r="D25" s="129"/>
      <c r="E25" s="130"/>
      <c r="F25" s="128"/>
      <c r="G25" s="131"/>
      <c r="J25" s="78"/>
    </row>
    <row r="26" spans="1:10" ht="15" x14ac:dyDescent="0.2">
      <c r="A26" s="135" t="s">
        <v>124</v>
      </c>
      <c r="B26" s="114"/>
      <c r="C26" s="129"/>
      <c r="D26" s="136"/>
      <c r="E26" s="130">
        <f>D26</f>
        <v>0</v>
      </c>
      <c r="F26" s="114"/>
      <c r="G26" s="117"/>
      <c r="J26" s="78"/>
    </row>
    <row r="27" spans="1:10" ht="15" x14ac:dyDescent="0.2">
      <c r="A27" s="135" t="s">
        <v>125</v>
      </c>
      <c r="B27" s="114"/>
      <c r="C27" s="129"/>
      <c r="D27" s="136"/>
      <c r="E27" s="130">
        <f t="shared" ref="E27:E42" si="2">D27</f>
        <v>0</v>
      </c>
      <c r="F27" s="114"/>
      <c r="G27" s="137"/>
      <c r="J27" s="78"/>
    </row>
    <row r="28" spans="1:10" ht="15" x14ac:dyDescent="0.2">
      <c r="A28" s="135" t="s">
        <v>126</v>
      </c>
      <c r="B28" s="114"/>
      <c r="C28" s="129"/>
      <c r="D28" s="136"/>
      <c r="E28" s="130">
        <f t="shared" si="2"/>
        <v>0</v>
      </c>
      <c r="F28" s="114"/>
      <c r="G28" s="137"/>
      <c r="J28" s="78"/>
    </row>
    <row r="29" spans="1:10" ht="15" x14ac:dyDescent="0.2">
      <c r="A29" s="135" t="s">
        <v>127</v>
      </c>
      <c r="B29" s="114"/>
      <c r="C29" s="129"/>
      <c r="D29" s="136"/>
      <c r="E29" s="130">
        <f t="shared" si="2"/>
        <v>0</v>
      </c>
      <c r="F29" s="114"/>
      <c r="G29" s="137"/>
      <c r="J29" s="78"/>
    </row>
    <row r="30" spans="1:10" ht="15" x14ac:dyDescent="0.2">
      <c r="A30" s="135" t="s">
        <v>128</v>
      </c>
      <c r="B30" s="114"/>
      <c r="C30" s="129"/>
      <c r="D30" s="136"/>
      <c r="E30" s="130">
        <f t="shared" si="2"/>
        <v>0</v>
      </c>
      <c r="F30" s="114"/>
      <c r="G30" s="117"/>
      <c r="J30" s="78"/>
    </row>
    <row r="31" spans="1:10" ht="15" x14ac:dyDescent="0.2">
      <c r="A31" s="135" t="s">
        <v>129</v>
      </c>
      <c r="B31" s="114"/>
      <c r="C31" s="129"/>
      <c r="D31" s="136"/>
      <c r="E31" s="130">
        <f t="shared" si="2"/>
        <v>0</v>
      </c>
      <c r="F31" s="114"/>
      <c r="G31" s="137"/>
      <c r="J31" s="78"/>
    </row>
    <row r="32" spans="1:10" ht="15" x14ac:dyDescent="0.2">
      <c r="A32" s="135" t="s">
        <v>130</v>
      </c>
      <c r="B32" s="114"/>
      <c r="C32" s="129"/>
      <c r="D32" s="136"/>
      <c r="E32" s="130">
        <f t="shared" si="2"/>
        <v>0</v>
      </c>
      <c r="F32" s="114"/>
      <c r="G32" s="137"/>
      <c r="J32" s="78"/>
    </row>
    <row r="33" spans="1:10" ht="15" x14ac:dyDescent="0.2">
      <c r="A33" s="135" t="s">
        <v>86</v>
      </c>
      <c r="B33" s="114"/>
      <c r="C33" s="129"/>
      <c r="D33" s="136"/>
      <c r="E33" s="130">
        <f t="shared" si="2"/>
        <v>0</v>
      </c>
      <c r="F33" s="114"/>
      <c r="G33" s="137"/>
      <c r="J33" s="78"/>
    </row>
    <row r="34" spans="1:10" ht="15" x14ac:dyDescent="0.2">
      <c r="A34" s="135" t="s">
        <v>131</v>
      </c>
      <c r="B34" s="114"/>
      <c r="C34" s="129"/>
      <c r="D34" s="136"/>
      <c r="E34" s="130">
        <f t="shared" si="2"/>
        <v>0</v>
      </c>
      <c r="F34" s="114"/>
      <c r="G34" s="137"/>
      <c r="J34" s="78"/>
    </row>
    <row r="35" spans="1:10" ht="15" x14ac:dyDescent="0.2">
      <c r="A35" s="135" t="s">
        <v>132</v>
      </c>
      <c r="B35" s="114"/>
      <c r="C35" s="129"/>
      <c r="D35" s="136"/>
      <c r="E35" s="130">
        <f t="shared" si="2"/>
        <v>0</v>
      </c>
      <c r="F35" s="114"/>
      <c r="G35" s="117"/>
      <c r="J35" s="78"/>
    </row>
    <row r="36" spans="1:10" ht="15" x14ac:dyDescent="0.2">
      <c r="A36" s="135" t="s">
        <v>133</v>
      </c>
      <c r="B36" s="114"/>
      <c r="C36" s="129"/>
      <c r="D36" s="136"/>
      <c r="E36" s="130">
        <f t="shared" si="2"/>
        <v>0</v>
      </c>
      <c r="F36" s="114"/>
      <c r="G36" s="137"/>
      <c r="J36" s="78"/>
    </row>
    <row r="37" spans="1:10" ht="15" x14ac:dyDescent="0.2">
      <c r="A37" s="135" t="s">
        <v>64</v>
      </c>
      <c r="B37" s="114"/>
      <c r="C37" s="129"/>
      <c r="D37" s="136"/>
      <c r="E37" s="130">
        <f t="shared" si="2"/>
        <v>0</v>
      </c>
      <c r="F37" s="114"/>
      <c r="G37" s="117"/>
      <c r="J37" s="78"/>
    </row>
    <row r="38" spans="1:10" ht="15" x14ac:dyDescent="0.2">
      <c r="A38" s="135" t="s">
        <v>134</v>
      </c>
      <c r="B38" s="119"/>
      <c r="C38" s="129"/>
      <c r="D38" s="136"/>
      <c r="E38" s="130">
        <f t="shared" si="2"/>
        <v>0</v>
      </c>
      <c r="F38" s="114"/>
      <c r="G38" s="117"/>
      <c r="J38" s="78"/>
    </row>
    <row r="39" spans="1:10" ht="15" x14ac:dyDescent="0.2">
      <c r="A39" s="135" t="s">
        <v>135</v>
      </c>
      <c r="B39" s="114"/>
      <c r="C39" s="129"/>
      <c r="D39" s="136"/>
      <c r="E39" s="130">
        <f t="shared" si="2"/>
        <v>0</v>
      </c>
      <c r="F39" s="114"/>
      <c r="G39" s="138"/>
      <c r="J39" s="78"/>
    </row>
    <row r="40" spans="1:10" ht="15" x14ac:dyDescent="0.2">
      <c r="A40" s="135" t="s">
        <v>84</v>
      </c>
      <c r="B40" s="114"/>
      <c r="C40" s="129"/>
      <c r="D40" s="136"/>
      <c r="E40" s="130">
        <f>D40</f>
        <v>0</v>
      </c>
      <c r="F40" s="114"/>
      <c r="G40" s="138"/>
      <c r="J40" s="78"/>
    </row>
    <row r="41" spans="1:10" ht="15" x14ac:dyDescent="0.2">
      <c r="A41" s="135" t="s">
        <v>136</v>
      </c>
      <c r="B41" s="114"/>
      <c r="C41" s="129"/>
      <c r="D41" s="136"/>
      <c r="E41" s="130">
        <f t="shared" si="2"/>
        <v>0</v>
      </c>
      <c r="F41" s="114"/>
      <c r="G41" s="138"/>
      <c r="J41" s="78"/>
    </row>
    <row r="42" spans="1:10" ht="16.5" thickBot="1" x14ac:dyDescent="0.3">
      <c r="A42" s="135" t="s">
        <v>36</v>
      </c>
      <c r="B42" s="119"/>
      <c r="C42" s="129"/>
      <c r="D42" s="136"/>
      <c r="E42" s="130">
        <f t="shared" si="2"/>
        <v>0</v>
      </c>
      <c r="F42" s="114"/>
      <c r="G42" s="139"/>
      <c r="J42" s="78"/>
    </row>
    <row r="43" spans="1:10" ht="16.5" thickBot="1" x14ac:dyDescent="0.3">
      <c r="A43" s="123" t="s">
        <v>137</v>
      </c>
      <c r="B43" s="124">
        <f>SUM(B26:B42)</f>
        <v>0</v>
      </c>
      <c r="C43" s="124">
        <f>C25</f>
        <v>0</v>
      </c>
      <c r="D43" s="124">
        <f>SUM(D26:D42)</f>
        <v>0</v>
      </c>
      <c r="E43" s="124">
        <f>SUM(E25:E42)</f>
        <v>0</v>
      </c>
      <c r="F43" s="124">
        <f>SUM(F25:F42)</f>
        <v>0</v>
      </c>
      <c r="G43" s="126"/>
      <c r="I43" s="140"/>
      <c r="J43" s="78"/>
    </row>
    <row r="44" spans="1:10" ht="15.75" x14ac:dyDescent="0.25">
      <c r="A44" s="141" t="s">
        <v>138</v>
      </c>
      <c r="B44" s="119"/>
      <c r="C44" s="119"/>
      <c r="D44" s="114"/>
      <c r="E44" s="114"/>
      <c r="F44" s="116"/>
      <c r="G44" s="110"/>
      <c r="J44" s="78"/>
    </row>
    <row r="45" spans="1:10" ht="16.5" thickBot="1" x14ac:dyDescent="0.3">
      <c r="A45" s="118" t="s">
        <v>139</v>
      </c>
      <c r="B45" s="119">
        <v>0</v>
      </c>
      <c r="C45" s="142">
        <v>0</v>
      </c>
      <c r="D45" s="158">
        <v>0</v>
      </c>
      <c r="E45" s="114">
        <v>0</v>
      </c>
      <c r="F45" s="143">
        <v>0</v>
      </c>
      <c r="G45" s="144"/>
      <c r="J45" s="78"/>
    </row>
    <row r="46" spans="1:10" ht="17.25" customHeight="1" thickBot="1" x14ac:dyDescent="0.3">
      <c r="A46" s="123" t="s">
        <v>140</v>
      </c>
      <c r="B46" s="124">
        <f>B45</f>
        <v>0</v>
      </c>
      <c r="C46" s="124">
        <v>0</v>
      </c>
      <c r="D46" s="124">
        <v>0</v>
      </c>
      <c r="E46" s="124">
        <v>0</v>
      </c>
      <c r="F46" s="124">
        <v>0</v>
      </c>
      <c r="G46" s="145"/>
      <c r="J46" s="78"/>
    </row>
    <row r="47" spans="1:10" ht="16.5" thickBot="1" x14ac:dyDescent="0.3">
      <c r="A47" s="123" t="s">
        <v>141</v>
      </c>
      <c r="B47" s="124">
        <f>B23+B43+B46</f>
        <v>0</v>
      </c>
      <c r="C47" s="124">
        <f>C23+C43</f>
        <v>0</v>
      </c>
      <c r="D47" s="124">
        <f>D23+D43</f>
        <v>0</v>
      </c>
      <c r="E47" s="124">
        <f>E23+E43</f>
        <v>0</v>
      </c>
      <c r="F47" s="124">
        <f>F23+F43</f>
        <v>0</v>
      </c>
      <c r="G47" s="146"/>
      <c r="J47" s="78"/>
    </row>
    <row r="48" spans="1:10" ht="40.5" customHeight="1" thickBot="1" x14ac:dyDescent="0.25">
      <c r="A48" s="147" t="s">
        <v>142</v>
      </c>
      <c r="B48" s="147"/>
      <c r="C48" s="148" t="s">
        <v>143</v>
      </c>
      <c r="D48" s="149"/>
      <c r="E48" s="150" t="s">
        <v>144</v>
      </c>
      <c r="F48" s="151"/>
      <c r="G48" s="152"/>
      <c r="J48" s="78"/>
    </row>
    <row r="49" spans="1:10" ht="15.75" x14ac:dyDescent="0.25">
      <c r="A49" s="153"/>
      <c r="B49" s="153"/>
      <c r="C49" s="153"/>
      <c r="D49" s="153"/>
      <c r="E49" s="153"/>
      <c r="F49" s="154"/>
      <c r="G49" s="153"/>
      <c r="J49" s="78"/>
    </row>
    <row r="50" spans="1:10" ht="8.25" customHeight="1" x14ac:dyDescent="0.2">
      <c r="A50" s="153"/>
      <c r="B50" s="153"/>
      <c r="C50" s="153"/>
      <c r="D50" s="153"/>
      <c r="E50" s="153"/>
      <c r="G50" s="153"/>
      <c r="J50" s="78"/>
    </row>
    <row r="51" spans="1:10" ht="15" x14ac:dyDescent="0.2">
      <c r="A51" s="153"/>
      <c r="B51" s="153"/>
      <c r="C51" s="153"/>
      <c r="D51" s="153"/>
      <c r="E51" s="153"/>
      <c r="F51" s="155"/>
      <c r="G51" s="153"/>
      <c r="J51" s="78"/>
    </row>
    <row r="53" spans="1:10" ht="15" x14ac:dyDescent="0.25">
      <c r="F53" s="156"/>
      <c r="J53" s="78"/>
    </row>
  </sheetData>
  <mergeCells count="7">
    <mergeCell ref="E48:G48"/>
    <mergeCell ref="B3:E3"/>
    <mergeCell ref="B4:E4"/>
    <mergeCell ref="A10:B10"/>
    <mergeCell ref="F10:F11"/>
    <mergeCell ref="G10:G11"/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OP</vt:lpstr>
      <vt:lpstr>CHQ</vt:lpstr>
      <vt:lpstr>TEST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2017-06-06T12:26:20Z</dcterms:modified>
</cp:coreProperties>
</file>