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Heures de vol" sheetId="1" state="visible" r:id="rId2"/>
    <sheet name="Totaux journaliers" sheetId="2" state="visible" r:id="rId3"/>
  </sheets>
  <definedNames>
    <definedName function="false" hidden="false" localSheetId="0" name="_xlnm.Print_Area" vbProcedure="false">'Heures de vol'!$A$2:$AM$27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<sst xmlns="http://schemas.openxmlformats.org/spreadsheetml/2006/main" count="167" uniqueCount="53">
  <si>
    <t xml:space="preserve">ANNEE 2019</t>
  </si>
  <si>
    <t xml:space="preserve">Page n°</t>
  </si>
  <si>
    <t xml:space="preserve">REPORT :</t>
  </si>
  <si>
    <t xml:space="preserve">Observations</t>
  </si>
  <si>
    <t xml:space="preserve">Visas FI ou FE</t>
  </si>
  <si>
    <t xml:space="preserve">Nom du Cdt de bord</t>
  </si>
  <si>
    <t xml:space="preserve">Date du vol</t>
  </si>
  <si>
    <t xml:space="preserve">Aéronef</t>
  </si>
  <si>
    <t xml:space="preserve">Heure départ (UTC)</t>
  </si>
  <si>
    <t xml:space="preserve">Lieu de départ</t>
  </si>
  <si>
    <t xml:space="preserve">Lieu d'arrivée</t>
  </si>
  <si>
    <t xml:space="preserve">Heure arrivée (UTC)</t>
  </si>
  <si>
    <t xml:space="preserve">Cdt de bod</t>
  </si>
  <si>
    <t xml:space="preserve">Copilte</t>
  </si>
  <si>
    <t xml:space="preserve">D/C</t>
  </si>
  <si>
    <t xml:space="preserve">FI / TRI</t>
  </si>
  <si>
    <t xml:space="preserve">FE /TRE</t>
  </si>
  <si>
    <t xml:space="preserve">SE</t>
  </si>
  <si>
    <t xml:space="preserve">ME</t>
  </si>
  <si>
    <t xml:space="preserve">Conditions opérationnelles</t>
  </si>
  <si>
    <t xml:space="preserve">Expériences diverses</t>
  </si>
  <si>
    <t xml:space="preserve">ou</t>
  </si>
  <si>
    <t xml:space="preserve">Cabri</t>
  </si>
  <si>
    <t xml:space="preserve">EC 120</t>
  </si>
  <si>
    <t xml:space="preserve">Ecureuil 
BA + H 125</t>
  </si>
  <si>
    <t xml:space="preserve">SA 341
Gazelle</t>
  </si>
  <si>
    <t xml:space="preserve">SE 3130
Alouette II</t>
  </si>
  <si>
    <t xml:space="preserve">SA319
Alouette III</t>
  </si>
  <si>
    <t xml:space="preserve">Dauphin</t>
  </si>
  <si>
    <t xml:space="preserve">EC 135</t>
  </si>
  <si>
    <t xml:space="preserve">H 145 </t>
  </si>
  <si>
    <t xml:space="preserve">Ecureuil
SA 355 N</t>
  </si>
  <si>
    <t xml:space="preserve">WG 13 Lynx</t>
  </si>
  <si>
    <t xml:space="preserve">Jour</t>
  </si>
  <si>
    <t xml:space="preserve">Nuit</t>
  </si>
  <si>
    <t xml:space="preserve">IFR</t>
  </si>
  <si>
    <t xml:space="preserve"> Procédures IFR</t>
  </si>
  <si>
    <t xml:space="preserve">Atterrissage</t>
  </si>
  <si>
    <t xml:space="preserve">Auto</t>
  </si>
  <si>
    <t xml:space="preserve">Appontages</t>
  </si>
  <si>
    <t xml:space="preserve">Elingue</t>
  </si>
  <si>
    <t xml:space="preserve">Treuil</t>
  </si>
  <si>
    <t xml:space="preserve">Simulation</t>
  </si>
  <si>
    <t xml:space="preserve">Elève en solo (SPIC)</t>
  </si>
  <si>
    <t xml:space="preserve">Type</t>
  </si>
  <si>
    <t xml:space="preserve">Immat.</t>
  </si>
  <si>
    <t xml:space="preserve">AS365 N3 /
N3+/565MB</t>
  </si>
  <si>
    <t xml:space="preserve">AS 365 
N/N1/N2/F</t>
  </si>
  <si>
    <t xml:space="preserve">ou PICUS</t>
  </si>
  <si>
    <t xml:space="preserve">Total général des heures de vol de la page :</t>
  </si>
  <si>
    <t xml:space="preserve">CERTIFIE EXACT                                    </t>
  </si>
  <si>
    <t xml:space="preserve">Total général des heures de vol comme pilote:</t>
  </si>
  <si>
    <t xml:space="preserve">TOTAL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</si>
</sst>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0.00"/>
    <numFmt numFmtId="166" formatCode="[H]:MM"/>
    <numFmt numFmtId="167" formatCode="0"/>
    <numFmt numFmtId="168" formatCode="[$-40C]MMM\-YY"/>
    <numFmt numFmtId="169" formatCode="[$-40C]DD\-MMM"/>
    <numFmt numFmtId="170" formatCode="HH:MM"/>
    <numFmt numFmtId="171" formatCode="DD/MM/YY"/>
    <numFmt numFmtId="172" formatCode="[HH]:MM"/>
  </numFmts>
  <fonts count="42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sz val="10"/>
      <color rgb="FF333333"/>
      <name val="Arial"/>
      <family val="0"/>
    </font>
    <font>
      <i val="true"/>
      <sz val="10"/>
      <color rgb="FF808080"/>
      <name val="Arial"/>
      <family val="0"/>
    </font>
    <font>
      <u val="single"/>
      <sz val="10"/>
      <color rgb="FF0000EE"/>
      <name val="Arial"/>
      <family val="0"/>
    </font>
    <font>
      <sz val="10"/>
      <color rgb="FF006600"/>
      <name val="Arial"/>
      <family val="0"/>
    </font>
    <font>
      <sz val="10"/>
      <color rgb="FF996600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sz val="10"/>
      <name val="Comic Sans MS"/>
      <family val="4"/>
    </font>
    <font>
      <sz val="30"/>
      <name val="Comic Sans MS"/>
      <family val="4"/>
    </font>
    <font>
      <b val="true"/>
      <sz val="45"/>
      <name val="Comic Sans MS"/>
      <family val="4"/>
    </font>
    <font>
      <b val="true"/>
      <sz val="48"/>
      <name val="Comic Sans MS"/>
      <family val="4"/>
    </font>
    <font>
      <sz val="35"/>
      <name val="Calibri"/>
      <family val="2"/>
    </font>
    <font>
      <sz val="35"/>
      <color rgb="FFFF0000"/>
      <name val="Calibri"/>
      <family val="2"/>
    </font>
    <font>
      <sz val="48"/>
      <name val="Comic Sans MS"/>
      <family val="4"/>
    </font>
    <font>
      <sz val="20"/>
      <name val="Comic Sans MS"/>
      <family val="4"/>
    </font>
    <font>
      <sz val="40"/>
      <name val="Comic Sans MS"/>
      <family val="4"/>
    </font>
    <font>
      <b val="true"/>
      <sz val="40"/>
      <name val="Comic Sans MS"/>
      <family val="4"/>
    </font>
    <font>
      <b val="true"/>
      <i val="true"/>
      <sz val="70"/>
      <name val="Comic Sans MS"/>
      <family val="4"/>
    </font>
    <font>
      <b val="true"/>
      <sz val="46"/>
      <name val="Comic Sans MS"/>
      <family val="4"/>
    </font>
    <font>
      <b val="true"/>
      <sz val="55"/>
      <name val="Comic Sans MS"/>
      <family val="4"/>
    </font>
    <font>
      <b val="true"/>
      <sz val="36"/>
      <name val="Calibri"/>
      <family val="2"/>
    </font>
    <font>
      <b val="true"/>
      <sz val="35"/>
      <name val="Calibri"/>
      <family val="2"/>
    </font>
    <font>
      <b val="true"/>
      <sz val="36"/>
      <name val="Comic Sans MS"/>
      <family val="4"/>
    </font>
    <font>
      <b val="true"/>
      <sz val="34"/>
      <name val="Comic Sans MS"/>
      <family val="4"/>
    </font>
    <font>
      <b val="true"/>
      <sz val="28"/>
      <name val="Comic Sans MS"/>
      <family val="4"/>
    </font>
    <font>
      <sz val="32"/>
      <name val="Arial"/>
      <family val="2"/>
    </font>
    <font>
      <sz val="35"/>
      <name val="Arial"/>
      <family val="2"/>
    </font>
    <font>
      <sz val="35"/>
      <color rgb="FFFF0000"/>
      <name val="Arial"/>
      <family val="2"/>
    </font>
    <font>
      <sz val="35"/>
      <name val="Comic Sans MS"/>
      <family val="4"/>
    </font>
    <font>
      <sz val="31"/>
      <name val="Arial"/>
      <family val="2"/>
    </font>
    <font>
      <sz val="35"/>
      <color rgb="FFFF0000"/>
      <name val="Comic Sans MS"/>
      <family val="4"/>
    </font>
    <font>
      <sz val="8"/>
      <name val="Arial"/>
      <family val="2"/>
    </font>
    <font>
      <b val="true"/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EFEFE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EFEFEF"/>
      </patternFill>
    </fill>
    <fill>
      <patternFill patternType="solid">
        <fgColor rgb="FFC0C0C0"/>
        <bgColor rgb="FFDDDDDD"/>
      </patternFill>
    </fill>
    <fill>
      <patternFill patternType="solid">
        <fgColor rgb="FFEFEFEF"/>
        <bgColor rgb="FFFFFFFF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ck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 style="thick"/>
      <diagonal/>
    </border>
    <border diagonalUp="false" diagonalDown="false">
      <left style="thin"/>
      <right style="thin"/>
      <top style="medium"/>
      <bottom style="thick"/>
      <diagonal/>
    </border>
    <border diagonalUp="false" diagonalDown="false">
      <left/>
      <right/>
      <top/>
      <bottom style="thick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1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18" fillId="9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8" fillId="1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9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1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2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21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2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22" fillId="1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3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2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25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25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25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1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2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5" fillId="11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9" fillId="11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0" fillId="1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0" fillId="1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0" fillId="1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0" fillId="1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0" fillId="1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11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1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1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1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1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1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2" fillId="11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1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1" borderId="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1" fillId="11" borderId="7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1" fillId="11" borderId="6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1" fillId="11" borderId="3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1" fillId="11" borderId="6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25" fillId="11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11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1" borderId="17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1" fillId="11" borderId="18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1" fillId="11" borderId="1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1" fillId="11" borderId="14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1" fillId="11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1" borderId="20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1" fillId="11" borderId="20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1" fillId="11" borderId="21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1" fillId="11" borderId="12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31" fillId="11" borderId="18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3" fillId="11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1" borderId="2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1" fillId="11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11" borderId="24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33" fillId="11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11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11" borderId="17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9" fillId="11" borderId="1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25" fillId="11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4" fillId="0" borderId="2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35" fillId="0" borderId="2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4" fillId="0" borderId="2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4" fillId="0" borderId="2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5" fillId="0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5" fillId="0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5" fillId="0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5" fillId="0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5" fillId="0" borderId="2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5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5" fillId="0" borderId="3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6" fillId="0" borderId="2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5" fillId="0" borderId="2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5" fillId="0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6" fillId="0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5" fillId="0" borderId="2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6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5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5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5" fillId="0" borderId="3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1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1" fontId="37" fillId="1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2" fontId="37" fillId="1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4" fillId="0" borderId="2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5" fillId="0" borderId="3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36" fillId="0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6" fillId="0" borderId="3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5" fillId="0" borderId="2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8" fillId="0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35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35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1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9" fillId="11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1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1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1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1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10" borderId="3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9" fillId="1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1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1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9" fillId="1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9" fillId="1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11" borderId="3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18" fillId="1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0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1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0" fillId="0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1" fillId="0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0" fillId="0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5" fillId="0" borderId="2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1" fillId="1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2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1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EFEFE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77"/>
  <sheetViews>
    <sheetView showFormulas="false" showGridLines="true" showRowColHeaders="true" showZeros="true" rightToLeft="false" tabSelected="false" showOutlineSymbols="true" defaultGridColor="true" view="normal" topLeftCell="A10" colorId="64" zoomScale="25" zoomScaleNormal="25" zoomScalePageLayoutView="25" workbookViewId="0">
      <pane xSplit="8" ySplit="0" topLeftCell="AD10" activePane="topRight" state="frozen"/>
      <selection pane="topLeft" activeCell="A10" activeCellId="0" sqref="A10"/>
      <selection pane="topRight" activeCell="AP7" activeCellId="0" sqref="AP7"/>
    </sheetView>
  </sheetViews>
  <sheetFormatPr defaultRowHeight="46" zeroHeight="false" outlineLevelRow="0" outlineLevelCol="0"/>
  <cols>
    <col collapsed="false" customWidth="true" hidden="false" outlineLevel="0" max="1" min="1" style="1" width="36.35"/>
    <col collapsed="false" customWidth="true" hidden="false" outlineLevel="0" max="2" min="2" style="1" width="30.41"/>
    <col collapsed="false" customWidth="true" hidden="false" outlineLevel="0" max="3" min="3" style="1" width="33.38"/>
    <col collapsed="false" customWidth="true" hidden="false" outlineLevel="0" max="4" min="4" style="1" width="36.35"/>
    <col collapsed="false" customWidth="true" hidden="false" outlineLevel="0" max="5" min="5" style="1" width="25.46"/>
    <col collapsed="false" customWidth="true" hidden="false" outlineLevel="0" max="7" min="6" style="1" width="31.4"/>
    <col collapsed="false" customWidth="true" hidden="false" outlineLevel="0" max="8" min="8" style="1" width="29.42"/>
    <col collapsed="false" customWidth="true" hidden="false" outlineLevel="0" max="28" min="9" style="1" width="25.46"/>
    <col collapsed="false" customWidth="true" hidden="false" outlineLevel="0" max="36" min="29" style="1" width="20.51"/>
    <col collapsed="false" customWidth="true" hidden="false" outlineLevel="0" max="37" min="37" style="1" width="25.46"/>
    <col collapsed="false" customWidth="true" hidden="false" outlineLevel="0" max="38" min="38" style="2" width="70.01"/>
    <col collapsed="false" customWidth="true" hidden="false" outlineLevel="0" max="39" min="39" style="1" width="50.21"/>
    <col collapsed="false" customWidth="true" hidden="false" outlineLevel="0" max="41" min="40" style="1" width="11.24"/>
    <col collapsed="false" customWidth="true" hidden="false" outlineLevel="0" max="42" min="42" style="1" width="30.21"/>
    <col collapsed="false" customWidth="true" hidden="false" outlineLevel="0" max="43" min="43" style="1" width="18.99"/>
    <col collapsed="false" customWidth="true" hidden="false" outlineLevel="0" max="257" min="44" style="1" width="11.24"/>
    <col collapsed="false" customWidth="true" hidden="false" outlineLevel="0" max="1025" min="258" style="0" width="11.24"/>
  </cols>
  <sheetData>
    <row r="1" s="11" customFormat="true" ht="92" hidden="false" customHeight="true" outlineLevel="0" collapsed="false">
      <c r="A1" s="3" t="s">
        <v>0</v>
      </c>
      <c r="B1" s="3"/>
      <c r="C1" s="3"/>
      <c r="D1" s="3"/>
      <c r="E1" s="4"/>
      <c r="F1" s="4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7"/>
      <c r="AB1" s="6"/>
      <c r="AC1" s="8"/>
      <c r="AD1" s="8"/>
      <c r="AE1" s="9"/>
      <c r="AF1" s="8"/>
      <c r="AG1" s="8"/>
      <c r="AH1" s="9"/>
      <c r="AI1" s="8"/>
      <c r="AJ1" s="8"/>
      <c r="AK1" s="6"/>
      <c r="AL1" s="10"/>
      <c r="AM1" s="10"/>
    </row>
    <row r="2" s="18" customFormat="true" ht="58.5" hidden="false" customHeight="true" outlineLevel="0" collapsed="false">
      <c r="A2" s="12"/>
      <c r="B2" s="12"/>
      <c r="C2" s="12"/>
      <c r="D2" s="12"/>
      <c r="E2" s="12"/>
      <c r="F2" s="12"/>
      <c r="G2" s="12"/>
      <c r="H2" s="12"/>
      <c r="I2" s="13"/>
      <c r="J2" s="13"/>
      <c r="K2" s="13"/>
      <c r="L2" s="14"/>
      <c r="M2" s="14"/>
      <c r="N2" s="14"/>
      <c r="O2" s="14"/>
      <c r="P2" s="15"/>
      <c r="Q2" s="16"/>
      <c r="R2" s="16"/>
      <c r="S2" s="16"/>
      <c r="T2" s="16"/>
      <c r="U2" s="17"/>
      <c r="V2" s="17"/>
      <c r="W2" s="17"/>
      <c r="X2" s="16"/>
      <c r="Y2" s="16"/>
      <c r="Z2" s="17"/>
      <c r="AA2" s="17"/>
      <c r="AB2" s="17"/>
      <c r="AC2" s="14"/>
      <c r="AD2" s="14"/>
      <c r="AE2" s="14"/>
      <c r="AF2" s="14"/>
      <c r="AG2" s="14"/>
      <c r="AH2" s="14"/>
      <c r="AI2" s="14"/>
      <c r="AJ2" s="14"/>
      <c r="AK2" s="14"/>
      <c r="AL2" s="2"/>
      <c r="AM2" s="12"/>
    </row>
    <row r="3" s="11" customFormat="true" ht="107.25" hidden="false" customHeight="true" outlineLevel="0" collapsed="false">
      <c r="A3" s="19" t="n">
        <v>43678</v>
      </c>
      <c r="B3" s="19"/>
      <c r="C3" s="19"/>
      <c r="D3" s="20" t="s">
        <v>1</v>
      </c>
      <c r="E3" s="21" t="n">
        <v>1</v>
      </c>
      <c r="F3" s="22" t="s">
        <v>2</v>
      </c>
      <c r="G3" s="22"/>
      <c r="H3" s="23" t="n">
        <v>343.146527777778</v>
      </c>
      <c r="I3" s="24" t="n">
        <v>264.977083333333</v>
      </c>
      <c r="J3" s="24" t="n">
        <v>0</v>
      </c>
      <c r="K3" s="24" t="n">
        <v>78.1694444444445</v>
      </c>
      <c r="L3" s="24" t="n">
        <v>188.151388888889</v>
      </c>
      <c r="M3" s="24" t="n">
        <v>2.61597222222222</v>
      </c>
      <c r="N3" s="24" t="n">
        <v>0.0458333333333333</v>
      </c>
      <c r="O3" s="24" t="n">
        <v>6.1</v>
      </c>
      <c r="P3" s="24" t="n">
        <v>1.24722222222222</v>
      </c>
      <c r="Q3" s="24" t="n">
        <v>51.175</v>
      </c>
      <c r="R3" s="24" t="n">
        <v>34.7458333333333</v>
      </c>
      <c r="S3" s="24" t="n">
        <v>58.9708333333333</v>
      </c>
      <c r="T3" s="24" t="n">
        <v>69.4784722222222</v>
      </c>
      <c r="U3" s="24" t="n">
        <v>51.5076388888889</v>
      </c>
      <c r="V3" s="24" t="n">
        <v>5.95</v>
      </c>
      <c r="W3" s="24" t="n">
        <v>0</v>
      </c>
      <c r="X3" s="24" t="n">
        <v>0.0916666666666667</v>
      </c>
      <c r="Y3" s="24" t="n">
        <v>52.1041666666667</v>
      </c>
      <c r="Z3" s="24" t="n">
        <v>287.431944444444</v>
      </c>
      <c r="AA3" s="24" t="n">
        <v>52.7881944444444</v>
      </c>
      <c r="AB3" s="24" t="n">
        <v>31.9611111111111</v>
      </c>
      <c r="AC3" s="25" t="n">
        <v>422</v>
      </c>
      <c r="AD3" s="25" t="n">
        <v>4785</v>
      </c>
      <c r="AE3" s="26" t="n">
        <v>444</v>
      </c>
      <c r="AF3" s="27" t="n">
        <v>2051</v>
      </c>
      <c r="AG3" s="27" t="n">
        <v>2458</v>
      </c>
      <c r="AH3" s="25" t="n">
        <v>690</v>
      </c>
      <c r="AI3" s="25" t="n">
        <v>601</v>
      </c>
      <c r="AJ3" s="25" t="n">
        <v>8229</v>
      </c>
      <c r="AK3" s="28" t="n">
        <v>23.4527777777778</v>
      </c>
      <c r="AL3" s="29" t="s">
        <v>3</v>
      </c>
      <c r="AM3" s="30" t="s">
        <v>4</v>
      </c>
    </row>
    <row r="4" s="11" customFormat="true" ht="63.75" hidden="false" customHeight="true" outlineLevel="0" collapsed="false">
      <c r="A4" s="31" t="s">
        <v>5</v>
      </c>
      <c r="B4" s="32" t="s">
        <v>6</v>
      </c>
      <c r="C4" s="33" t="s">
        <v>7</v>
      </c>
      <c r="D4" s="33"/>
      <c r="E4" s="34" t="s">
        <v>8</v>
      </c>
      <c r="F4" s="35" t="s">
        <v>9</v>
      </c>
      <c r="G4" s="35" t="s">
        <v>10</v>
      </c>
      <c r="H4" s="36" t="s">
        <v>11</v>
      </c>
      <c r="I4" s="37" t="s">
        <v>12</v>
      </c>
      <c r="J4" s="38" t="s">
        <v>13</v>
      </c>
      <c r="K4" s="39" t="s">
        <v>14</v>
      </c>
      <c r="L4" s="40" t="s">
        <v>15</v>
      </c>
      <c r="M4" s="41" t="s">
        <v>16</v>
      </c>
      <c r="N4" s="42" t="s">
        <v>17</v>
      </c>
      <c r="O4" s="42"/>
      <c r="P4" s="42"/>
      <c r="Q4" s="42"/>
      <c r="R4" s="42"/>
      <c r="S4" s="42"/>
      <c r="T4" s="42" t="s">
        <v>18</v>
      </c>
      <c r="U4" s="42"/>
      <c r="V4" s="42"/>
      <c r="W4" s="42"/>
      <c r="X4" s="42"/>
      <c r="Y4" s="42"/>
      <c r="Z4" s="42" t="s">
        <v>19</v>
      </c>
      <c r="AA4" s="42"/>
      <c r="AB4" s="42"/>
      <c r="AC4" s="42"/>
      <c r="AD4" s="42"/>
      <c r="AE4" s="42"/>
      <c r="AF4" s="42" t="s">
        <v>20</v>
      </c>
      <c r="AG4" s="42"/>
      <c r="AH4" s="42"/>
      <c r="AI4" s="42"/>
      <c r="AJ4" s="42"/>
      <c r="AK4" s="42"/>
      <c r="AL4" s="29"/>
      <c r="AM4" s="43" t="s">
        <v>21</v>
      </c>
    </row>
    <row r="5" s="11" customFormat="true" ht="64.5" hidden="false" customHeight="true" outlineLevel="0" collapsed="false">
      <c r="A5" s="31"/>
      <c r="B5" s="32"/>
      <c r="C5" s="33"/>
      <c r="D5" s="33"/>
      <c r="E5" s="34"/>
      <c r="F5" s="35"/>
      <c r="G5" s="35"/>
      <c r="H5" s="36"/>
      <c r="I5" s="37"/>
      <c r="J5" s="38"/>
      <c r="K5" s="39"/>
      <c r="L5" s="40"/>
      <c r="M5" s="41"/>
      <c r="N5" s="44" t="s">
        <v>22</v>
      </c>
      <c r="O5" s="45" t="s">
        <v>23</v>
      </c>
      <c r="P5" s="46" t="s">
        <v>24</v>
      </c>
      <c r="Q5" s="46" t="s">
        <v>25</v>
      </c>
      <c r="R5" s="46" t="s">
        <v>26</v>
      </c>
      <c r="S5" s="47" t="s">
        <v>27</v>
      </c>
      <c r="T5" s="48" t="s">
        <v>28</v>
      </c>
      <c r="U5" s="48"/>
      <c r="V5" s="49" t="s">
        <v>29</v>
      </c>
      <c r="W5" s="49" t="s">
        <v>30</v>
      </c>
      <c r="X5" s="50" t="s">
        <v>31</v>
      </c>
      <c r="Y5" s="51" t="s">
        <v>32</v>
      </c>
      <c r="Z5" s="52" t="s">
        <v>33</v>
      </c>
      <c r="AA5" s="53" t="s">
        <v>34</v>
      </c>
      <c r="AB5" s="47" t="s">
        <v>35</v>
      </c>
      <c r="AC5" s="53" t="s">
        <v>36</v>
      </c>
      <c r="AD5" s="54" t="s">
        <v>37</v>
      </c>
      <c r="AE5" s="54"/>
      <c r="AF5" s="55" t="s">
        <v>38</v>
      </c>
      <c r="AG5" s="56" t="s">
        <v>39</v>
      </c>
      <c r="AH5" s="56"/>
      <c r="AI5" s="50" t="s">
        <v>40</v>
      </c>
      <c r="AJ5" s="50" t="s">
        <v>41</v>
      </c>
      <c r="AK5" s="57" t="s">
        <v>42</v>
      </c>
      <c r="AL5" s="29"/>
      <c r="AM5" s="58" t="s">
        <v>43</v>
      </c>
    </row>
    <row r="6" s="11" customFormat="true" ht="204.75" hidden="false" customHeight="true" outlineLevel="0" collapsed="false">
      <c r="A6" s="31"/>
      <c r="B6" s="32"/>
      <c r="C6" s="59" t="s">
        <v>44</v>
      </c>
      <c r="D6" s="36" t="s">
        <v>45</v>
      </c>
      <c r="E6" s="34"/>
      <c r="F6" s="35"/>
      <c r="G6" s="35"/>
      <c r="H6" s="36"/>
      <c r="I6" s="37"/>
      <c r="J6" s="38"/>
      <c r="K6" s="39"/>
      <c r="L6" s="40"/>
      <c r="M6" s="41"/>
      <c r="N6" s="44"/>
      <c r="O6" s="45"/>
      <c r="P6" s="46"/>
      <c r="Q6" s="46"/>
      <c r="R6" s="46"/>
      <c r="S6" s="47"/>
      <c r="T6" s="60" t="s">
        <v>46</v>
      </c>
      <c r="U6" s="61" t="s">
        <v>47</v>
      </c>
      <c r="V6" s="49"/>
      <c r="W6" s="49"/>
      <c r="X6" s="49"/>
      <c r="Y6" s="51"/>
      <c r="Z6" s="52"/>
      <c r="AA6" s="53"/>
      <c r="AB6" s="47"/>
      <c r="AC6" s="53"/>
      <c r="AD6" s="46" t="s">
        <v>33</v>
      </c>
      <c r="AE6" s="47" t="s">
        <v>34</v>
      </c>
      <c r="AF6" s="55"/>
      <c r="AG6" s="46" t="s">
        <v>33</v>
      </c>
      <c r="AH6" s="50" t="s">
        <v>34</v>
      </c>
      <c r="AI6" s="50"/>
      <c r="AJ6" s="50"/>
      <c r="AK6" s="57"/>
      <c r="AL6" s="29"/>
      <c r="AM6" s="62" t="s">
        <v>48</v>
      </c>
    </row>
    <row r="7" s="83" customFormat="true" ht="84" hidden="false" customHeight="true" outlineLevel="0" collapsed="false">
      <c r="A7" s="63"/>
      <c r="B7" s="64" t="n">
        <v>43690</v>
      </c>
      <c r="C7" s="65"/>
      <c r="D7" s="66"/>
      <c r="E7" s="67" t="n">
        <v>0.333333333333333</v>
      </c>
      <c r="F7" s="68"/>
      <c r="G7" s="68"/>
      <c r="H7" s="68" t="n">
        <v>0.416666666666667</v>
      </c>
      <c r="I7" s="69"/>
      <c r="J7" s="68"/>
      <c r="K7" s="68"/>
      <c r="L7" s="69"/>
      <c r="M7" s="70"/>
      <c r="N7" s="69"/>
      <c r="O7" s="71"/>
      <c r="P7" s="68"/>
      <c r="Q7" s="72"/>
      <c r="R7" s="72"/>
      <c r="S7" s="70"/>
      <c r="T7" s="69"/>
      <c r="U7" s="73"/>
      <c r="V7" s="71"/>
      <c r="W7" s="68"/>
      <c r="X7" s="72"/>
      <c r="Y7" s="72"/>
      <c r="Z7" s="69"/>
      <c r="AA7" s="74"/>
      <c r="AB7" s="70"/>
      <c r="AC7" s="75"/>
      <c r="AD7" s="76"/>
      <c r="AE7" s="77"/>
      <c r="AF7" s="78"/>
      <c r="AG7" s="76"/>
      <c r="AH7" s="79"/>
      <c r="AI7" s="80"/>
      <c r="AJ7" s="80"/>
      <c r="AK7" s="81" t="n">
        <v>0.0833333333333333</v>
      </c>
      <c r="AL7" s="82"/>
      <c r="AM7" s="82"/>
      <c r="AP7" s="84" t="n">
        <f aca="false">IF(OR(AQ7="",AQ7=0),"",B7)</f>
        <v>43690</v>
      </c>
      <c r="AQ7" s="85" t="n">
        <f aca="false">IF(ISNUMBER(MATCH(B7,B$6:B6,0)),"",SUMIF(B$7:B$24,B7,I$7:I$24)+SUMIF(B$7:B$24,B7,J$7:J$24)+SUMIF(B$7:B$24,B7,K$7:K$24)+SUMIF(B$7:B$24,B7,AK$7:AK$24))</f>
        <v>0.0833333333333333</v>
      </c>
    </row>
    <row r="8" s="83" customFormat="true" ht="84" hidden="false" customHeight="true" outlineLevel="0" collapsed="false">
      <c r="A8" s="63"/>
      <c r="B8" s="64" t="n">
        <v>43691</v>
      </c>
      <c r="C8" s="65"/>
      <c r="D8" s="66"/>
      <c r="E8" s="67" t="n">
        <v>0.291666666666667</v>
      </c>
      <c r="F8" s="68"/>
      <c r="G8" s="68"/>
      <c r="H8" s="68" t="n">
        <v>0.375</v>
      </c>
      <c r="I8" s="69"/>
      <c r="J8" s="68"/>
      <c r="K8" s="68"/>
      <c r="L8" s="69"/>
      <c r="M8" s="70"/>
      <c r="N8" s="69"/>
      <c r="O8" s="71"/>
      <c r="P8" s="68"/>
      <c r="Q8" s="72"/>
      <c r="R8" s="72"/>
      <c r="S8" s="70"/>
      <c r="T8" s="69"/>
      <c r="U8" s="68"/>
      <c r="V8" s="71"/>
      <c r="W8" s="68"/>
      <c r="X8" s="72"/>
      <c r="Y8" s="72"/>
      <c r="Z8" s="69"/>
      <c r="AA8" s="74"/>
      <c r="AB8" s="70"/>
      <c r="AC8" s="75"/>
      <c r="AD8" s="76"/>
      <c r="AE8" s="77"/>
      <c r="AF8" s="78"/>
      <c r="AG8" s="76"/>
      <c r="AH8" s="79"/>
      <c r="AI8" s="80"/>
      <c r="AJ8" s="80"/>
      <c r="AK8" s="81" t="n">
        <v>0.0833333333333333</v>
      </c>
      <c r="AL8" s="82"/>
      <c r="AM8" s="82"/>
      <c r="AP8" s="84" t="n">
        <f aca="false">IF(OR(AQ8="",AQ8=0),"",B8)</f>
        <v>43691</v>
      </c>
      <c r="AQ8" s="85" t="n">
        <f aca="false">IF(ISNUMBER(MATCH(B8,B$6:B7,0)),"",SUMIF(B$7:B$24,B8,I$7:I$24)+SUMIF(B$7:B$24,B8,J$7:J$24)+SUMIF(B$7:B$24,B8,K$7:K$24)+SUMIF(B$7:B$24,B8,AK$7:AK$24))</f>
        <v>0.0833333333333333</v>
      </c>
    </row>
    <row r="9" s="83" customFormat="true" ht="84" hidden="false" customHeight="true" outlineLevel="0" collapsed="false">
      <c r="A9" s="63"/>
      <c r="B9" s="64" t="n">
        <v>43692</v>
      </c>
      <c r="C9" s="65"/>
      <c r="D9" s="66"/>
      <c r="E9" s="67" t="n">
        <v>0.291666666666667</v>
      </c>
      <c r="F9" s="68"/>
      <c r="G9" s="68"/>
      <c r="H9" s="68" t="n">
        <v>0.375</v>
      </c>
      <c r="I9" s="69"/>
      <c r="J9" s="68"/>
      <c r="K9" s="68"/>
      <c r="L9" s="69"/>
      <c r="M9" s="70"/>
      <c r="N9" s="69"/>
      <c r="O9" s="71"/>
      <c r="P9" s="68"/>
      <c r="Q9" s="72"/>
      <c r="R9" s="72"/>
      <c r="S9" s="70"/>
      <c r="T9" s="69"/>
      <c r="U9" s="68"/>
      <c r="V9" s="71"/>
      <c r="W9" s="68"/>
      <c r="X9" s="72"/>
      <c r="Y9" s="72"/>
      <c r="Z9" s="69"/>
      <c r="AA9" s="74"/>
      <c r="AB9" s="70" t="n">
        <v>0.0833333333333333</v>
      </c>
      <c r="AC9" s="75" t="n">
        <v>2</v>
      </c>
      <c r="AD9" s="76"/>
      <c r="AE9" s="77"/>
      <c r="AF9" s="78"/>
      <c r="AG9" s="76"/>
      <c r="AH9" s="79"/>
      <c r="AI9" s="80"/>
      <c r="AJ9" s="80"/>
      <c r="AK9" s="81" t="n">
        <v>0.0833333333333333</v>
      </c>
      <c r="AL9" s="82"/>
      <c r="AM9" s="82"/>
      <c r="AP9" s="84" t="n">
        <f aca="false">IF(OR(AQ9="",AQ9=0),"",B9)</f>
        <v>43692</v>
      </c>
      <c r="AQ9" s="85" t="n">
        <f aca="false">IF(ISNUMBER(MATCH(B9,B$6:B8,0)),"",SUMIF(B$7:B$24,B9,I$7:I$24)+SUMIF(B$7:B$24,B9,J$7:J$24)+SUMIF(B$7:B$24,B9,K$7:K$24)+SUMIF(B$7:B$24,B9,AK$7:AK$24))</f>
        <v>0.125</v>
      </c>
    </row>
    <row r="10" s="83" customFormat="true" ht="84" hidden="false" customHeight="true" outlineLevel="0" collapsed="false">
      <c r="A10" s="63"/>
      <c r="B10" s="64" t="n">
        <v>43692</v>
      </c>
      <c r="C10" s="65"/>
      <c r="D10" s="66"/>
      <c r="E10" s="67" t="n">
        <v>0.4375</v>
      </c>
      <c r="F10" s="68"/>
      <c r="G10" s="68"/>
      <c r="H10" s="68" t="n">
        <v>0.479166666666667</v>
      </c>
      <c r="I10" s="69"/>
      <c r="J10" s="68"/>
      <c r="K10" s="68"/>
      <c r="L10" s="69"/>
      <c r="M10" s="70"/>
      <c r="N10" s="69"/>
      <c r="O10" s="71"/>
      <c r="P10" s="68"/>
      <c r="Q10" s="72"/>
      <c r="R10" s="72"/>
      <c r="S10" s="70"/>
      <c r="T10" s="69"/>
      <c r="U10" s="68"/>
      <c r="V10" s="71"/>
      <c r="W10" s="68"/>
      <c r="X10" s="72"/>
      <c r="Y10" s="72"/>
      <c r="Z10" s="69"/>
      <c r="AA10" s="74"/>
      <c r="AB10" s="70" t="n">
        <v>0.0416666666666667</v>
      </c>
      <c r="AC10" s="75" t="n">
        <v>1</v>
      </c>
      <c r="AD10" s="76"/>
      <c r="AE10" s="77"/>
      <c r="AF10" s="78"/>
      <c r="AG10" s="76"/>
      <c r="AH10" s="79"/>
      <c r="AI10" s="80"/>
      <c r="AJ10" s="80"/>
      <c r="AK10" s="81" t="n">
        <v>0.0416666666666667</v>
      </c>
      <c r="AL10" s="82"/>
      <c r="AM10" s="82"/>
      <c r="AP10" s="84" t="str">
        <f aca="false">IF(OR(AQ10="",AQ10=0),"",B10)</f>
        <v/>
      </c>
      <c r="AQ10" s="85" t="str">
        <f aca="false">IF(ISNUMBER(MATCH(B10,B$6:B9,0)),"",SUMIF(B$7:B$24,B10,I$7:I$24)+SUMIF(B$7:B$24,B10,J$7:J$24)+SUMIF(B$7:B$24,B10,K$7:K$24)+SUMIF(B$7:B$24,B10,AK$7:AK$24))</f>
        <v/>
      </c>
    </row>
    <row r="11" s="83" customFormat="true" ht="84" hidden="false" customHeight="true" outlineLevel="0" collapsed="false">
      <c r="A11" s="63"/>
      <c r="B11" s="64" t="n">
        <v>43696</v>
      </c>
      <c r="C11" s="65"/>
      <c r="D11" s="86"/>
      <c r="E11" s="67" t="n">
        <v>0.620833333333333</v>
      </c>
      <c r="F11" s="68"/>
      <c r="G11" s="68"/>
      <c r="H11" s="81" t="n">
        <v>0.674305555555555</v>
      </c>
      <c r="I11" s="69"/>
      <c r="J11" s="68"/>
      <c r="K11" s="68" t="n">
        <v>0.0534722222222222</v>
      </c>
      <c r="L11" s="69"/>
      <c r="M11" s="70"/>
      <c r="N11" s="69"/>
      <c r="O11" s="71"/>
      <c r="P11" s="68"/>
      <c r="Q11" s="72"/>
      <c r="R11" s="72"/>
      <c r="S11" s="70"/>
      <c r="T11" s="69"/>
      <c r="U11" s="68"/>
      <c r="V11" s="71"/>
      <c r="W11" s="68" t="n">
        <v>0.0534722222222222</v>
      </c>
      <c r="X11" s="72"/>
      <c r="Y11" s="72"/>
      <c r="Z11" s="69" t="n">
        <v>0.0534722222222222</v>
      </c>
      <c r="AA11" s="74"/>
      <c r="AB11" s="70"/>
      <c r="AC11" s="75"/>
      <c r="AD11" s="76" t="n">
        <v>4</v>
      </c>
      <c r="AE11" s="77"/>
      <c r="AF11" s="78"/>
      <c r="AG11" s="76"/>
      <c r="AH11" s="79"/>
      <c r="AI11" s="80"/>
      <c r="AJ11" s="80"/>
      <c r="AK11" s="81"/>
      <c r="AL11" s="82"/>
      <c r="AM11" s="87"/>
      <c r="AP11" s="84" t="n">
        <f aca="false">IF(OR(AQ11="",AQ11=0),"",B11)</f>
        <v>43696</v>
      </c>
      <c r="AQ11" s="85" t="n">
        <f aca="false">IF(ISNUMBER(MATCH(B11,B$6:B10,0)),"",SUMIF(B$7:B$24,B11,I$7:I$24)+SUMIF(B$7:B$24,B11,J$7:J$24)+SUMIF(B$7:B$24,B11,K$7:K$24)+SUMIF(B$7:B$24,B11,AK$7:AK$24))</f>
        <v>0.0534722222222222</v>
      </c>
    </row>
    <row r="12" s="83" customFormat="true" ht="84" hidden="false" customHeight="true" outlineLevel="0" collapsed="false">
      <c r="A12" s="63"/>
      <c r="B12" s="64" t="n">
        <v>43697</v>
      </c>
      <c r="C12" s="65"/>
      <c r="D12" s="86"/>
      <c r="E12" s="67" t="n">
        <v>0.421527777777778</v>
      </c>
      <c r="F12" s="68"/>
      <c r="G12" s="68"/>
      <c r="H12" s="81" t="n">
        <v>0.475</v>
      </c>
      <c r="I12" s="69"/>
      <c r="J12" s="68"/>
      <c r="K12" s="68" t="n">
        <v>0.0534722222222222</v>
      </c>
      <c r="L12" s="69"/>
      <c r="M12" s="71"/>
      <c r="N12" s="69"/>
      <c r="O12" s="71"/>
      <c r="P12" s="68"/>
      <c r="Q12" s="72"/>
      <c r="R12" s="72"/>
      <c r="S12" s="70"/>
      <c r="T12" s="69"/>
      <c r="U12" s="71"/>
      <c r="V12" s="71"/>
      <c r="W12" s="68" t="n">
        <v>0.0534722222222222</v>
      </c>
      <c r="X12" s="72"/>
      <c r="Y12" s="88"/>
      <c r="Z12" s="69" t="n">
        <v>0.0534722222222222</v>
      </c>
      <c r="AA12" s="89"/>
      <c r="AB12" s="70"/>
      <c r="AC12" s="75"/>
      <c r="AD12" s="76" t="n">
        <v>10</v>
      </c>
      <c r="AE12" s="77"/>
      <c r="AF12" s="78"/>
      <c r="AG12" s="76"/>
      <c r="AH12" s="79"/>
      <c r="AI12" s="80"/>
      <c r="AJ12" s="80"/>
      <c r="AK12" s="81"/>
      <c r="AL12" s="82"/>
      <c r="AM12" s="82"/>
      <c r="AP12" s="84" t="n">
        <f aca="false">IF(OR(AQ12="",AQ12=0),"",B12)</f>
        <v>43697</v>
      </c>
      <c r="AQ12" s="85" t="n">
        <f aca="false">IF(ISNUMBER(MATCH(B12,B$6:B11,0)),"",SUMIF(B$7:B$24,B12,I$7:I$24)+SUMIF(B$7:B$24,B12,J$7:J$24)+SUMIF(B$7:B$24,B12,K$7:K$24)+SUMIF(B$7:B$24,B12,AK$7:AK$24))</f>
        <v>0.110416666666667</v>
      </c>
    </row>
    <row r="13" s="83" customFormat="true" ht="84" hidden="false" customHeight="true" outlineLevel="0" collapsed="false">
      <c r="A13" s="63"/>
      <c r="B13" s="64" t="n">
        <v>43697</v>
      </c>
      <c r="C13" s="65"/>
      <c r="D13" s="86"/>
      <c r="E13" s="67" t="n">
        <v>0.666666666666667</v>
      </c>
      <c r="F13" s="68"/>
      <c r="G13" s="68"/>
      <c r="H13" s="81" t="n">
        <v>0.725</v>
      </c>
      <c r="I13" s="69"/>
      <c r="J13" s="68"/>
      <c r="K13" s="68" t="n">
        <v>0.0569444444444444</v>
      </c>
      <c r="L13" s="69"/>
      <c r="M13" s="71"/>
      <c r="N13" s="69"/>
      <c r="O13" s="71"/>
      <c r="P13" s="68"/>
      <c r="Q13" s="72"/>
      <c r="R13" s="72"/>
      <c r="S13" s="70"/>
      <c r="T13" s="69"/>
      <c r="U13" s="71"/>
      <c r="V13" s="71"/>
      <c r="W13" s="68" t="n">
        <v>0.0569444444444444</v>
      </c>
      <c r="X13" s="72"/>
      <c r="Y13" s="88"/>
      <c r="Z13" s="69" t="n">
        <v>0.0569444444444444</v>
      </c>
      <c r="AA13" s="89"/>
      <c r="AB13" s="70"/>
      <c r="AC13" s="75"/>
      <c r="AD13" s="76" t="n">
        <v>7</v>
      </c>
      <c r="AE13" s="77"/>
      <c r="AF13" s="78"/>
      <c r="AG13" s="76"/>
      <c r="AH13" s="79"/>
      <c r="AI13" s="80"/>
      <c r="AJ13" s="80"/>
      <c r="AK13" s="81"/>
      <c r="AL13" s="82"/>
      <c r="AM13" s="82"/>
      <c r="AP13" s="84" t="str">
        <f aca="false">IF(OR(AQ13="",AQ13=0),"",B13)</f>
        <v/>
      </c>
      <c r="AQ13" s="85" t="str">
        <f aca="false">IF(ISNUMBER(MATCH(B13,B$6:B12,0)),"",SUMIF(B$7:B$24,B13,I$7:I$24)+SUMIF(B$7:B$24,B13,J$7:J$24)+SUMIF(B$7:B$24,B13,K$7:K$24)+SUMIF(B$7:B$24,B13,AK$7:AK$24))</f>
        <v/>
      </c>
    </row>
    <row r="14" s="83" customFormat="true" ht="84" hidden="false" customHeight="true" outlineLevel="0" collapsed="false">
      <c r="A14" s="63"/>
      <c r="B14" s="64" t="n">
        <v>43698</v>
      </c>
      <c r="C14" s="65"/>
      <c r="D14" s="86"/>
      <c r="E14" s="67" t="n">
        <v>0.572916666666667</v>
      </c>
      <c r="F14" s="68"/>
      <c r="G14" s="68"/>
      <c r="H14" s="81" t="n">
        <v>0.65</v>
      </c>
      <c r="I14" s="69"/>
      <c r="J14" s="68"/>
      <c r="K14" s="68" t="n">
        <v>0.0770833333333333</v>
      </c>
      <c r="L14" s="69"/>
      <c r="M14" s="71"/>
      <c r="N14" s="69"/>
      <c r="O14" s="71"/>
      <c r="P14" s="68"/>
      <c r="Q14" s="72"/>
      <c r="R14" s="72"/>
      <c r="S14" s="70"/>
      <c r="T14" s="69"/>
      <c r="U14" s="71"/>
      <c r="V14" s="71"/>
      <c r="W14" s="68" t="n">
        <v>0.0770833333333333</v>
      </c>
      <c r="X14" s="72"/>
      <c r="Y14" s="88"/>
      <c r="Z14" s="69" t="n">
        <v>0.0770833333333333</v>
      </c>
      <c r="AA14" s="89"/>
      <c r="AB14" s="70" t="n">
        <v>0.0729166666666667</v>
      </c>
      <c r="AC14" s="75" t="n">
        <v>3</v>
      </c>
      <c r="AD14" s="76" t="n">
        <v>2</v>
      </c>
      <c r="AE14" s="77"/>
      <c r="AF14" s="78"/>
      <c r="AG14" s="76"/>
      <c r="AH14" s="79"/>
      <c r="AI14" s="80"/>
      <c r="AJ14" s="80"/>
      <c r="AK14" s="81"/>
      <c r="AL14" s="82"/>
      <c r="AM14" s="82"/>
      <c r="AP14" s="84" t="n">
        <f aca="false">IF(OR(AQ14="",AQ14=0),"",B14)</f>
        <v>43698</v>
      </c>
      <c r="AQ14" s="85" t="n">
        <f aca="false">IF(ISNUMBER(MATCH(B14,B$6:B13,0)),"",SUMIF(B$7:B$24,B14,I$7:I$24)+SUMIF(B$7:B$24,B14,J$7:J$24)+SUMIF(B$7:B$24,B14,K$7:K$24)+SUMIF(B$7:B$24,B14,AK$7:AK$24))</f>
        <v>0.0770833333333333</v>
      </c>
    </row>
    <row r="15" s="83" customFormat="true" ht="84" hidden="false" customHeight="true" outlineLevel="0" collapsed="false">
      <c r="A15" s="63"/>
      <c r="B15" s="64" t="n">
        <v>43699</v>
      </c>
      <c r="C15" s="65"/>
      <c r="D15" s="86"/>
      <c r="E15" s="67" t="n">
        <v>0.416666666666667</v>
      </c>
      <c r="F15" s="68"/>
      <c r="G15" s="68"/>
      <c r="H15" s="81" t="n">
        <v>0.433333333333333</v>
      </c>
      <c r="I15" s="69"/>
      <c r="J15" s="68"/>
      <c r="K15" s="68" t="n">
        <v>0.0166666666666667</v>
      </c>
      <c r="L15" s="69"/>
      <c r="M15" s="71"/>
      <c r="N15" s="69"/>
      <c r="O15" s="71"/>
      <c r="P15" s="68"/>
      <c r="Q15" s="72"/>
      <c r="R15" s="72"/>
      <c r="S15" s="70"/>
      <c r="T15" s="69"/>
      <c r="U15" s="71"/>
      <c r="V15" s="71"/>
      <c r="W15" s="68" t="n">
        <v>0.0166666666666667</v>
      </c>
      <c r="X15" s="72"/>
      <c r="Y15" s="88"/>
      <c r="Z15" s="69" t="n">
        <v>0.0166666666666667</v>
      </c>
      <c r="AA15" s="89"/>
      <c r="AB15" s="70" t="n">
        <v>0.0104166666666667</v>
      </c>
      <c r="AC15" s="75"/>
      <c r="AD15" s="76" t="n">
        <v>1</v>
      </c>
      <c r="AE15" s="77"/>
      <c r="AF15" s="78"/>
      <c r="AG15" s="76"/>
      <c r="AH15" s="79"/>
      <c r="AI15" s="80"/>
      <c r="AJ15" s="80"/>
      <c r="AK15" s="81"/>
      <c r="AL15" s="82"/>
      <c r="AM15" s="82"/>
      <c r="AP15" s="84" t="n">
        <f aca="false">IF(OR(AQ15="",AQ15=0),"",B15)</f>
        <v>43699</v>
      </c>
      <c r="AQ15" s="85" t="n">
        <f aca="false">IF(ISNUMBER(MATCH(B15,B$6:B14,0)),"",SUMIF(B$7:B$24,B15,I$7:I$24)+SUMIF(B$7:B$24,B15,J$7:J$24)+SUMIF(B$7:B$24,B15,K$7:K$24)+SUMIF(B$7:B$24,B15,AK$7:AK$24))</f>
        <v>0.0930555555555556</v>
      </c>
    </row>
    <row r="16" s="83" customFormat="true" ht="84" hidden="false" customHeight="true" outlineLevel="0" collapsed="false">
      <c r="A16" s="90"/>
      <c r="B16" s="64" t="n">
        <v>43699</v>
      </c>
      <c r="C16" s="65"/>
      <c r="D16" s="86"/>
      <c r="E16" s="67" t="n">
        <v>0.458333333333333</v>
      </c>
      <c r="F16" s="68"/>
      <c r="G16" s="68"/>
      <c r="H16" s="81" t="n">
        <v>0.534722222222222</v>
      </c>
      <c r="I16" s="69" t="n">
        <v>0.0763888888888889</v>
      </c>
      <c r="J16" s="68"/>
      <c r="K16" s="70"/>
      <c r="L16" s="69"/>
      <c r="M16" s="70"/>
      <c r="N16" s="69"/>
      <c r="O16" s="71"/>
      <c r="P16" s="68"/>
      <c r="Q16" s="72"/>
      <c r="R16" s="72"/>
      <c r="S16" s="70"/>
      <c r="T16" s="69"/>
      <c r="U16" s="68"/>
      <c r="V16" s="71"/>
      <c r="W16" s="68" t="n">
        <v>0.0763888888888889</v>
      </c>
      <c r="X16" s="72"/>
      <c r="Y16" s="88"/>
      <c r="Z16" s="69" t="n">
        <v>0.0763888888888889</v>
      </c>
      <c r="AA16" s="89"/>
      <c r="AB16" s="70" t="n">
        <v>0.0347222222222222</v>
      </c>
      <c r="AC16" s="75" t="n">
        <v>3</v>
      </c>
      <c r="AD16" s="76" t="n">
        <v>2</v>
      </c>
      <c r="AE16" s="77"/>
      <c r="AF16" s="78"/>
      <c r="AG16" s="76"/>
      <c r="AH16" s="79"/>
      <c r="AI16" s="80"/>
      <c r="AJ16" s="80"/>
      <c r="AK16" s="81"/>
      <c r="AL16" s="82"/>
      <c r="AM16" s="82"/>
      <c r="AP16" s="84" t="str">
        <f aca="false">IF(OR(AQ16="",AQ16=0),"",B16)</f>
        <v/>
      </c>
      <c r="AQ16" s="85" t="str">
        <f aca="false">IF(ISNUMBER(MATCH(B16,B$6:B15,0)),"",SUMIF(B$7:B$24,B16,I$7:I$24)+SUMIF(B$7:B$24,B16,J$7:J$24)+SUMIF(B$7:B$24,B16,K$7:K$24)+SUMIF(B$7:B$24,B16,AK$7:AK$24))</f>
        <v/>
      </c>
    </row>
    <row r="17" s="83" customFormat="true" ht="84" hidden="false" customHeight="true" outlineLevel="0" collapsed="false">
      <c r="A17" s="63"/>
      <c r="B17" s="64"/>
      <c r="C17" s="65"/>
      <c r="D17" s="86"/>
      <c r="E17" s="67"/>
      <c r="F17" s="68"/>
      <c r="G17" s="68"/>
      <c r="H17" s="81"/>
      <c r="I17" s="69"/>
      <c r="J17" s="68"/>
      <c r="K17" s="70"/>
      <c r="L17" s="69"/>
      <c r="M17" s="68"/>
      <c r="N17" s="69"/>
      <c r="O17" s="71"/>
      <c r="P17" s="68"/>
      <c r="Q17" s="72"/>
      <c r="R17" s="72"/>
      <c r="S17" s="70"/>
      <c r="T17" s="69"/>
      <c r="U17" s="68"/>
      <c r="V17" s="71"/>
      <c r="W17" s="68"/>
      <c r="X17" s="72"/>
      <c r="Y17" s="88"/>
      <c r="Z17" s="69"/>
      <c r="AA17" s="89"/>
      <c r="AB17" s="70"/>
      <c r="AC17" s="75"/>
      <c r="AD17" s="76"/>
      <c r="AE17" s="77"/>
      <c r="AF17" s="78"/>
      <c r="AG17" s="76"/>
      <c r="AH17" s="79"/>
      <c r="AI17" s="80"/>
      <c r="AJ17" s="80"/>
      <c r="AK17" s="81"/>
      <c r="AL17" s="82"/>
      <c r="AM17" s="82"/>
      <c r="AP17" s="84" t="str">
        <f aca="false">IF(OR(AQ17="",AQ17=0),"",B17)</f>
        <v/>
      </c>
      <c r="AQ17" s="85" t="n">
        <f aca="false">IF(ISNUMBER(MATCH(B17,B$6:B16,0)),"",SUMIF(B$7:B$24,B17,I$7:I$24)+SUMIF(B$7:B$24,B17,J$7:J$24)+SUMIF(B$7:B$24,B17,K$7:K$24)+SUMIF(B$7:B$24,B17,AK$7:AK$24))</f>
        <v>0</v>
      </c>
    </row>
    <row r="18" s="83" customFormat="true" ht="84" hidden="false" customHeight="true" outlineLevel="0" collapsed="false">
      <c r="A18" s="63"/>
      <c r="B18" s="64"/>
      <c r="C18" s="65"/>
      <c r="D18" s="86"/>
      <c r="E18" s="67"/>
      <c r="F18" s="68"/>
      <c r="G18" s="68"/>
      <c r="H18" s="81"/>
      <c r="I18" s="69"/>
      <c r="J18" s="68"/>
      <c r="K18" s="68"/>
      <c r="L18" s="69"/>
      <c r="M18" s="68"/>
      <c r="N18" s="69"/>
      <c r="O18" s="71"/>
      <c r="P18" s="68"/>
      <c r="Q18" s="72"/>
      <c r="R18" s="72"/>
      <c r="S18" s="70"/>
      <c r="T18" s="69"/>
      <c r="U18" s="68"/>
      <c r="V18" s="71"/>
      <c r="W18" s="68"/>
      <c r="X18" s="72"/>
      <c r="Y18" s="72"/>
      <c r="Z18" s="69"/>
      <c r="AA18" s="74"/>
      <c r="AB18" s="70"/>
      <c r="AC18" s="75"/>
      <c r="AD18" s="76"/>
      <c r="AE18" s="77"/>
      <c r="AF18" s="78"/>
      <c r="AG18" s="76"/>
      <c r="AH18" s="79"/>
      <c r="AI18" s="80"/>
      <c r="AJ18" s="80"/>
      <c r="AK18" s="81"/>
      <c r="AL18" s="82"/>
      <c r="AM18" s="82"/>
      <c r="AP18" s="84" t="str">
        <f aca="false">IF(OR(AQ18="",AQ18=0),"",B18)</f>
        <v/>
      </c>
      <c r="AQ18" s="85" t="n">
        <f aca="false">IF(ISNUMBER(MATCH(B18,B$6:B17,0)),"",SUMIF(B$7:B$24,B18,I$7:I$24)+SUMIF(B$7:B$24,B18,J$7:J$24)+SUMIF(B$7:B$24,B18,K$7:K$24)+SUMIF(B$7:B$24,B18,AK$7:AK$24))</f>
        <v>0</v>
      </c>
    </row>
    <row r="19" s="83" customFormat="true" ht="84" hidden="false" customHeight="true" outlineLevel="0" collapsed="false">
      <c r="A19" s="63"/>
      <c r="B19" s="64"/>
      <c r="C19" s="65"/>
      <c r="D19" s="86"/>
      <c r="E19" s="67"/>
      <c r="F19" s="68"/>
      <c r="G19" s="68"/>
      <c r="H19" s="81"/>
      <c r="I19" s="69"/>
      <c r="J19" s="68"/>
      <c r="K19" s="68"/>
      <c r="L19" s="69"/>
      <c r="M19" s="68"/>
      <c r="N19" s="69"/>
      <c r="O19" s="71"/>
      <c r="P19" s="68"/>
      <c r="Q19" s="72"/>
      <c r="R19" s="72"/>
      <c r="S19" s="70"/>
      <c r="T19" s="69"/>
      <c r="U19" s="68"/>
      <c r="V19" s="71"/>
      <c r="W19" s="68"/>
      <c r="X19" s="72"/>
      <c r="Y19" s="72"/>
      <c r="Z19" s="69"/>
      <c r="AA19" s="74"/>
      <c r="AB19" s="70"/>
      <c r="AC19" s="75"/>
      <c r="AD19" s="76"/>
      <c r="AE19" s="77"/>
      <c r="AF19" s="78"/>
      <c r="AG19" s="76"/>
      <c r="AH19" s="79"/>
      <c r="AI19" s="80"/>
      <c r="AJ19" s="80"/>
      <c r="AK19" s="81"/>
      <c r="AL19" s="82"/>
      <c r="AM19" s="82"/>
      <c r="AP19" s="84" t="str">
        <f aca="false">IF(OR(AQ19="",AQ19=0),"",B19)</f>
        <v/>
      </c>
      <c r="AQ19" s="85" t="n">
        <f aca="false">IF(ISNUMBER(MATCH(B19,B$6:B18,0)),"",SUMIF(B$7:B$24,B19,I$7:I$24)+SUMIF(B$7:B$24,B19,J$7:J$24)+SUMIF(B$7:B$24,B19,K$7:K$24)+SUMIF(B$7:B$24,B19,AK$7:AK$24))</f>
        <v>0</v>
      </c>
    </row>
    <row r="20" s="83" customFormat="true" ht="84" hidden="false" customHeight="true" outlineLevel="0" collapsed="false">
      <c r="A20" s="63"/>
      <c r="B20" s="64"/>
      <c r="C20" s="65"/>
      <c r="D20" s="86"/>
      <c r="E20" s="67"/>
      <c r="F20" s="68"/>
      <c r="G20" s="68"/>
      <c r="H20" s="81"/>
      <c r="I20" s="69"/>
      <c r="J20" s="68"/>
      <c r="K20" s="68"/>
      <c r="L20" s="69"/>
      <c r="M20" s="68"/>
      <c r="N20" s="69"/>
      <c r="O20" s="71"/>
      <c r="P20" s="68"/>
      <c r="Q20" s="72"/>
      <c r="R20" s="72"/>
      <c r="S20" s="70"/>
      <c r="T20" s="69"/>
      <c r="U20" s="68"/>
      <c r="V20" s="71"/>
      <c r="W20" s="68"/>
      <c r="X20" s="72"/>
      <c r="Y20" s="72"/>
      <c r="Z20" s="69"/>
      <c r="AA20" s="89"/>
      <c r="AB20" s="70"/>
      <c r="AC20" s="75"/>
      <c r="AD20" s="76"/>
      <c r="AE20" s="77"/>
      <c r="AF20" s="78"/>
      <c r="AG20" s="76"/>
      <c r="AH20" s="79"/>
      <c r="AI20" s="80"/>
      <c r="AJ20" s="80"/>
      <c r="AK20" s="81"/>
      <c r="AL20" s="82"/>
      <c r="AM20" s="82"/>
      <c r="AP20" s="84" t="str">
        <f aca="false">IF(OR(AQ20="",AQ20=0),"",B20)</f>
        <v/>
      </c>
      <c r="AQ20" s="85" t="n">
        <f aca="false">IF(ISNUMBER(MATCH(B20,B$6:B19,0)),"",SUMIF(B$7:B$24,B20,I$7:I$24)+SUMIF(B$7:B$24,B20,J$7:J$24)+SUMIF(B$7:B$24,B20,K$7:K$24)+SUMIF(B$7:B$24,B20,AK$7:AK$24))</f>
        <v>0</v>
      </c>
    </row>
    <row r="21" s="83" customFormat="true" ht="84" hidden="false" customHeight="true" outlineLevel="0" collapsed="false">
      <c r="A21" s="63"/>
      <c r="B21" s="64"/>
      <c r="C21" s="65"/>
      <c r="D21" s="86"/>
      <c r="E21" s="67"/>
      <c r="F21" s="68"/>
      <c r="G21" s="68"/>
      <c r="H21" s="81"/>
      <c r="I21" s="69"/>
      <c r="J21" s="68"/>
      <c r="K21" s="68"/>
      <c r="L21" s="69"/>
      <c r="M21" s="68"/>
      <c r="N21" s="69"/>
      <c r="O21" s="71"/>
      <c r="P21" s="68"/>
      <c r="Q21" s="72"/>
      <c r="R21" s="72"/>
      <c r="S21" s="70"/>
      <c r="T21" s="69"/>
      <c r="U21" s="68"/>
      <c r="V21" s="71"/>
      <c r="W21" s="68"/>
      <c r="X21" s="72"/>
      <c r="Y21" s="72"/>
      <c r="Z21" s="69"/>
      <c r="AA21" s="68"/>
      <c r="AB21" s="70"/>
      <c r="AC21" s="75"/>
      <c r="AD21" s="76"/>
      <c r="AE21" s="77"/>
      <c r="AF21" s="78"/>
      <c r="AG21" s="76"/>
      <c r="AH21" s="79"/>
      <c r="AI21" s="80"/>
      <c r="AJ21" s="80"/>
      <c r="AK21" s="81"/>
      <c r="AL21" s="82"/>
      <c r="AM21" s="82"/>
      <c r="AP21" s="84" t="str">
        <f aca="false">IF(OR(AQ21="",AQ21=0),"",B21)</f>
        <v/>
      </c>
      <c r="AQ21" s="85" t="n">
        <f aca="false">IF(ISNUMBER(MATCH(B21,B$6:B20,0)),"",SUMIF(B$7:B$24,B21,I$7:I$24)+SUMIF(B$7:B$24,B21,J$7:J$24)+SUMIF(B$7:B$24,B21,K$7:K$24)+SUMIF(B$7:B$24,B21,AK$7:AK$24))</f>
        <v>0</v>
      </c>
    </row>
    <row r="22" s="83" customFormat="true" ht="84" hidden="false" customHeight="true" outlineLevel="0" collapsed="false">
      <c r="A22" s="63"/>
      <c r="B22" s="64"/>
      <c r="C22" s="65"/>
      <c r="D22" s="86"/>
      <c r="E22" s="67"/>
      <c r="F22" s="68"/>
      <c r="G22" s="68"/>
      <c r="H22" s="81"/>
      <c r="I22" s="69"/>
      <c r="J22" s="68"/>
      <c r="K22" s="70"/>
      <c r="L22" s="69"/>
      <c r="M22" s="91"/>
      <c r="N22" s="69"/>
      <c r="O22" s="71"/>
      <c r="P22" s="68"/>
      <c r="Q22" s="72"/>
      <c r="R22" s="72"/>
      <c r="S22" s="70"/>
      <c r="T22" s="69"/>
      <c r="U22" s="68"/>
      <c r="V22" s="71"/>
      <c r="W22" s="68"/>
      <c r="X22" s="72"/>
      <c r="Y22" s="72"/>
      <c r="Z22" s="69"/>
      <c r="AA22" s="68"/>
      <c r="AB22" s="70"/>
      <c r="AC22" s="75"/>
      <c r="AD22" s="76"/>
      <c r="AE22" s="77"/>
      <c r="AF22" s="78"/>
      <c r="AG22" s="76"/>
      <c r="AH22" s="79"/>
      <c r="AI22" s="80"/>
      <c r="AJ22" s="80"/>
      <c r="AK22" s="81"/>
      <c r="AL22" s="82"/>
      <c r="AM22" s="82"/>
      <c r="AP22" s="84" t="str">
        <f aca="false">IF(OR(AQ22="",AQ22=0),"",B22)</f>
        <v/>
      </c>
      <c r="AQ22" s="85" t="n">
        <f aca="false">IF(ISNUMBER(MATCH(B22,B$6:B21,0)),"",SUMIF(B$7:B$24,B22,I$7:I$24)+SUMIF(B$7:B$24,B22,J$7:J$24)+SUMIF(B$7:B$24,B22,K$7:K$24)+SUMIF(B$7:B$24,B22,AK$7:AK$24))</f>
        <v>0</v>
      </c>
    </row>
    <row r="23" s="83" customFormat="true" ht="84" hidden="false" customHeight="true" outlineLevel="0" collapsed="false">
      <c r="A23" s="63"/>
      <c r="B23" s="64"/>
      <c r="C23" s="65"/>
      <c r="D23" s="86"/>
      <c r="E23" s="67"/>
      <c r="F23" s="68"/>
      <c r="G23" s="68"/>
      <c r="H23" s="81"/>
      <c r="I23" s="69"/>
      <c r="J23" s="68"/>
      <c r="K23" s="70"/>
      <c r="L23" s="69"/>
      <c r="M23" s="70"/>
      <c r="N23" s="69"/>
      <c r="O23" s="71"/>
      <c r="P23" s="68"/>
      <c r="Q23" s="72"/>
      <c r="R23" s="72"/>
      <c r="S23" s="70"/>
      <c r="T23" s="69"/>
      <c r="U23" s="68"/>
      <c r="V23" s="71"/>
      <c r="W23" s="68"/>
      <c r="X23" s="72"/>
      <c r="Y23" s="72"/>
      <c r="Z23" s="69"/>
      <c r="AA23" s="68"/>
      <c r="AB23" s="70"/>
      <c r="AC23" s="75"/>
      <c r="AD23" s="76"/>
      <c r="AE23" s="77"/>
      <c r="AF23" s="78"/>
      <c r="AG23" s="76"/>
      <c r="AH23" s="79"/>
      <c r="AI23" s="80"/>
      <c r="AJ23" s="80"/>
      <c r="AK23" s="81"/>
      <c r="AL23" s="82"/>
      <c r="AM23" s="82"/>
      <c r="AP23" s="84" t="str">
        <f aca="false">IF(OR(AQ23="",AQ23=0),"",B23)</f>
        <v/>
      </c>
      <c r="AQ23" s="85" t="n">
        <f aca="false">IF(ISNUMBER(MATCH(B23,B$6:B22,0)),"",SUMIF(B$7:B$24,B23,I$7:I$24)+SUMIF(B$7:B$24,B23,J$7:J$24)+SUMIF(B$7:B$24,B23,K$7:K$24)+SUMIF(B$7:B$24,B23,AK$7:AK$24))</f>
        <v>0</v>
      </c>
    </row>
    <row r="24" s="83" customFormat="true" ht="84" hidden="false" customHeight="true" outlineLevel="0" collapsed="false">
      <c r="A24" s="90"/>
      <c r="B24" s="64"/>
      <c r="C24" s="65"/>
      <c r="D24" s="86"/>
      <c r="E24" s="67"/>
      <c r="F24" s="68"/>
      <c r="G24" s="68"/>
      <c r="H24" s="81"/>
      <c r="I24" s="69"/>
      <c r="J24" s="68"/>
      <c r="K24" s="70"/>
      <c r="L24" s="69"/>
      <c r="M24" s="70"/>
      <c r="N24" s="69"/>
      <c r="O24" s="71"/>
      <c r="P24" s="68"/>
      <c r="Q24" s="72"/>
      <c r="R24" s="72"/>
      <c r="S24" s="70"/>
      <c r="T24" s="69"/>
      <c r="U24" s="92"/>
      <c r="V24" s="71"/>
      <c r="W24" s="68"/>
      <c r="X24" s="72"/>
      <c r="Y24" s="72"/>
      <c r="Z24" s="69"/>
      <c r="AA24" s="74"/>
      <c r="AB24" s="70"/>
      <c r="AC24" s="75"/>
      <c r="AD24" s="76"/>
      <c r="AE24" s="77"/>
      <c r="AF24" s="78"/>
      <c r="AG24" s="93"/>
      <c r="AH24" s="79"/>
      <c r="AI24" s="80"/>
      <c r="AJ24" s="80"/>
      <c r="AK24" s="81"/>
      <c r="AL24" s="82"/>
      <c r="AM24" s="82"/>
      <c r="AP24" s="84" t="str">
        <f aca="false">IF(OR(AQ24="",AQ24=0),"",B24)</f>
        <v/>
      </c>
      <c r="AQ24" s="85" t="n">
        <f aca="false">IF(ISNUMBER(MATCH(B24,B$6:B23,0)),"",SUMIF(B$7:B$24,B24,I$7:I$24)+SUMIF(B$7:B$24,B24,J$7:J$24)+SUMIF(B$7:B$24,B24,K$7:K$24)+SUMIF(B$7:B$24,B24,AK$7:AK$24))</f>
        <v>0</v>
      </c>
    </row>
    <row r="25" s="11" customFormat="true" ht="138" hidden="false" customHeight="true" outlineLevel="0" collapsed="false">
      <c r="A25" s="94" t="s">
        <v>49</v>
      </c>
      <c r="B25" s="94"/>
      <c r="C25" s="94"/>
      <c r="D25" s="94"/>
      <c r="E25" s="94"/>
      <c r="F25" s="94"/>
      <c r="G25" s="95" t="n">
        <f aca="false">SUM(I25:K25)</f>
        <v>0.334027777777778</v>
      </c>
      <c r="H25" s="95"/>
      <c r="I25" s="96" t="n">
        <f aca="false">SUM(I7:I24)</f>
        <v>0.0763888888888889</v>
      </c>
      <c r="J25" s="97" t="n">
        <f aca="false">SUM(J7:J24)</f>
        <v>0</v>
      </c>
      <c r="K25" s="98" t="n">
        <f aca="false">SUM(K7:K24)</f>
        <v>0.257638888888889</v>
      </c>
      <c r="L25" s="96" t="n">
        <f aca="false">SUM(L7:L24)</f>
        <v>0</v>
      </c>
      <c r="M25" s="98" t="n">
        <f aca="false">SUM(M7:M24)</f>
        <v>0</v>
      </c>
      <c r="N25" s="96" t="n">
        <f aca="false">SUM(N7:N24)</f>
        <v>0</v>
      </c>
      <c r="O25" s="99" t="n">
        <f aca="false">SUM(O7:O24)</f>
        <v>0</v>
      </c>
      <c r="P25" s="97" t="n">
        <f aca="false">SUM(P7:P24)</f>
        <v>0</v>
      </c>
      <c r="Q25" s="97" t="n">
        <f aca="false">SUM(Q7:Q24)</f>
        <v>0</v>
      </c>
      <c r="R25" s="97" t="n">
        <f aca="false">SUM(R7:R24)</f>
        <v>0</v>
      </c>
      <c r="S25" s="98" t="n">
        <f aca="false">SUM(S7:S24)</f>
        <v>0</v>
      </c>
      <c r="T25" s="99" t="n">
        <f aca="false">SUM(T7:T24)</f>
        <v>0</v>
      </c>
      <c r="U25" s="97" t="n">
        <f aca="false">SUM(U7:U24)</f>
        <v>0</v>
      </c>
      <c r="V25" s="97" t="n">
        <f aca="false">SUM(V7:V24)</f>
        <v>0</v>
      </c>
      <c r="W25" s="97" t="n">
        <f aca="false">SUM(W7:W24)</f>
        <v>0.334027777777778</v>
      </c>
      <c r="X25" s="97" t="n">
        <f aca="false">SUM(X7:X24)</f>
        <v>0</v>
      </c>
      <c r="Y25" s="100" t="n">
        <f aca="false">SUM(Y7:Y24)</f>
        <v>0</v>
      </c>
      <c r="Z25" s="96" t="n">
        <f aca="false">SUM(Z7:Z24)</f>
        <v>0.334027777777778</v>
      </c>
      <c r="AA25" s="101" t="n">
        <f aca="false">SUM(AA7:AA24)</f>
        <v>0</v>
      </c>
      <c r="AB25" s="98" t="n">
        <f aca="false">SUM(AB7:AB24)</f>
        <v>0.243055555555556</v>
      </c>
      <c r="AC25" s="102" t="n">
        <f aca="false">SUM(AC7:AC24)</f>
        <v>9</v>
      </c>
      <c r="AD25" s="103" t="n">
        <f aca="false">SUM(AD7:AD24)</f>
        <v>26</v>
      </c>
      <c r="AE25" s="104" t="n">
        <f aca="false">SUM(AE7:AE24)</f>
        <v>0</v>
      </c>
      <c r="AF25" s="102" t="n">
        <f aca="false">SUM(AF7:AF24)</f>
        <v>0</v>
      </c>
      <c r="AG25" s="102" t="n">
        <f aca="false">SUM(AG7:AG24)</f>
        <v>0</v>
      </c>
      <c r="AH25" s="105" t="n">
        <f aca="false">SUM(AH7:AH24)</f>
        <v>0</v>
      </c>
      <c r="AI25" s="103" t="n">
        <f aca="false">SUM(AI7:AI24)</f>
        <v>0</v>
      </c>
      <c r="AJ25" s="103" t="n">
        <f aca="false">SUM(AJ7:AJ24)</f>
        <v>0</v>
      </c>
      <c r="AK25" s="99" t="n">
        <f aca="false">SUM(AK7:AK24)</f>
        <v>0.291666666666667</v>
      </c>
      <c r="AL25" s="106" t="s">
        <v>50</v>
      </c>
      <c r="AM25" s="106"/>
    </row>
    <row r="26" s="11" customFormat="true" ht="138" hidden="false" customHeight="true" outlineLevel="0" collapsed="false">
      <c r="A26" s="107" t="s">
        <v>51</v>
      </c>
      <c r="B26" s="107"/>
      <c r="C26" s="107"/>
      <c r="D26" s="107"/>
      <c r="E26" s="107"/>
      <c r="F26" s="107"/>
      <c r="G26" s="95" t="n">
        <f aca="false">SUM(I26:K26)</f>
        <v>343.480555555556</v>
      </c>
      <c r="H26" s="95"/>
      <c r="I26" s="108" t="n">
        <f aca="false">I3+I25</f>
        <v>265.053472222222</v>
      </c>
      <c r="J26" s="109" t="n">
        <f aca="false">J3+J25</f>
        <v>0</v>
      </c>
      <c r="K26" s="110" t="n">
        <f aca="false">K3+K25</f>
        <v>78.4270833333333</v>
      </c>
      <c r="L26" s="108" t="n">
        <f aca="false">L3+L25</f>
        <v>188.151388888889</v>
      </c>
      <c r="M26" s="110" t="n">
        <f aca="false">M3+M25</f>
        <v>2.61597222222222</v>
      </c>
      <c r="N26" s="108" t="n">
        <f aca="false">N3+N25</f>
        <v>0.0458333333333333</v>
      </c>
      <c r="O26" s="111" t="n">
        <f aca="false">O3+O25</f>
        <v>6.1</v>
      </c>
      <c r="P26" s="112" t="n">
        <f aca="false">P3+P25</f>
        <v>1.24722222222222</v>
      </c>
      <c r="Q26" s="109" t="n">
        <f aca="false">Q3+Q25</f>
        <v>51.175</v>
      </c>
      <c r="R26" s="109" t="n">
        <f aca="false">R3+R25</f>
        <v>34.7458333333333</v>
      </c>
      <c r="S26" s="110" t="n">
        <f aca="false">S3+S25</f>
        <v>58.9708333333333</v>
      </c>
      <c r="T26" s="111" t="n">
        <f aca="false">T3+T25</f>
        <v>69.4784722222222</v>
      </c>
      <c r="U26" s="113" t="n">
        <f aca="false">U3+U25</f>
        <v>51.5076388888889</v>
      </c>
      <c r="V26" s="113" t="n">
        <f aca="false">V3+V25</f>
        <v>5.95</v>
      </c>
      <c r="W26" s="109" t="n">
        <f aca="false">W3+W25</f>
        <v>0.334027777777778</v>
      </c>
      <c r="X26" s="109" t="n">
        <f aca="false">X3+X25</f>
        <v>0.0916666666666667</v>
      </c>
      <c r="Y26" s="111" t="n">
        <f aca="false">Y3+Y25</f>
        <v>52.1041666666667</v>
      </c>
      <c r="Z26" s="108" t="n">
        <f aca="false">Z3+Z25</f>
        <v>287.765972222222</v>
      </c>
      <c r="AA26" s="114" t="n">
        <f aca="false">AA3+AA25</f>
        <v>52.7881944444444</v>
      </c>
      <c r="AB26" s="110" t="n">
        <f aca="false">AB3+AB25</f>
        <v>32.2041666666667</v>
      </c>
      <c r="AC26" s="115" t="n">
        <f aca="false">AC3+AC25</f>
        <v>431</v>
      </c>
      <c r="AD26" s="115" t="n">
        <f aca="false">AD3+AD25</f>
        <v>4811</v>
      </c>
      <c r="AE26" s="116" t="n">
        <f aca="false">AE3+AE25</f>
        <v>444</v>
      </c>
      <c r="AF26" s="117" t="n">
        <f aca="false">AF3+AF25</f>
        <v>2051</v>
      </c>
      <c r="AG26" s="117" t="n">
        <f aca="false">AG3+AG25</f>
        <v>2458</v>
      </c>
      <c r="AH26" s="118" t="n">
        <f aca="false">AH3+AH25</f>
        <v>690</v>
      </c>
      <c r="AI26" s="119" t="n">
        <f aca="false">AI3+AI25</f>
        <v>601</v>
      </c>
      <c r="AJ26" s="119" t="n">
        <f aca="false">AJ3+AJ25</f>
        <v>8229</v>
      </c>
      <c r="AK26" s="120" t="n">
        <f aca="false">AK3+AK25</f>
        <v>23.7444444444444</v>
      </c>
      <c r="AL26" s="106"/>
      <c r="AM26" s="106"/>
    </row>
    <row r="27" s="18" customFormat="true" ht="58.5" hidden="false" customHeight="true" outlineLevel="0" collapsed="false">
      <c r="A27" s="12"/>
      <c r="B27" s="12"/>
      <c r="C27" s="12"/>
      <c r="D27" s="12"/>
      <c r="E27" s="12"/>
      <c r="F27" s="12"/>
      <c r="G27" s="12"/>
      <c r="H27" s="12"/>
      <c r="I27" s="13"/>
      <c r="J27" s="13"/>
      <c r="K27" s="13"/>
      <c r="L27" s="14"/>
      <c r="M27" s="14"/>
      <c r="N27" s="14"/>
      <c r="O27" s="14"/>
      <c r="P27" s="15"/>
      <c r="Q27" s="16"/>
      <c r="R27" s="16"/>
      <c r="S27" s="16"/>
      <c r="T27" s="16"/>
      <c r="U27" s="17"/>
      <c r="V27" s="17"/>
      <c r="W27" s="17"/>
      <c r="X27" s="16"/>
      <c r="Y27" s="16"/>
      <c r="Z27" s="17"/>
      <c r="AA27" s="17"/>
      <c r="AB27" s="17"/>
      <c r="AC27" s="14"/>
      <c r="AD27" s="14"/>
      <c r="AE27" s="14"/>
      <c r="AF27" s="14"/>
      <c r="AG27" s="14"/>
      <c r="AH27" s="14"/>
      <c r="AI27" s="14"/>
      <c r="AJ27" s="14"/>
      <c r="AK27" s="14"/>
      <c r="AL27" s="2"/>
      <c r="AM27" s="12"/>
    </row>
    <row r="28" s="11" customFormat="true" ht="107.25" hidden="false" customHeight="true" outlineLevel="0" collapsed="false">
      <c r="A28" s="19" t="n">
        <v>43709</v>
      </c>
      <c r="B28" s="19"/>
      <c r="C28" s="19"/>
      <c r="D28" s="20" t="s">
        <v>1</v>
      </c>
      <c r="E28" s="21" t="n">
        <f aca="false">SUM(E3+1)</f>
        <v>2</v>
      </c>
      <c r="F28" s="22" t="s">
        <v>2</v>
      </c>
      <c r="G28" s="22"/>
      <c r="H28" s="23" t="n">
        <f aca="false">G26</f>
        <v>343.480555555556</v>
      </c>
      <c r="I28" s="24" t="n">
        <f aca="false">I26</f>
        <v>265.053472222222</v>
      </c>
      <c r="J28" s="24" t="n">
        <f aca="false">J26</f>
        <v>0</v>
      </c>
      <c r="K28" s="24" t="n">
        <f aca="false">K26</f>
        <v>78.4270833333333</v>
      </c>
      <c r="L28" s="24" t="n">
        <f aca="false">L26</f>
        <v>188.151388888889</v>
      </c>
      <c r="M28" s="24" t="n">
        <f aca="false">M26</f>
        <v>2.61597222222222</v>
      </c>
      <c r="N28" s="24" t="n">
        <f aca="false">N26</f>
        <v>0.0458333333333333</v>
      </c>
      <c r="O28" s="24" t="n">
        <f aca="false">O26</f>
        <v>6.1</v>
      </c>
      <c r="P28" s="24" t="n">
        <f aca="false">P26</f>
        <v>1.24722222222222</v>
      </c>
      <c r="Q28" s="24" t="n">
        <f aca="false">Q26</f>
        <v>51.175</v>
      </c>
      <c r="R28" s="24" t="n">
        <f aca="false">R26</f>
        <v>34.7458333333333</v>
      </c>
      <c r="S28" s="24" t="n">
        <f aca="false">S26</f>
        <v>58.9708333333333</v>
      </c>
      <c r="T28" s="24" t="n">
        <f aca="false">T26</f>
        <v>69.4784722222222</v>
      </c>
      <c r="U28" s="24" t="n">
        <f aca="false">U26</f>
        <v>51.5076388888889</v>
      </c>
      <c r="V28" s="24" t="n">
        <f aca="false">V26</f>
        <v>5.95</v>
      </c>
      <c r="W28" s="24" t="n">
        <f aca="false">W26</f>
        <v>0.334027777777778</v>
      </c>
      <c r="X28" s="24" t="n">
        <f aca="false">X26</f>
        <v>0.0916666666666667</v>
      </c>
      <c r="Y28" s="24" t="n">
        <f aca="false">Y26</f>
        <v>52.1041666666667</v>
      </c>
      <c r="Z28" s="24" t="n">
        <f aca="false">Z26</f>
        <v>287.765972222222</v>
      </c>
      <c r="AA28" s="24" t="n">
        <f aca="false">AA26</f>
        <v>52.7881944444444</v>
      </c>
      <c r="AB28" s="24" t="n">
        <f aca="false">AB26</f>
        <v>32.2041666666667</v>
      </c>
      <c r="AC28" s="25" t="n">
        <f aca="false">AC26</f>
        <v>431</v>
      </c>
      <c r="AD28" s="25" t="n">
        <f aca="false">AD26</f>
        <v>4811</v>
      </c>
      <c r="AE28" s="26" t="n">
        <f aca="false">AE26</f>
        <v>444</v>
      </c>
      <c r="AF28" s="27" t="n">
        <f aca="false">AF26</f>
        <v>2051</v>
      </c>
      <c r="AG28" s="27" t="n">
        <f aca="false">AG26</f>
        <v>2458</v>
      </c>
      <c r="AH28" s="25" t="n">
        <f aca="false">AH26</f>
        <v>690</v>
      </c>
      <c r="AI28" s="25" t="n">
        <f aca="false">AI26</f>
        <v>601</v>
      </c>
      <c r="AJ28" s="25" t="n">
        <f aca="false">AJ26</f>
        <v>8229</v>
      </c>
      <c r="AK28" s="28" t="n">
        <f aca="false">AK26</f>
        <v>23.7444444444444</v>
      </c>
      <c r="AL28" s="29" t="s">
        <v>3</v>
      </c>
      <c r="AM28" s="30" t="s">
        <v>4</v>
      </c>
    </row>
    <row r="29" s="11" customFormat="true" ht="63.75" hidden="false" customHeight="true" outlineLevel="0" collapsed="false">
      <c r="A29" s="31" t="s">
        <v>5</v>
      </c>
      <c r="B29" s="32" t="s">
        <v>6</v>
      </c>
      <c r="C29" s="33" t="s">
        <v>7</v>
      </c>
      <c r="D29" s="33"/>
      <c r="E29" s="34" t="s">
        <v>8</v>
      </c>
      <c r="F29" s="35" t="s">
        <v>9</v>
      </c>
      <c r="G29" s="35" t="s">
        <v>10</v>
      </c>
      <c r="H29" s="36" t="s">
        <v>11</v>
      </c>
      <c r="I29" s="37" t="s">
        <v>12</v>
      </c>
      <c r="J29" s="38" t="s">
        <v>13</v>
      </c>
      <c r="K29" s="39" t="s">
        <v>14</v>
      </c>
      <c r="L29" s="40" t="s">
        <v>15</v>
      </c>
      <c r="M29" s="41" t="s">
        <v>16</v>
      </c>
      <c r="N29" s="42" t="s">
        <v>17</v>
      </c>
      <c r="O29" s="42"/>
      <c r="P29" s="42"/>
      <c r="Q29" s="42"/>
      <c r="R29" s="42"/>
      <c r="S29" s="42"/>
      <c r="T29" s="42" t="s">
        <v>18</v>
      </c>
      <c r="U29" s="42"/>
      <c r="V29" s="42"/>
      <c r="W29" s="42"/>
      <c r="X29" s="42"/>
      <c r="Y29" s="42"/>
      <c r="Z29" s="42" t="s">
        <v>19</v>
      </c>
      <c r="AA29" s="42"/>
      <c r="AB29" s="42"/>
      <c r="AC29" s="42"/>
      <c r="AD29" s="42"/>
      <c r="AE29" s="42"/>
      <c r="AF29" s="42" t="s">
        <v>20</v>
      </c>
      <c r="AG29" s="42"/>
      <c r="AH29" s="42"/>
      <c r="AI29" s="42"/>
      <c r="AJ29" s="42"/>
      <c r="AK29" s="42"/>
      <c r="AL29" s="29"/>
      <c r="AM29" s="43" t="s">
        <v>21</v>
      </c>
    </row>
    <row r="30" s="11" customFormat="true" ht="64.5" hidden="false" customHeight="true" outlineLevel="0" collapsed="false">
      <c r="A30" s="31"/>
      <c r="B30" s="32"/>
      <c r="C30" s="33"/>
      <c r="D30" s="33"/>
      <c r="E30" s="34"/>
      <c r="F30" s="35"/>
      <c r="G30" s="35"/>
      <c r="H30" s="36"/>
      <c r="I30" s="37"/>
      <c r="J30" s="38"/>
      <c r="K30" s="39"/>
      <c r="L30" s="40"/>
      <c r="M30" s="41"/>
      <c r="N30" s="44" t="s">
        <v>22</v>
      </c>
      <c r="O30" s="45" t="s">
        <v>23</v>
      </c>
      <c r="P30" s="46" t="s">
        <v>24</v>
      </c>
      <c r="Q30" s="46" t="s">
        <v>25</v>
      </c>
      <c r="R30" s="46" t="s">
        <v>26</v>
      </c>
      <c r="S30" s="47" t="s">
        <v>27</v>
      </c>
      <c r="T30" s="48" t="s">
        <v>28</v>
      </c>
      <c r="U30" s="48"/>
      <c r="V30" s="49" t="s">
        <v>29</v>
      </c>
      <c r="W30" s="49" t="s">
        <v>30</v>
      </c>
      <c r="X30" s="50" t="s">
        <v>31</v>
      </c>
      <c r="Y30" s="51" t="s">
        <v>32</v>
      </c>
      <c r="Z30" s="52" t="s">
        <v>33</v>
      </c>
      <c r="AA30" s="53" t="s">
        <v>34</v>
      </c>
      <c r="AB30" s="47" t="s">
        <v>35</v>
      </c>
      <c r="AC30" s="53" t="s">
        <v>36</v>
      </c>
      <c r="AD30" s="54" t="s">
        <v>37</v>
      </c>
      <c r="AE30" s="54"/>
      <c r="AF30" s="55" t="s">
        <v>38</v>
      </c>
      <c r="AG30" s="56" t="s">
        <v>39</v>
      </c>
      <c r="AH30" s="56"/>
      <c r="AI30" s="50" t="s">
        <v>40</v>
      </c>
      <c r="AJ30" s="50" t="s">
        <v>41</v>
      </c>
      <c r="AK30" s="57" t="s">
        <v>42</v>
      </c>
      <c r="AL30" s="29"/>
      <c r="AM30" s="58" t="s">
        <v>43</v>
      </c>
    </row>
    <row r="31" s="11" customFormat="true" ht="204.75" hidden="false" customHeight="true" outlineLevel="0" collapsed="false">
      <c r="A31" s="31"/>
      <c r="B31" s="32"/>
      <c r="C31" s="59" t="s">
        <v>44</v>
      </c>
      <c r="D31" s="36" t="s">
        <v>45</v>
      </c>
      <c r="E31" s="34"/>
      <c r="F31" s="35"/>
      <c r="G31" s="35"/>
      <c r="H31" s="36"/>
      <c r="I31" s="37"/>
      <c r="J31" s="38"/>
      <c r="K31" s="39"/>
      <c r="L31" s="40"/>
      <c r="M31" s="41"/>
      <c r="N31" s="44"/>
      <c r="O31" s="45"/>
      <c r="P31" s="46"/>
      <c r="Q31" s="46"/>
      <c r="R31" s="46"/>
      <c r="S31" s="47"/>
      <c r="T31" s="60" t="s">
        <v>46</v>
      </c>
      <c r="U31" s="61" t="s">
        <v>47</v>
      </c>
      <c r="V31" s="49"/>
      <c r="W31" s="49"/>
      <c r="X31" s="49"/>
      <c r="Y31" s="51"/>
      <c r="Z31" s="52"/>
      <c r="AA31" s="53"/>
      <c r="AB31" s="47"/>
      <c r="AC31" s="53"/>
      <c r="AD31" s="46" t="s">
        <v>33</v>
      </c>
      <c r="AE31" s="47" t="s">
        <v>34</v>
      </c>
      <c r="AF31" s="55"/>
      <c r="AG31" s="46" t="s">
        <v>33</v>
      </c>
      <c r="AH31" s="50" t="s">
        <v>34</v>
      </c>
      <c r="AI31" s="50"/>
      <c r="AJ31" s="50"/>
      <c r="AK31" s="57"/>
      <c r="AL31" s="29"/>
      <c r="AM31" s="62" t="s">
        <v>48</v>
      </c>
    </row>
    <row r="32" s="83" customFormat="true" ht="84" hidden="false" customHeight="true" outlineLevel="0" collapsed="false">
      <c r="A32" s="63"/>
      <c r="B32" s="64" t="n">
        <v>43710</v>
      </c>
      <c r="C32" s="65"/>
      <c r="D32" s="86"/>
      <c r="E32" s="67" t="n">
        <v>0.458333333333333</v>
      </c>
      <c r="F32" s="68"/>
      <c r="G32" s="68"/>
      <c r="H32" s="81" t="n">
        <v>0.505555555555556</v>
      </c>
      <c r="I32" s="69"/>
      <c r="J32" s="68"/>
      <c r="K32" s="68" t="n">
        <v>0.0472222222222222</v>
      </c>
      <c r="L32" s="69"/>
      <c r="M32" s="68"/>
      <c r="N32" s="69"/>
      <c r="O32" s="71"/>
      <c r="P32" s="68"/>
      <c r="Q32" s="72"/>
      <c r="R32" s="72"/>
      <c r="S32" s="70"/>
      <c r="T32" s="69"/>
      <c r="U32" s="68"/>
      <c r="V32" s="71"/>
      <c r="W32" s="68" t="n">
        <v>0.0472222222222222</v>
      </c>
      <c r="X32" s="72"/>
      <c r="Y32" s="88"/>
      <c r="Z32" s="69" t="n">
        <v>0.0472222222222222</v>
      </c>
      <c r="AA32" s="89"/>
      <c r="AB32" s="70"/>
      <c r="AC32" s="75"/>
      <c r="AD32" s="76" t="n">
        <v>6</v>
      </c>
      <c r="AE32" s="77"/>
      <c r="AF32" s="78"/>
      <c r="AG32" s="76"/>
      <c r="AH32" s="79"/>
      <c r="AI32" s="80"/>
      <c r="AJ32" s="80"/>
      <c r="AK32" s="81"/>
      <c r="AL32" s="82"/>
      <c r="AM32" s="82"/>
    </row>
    <row r="33" s="83" customFormat="true" ht="84" hidden="false" customHeight="true" outlineLevel="0" collapsed="false">
      <c r="A33" s="63"/>
      <c r="B33" s="64" t="n">
        <v>43710</v>
      </c>
      <c r="C33" s="65"/>
      <c r="D33" s="86"/>
      <c r="E33" s="67" t="n">
        <v>0.625</v>
      </c>
      <c r="F33" s="68"/>
      <c r="G33" s="68"/>
      <c r="H33" s="81" t="n">
        <v>0.665277777777778</v>
      </c>
      <c r="I33" s="69"/>
      <c r="J33" s="68"/>
      <c r="K33" s="68" t="n">
        <v>0.0402777777777778</v>
      </c>
      <c r="L33" s="69"/>
      <c r="M33" s="68"/>
      <c r="N33" s="69"/>
      <c r="O33" s="71"/>
      <c r="P33" s="68"/>
      <c r="Q33" s="72"/>
      <c r="R33" s="72"/>
      <c r="S33" s="70"/>
      <c r="T33" s="69"/>
      <c r="U33" s="68"/>
      <c r="V33" s="71"/>
      <c r="W33" s="68" t="n">
        <v>0.0402777777777778</v>
      </c>
      <c r="X33" s="72"/>
      <c r="Y33" s="72"/>
      <c r="Z33" s="69" t="n">
        <v>0.0402777777777778</v>
      </c>
      <c r="AA33" s="74"/>
      <c r="AB33" s="70"/>
      <c r="AC33" s="75"/>
      <c r="AD33" s="76" t="n">
        <v>6</v>
      </c>
      <c r="AE33" s="77"/>
      <c r="AF33" s="78"/>
      <c r="AG33" s="76"/>
      <c r="AH33" s="79"/>
      <c r="AI33" s="80"/>
      <c r="AJ33" s="80"/>
      <c r="AK33" s="81"/>
      <c r="AL33" s="82"/>
      <c r="AM33" s="82"/>
    </row>
    <row r="34" s="83" customFormat="true" ht="84" hidden="false" customHeight="true" outlineLevel="0" collapsed="false">
      <c r="A34" s="63"/>
      <c r="B34" s="64" t="n">
        <v>43711</v>
      </c>
      <c r="C34" s="65"/>
      <c r="D34" s="86"/>
      <c r="E34" s="67" t="n">
        <v>0.458333333333333</v>
      </c>
      <c r="F34" s="68"/>
      <c r="G34" s="68"/>
      <c r="H34" s="81" t="n">
        <v>0.498611111111111</v>
      </c>
      <c r="I34" s="69"/>
      <c r="J34" s="68"/>
      <c r="K34" s="68" t="n">
        <v>0.0402777777777778</v>
      </c>
      <c r="L34" s="69"/>
      <c r="M34" s="68"/>
      <c r="N34" s="69"/>
      <c r="O34" s="71"/>
      <c r="P34" s="68"/>
      <c r="Q34" s="72"/>
      <c r="R34" s="72"/>
      <c r="S34" s="70"/>
      <c r="T34" s="69"/>
      <c r="U34" s="68"/>
      <c r="V34" s="71"/>
      <c r="W34" s="68" t="n">
        <v>0.0402777777777778</v>
      </c>
      <c r="X34" s="72"/>
      <c r="Y34" s="72"/>
      <c r="Z34" s="69" t="n">
        <v>0.0402777777777778</v>
      </c>
      <c r="AA34" s="74"/>
      <c r="AB34" s="70"/>
      <c r="AC34" s="75"/>
      <c r="AD34" s="76" t="n">
        <v>4</v>
      </c>
      <c r="AE34" s="77"/>
      <c r="AF34" s="78"/>
      <c r="AG34" s="76"/>
      <c r="AH34" s="79"/>
      <c r="AI34" s="80"/>
      <c r="AJ34" s="80"/>
      <c r="AK34" s="81"/>
      <c r="AL34" s="82"/>
      <c r="AM34" s="82"/>
    </row>
    <row r="35" s="83" customFormat="true" ht="84" hidden="false" customHeight="true" outlineLevel="0" collapsed="false">
      <c r="A35" s="63"/>
      <c r="B35" s="64" t="n">
        <v>43711</v>
      </c>
      <c r="C35" s="65"/>
      <c r="D35" s="86"/>
      <c r="E35" s="67" t="n">
        <v>0.583333333333333</v>
      </c>
      <c r="F35" s="68"/>
      <c r="G35" s="68"/>
      <c r="H35" s="81" t="n">
        <v>0.627083333333333</v>
      </c>
      <c r="I35" s="69"/>
      <c r="J35" s="68"/>
      <c r="K35" s="68" t="n">
        <v>0.04375</v>
      </c>
      <c r="L35" s="69"/>
      <c r="M35" s="68"/>
      <c r="N35" s="69"/>
      <c r="O35" s="71"/>
      <c r="P35" s="68"/>
      <c r="Q35" s="72"/>
      <c r="R35" s="72"/>
      <c r="S35" s="70"/>
      <c r="T35" s="69"/>
      <c r="U35" s="68"/>
      <c r="V35" s="71"/>
      <c r="W35" s="68" t="n">
        <v>0.04375</v>
      </c>
      <c r="X35" s="72"/>
      <c r="Y35" s="72"/>
      <c r="Z35" s="69" t="n">
        <v>0.04375</v>
      </c>
      <c r="AA35" s="89"/>
      <c r="AB35" s="70"/>
      <c r="AC35" s="75"/>
      <c r="AD35" s="76" t="n">
        <v>9</v>
      </c>
      <c r="AE35" s="77"/>
      <c r="AF35" s="78"/>
      <c r="AG35" s="76"/>
      <c r="AH35" s="79"/>
      <c r="AI35" s="80"/>
      <c r="AJ35" s="80"/>
      <c r="AK35" s="81"/>
      <c r="AL35" s="82"/>
      <c r="AM35" s="82"/>
    </row>
    <row r="36" s="83" customFormat="true" ht="84" hidden="false" customHeight="true" outlineLevel="0" collapsed="false">
      <c r="A36" s="63"/>
      <c r="B36" s="64" t="n">
        <v>43712</v>
      </c>
      <c r="C36" s="65"/>
      <c r="D36" s="86"/>
      <c r="E36" s="67" t="n">
        <v>0.416666666666667</v>
      </c>
      <c r="F36" s="68"/>
      <c r="G36" s="68"/>
      <c r="H36" s="81" t="n">
        <v>0.454861111111111</v>
      </c>
      <c r="I36" s="69"/>
      <c r="J36" s="68"/>
      <c r="K36" s="68" t="n">
        <v>0.0381944444444444</v>
      </c>
      <c r="L36" s="69"/>
      <c r="M36" s="68"/>
      <c r="N36" s="69"/>
      <c r="O36" s="71"/>
      <c r="P36" s="68"/>
      <c r="Q36" s="72"/>
      <c r="R36" s="72"/>
      <c r="S36" s="70"/>
      <c r="T36" s="69"/>
      <c r="U36" s="68"/>
      <c r="V36" s="71"/>
      <c r="W36" s="68" t="n">
        <v>0.0381944444444444</v>
      </c>
      <c r="X36" s="72"/>
      <c r="Y36" s="72"/>
      <c r="Z36" s="69" t="n">
        <v>0.0381944444444444</v>
      </c>
      <c r="AA36" s="68"/>
      <c r="AB36" s="70"/>
      <c r="AC36" s="75"/>
      <c r="AD36" s="76" t="n">
        <v>7</v>
      </c>
      <c r="AE36" s="77"/>
      <c r="AF36" s="78"/>
      <c r="AG36" s="76"/>
      <c r="AH36" s="79"/>
      <c r="AI36" s="80"/>
      <c r="AJ36" s="80"/>
      <c r="AK36" s="81"/>
      <c r="AL36" s="82"/>
      <c r="AM36" s="82"/>
    </row>
    <row r="37" s="83" customFormat="true" ht="84" hidden="false" customHeight="true" outlineLevel="0" collapsed="false">
      <c r="A37" s="63"/>
      <c r="B37" s="64" t="n">
        <v>43712</v>
      </c>
      <c r="C37" s="65"/>
      <c r="D37" s="86"/>
      <c r="E37" s="67" t="n">
        <v>0.625</v>
      </c>
      <c r="F37" s="68"/>
      <c r="G37" s="68"/>
      <c r="H37" s="81" t="n">
        <v>0.686805555555556</v>
      </c>
      <c r="I37" s="69"/>
      <c r="J37" s="68"/>
      <c r="K37" s="68" t="n">
        <v>0.0618055555555556</v>
      </c>
      <c r="L37" s="69"/>
      <c r="M37" s="91"/>
      <c r="N37" s="69"/>
      <c r="O37" s="71"/>
      <c r="P37" s="68"/>
      <c r="Q37" s="72"/>
      <c r="R37" s="72"/>
      <c r="S37" s="70"/>
      <c r="T37" s="69"/>
      <c r="U37" s="68"/>
      <c r="V37" s="71"/>
      <c r="W37" s="68" t="n">
        <v>0.0618055555555556</v>
      </c>
      <c r="X37" s="72"/>
      <c r="Y37" s="72"/>
      <c r="Z37" s="69" t="n">
        <v>0.0618055555555556</v>
      </c>
      <c r="AA37" s="68"/>
      <c r="AB37" s="70"/>
      <c r="AC37" s="75"/>
      <c r="AD37" s="76" t="n">
        <v>3</v>
      </c>
      <c r="AE37" s="77"/>
      <c r="AF37" s="78"/>
      <c r="AG37" s="76"/>
      <c r="AH37" s="79"/>
      <c r="AI37" s="80"/>
      <c r="AJ37" s="80"/>
      <c r="AK37" s="81"/>
      <c r="AL37" s="82"/>
      <c r="AM37" s="82"/>
    </row>
    <row r="38" s="83" customFormat="true" ht="84" hidden="false" customHeight="true" outlineLevel="0" collapsed="false">
      <c r="A38" s="63"/>
      <c r="B38" s="64" t="n">
        <v>43713</v>
      </c>
      <c r="C38" s="65"/>
      <c r="D38" s="86"/>
      <c r="E38" s="67" t="n">
        <v>0.4375</v>
      </c>
      <c r="F38" s="68"/>
      <c r="G38" s="68"/>
      <c r="H38" s="81" t="n">
        <v>0.457638888888889</v>
      </c>
      <c r="I38" s="69"/>
      <c r="J38" s="68"/>
      <c r="K38" s="68" t="n">
        <v>0.0201388888888889</v>
      </c>
      <c r="L38" s="69"/>
      <c r="M38" s="70"/>
      <c r="N38" s="69"/>
      <c r="O38" s="71"/>
      <c r="P38" s="68"/>
      <c r="Q38" s="72"/>
      <c r="R38" s="72"/>
      <c r="S38" s="70"/>
      <c r="T38" s="69"/>
      <c r="U38" s="68"/>
      <c r="V38" s="71"/>
      <c r="W38" s="68" t="n">
        <v>0.0201388888888889</v>
      </c>
      <c r="X38" s="72"/>
      <c r="Y38" s="72"/>
      <c r="Z38" s="69" t="n">
        <v>0.0201388888888889</v>
      </c>
      <c r="AA38" s="68"/>
      <c r="AB38" s="70"/>
      <c r="AC38" s="75"/>
      <c r="AD38" s="76" t="n">
        <v>2</v>
      </c>
      <c r="AE38" s="77"/>
      <c r="AF38" s="78"/>
      <c r="AG38" s="76"/>
      <c r="AH38" s="79"/>
      <c r="AI38" s="80"/>
      <c r="AJ38" s="80"/>
      <c r="AK38" s="81"/>
      <c r="AL38" s="82"/>
      <c r="AM38" s="82"/>
    </row>
    <row r="39" s="83" customFormat="true" ht="84" hidden="false" customHeight="true" outlineLevel="0" collapsed="false">
      <c r="A39" s="90"/>
      <c r="B39" s="64" t="n">
        <v>43714</v>
      </c>
      <c r="C39" s="65"/>
      <c r="D39" s="86"/>
      <c r="E39" s="67" t="n">
        <v>0.496527777777778</v>
      </c>
      <c r="F39" s="68"/>
      <c r="G39" s="68"/>
      <c r="H39" s="81" t="n">
        <v>0.540277777777778</v>
      </c>
      <c r="I39" s="69" t="n">
        <v>0.0416666666666667</v>
      </c>
      <c r="J39" s="68"/>
      <c r="K39" s="70"/>
      <c r="L39" s="69"/>
      <c r="M39" s="70"/>
      <c r="N39" s="69"/>
      <c r="O39" s="71"/>
      <c r="P39" s="68"/>
      <c r="Q39" s="72"/>
      <c r="R39" s="72"/>
      <c r="S39" s="70"/>
      <c r="T39" s="69"/>
      <c r="U39" s="71"/>
      <c r="V39" s="71"/>
      <c r="W39" s="68" t="n">
        <v>0.0416666666666667</v>
      </c>
      <c r="X39" s="72"/>
      <c r="Y39" s="72"/>
      <c r="Z39" s="69" t="n">
        <v>0.0416666666666667</v>
      </c>
      <c r="AA39" s="68"/>
      <c r="AB39" s="70"/>
      <c r="AC39" s="75"/>
      <c r="AD39" s="76" t="n">
        <v>7</v>
      </c>
      <c r="AE39" s="77"/>
      <c r="AF39" s="78"/>
      <c r="AG39" s="80"/>
      <c r="AH39" s="79"/>
      <c r="AI39" s="80"/>
      <c r="AJ39" s="80"/>
      <c r="AK39" s="81"/>
      <c r="AL39" s="82"/>
      <c r="AM39" s="82"/>
    </row>
    <row r="40" s="83" customFormat="true" ht="84" hidden="false" customHeight="true" outlineLevel="0" collapsed="false">
      <c r="A40" s="90"/>
      <c r="B40" s="64" t="n">
        <v>43721</v>
      </c>
      <c r="C40" s="65"/>
      <c r="D40" s="66"/>
      <c r="E40" s="67" t="n">
        <v>0.392361111111111</v>
      </c>
      <c r="F40" s="68"/>
      <c r="G40" s="68"/>
      <c r="H40" s="81" t="n">
        <v>0.458333333333333</v>
      </c>
      <c r="I40" s="69" t="n">
        <v>0.0659722222222222</v>
      </c>
      <c r="J40" s="68"/>
      <c r="K40" s="68"/>
      <c r="L40" s="69"/>
      <c r="M40" s="70" t="n">
        <v>0.0659722222222222</v>
      </c>
      <c r="N40" s="69"/>
      <c r="O40" s="71"/>
      <c r="P40" s="68"/>
      <c r="Q40" s="72"/>
      <c r="R40" s="72"/>
      <c r="S40" s="70"/>
      <c r="T40" s="69" t="n">
        <v>0.0659722222222222</v>
      </c>
      <c r="U40" s="71"/>
      <c r="V40" s="71"/>
      <c r="W40" s="68"/>
      <c r="X40" s="72"/>
      <c r="Y40" s="72"/>
      <c r="Z40" s="69" t="n">
        <v>0.0659722222222222</v>
      </c>
      <c r="AA40" s="74"/>
      <c r="AB40" s="70" t="n">
        <v>0.0486111111111111</v>
      </c>
      <c r="AC40" s="75" t="n">
        <v>3</v>
      </c>
      <c r="AD40" s="76" t="n">
        <v>4</v>
      </c>
      <c r="AE40" s="77"/>
      <c r="AF40" s="78"/>
      <c r="AG40" s="76"/>
      <c r="AH40" s="79"/>
      <c r="AI40" s="80"/>
      <c r="AJ40" s="80"/>
      <c r="AK40" s="81"/>
      <c r="AL40" s="82"/>
      <c r="AM40" s="82"/>
    </row>
    <row r="41" s="83" customFormat="true" ht="84" hidden="false" customHeight="true" outlineLevel="0" collapsed="false">
      <c r="A41" s="90"/>
      <c r="B41" s="64" t="n">
        <v>43721</v>
      </c>
      <c r="C41" s="65"/>
      <c r="D41" s="66"/>
      <c r="E41" s="67" t="n">
        <v>0.496527777777778</v>
      </c>
      <c r="F41" s="68"/>
      <c r="G41" s="68"/>
      <c r="H41" s="81" t="n">
        <v>0.5625</v>
      </c>
      <c r="I41" s="69" t="n">
        <v>0.0659722222222222</v>
      </c>
      <c r="J41" s="68"/>
      <c r="K41" s="68"/>
      <c r="L41" s="69"/>
      <c r="M41" s="70" t="n">
        <v>0.0659722222222222</v>
      </c>
      <c r="N41" s="69"/>
      <c r="O41" s="71"/>
      <c r="P41" s="68"/>
      <c r="Q41" s="72"/>
      <c r="R41" s="72"/>
      <c r="S41" s="70"/>
      <c r="T41" s="69" t="n">
        <v>0.0659722222222222</v>
      </c>
      <c r="U41" s="68"/>
      <c r="V41" s="71"/>
      <c r="W41" s="68"/>
      <c r="X41" s="72"/>
      <c r="Y41" s="72"/>
      <c r="Z41" s="69" t="n">
        <v>0.0659722222222222</v>
      </c>
      <c r="AA41" s="74"/>
      <c r="AB41" s="70" t="n">
        <v>0.0520833333333333</v>
      </c>
      <c r="AC41" s="75" t="n">
        <v>3</v>
      </c>
      <c r="AD41" s="76" t="n">
        <v>7</v>
      </c>
      <c r="AE41" s="77"/>
      <c r="AF41" s="78"/>
      <c r="AG41" s="76"/>
      <c r="AH41" s="79"/>
      <c r="AI41" s="80"/>
      <c r="AJ41" s="80"/>
      <c r="AK41" s="81"/>
      <c r="AL41" s="82"/>
      <c r="AM41" s="82"/>
    </row>
    <row r="42" s="83" customFormat="true" ht="84" hidden="false" customHeight="true" outlineLevel="0" collapsed="false">
      <c r="A42" s="90"/>
      <c r="B42" s="64" t="n">
        <v>43724</v>
      </c>
      <c r="C42" s="65"/>
      <c r="D42" s="66"/>
      <c r="E42" s="67" t="n">
        <v>0.40625</v>
      </c>
      <c r="F42" s="68"/>
      <c r="G42" s="68"/>
      <c r="H42" s="81" t="n">
        <v>4.63541666666667</v>
      </c>
      <c r="I42" s="69" t="n">
        <v>0.0625</v>
      </c>
      <c r="J42" s="68"/>
      <c r="K42" s="68"/>
      <c r="L42" s="69"/>
      <c r="M42" s="70" t="n">
        <v>0.0625</v>
      </c>
      <c r="N42" s="69"/>
      <c r="O42" s="71"/>
      <c r="P42" s="68"/>
      <c r="Q42" s="72"/>
      <c r="R42" s="72"/>
      <c r="S42" s="70"/>
      <c r="T42" s="69" t="n">
        <v>0.0625</v>
      </c>
      <c r="U42" s="68"/>
      <c r="V42" s="71"/>
      <c r="W42" s="68"/>
      <c r="X42" s="72"/>
      <c r="Y42" s="72"/>
      <c r="Z42" s="69" t="n">
        <v>0.0625</v>
      </c>
      <c r="AA42" s="74"/>
      <c r="AB42" s="70" t="n">
        <v>0.0520833333333333</v>
      </c>
      <c r="AC42" s="75" t="n">
        <v>3</v>
      </c>
      <c r="AD42" s="76" t="n">
        <v>4</v>
      </c>
      <c r="AE42" s="77"/>
      <c r="AF42" s="78"/>
      <c r="AG42" s="76"/>
      <c r="AH42" s="79"/>
      <c r="AI42" s="80"/>
      <c r="AJ42" s="80"/>
      <c r="AK42" s="81"/>
      <c r="AL42" s="82"/>
      <c r="AM42" s="82"/>
    </row>
    <row r="43" s="83" customFormat="true" ht="84" hidden="false" customHeight="true" outlineLevel="0" collapsed="false">
      <c r="A43" s="90"/>
      <c r="B43" s="64"/>
      <c r="C43" s="65"/>
      <c r="D43" s="66"/>
      <c r="E43" s="67"/>
      <c r="F43" s="68"/>
      <c r="G43" s="68"/>
      <c r="H43" s="81"/>
      <c r="I43" s="69"/>
      <c r="J43" s="68"/>
      <c r="K43" s="68"/>
      <c r="L43" s="69"/>
      <c r="M43" s="70"/>
      <c r="N43" s="69"/>
      <c r="O43" s="71"/>
      <c r="P43" s="68"/>
      <c r="Q43" s="72"/>
      <c r="R43" s="72"/>
      <c r="S43" s="70"/>
      <c r="T43" s="69"/>
      <c r="U43" s="68"/>
      <c r="V43" s="71"/>
      <c r="W43" s="68"/>
      <c r="X43" s="72"/>
      <c r="Y43" s="72"/>
      <c r="Z43" s="69"/>
      <c r="AA43" s="74"/>
      <c r="AB43" s="70"/>
      <c r="AC43" s="75"/>
      <c r="AD43" s="76"/>
      <c r="AE43" s="77"/>
      <c r="AF43" s="78"/>
      <c r="AG43" s="76"/>
      <c r="AH43" s="79"/>
      <c r="AI43" s="80"/>
      <c r="AJ43" s="80"/>
      <c r="AK43" s="81"/>
      <c r="AL43" s="82"/>
      <c r="AM43" s="82"/>
    </row>
    <row r="44" s="83" customFormat="true" ht="84" hidden="false" customHeight="true" outlineLevel="0" collapsed="false">
      <c r="A44" s="90"/>
      <c r="B44" s="64"/>
      <c r="C44" s="65"/>
      <c r="D44" s="66"/>
      <c r="E44" s="67"/>
      <c r="F44" s="68"/>
      <c r="G44" s="68"/>
      <c r="H44" s="81"/>
      <c r="I44" s="69"/>
      <c r="J44" s="68"/>
      <c r="K44" s="68"/>
      <c r="L44" s="69"/>
      <c r="M44" s="70"/>
      <c r="N44" s="69"/>
      <c r="O44" s="71"/>
      <c r="P44" s="68"/>
      <c r="Q44" s="72"/>
      <c r="R44" s="72"/>
      <c r="S44" s="70"/>
      <c r="T44" s="69"/>
      <c r="U44" s="68"/>
      <c r="V44" s="71"/>
      <c r="W44" s="68"/>
      <c r="X44" s="72"/>
      <c r="Y44" s="72"/>
      <c r="Z44" s="69"/>
      <c r="AA44" s="74"/>
      <c r="AB44" s="70"/>
      <c r="AC44" s="75"/>
      <c r="AD44" s="76"/>
      <c r="AE44" s="77"/>
      <c r="AF44" s="78"/>
      <c r="AG44" s="76"/>
      <c r="AH44" s="79"/>
      <c r="AI44" s="80"/>
      <c r="AJ44" s="80"/>
      <c r="AK44" s="81"/>
      <c r="AL44" s="82"/>
      <c r="AM44" s="82"/>
    </row>
    <row r="45" s="83" customFormat="true" ht="84" hidden="false" customHeight="true" outlineLevel="0" collapsed="false">
      <c r="A45" s="90"/>
      <c r="B45" s="64"/>
      <c r="C45" s="65"/>
      <c r="D45" s="66"/>
      <c r="E45" s="67"/>
      <c r="F45" s="68"/>
      <c r="G45" s="68"/>
      <c r="H45" s="81"/>
      <c r="I45" s="69"/>
      <c r="J45" s="68"/>
      <c r="K45" s="68"/>
      <c r="L45" s="69"/>
      <c r="M45" s="70"/>
      <c r="N45" s="69"/>
      <c r="O45" s="71"/>
      <c r="P45" s="68"/>
      <c r="Q45" s="72"/>
      <c r="R45" s="72"/>
      <c r="S45" s="70"/>
      <c r="T45" s="69"/>
      <c r="U45" s="68"/>
      <c r="V45" s="71"/>
      <c r="W45" s="68"/>
      <c r="X45" s="72"/>
      <c r="Y45" s="72"/>
      <c r="Z45" s="69"/>
      <c r="AA45" s="74"/>
      <c r="AB45" s="70"/>
      <c r="AC45" s="75"/>
      <c r="AD45" s="76"/>
      <c r="AE45" s="77"/>
      <c r="AF45" s="78"/>
      <c r="AG45" s="76"/>
      <c r="AH45" s="79"/>
      <c r="AI45" s="80"/>
      <c r="AJ45" s="80"/>
      <c r="AK45" s="81"/>
      <c r="AL45" s="82"/>
      <c r="AM45" s="82"/>
    </row>
    <row r="46" s="83" customFormat="true" ht="84" hidden="false" customHeight="true" outlineLevel="0" collapsed="false">
      <c r="A46" s="90"/>
      <c r="B46" s="64"/>
      <c r="C46" s="65"/>
      <c r="D46" s="66"/>
      <c r="E46" s="67"/>
      <c r="F46" s="68"/>
      <c r="G46" s="68"/>
      <c r="H46" s="81"/>
      <c r="I46" s="69"/>
      <c r="J46" s="68"/>
      <c r="K46" s="68"/>
      <c r="L46" s="69"/>
      <c r="M46" s="70"/>
      <c r="N46" s="69"/>
      <c r="O46" s="71"/>
      <c r="P46" s="68"/>
      <c r="Q46" s="72"/>
      <c r="R46" s="72"/>
      <c r="S46" s="70"/>
      <c r="T46" s="69"/>
      <c r="U46" s="68"/>
      <c r="V46" s="71"/>
      <c r="W46" s="68"/>
      <c r="X46" s="72"/>
      <c r="Y46" s="72"/>
      <c r="Z46" s="69"/>
      <c r="AA46" s="74"/>
      <c r="AB46" s="70"/>
      <c r="AC46" s="75"/>
      <c r="AD46" s="76"/>
      <c r="AE46" s="77"/>
      <c r="AF46" s="78"/>
      <c r="AG46" s="76"/>
      <c r="AH46" s="79"/>
      <c r="AI46" s="80"/>
      <c r="AJ46" s="80"/>
      <c r="AK46" s="81"/>
      <c r="AL46" s="82"/>
      <c r="AM46" s="82"/>
    </row>
    <row r="47" s="83" customFormat="true" ht="84" hidden="false" customHeight="true" outlineLevel="0" collapsed="false">
      <c r="A47" s="90"/>
      <c r="B47" s="64"/>
      <c r="C47" s="65"/>
      <c r="D47" s="66"/>
      <c r="E47" s="67"/>
      <c r="F47" s="68"/>
      <c r="G47" s="68"/>
      <c r="H47" s="81"/>
      <c r="I47" s="69"/>
      <c r="J47" s="68"/>
      <c r="K47" s="70"/>
      <c r="L47" s="69"/>
      <c r="M47" s="91"/>
      <c r="N47" s="69"/>
      <c r="O47" s="71"/>
      <c r="P47" s="68"/>
      <c r="Q47" s="72"/>
      <c r="R47" s="72"/>
      <c r="S47" s="70"/>
      <c r="T47" s="69"/>
      <c r="U47" s="68"/>
      <c r="V47" s="71"/>
      <c r="W47" s="68"/>
      <c r="X47" s="72"/>
      <c r="Y47" s="72"/>
      <c r="Z47" s="69"/>
      <c r="AA47" s="74"/>
      <c r="AB47" s="70"/>
      <c r="AC47" s="75"/>
      <c r="AD47" s="76"/>
      <c r="AE47" s="77"/>
      <c r="AF47" s="78"/>
      <c r="AG47" s="76"/>
      <c r="AH47" s="79"/>
      <c r="AI47" s="80"/>
      <c r="AJ47" s="80"/>
      <c r="AK47" s="81"/>
      <c r="AL47" s="82"/>
      <c r="AM47" s="82"/>
    </row>
    <row r="48" s="83" customFormat="true" ht="84" hidden="false" customHeight="true" outlineLevel="0" collapsed="false">
      <c r="A48" s="90"/>
      <c r="B48" s="64"/>
      <c r="C48" s="65"/>
      <c r="D48" s="66"/>
      <c r="E48" s="67"/>
      <c r="F48" s="68"/>
      <c r="G48" s="68"/>
      <c r="H48" s="81"/>
      <c r="I48" s="69"/>
      <c r="J48" s="68"/>
      <c r="K48" s="70"/>
      <c r="L48" s="69"/>
      <c r="M48" s="70"/>
      <c r="N48" s="69"/>
      <c r="O48" s="71"/>
      <c r="P48" s="68"/>
      <c r="Q48" s="72"/>
      <c r="R48" s="72"/>
      <c r="S48" s="70"/>
      <c r="T48" s="69"/>
      <c r="U48" s="68"/>
      <c r="V48" s="71"/>
      <c r="W48" s="68"/>
      <c r="X48" s="72"/>
      <c r="Y48" s="72"/>
      <c r="Z48" s="69"/>
      <c r="AA48" s="74"/>
      <c r="AB48" s="70"/>
      <c r="AC48" s="75"/>
      <c r="AD48" s="76"/>
      <c r="AE48" s="77"/>
      <c r="AF48" s="78"/>
      <c r="AG48" s="76"/>
      <c r="AH48" s="79"/>
      <c r="AI48" s="80"/>
      <c r="AJ48" s="80"/>
      <c r="AK48" s="81"/>
      <c r="AL48" s="82"/>
      <c r="AM48" s="82"/>
    </row>
    <row r="49" s="83" customFormat="true" ht="84" hidden="false" customHeight="true" outlineLevel="0" collapsed="false">
      <c r="A49" s="90"/>
      <c r="B49" s="64"/>
      <c r="C49" s="65"/>
      <c r="D49" s="66"/>
      <c r="E49" s="67"/>
      <c r="F49" s="68"/>
      <c r="G49" s="68"/>
      <c r="H49" s="81"/>
      <c r="I49" s="69"/>
      <c r="J49" s="68"/>
      <c r="K49" s="70"/>
      <c r="L49" s="69"/>
      <c r="M49" s="70"/>
      <c r="N49" s="69"/>
      <c r="O49" s="71"/>
      <c r="P49" s="68"/>
      <c r="Q49" s="72"/>
      <c r="R49" s="72"/>
      <c r="S49" s="70"/>
      <c r="T49" s="69"/>
      <c r="U49" s="92"/>
      <c r="V49" s="71"/>
      <c r="W49" s="68"/>
      <c r="X49" s="72"/>
      <c r="Y49" s="72"/>
      <c r="Z49" s="69"/>
      <c r="AA49" s="74"/>
      <c r="AB49" s="70"/>
      <c r="AC49" s="75"/>
      <c r="AD49" s="76"/>
      <c r="AE49" s="77"/>
      <c r="AF49" s="78"/>
      <c r="AG49" s="93"/>
      <c r="AH49" s="79"/>
      <c r="AI49" s="80"/>
      <c r="AJ49" s="80"/>
      <c r="AK49" s="81"/>
      <c r="AL49" s="82"/>
      <c r="AM49" s="82"/>
    </row>
    <row r="50" s="11" customFormat="true" ht="138" hidden="false" customHeight="true" outlineLevel="0" collapsed="false">
      <c r="A50" s="94" t="s">
        <v>49</v>
      </c>
      <c r="B50" s="94"/>
      <c r="C50" s="94"/>
      <c r="D50" s="94"/>
      <c r="E50" s="94"/>
      <c r="F50" s="94"/>
      <c r="G50" s="95" t="n">
        <f aca="false">SUM(I50:K50)</f>
        <v>0.527777777777778</v>
      </c>
      <c r="H50" s="95"/>
      <c r="I50" s="96" t="n">
        <f aca="false">SUM(I32:I49)</f>
        <v>0.236111111111111</v>
      </c>
      <c r="J50" s="97" t="n">
        <f aca="false">SUM(J32:J49)</f>
        <v>0</v>
      </c>
      <c r="K50" s="98" t="n">
        <f aca="false">SUM(K32:K49)</f>
        <v>0.291666666666667</v>
      </c>
      <c r="L50" s="96" t="n">
        <f aca="false">SUM(L32:L49)</f>
        <v>0</v>
      </c>
      <c r="M50" s="98" t="n">
        <f aca="false">SUM(M32:M49)</f>
        <v>0.194444444444444</v>
      </c>
      <c r="N50" s="96" t="n">
        <f aca="false">SUM(N32:N49)</f>
        <v>0</v>
      </c>
      <c r="O50" s="99" t="n">
        <f aca="false">SUM(O32:O49)</f>
        <v>0</v>
      </c>
      <c r="P50" s="97" t="n">
        <f aca="false">SUM(P32:P49)</f>
        <v>0</v>
      </c>
      <c r="Q50" s="97" t="n">
        <f aca="false">SUM(Q32:Q49)</f>
        <v>0</v>
      </c>
      <c r="R50" s="97" t="n">
        <f aca="false">SUM(R32:R49)</f>
        <v>0</v>
      </c>
      <c r="S50" s="98" t="n">
        <f aca="false">SUM(S32:S49)</f>
        <v>0</v>
      </c>
      <c r="T50" s="99" t="n">
        <f aca="false">SUM(T32:T49)</f>
        <v>0.194444444444444</v>
      </c>
      <c r="U50" s="97" t="n">
        <f aca="false">SUM(U32:U49)</f>
        <v>0</v>
      </c>
      <c r="V50" s="97" t="n">
        <f aca="false">SUM(V32:V49)</f>
        <v>0</v>
      </c>
      <c r="W50" s="97" t="n">
        <f aca="false">SUM(W32:W49)</f>
        <v>0.333333333333333</v>
      </c>
      <c r="X50" s="97" t="n">
        <f aca="false">SUM(X32:X49)</f>
        <v>0</v>
      </c>
      <c r="Y50" s="100" t="n">
        <f aca="false">SUM(Y32:Y49)</f>
        <v>0</v>
      </c>
      <c r="Z50" s="96" t="n">
        <f aca="false">SUM(Z32:Z49)</f>
        <v>0.527777777777778</v>
      </c>
      <c r="AA50" s="101" t="n">
        <f aca="false">SUM(AA32:AA49)</f>
        <v>0</v>
      </c>
      <c r="AB50" s="98" t="n">
        <f aca="false">SUM(AB32:AB49)</f>
        <v>0.152777777777778</v>
      </c>
      <c r="AC50" s="102" t="n">
        <f aca="false">SUM(AC32:AC49)</f>
        <v>9</v>
      </c>
      <c r="AD50" s="103" t="n">
        <f aca="false">SUM(AD32:AD49)</f>
        <v>59</v>
      </c>
      <c r="AE50" s="104" t="n">
        <f aca="false">SUM(AE32:AE49)</f>
        <v>0</v>
      </c>
      <c r="AF50" s="102" t="n">
        <f aca="false">SUM(AF32:AF49)</f>
        <v>0</v>
      </c>
      <c r="AG50" s="102" t="n">
        <f aca="false">SUM(AG32:AG49)</f>
        <v>0</v>
      </c>
      <c r="AH50" s="105" t="n">
        <f aca="false">SUM(AH32:AH49)</f>
        <v>0</v>
      </c>
      <c r="AI50" s="103" t="n">
        <f aca="false">SUM(AI32:AI49)</f>
        <v>0</v>
      </c>
      <c r="AJ50" s="103" t="n">
        <f aca="false">SUM(AJ32:AJ49)</f>
        <v>0</v>
      </c>
      <c r="AK50" s="99" t="n">
        <f aca="false">SUM(AK32:AK49)</f>
        <v>0</v>
      </c>
      <c r="AL50" s="106" t="s">
        <v>50</v>
      </c>
      <c r="AM50" s="106"/>
    </row>
    <row r="51" s="11" customFormat="true" ht="138" hidden="false" customHeight="true" outlineLevel="0" collapsed="false">
      <c r="A51" s="107" t="s">
        <v>51</v>
      </c>
      <c r="B51" s="107"/>
      <c r="C51" s="107"/>
      <c r="D51" s="107"/>
      <c r="E51" s="107"/>
      <c r="F51" s="107"/>
      <c r="G51" s="95" t="n">
        <f aca="false">SUM(I51:K51)</f>
        <v>344.008333333333</v>
      </c>
      <c r="H51" s="95"/>
      <c r="I51" s="108" t="n">
        <f aca="false">I28+I50</f>
        <v>265.289583333333</v>
      </c>
      <c r="J51" s="109" t="n">
        <f aca="false">J28+J50</f>
        <v>0</v>
      </c>
      <c r="K51" s="110" t="n">
        <f aca="false">K28+K50</f>
        <v>78.71875</v>
      </c>
      <c r="L51" s="108" t="n">
        <f aca="false">L28+L50</f>
        <v>188.151388888889</v>
      </c>
      <c r="M51" s="110" t="n">
        <f aca="false">M28+M50</f>
        <v>2.81041666666667</v>
      </c>
      <c r="N51" s="108" t="n">
        <f aca="false">N28+N50</f>
        <v>0.0458333333333333</v>
      </c>
      <c r="O51" s="111" t="n">
        <f aca="false">O28+O50</f>
        <v>6.1</v>
      </c>
      <c r="P51" s="112" t="n">
        <f aca="false">P28+P50</f>
        <v>1.24722222222222</v>
      </c>
      <c r="Q51" s="109" t="n">
        <f aca="false">Q28+Q50</f>
        <v>51.175</v>
      </c>
      <c r="R51" s="109" t="n">
        <f aca="false">R28+R50</f>
        <v>34.7458333333333</v>
      </c>
      <c r="S51" s="110" t="n">
        <f aca="false">S28+S50</f>
        <v>58.9708333333333</v>
      </c>
      <c r="T51" s="111" t="n">
        <f aca="false">T28+T50</f>
        <v>69.6729166666667</v>
      </c>
      <c r="U51" s="113" t="n">
        <f aca="false">U28+U50</f>
        <v>51.5076388888889</v>
      </c>
      <c r="V51" s="113" t="n">
        <f aca="false">V28+V50</f>
        <v>5.95</v>
      </c>
      <c r="W51" s="109" t="n">
        <f aca="false">W28+W50</f>
        <v>0.667361111111111</v>
      </c>
      <c r="X51" s="109" t="n">
        <f aca="false">X28+X50</f>
        <v>0.0916666666666667</v>
      </c>
      <c r="Y51" s="111" t="n">
        <f aca="false">Y28+Y50</f>
        <v>52.1041666666667</v>
      </c>
      <c r="Z51" s="108" t="n">
        <f aca="false">Z28+Z50</f>
        <v>288.29375</v>
      </c>
      <c r="AA51" s="114" t="n">
        <f aca="false">AA28+AA50</f>
        <v>52.7881944444444</v>
      </c>
      <c r="AB51" s="110" t="n">
        <f aca="false">AB28+AB50</f>
        <v>32.3569444444444</v>
      </c>
      <c r="AC51" s="115" t="n">
        <f aca="false">AC28+AC50</f>
        <v>440</v>
      </c>
      <c r="AD51" s="115" t="n">
        <f aca="false">AD28+AD50</f>
        <v>4870</v>
      </c>
      <c r="AE51" s="116" t="n">
        <f aca="false">AE28+AE50</f>
        <v>444</v>
      </c>
      <c r="AF51" s="117" t="n">
        <f aca="false">AF28+AF50</f>
        <v>2051</v>
      </c>
      <c r="AG51" s="117" t="n">
        <f aca="false">AG28+AG50</f>
        <v>2458</v>
      </c>
      <c r="AH51" s="118" t="n">
        <f aca="false">AH28+AH50</f>
        <v>690</v>
      </c>
      <c r="AI51" s="119" t="n">
        <f aca="false">AI28+AI50</f>
        <v>601</v>
      </c>
      <c r="AJ51" s="119" t="n">
        <f aca="false">AJ28+AJ50</f>
        <v>8229</v>
      </c>
      <c r="AK51" s="120" t="n">
        <f aca="false">AK28+AK50</f>
        <v>23.7444444444444</v>
      </c>
      <c r="AL51" s="106"/>
      <c r="AM51" s="106"/>
    </row>
    <row r="52" s="18" customFormat="true" ht="58.5" hidden="false" customHeight="true" outlineLevel="0" collapsed="false">
      <c r="A52" s="12"/>
      <c r="B52" s="12"/>
      <c r="C52" s="12"/>
      <c r="D52" s="12"/>
      <c r="E52" s="12"/>
      <c r="F52" s="12"/>
      <c r="G52" s="12"/>
      <c r="H52" s="12"/>
      <c r="I52" s="13"/>
      <c r="J52" s="13"/>
      <c r="K52" s="13"/>
      <c r="L52" s="14"/>
      <c r="M52" s="14"/>
      <c r="N52" s="14"/>
      <c r="O52" s="14"/>
      <c r="P52" s="15"/>
      <c r="Q52" s="16"/>
      <c r="R52" s="16"/>
      <c r="S52" s="16"/>
      <c r="T52" s="16"/>
      <c r="U52" s="17"/>
      <c r="V52" s="17"/>
      <c r="W52" s="17"/>
      <c r="X52" s="16"/>
      <c r="Y52" s="16"/>
      <c r="Z52" s="17"/>
      <c r="AA52" s="17"/>
      <c r="AB52" s="17"/>
      <c r="AC52" s="14"/>
      <c r="AD52" s="14"/>
      <c r="AE52" s="14"/>
      <c r="AF52" s="14"/>
      <c r="AG52" s="14"/>
      <c r="AH52" s="14"/>
      <c r="AI52" s="14"/>
      <c r="AJ52" s="14"/>
      <c r="AK52" s="14"/>
      <c r="AL52" s="2"/>
      <c r="AM52" s="12"/>
    </row>
    <row r="53" s="11" customFormat="true" ht="107.25" hidden="false" customHeight="true" outlineLevel="0" collapsed="false">
      <c r="A53" s="19" t="n">
        <v>43739</v>
      </c>
      <c r="B53" s="19"/>
      <c r="C53" s="19"/>
      <c r="D53" s="20" t="s">
        <v>1</v>
      </c>
      <c r="E53" s="21" t="n">
        <f aca="false">SUM(E28+1)</f>
        <v>3</v>
      </c>
      <c r="F53" s="22" t="s">
        <v>2</v>
      </c>
      <c r="G53" s="22"/>
      <c r="H53" s="23" t="n">
        <f aca="false">G51</f>
        <v>344.008333333333</v>
      </c>
      <c r="I53" s="24" t="n">
        <f aca="false">I51</f>
        <v>265.289583333333</v>
      </c>
      <c r="J53" s="24" t="n">
        <f aca="false">J51</f>
        <v>0</v>
      </c>
      <c r="K53" s="24" t="n">
        <f aca="false">K51</f>
        <v>78.71875</v>
      </c>
      <c r="L53" s="24" t="n">
        <f aca="false">L51</f>
        <v>188.151388888889</v>
      </c>
      <c r="M53" s="24" t="n">
        <f aca="false">M51</f>
        <v>2.81041666666667</v>
      </c>
      <c r="N53" s="24" t="n">
        <f aca="false">N51</f>
        <v>0.0458333333333333</v>
      </c>
      <c r="O53" s="24" t="n">
        <f aca="false">O51</f>
        <v>6.1</v>
      </c>
      <c r="P53" s="24" t="n">
        <f aca="false">P51</f>
        <v>1.24722222222222</v>
      </c>
      <c r="Q53" s="24" t="n">
        <f aca="false">Q51</f>
        <v>51.175</v>
      </c>
      <c r="R53" s="24" t="n">
        <f aca="false">R51</f>
        <v>34.7458333333333</v>
      </c>
      <c r="S53" s="24" t="n">
        <f aca="false">S51</f>
        <v>58.9708333333333</v>
      </c>
      <c r="T53" s="24" t="n">
        <f aca="false">T51</f>
        <v>69.6729166666667</v>
      </c>
      <c r="U53" s="24" t="n">
        <f aca="false">U51</f>
        <v>51.5076388888889</v>
      </c>
      <c r="V53" s="24" t="n">
        <f aca="false">V51</f>
        <v>5.95</v>
      </c>
      <c r="W53" s="24" t="n">
        <f aca="false">W51</f>
        <v>0.667361111111111</v>
      </c>
      <c r="X53" s="24" t="n">
        <f aca="false">X51</f>
        <v>0.0916666666666667</v>
      </c>
      <c r="Y53" s="24" t="n">
        <f aca="false">Y51</f>
        <v>52.1041666666667</v>
      </c>
      <c r="Z53" s="24" t="n">
        <f aca="false">Z51</f>
        <v>288.29375</v>
      </c>
      <c r="AA53" s="24" t="n">
        <f aca="false">AA51</f>
        <v>52.7881944444444</v>
      </c>
      <c r="AB53" s="24" t="n">
        <f aca="false">AB51</f>
        <v>32.3569444444444</v>
      </c>
      <c r="AC53" s="25" t="n">
        <f aca="false">AC51</f>
        <v>440</v>
      </c>
      <c r="AD53" s="25" t="n">
        <f aca="false">AD51</f>
        <v>4870</v>
      </c>
      <c r="AE53" s="26" t="n">
        <f aca="false">AE51</f>
        <v>444</v>
      </c>
      <c r="AF53" s="27" t="n">
        <f aca="false">AF51</f>
        <v>2051</v>
      </c>
      <c r="AG53" s="27" t="n">
        <f aca="false">AG51</f>
        <v>2458</v>
      </c>
      <c r="AH53" s="25" t="n">
        <f aca="false">AH51</f>
        <v>690</v>
      </c>
      <c r="AI53" s="25" t="n">
        <f aca="false">AI51</f>
        <v>601</v>
      </c>
      <c r="AJ53" s="25" t="n">
        <f aca="false">AJ51</f>
        <v>8229</v>
      </c>
      <c r="AK53" s="28" t="n">
        <f aca="false">AK51</f>
        <v>23.7444444444444</v>
      </c>
      <c r="AL53" s="29" t="s">
        <v>3</v>
      </c>
      <c r="AM53" s="30" t="s">
        <v>4</v>
      </c>
    </row>
    <row r="54" s="11" customFormat="true" ht="63.75" hidden="false" customHeight="true" outlineLevel="0" collapsed="false">
      <c r="A54" s="31" t="s">
        <v>5</v>
      </c>
      <c r="B54" s="32" t="s">
        <v>6</v>
      </c>
      <c r="C54" s="33" t="s">
        <v>7</v>
      </c>
      <c r="D54" s="33"/>
      <c r="E54" s="34" t="s">
        <v>8</v>
      </c>
      <c r="F54" s="35" t="s">
        <v>9</v>
      </c>
      <c r="G54" s="35" t="s">
        <v>10</v>
      </c>
      <c r="H54" s="36" t="s">
        <v>11</v>
      </c>
      <c r="I54" s="37" t="s">
        <v>12</v>
      </c>
      <c r="J54" s="38" t="s">
        <v>13</v>
      </c>
      <c r="K54" s="39" t="s">
        <v>14</v>
      </c>
      <c r="L54" s="40" t="s">
        <v>15</v>
      </c>
      <c r="M54" s="41" t="s">
        <v>16</v>
      </c>
      <c r="N54" s="42" t="s">
        <v>17</v>
      </c>
      <c r="O54" s="42"/>
      <c r="P54" s="42"/>
      <c r="Q54" s="42"/>
      <c r="R54" s="42"/>
      <c r="S54" s="42"/>
      <c r="T54" s="42" t="s">
        <v>18</v>
      </c>
      <c r="U54" s="42"/>
      <c r="V54" s="42"/>
      <c r="W54" s="42"/>
      <c r="X54" s="42"/>
      <c r="Y54" s="42"/>
      <c r="Z54" s="42" t="s">
        <v>19</v>
      </c>
      <c r="AA54" s="42"/>
      <c r="AB54" s="42"/>
      <c r="AC54" s="42"/>
      <c r="AD54" s="42"/>
      <c r="AE54" s="42"/>
      <c r="AF54" s="42" t="s">
        <v>20</v>
      </c>
      <c r="AG54" s="42"/>
      <c r="AH54" s="42"/>
      <c r="AI54" s="42"/>
      <c r="AJ54" s="42"/>
      <c r="AK54" s="42"/>
      <c r="AL54" s="29"/>
      <c r="AM54" s="43" t="s">
        <v>21</v>
      </c>
    </row>
    <row r="55" s="11" customFormat="true" ht="64.5" hidden="false" customHeight="true" outlineLevel="0" collapsed="false">
      <c r="A55" s="31"/>
      <c r="B55" s="32"/>
      <c r="C55" s="33"/>
      <c r="D55" s="33"/>
      <c r="E55" s="34"/>
      <c r="F55" s="35"/>
      <c r="G55" s="35"/>
      <c r="H55" s="36"/>
      <c r="I55" s="37"/>
      <c r="J55" s="38"/>
      <c r="K55" s="39"/>
      <c r="L55" s="40"/>
      <c r="M55" s="41"/>
      <c r="N55" s="44" t="s">
        <v>22</v>
      </c>
      <c r="O55" s="45" t="s">
        <v>23</v>
      </c>
      <c r="P55" s="46" t="s">
        <v>24</v>
      </c>
      <c r="Q55" s="46" t="s">
        <v>25</v>
      </c>
      <c r="R55" s="46" t="s">
        <v>26</v>
      </c>
      <c r="S55" s="47" t="s">
        <v>27</v>
      </c>
      <c r="T55" s="48" t="s">
        <v>28</v>
      </c>
      <c r="U55" s="48"/>
      <c r="V55" s="49" t="s">
        <v>29</v>
      </c>
      <c r="W55" s="49" t="s">
        <v>30</v>
      </c>
      <c r="X55" s="50" t="s">
        <v>31</v>
      </c>
      <c r="Y55" s="51" t="s">
        <v>32</v>
      </c>
      <c r="Z55" s="52" t="s">
        <v>33</v>
      </c>
      <c r="AA55" s="53" t="s">
        <v>34</v>
      </c>
      <c r="AB55" s="47" t="s">
        <v>35</v>
      </c>
      <c r="AC55" s="53" t="s">
        <v>36</v>
      </c>
      <c r="AD55" s="54" t="s">
        <v>37</v>
      </c>
      <c r="AE55" s="54"/>
      <c r="AF55" s="55" t="s">
        <v>38</v>
      </c>
      <c r="AG55" s="56" t="s">
        <v>39</v>
      </c>
      <c r="AH55" s="56"/>
      <c r="AI55" s="50" t="s">
        <v>40</v>
      </c>
      <c r="AJ55" s="50" t="s">
        <v>41</v>
      </c>
      <c r="AK55" s="57" t="s">
        <v>42</v>
      </c>
      <c r="AL55" s="29"/>
      <c r="AM55" s="58" t="s">
        <v>43</v>
      </c>
    </row>
    <row r="56" s="11" customFormat="true" ht="204.75" hidden="false" customHeight="true" outlineLevel="0" collapsed="false">
      <c r="A56" s="31"/>
      <c r="B56" s="32"/>
      <c r="C56" s="59" t="s">
        <v>44</v>
      </c>
      <c r="D56" s="36" t="s">
        <v>45</v>
      </c>
      <c r="E56" s="34"/>
      <c r="F56" s="35"/>
      <c r="G56" s="35"/>
      <c r="H56" s="36"/>
      <c r="I56" s="37"/>
      <c r="J56" s="38"/>
      <c r="K56" s="39"/>
      <c r="L56" s="40"/>
      <c r="M56" s="41"/>
      <c r="N56" s="44"/>
      <c r="O56" s="45"/>
      <c r="P56" s="46"/>
      <c r="Q56" s="46"/>
      <c r="R56" s="46"/>
      <c r="S56" s="47"/>
      <c r="T56" s="60" t="s">
        <v>46</v>
      </c>
      <c r="U56" s="61" t="s">
        <v>47</v>
      </c>
      <c r="V56" s="49"/>
      <c r="W56" s="49"/>
      <c r="X56" s="49"/>
      <c r="Y56" s="51"/>
      <c r="Z56" s="52"/>
      <c r="AA56" s="53"/>
      <c r="AB56" s="47"/>
      <c r="AC56" s="53"/>
      <c r="AD56" s="46" t="s">
        <v>33</v>
      </c>
      <c r="AE56" s="47" t="s">
        <v>34</v>
      </c>
      <c r="AF56" s="55"/>
      <c r="AG56" s="46" t="s">
        <v>33</v>
      </c>
      <c r="AH56" s="50" t="s">
        <v>34</v>
      </c>
      <c r="AI56" s="50"/>
      <c r="AJ56" s="50"/>
      <c r="AK56" s="57"/>
      <c r="AL56" s="29"/>
      <c r="AM56" s="62" t="s">
        <v>48</v>
      </c>
    </row>
    <row r="57" s="83" customFormat="true" ht="84" hidden="false" customHeight="true" outlineLevel="0" collapsed="false">
      <c r="A57" s="121"/>
      <c r="B57" s="64" t="n">
        <v>43759</v>
      </c>
      <c r="C57" s="65"/>
      <c r="D57" s="86"/>
      <c r="E57" s="67" t="n">
        <v>0.45</v>
      </c>
      <c r="F57" s="68"/>
      <c r="G57" s="68"/>
      <c r="H57" s="81" t="n">
        <v>0.473611111111111</v>
      </c>
      <c r="I57" s="69"/>
      <c r="J57" s="68"/>
      <c r="K57" s="68" t="n">
        <v>0.0236111111111111</v>
      </c>
      <c r="L57" s="69"/>
      <c r="M57" s="70"/>
      <c r="N57" s="69"/>
      <c r="O57" s="71"/>
      <c r="P57" s="68"/>
      <c r="Q57" s="72"/>
      <c r="R57" s="72"/>
      <c r="S57" s="70"/>
      <c r="T57" s="69"/>
      <c r="U57" s="68"/>
      <c r="V57" s="71"/>
      <c r="W57" s="68" t="n">
        <v>0.0236111111111111</v>
      </c>
      <c r="X57" s="72"/>
      <c r="Y57" s="72"/>
      <c r="Z57" s="69" t="n">
        <v>0.0236111111111111</v>
      </c>
      <c r="AA57" s="74"/>
      <c r="AB57" s="70"/>
      <c r="AC57" s="75"/>
      <c r="AD57" s="76" t="n">
        <v>1</v>
      </c>
      <c r="AE57" s="77"/>
      <c r="AF57" s="78"/>
      <c r="AG57" s="76"/>
      <c r="AH57" s="79"/>
      <c r="AI57" s="80"/>
      <c r="AJ57" s="80"/>
      <c r="AK57" s="81"/>
      <c r="AL57" s="82"/>
      <c r="AM57" s="87"/>
    </row>
    <row r="58" s="83" customFormat="true" ht="84" hidden="false" customHeight="true" outlineLevel="0" collapsed="false">
      <c r="A58" s="121"/>
      <c r="B58" s="64" t="n">
        <v>43759</v>
      </c>
      <c r="C58" s="65"/>
      <c r="D58" s="86"/>
      <c r="E58" s="67" t="n">
        <v>0.546527777777778</v>
      </c>
      <c r="F58" s="68"/>
      <c r="G58" s="68"/>
      <c r="H58" s="81" t="n">
        <v>0.600694444444444</v>
      </c>
      <c r="I58" s="69"/>
      <c r="J58" s="68"/>
      <c r="K58" s="70" t="n">
        <v>0.0541666666666667</v>
      </c>
      <c r="L58" s="69"/>
      <c r="M58" s="70"/>
      <c r="N58" s="69"/>
      <c r="O58" s="71"/>
      <c r="P58" s="68"/>
      <c r="Q58" s="72"/>
      <c r="R58" s="72"/>
      <c r="S58" s="70"/>
      <c r="T58" s="69"/>
      <c r="U58" s="68"/>
      <c r="V58" s="71"/>
      <c r="W58" s="68" t="n">
        <v>0.0541666666666667</v>
      </c>
      <c r="X58" s="72"/>
      <c r="Y58" s="72"/>
      <c r="Z58" s="69" t="n">
        <v>0.0541666666666667</v>
      </c>
      <c r="AA58" s="74"/>
      <c r="AB58" s="70"/>
      <c r="AC58" s="75"/>
      <c r="AD58" s="76" t="n">
        <v>2</v>
      </c>
      <c r="AE58" s="77"/>
      <c r="AF58" s="78"/>
      <c r="AG58" s="76"/>
      <c r="AH58" s="79"/>
      <c r="AI58" s="80"/>
      <c r="AJ58" s="80"/>
      <c r="AK58" s="81"/>
      <c r="AL58" s="82"/>
      <c r="AM58" s="87"/>
    </row>
    <row r="59" s="83" customFormat="true" ht="84" hidden="false" customHeight="true" outlineLevel="0" collapsed="false">
      <c r="A59" s="121"/>
      <c r="B59" s="64" t="n">
        <v>43760</v>
      </c>
      <c r="C59" s="65"/>
      <c r="D59" s="86"/>
      <c r="E59" s="67" t="n">
        <v>0.447222222222222</v>
      </c>
      <c r="F59" s="68"/>
      <c r="G59" s="68"/>
      <c r="H59" s="81" t="n">
        <v>0.470833333333333</v>
      </c>
      <c r="I59" s="69"/>
      <c r="J59" s="68"/>
      <c r="K59" s="70" t="n">
        <v>0.0236111111111111</v>
      </c>
      <c r="L59" s="69"/>
      <c r="M59" s="71"/>
      <c r="N59" s="69"/>
      <c r="O59" s="71"/>
      <c r="P59" s="68"/>
      <c r="Q59" s="72"/>
      <c r="R59" s="72"/>
      <c r="S59" s="70"/>
      <c r="T59" s="69"/>
      <c r="U59" s="71"/>
      <c r="V59" s="71"/>
      <c r="W59" s="68" t="n">
        <v>0.0236111111111111</v>
      </c>
      <c r="X59" s="72"/>
      <c r="Y59" s="88"/>
      <c r="Z59" s="68" t="n">
        <v>0.0236111111111111</v>
      </c>
      <c r="AA59" s="89"/>
      <c r="AB59" s="70"/>
      <c r="AC59" s="75"/>
      <c r="AD59" s="76" t="n">
        <v>2</v>
      </c>
      <c r="AE59" s="77"/>
      <c r="AF59" s="78"/>
      <c r="AG59" s="76"/>
      <c r="AH59" s="79"/>
      <c r="AI59" s="80"/>
      <c r="AJ59" s="80"/>
      <c r="AK59" s="81"/>
      <c r="AL59" s="82"/>
      <c r="AM59" s="87"/>
    </row>
    <row r="60" s="83" customFormat="true" ht="84" hidden="false" customHeight="true" outlineLevel="0" collapsed="false">
      <c r="A60" s="121"/>
      <c r="B60" s="64" t="n">
        <v>43760</v>
      </c>
      <c r="C60" s="65"/>
      <c r="D60" s="86"/>
      <c r="E60" s="67" t="n">
        <v>0.5375</v>
      </c>
      <c r="F60" s="68"/>
      <c r="G60" s="68"/>
      <c r="H60" s="81" t="n">
        <v>0.55625</v>
      </c>
      <c r="I60" s="69"/>
      <c r="J60" s="68"/>
      <c r="K60" s="70" t="n">
        <v>0.01875</v>
      </c>
      <c r="L60" s="69"/>
      <c r="M60" s="71"/>
      <c r="N60" s="69"/>
      <c r="O60" s="71"/>
      <c r="P60" s="68"/>
      <c r="Q60" s="72"/>
      <c r="R60" s="72"/>
      <c r="S60" s="70"/>
      <c r="T60" s="69"/>
      <c r="U60" s="71"/>
      <c r="V60" s="71"/>
      <c r="W60" s="68" t="n">
        <v>0.01875</v>
      </c>
      <c r="X60" s="72"/>
      <c r="Y60" s="88"/>
      <c r="Z60" s="68" t="n">
        <v>0.01875</v>
      </c>
      <c r="AA60" s="89"/>
      <c r="AB60" s="70"/>
      <c r="AC60" s="75"/>
      <c r="AD60" s="76" t="n">
        <v>1</v>
      </c>
      <c r="AE60" s="77"/>
      <c r="AF60" s="78"/>
      <c r="AG60" s="76"/>
      <c r="AH60" s="79"/>
      <c r="AI60" s="80"/>
      <c r="AJ60" s="80"/>
      <c r="AK60" s="81"/>
      <c r="AL60" s="82"/>
      <c r="AM60" s="87"/>
    </row>
    <row r="61" s="83" customFormat="true" ht="84" hidden="false" customHeight="true" outlineLevel="0" collapsed="false">
      <c r="A61" s="121"/>
      <c r="B61" s="64" t="n">
        <v>43762</v>
      </c>
      <c r="C61" s="65"/>
      <c r="D61" s="86"/>
      <c r="E61" s="67" t="n">
        <v>0.670833333333333</v>
      </c>
      <c r="F61" s="68"/>
      <c r="G61" s="68"/>
      <c r="H61" s="81" t="n">
        <v>0.715277777777778</v>
      </c>
      <c r="I61" s="69"/>
      <c r="J61" s="68"/>
      <c r="K61" s="70" t="n">
        <v>0.0444444444444444</v>
      </c>
      <c r="L61" s="69"/>
      <c r="M61" s="71"/>
      <c r="N61" s="69"/>
      <c r="O61" s="71"/>
      <c r="P61" s="68"/>
      <c r="Q61" s="72"/>
      <c r="R61" s="72"/>
      <c r="S61" s="70"/>
      <c r="T61" s="69"/>
      <c r="U61" s="71"/>
      <c r="V61" s="71"/>
      <c r="W61" s="68" t="n">
        <v>0.0444444444444444</v>
      </c>
      <c r="X61" s="72"/>
      <c r="Y61" s="88"/>
      <c r="Z61" s="69" t="n">
        <v>0.0444444444444444</v>
      </c>
      <c r="AA61" s="89"/>
      <c r="AB61" s="70"/>
      <c r="AC61" s="75"/>
      <c r="AD61" s="76" t="n">
        <v>3</v>
      </c>
      <c r="AE61" s="77"/>
      <c r="AF61" s="78"/>
      <c r="AG61" s="76"/>
      <c r="AH61" s="79"/>
      <c r="AI61" s="80"/>
      <c r="AJ61" s="80"/>
      <c r="AK61" s="81"/>
      <c r="AL61" s="82"/>
      <c r="AM61" s="87"/>
    </row>
    <row r="62" s="83" customFormat="true" ht="84" hidden="false" customHeight="true" outlineLevel="0" collapsed="false">
      <c r="A62" s="121"/>
      <c r="B62" s="64" t="n">
        <v>43763</v>
      </c>
      <c r="C62" s="65"/>
      <c r="D62" s="86"/>
      <c r="E62" s="67" t="n">
        <v>0.563194444444444</v>
      </c>
      <c r="F62" s="68"/>
      <c r="G62" s="68"/>
      <c r="H62" s="81" t="n">
        <v>0.602083333333333</v>
      </c>
      <c r="I62" s="69"/>
      <c r="J62" s="68"/>
      <c r="K62" s="70" t="n">
        <v>0.0388888888888889</v>
      </c>
      <c r="L62" s="69"/>
      <c r="M62" s="71"/>
      <c r="N62" s="69"/>
      <c r="O62" s="71"/>
      <c r="P62" s="68"/>
      <c r="Q62" s="72"/>
      <c r="R62" s="72"/>
      <c r="S62" s="70"/>
      <c r="T62" s="69"/>
      <c r="U62" s="71"/>
      <c r="V62" s="71"/>
      <c r="W62" s="68" t="n">
        <v>0.0388888888888889</v>
      </c>
      <c r="X62" s="72"/>
      <c r="Y62" s="88"/>
      <c r="Z62" s="68" t="n">
        <v>0.0388888888888889</v>
      </c>
      <c r="AA62" s="89"/>
      <c r="AB62" s="70"/>
      <c r="AC62" s="75"/>
      <c r="AD62" s="76" t="n">
        <v>2</v>
      </c>
      <c r="AE62" s="77"/>
      <c r="AF62" s="78"/>
      <c r="AG62" s="76"/>
      <c r="AH62" s="79"/>
      <c r="AI62" s="80"/>
      <c r="AJ62" s="80"/>
      <c r="AK62" s="81"/>
      <c r="AL62" s="82"/>
      <c r="AM62" s="87"/>
    </row>
    <row r="63" s="83" customFormat="true" ht="84" hidden="false" customHeight="true" outlineLevel="0" collapsed="false">
      <c r="A63" s="121"/>
      <c r="B63" s="64" t="n">
        <v>43766</v>
      </c>
      <c r="C63" s="65"/>
      <c r="D63" s="86"/>
      <c r="E63" s="67" t="n">
        <v>0.697916666666667</v>
      </c>
      <c r="F63" s="68"/>
      <c r="G63" s="68"/>
      <c r="H63" s="81" t="n">
        <v>0.732638888888889</v>
      </c>
      <c r="I63" s="69"/>
      <c r="J63" s="68"/>
      <c r="K63" s="70" t="n">
        <v>0.0347222222222222</v>
      </c>
      <c r="L63" s="69"/>
      <c r="M63" s="70"/>
      <c r="N63" s="69"/>
      <c r="O63" s="71"/>
      <c r="P63" s="68"/>
      <c r="Q63" s="72"/>
      <c r="R63" s="72"/>
      <c r="S63" s="70"/>
      <c r="T63" s="69"/>
      <c r="U63" s="68"/>
      <c r="V63" s="71"/>
      <c r="W63" s="68" t="n">
        <v>0.0347222222222222</v>
      </c>
      <c r="X63" s="72"/>
      <c r="Y63" s="88"/>
      <c r="Z63" s="69" t="n">
        <v>0.0347222222222222</v>
      </c>
      <c r="AA63" s="89"/>
      <c r="AB63" s="70"/>
      <c r="AC63" s="75"/>
      <c r="AD63" s="76" t="n">
        <v>2</v>
      </c>
      <c r="AE63" s="77"/>
      <c r="AF63" s="78"/>
      <c r="AG63" s="76"/>
      <c r="AH63" s="79"/>
      <c r="AI63" s="80"/>
      <c r="AJ63" s="80"/>
      <c r="AK63" s="81"/>
      <c r="AL63" s="82"/>
      <c r="AM63" s="87"/>
    </row>
    <row r="64" s="83" customFormat="true" ht="84" hidden="false" customHeight="true" outlineLevel="0" collapsed="false">
      <c r="A64" s="121"/>
      <c r="B64" s="64" t="n">
        <v>43767</v>
      </c>
      <c r="C64" s="65"/>
      <c r="D64" s="86"/>
      <c r="E64" s="67" t="n">
        <v>0.420138888888889</v>
      </c>
      <c r="F64" s="68"/>
      <c r="G64" s="68"/>
      <c r="H64" s="81" t="n">
        <v>0.450694444444444</v>
      </c>
      <c r="I64" s="69"/>
      <c r="J64" s="68"/>
      <c r="K64" s="70" t="n">
        <v>0.0305555555555556</v>
      </c>
      <c r="L64" s="69"/>
      <c r="M64" s="70"/>
      <c r="N64" s="69"/>
      <c r="O64" s="71"/>
      <c r="P64" s="68"/>
      <c r="Q64" s="72"/>
      <c r="R64" s="72"/>
      <c r="S64" s="70"/>
      <c r="T64" s="69"/>
      <c r="U64" s="68"/>
      <c r="V64" s="71"/>
      <c r="W64" s="68" t="n">
        <v>0.0305555555555556</v>
      </c>
      <c r="X64" s="72"/>
      <c r="Y64" s="88"/>
      <c r="Z64" s="69" t="n">
        <v>0.0305555555555556</v>
      </c>
      <c r="AA64" s="89"/>
      <c r="AB64" s="70"/>
      <c r="AC64" s="75"/>
      <c r="AD64" s="76" t="n">
        <v>1</v>
      </c>
      <c r="AE64" s="77"/>
      <c r="AF64" s="78"/>
      <c r="AG64" s="76"/>
      <c r="AH64" s="79"/>
      <c r="AI64" s="80"/>
      <c r="AJ64" s="80"/>
      <c r="AK64" s="81"/>
      <c r="AL64" s="82"/>
      <c r="AM64" s="87"/>
    </row>
    <row r="65" s="83" customFormat="true" ht="84" hidden="false" customHeight="true" outlineLevel="0" collapsed="false">
      <c r="A65" s="121"/>
      <c r="B65" s="64" t="n">
        <v>43768</v>
      </c>
      <c r="C65" s="65"/>
      <c r="D65" s="86"/>
      <c r="E65" s="67" t="n">
        <v>0.493055555555556</v>
      </c>
      <c r="F65" s="68"/>
      <c r="G65" s="68"/>
      <c r="H65" s="81" t="n">
        <v>0.530555555555556</v>
      </c>
      <c r="I65" s="69"/>
      <c r="J65" s="68"/>
      <c r="K65" s="68" t="n">
        <v>0.0375</v>
      </c>
      <c r="L65" s="69"/>
      <c r="M65" s="70"/>
      <c r="N65" s="69"/>
      <c r="O65" s="71"/>
      <c r="P65" s="68"/>
      <c r="Q65" s="72"/>
      <c r="R65" s="72"/>
      <c r="S65" s="70"/>
      <c r="T65" s="69"/>
      <c r="U65" s="68"/>
      <c r="V65" s="71"/>
      <c r="W65" s="68" t="n">
        <v>0.0375</v>
      </c>
      <c r="X65" s="72"/>
      <c r="Y65" s="72"/>
      <c r="Z65" s="69" t="n">
        <v>0.0375</v>
      </c>
      <c r="AA65" s="74"/>
      <c r="AB65" s="70"/>
      <c r="AC65" s="75"/>
      <c r="AD65" s="76" t="n">
        <v>1</v>
      </c>
      <c r="AE65" s="77"/>
      <c r="AF65" s="78"/>
      <c r="AG65" s="76"/>
      <c r="AH65" s="79"/>
      <c r="AI65" s="80"/>
      <c r="AJ65" s="80"/>
      <c r="AK65" s="81"/>
      <c r="AL65" s="82"/>
      <c r="AM65" s="87"/>
    </row>
    <row r="66" s="83" customFormat="true" ht="84" hidden="false" customHeight="true" outlineLevel="0" collapsed="false">
      <c r="A66" s="121"/>
      <c r="B66" s="64" t="n">
        <v>43768</v>
      </c>
      <c r="C66" s="65"/>
      <c r="D66" s="86"/>
      <c r="E66" s="67" t="n">
        <v>0.622916666666667</v>
      </c>
      <c r="F66" s="68"/>
      <c r="G66" s="68"/>
      <c r="H66" s="81" t="n">
        <v>0.652777777777778</v>
      </c>
      <c r="I66" s="69"/>
      <c r="J66" s="68"/>
      <c r="K66" s="70" t="n">
        <v>0.0298611111111111</v>
      </c>
      <c r="L66" s="69"/>
      <c r="M66" s="70"/>
      <c r="N66" s="69"/>
      <c r="O66" s="71"/>
      <c r="P66" s="68"/>
      <c r="Q66" s="72"/>
      <c r="R66" s="72"/>
      <c r="S66" s="70"/>
      <c r="T66" s="69"/>
      <c r="U66" s="68"/>
      <c r="V66" s="71"/>
      <c r="W66" s="68" t="n">
        <v>0.0298611111111111</v>
      </c>
      <c r="X66" s="72"/>
      <c r="Y66" s="88"/>
      <c r="Z66" s="69" t="n">
        <v>0.0298611111111111</v>
      </c>
      <c r="AA66" s="89"/>
      <c r="AB66" s="70"/>
      <c r="AC66" s="75"/>
      <c r="AD66" s="76" t="n">
        <v>1</v>
      </c>
      <c r="AE66" s="77"/>
      <c r="AF66" s="78"/>
      <c r="AG66" s="76"/>
      <c r="AH66" s="79"/>
      <c r="AI66" s="80"/>
      <c r="AJ66" s="80"/>
      <c r="AK66" s="81"/>
      <c r="AL66" s="82"/>
      <c r="AM66" s="87"/>
    </row>
    <row r="67" s="83" customFormat="true" ht="84" hidden="false" customHeight="true" outlineLevel="0" collapsed="false">
      <c r="A67" s="121"/>
      <c r="B67" s="64" t="n">
        <v>43769</v>
      </c>
      <c r="C67" s="65"/>
      <c r="D67" s="86"/>
      <c r="E67" s="67" t="n">
        <v>0.403472222222222</v>
      </c>
      <c r="F67" s="68"/>
      <c r="G67" s="68"/>
      <c r="H67" s="81" t="n">
        <v>0.461111111111111</v>
      </c>
      <c r="I67" s="69"/>
      <c r="J67" s="68"/>
      <c r="K67" s="70" t="n">
        <v>0.0576388888888889</v>
      </c>
      <c r="L67" s="69"/>
      <c r="M67" s="70"/>
      <c r="N67" s="69"/>
      <c r="O67" s="71"/>
      <c r="P67" s="68"/>
      <c r="Q67" s="72"/>
      <c r="R67" s="72"/>
      <c r="S67" s="70"/>
      <c r="T67" s="69"/>
      <c r="U67" s="68"/>
      <c r="V67" s="71"/>
      <c r="W67" s="68" t="n">
        <v>0.0576388888888889</v>
      </c>
      <c r="X67" s="72"/>
      <c r="Y67" s="88"/>
      <c r="Z67" s="69" t="n">
        <v>0.0576388888888889</v>
      </c>
      <c r="AA67" s="89"/>
      <c r="AB67" s="70"/>
      <c r="AC67" s="75"/>
      <c r="AD67" s="76" t="n">
        <v>2</v>
      </c>
      <c r="AE67" s="77"/>
      <c r="AF67" s="78"/>
      <c r="AG67" s="76"/>
      <c r="AH67" s="79"/>
      <c r="AI67" s="80"/>
      <c r="AJ67" s="80"/>
      <c r="AK67" s="81"/>
      <c r="AL67" s="82"/>
      <c r="AM67" s="87"/>
    </row>
    <row r="68" s="83" customFormat="true" ht="84" hidden="false" customHeight="true" outlineLevel="0" collapsed="false">
      <c r="A68" s="121"/>
      <c r="B68" s="64" t="n">
        <v>43769</v>
      </c>
      <c r="C68" s="65"/>
      <c r="D68" s="86"/>
      <c r="E68" s="67" t="n">
        <v>0.652777777777778</v>
      </c>
      <c r="F68" s="68"/>
      <c r="G68" s="68"/>
      <c r="H68" s="81" t="n">
        <v>0.666666666666667</v>
      </c>
      <c r="I68" s="69"/>
      <c r="J68" s="68"/>
      <c r="K68" s="68" t="n">
        <v>0.0138888888888889</v>
      </c>
      <c r="L68" s="69"/>
      <c r="M68" s="70"/>
      <c r="N68" s="69"/>
      <c r="O68" s="71"/>
      <c r="P68" s="68"/>
      <c r="Q68" s="72"/>
      <c r="R68" s="72"/>
      <c r="S68" s="70"/>
      <c r="T68" s="69"/>
      <c r="U68" s="68"/>
      <c r="V68" s="71"/>
      <c r="W68" s="68" t="n">
        <v>0.0138888888888889</v>
      </c>
      <c r="X68" s="72"/>
      <c r="Y68" s="72"/>
      <c r="Z68" s="69" t="n">
        <v>0.0138888888888889</v>
      </c>
      <c r="AA68" s="74"/>
      <c r="AB68" s="70"/>
      <c r="AC68" s="75"/>
      <c r="AD68" s="76" t="n">
        <v>2</v>
      </c>
      <c r="AE68" s="77"/>
      <c r="AF68" s="78"/>
      <c r="AG68" s="76"/>
      <c r="AH68" s="79"/>
      <c r="AI68" s="80"/>
      <c r="AJ68" s="80"/>
      <c r="AK68" s="81"/>
      <c r="AL68" s="82"/>
      <c r="AM68" s="87"/>
    </row>
    <row r="69" s="83" customFormat="true" ht="84" hidden="false" customHeight="true" outlineLevel="0" collapsed="false">
      <c r="A69" s="90"/>
      <c r="B69" s="64"/>
      <c r="C69" s="65"/>
      <c r="D69" s="66"/>
      <c r="E69" s="67"/>
      <c r="F69" s="68"/>
      <c r="G69" s="68"/>
      <c r="H69" s="81"/>
      <c r="I69" s="69"/>
      <c r="J69" s="68"/>
      <c r="K69" s="68"/>
      <c r="L69" s="69"/>
      <c r="M69" s="70"/>
      <c r="N69" s="69"/>
      <c r="O69" s="71"/>
      <c r="P69" s="68"/>
      <c r="Q69" s="72"/>
      <c r="R69" s="72"/>
      <c r="S69" s="70"/>
      <c r="T69" s="69"/>
      <c r="U69" s="68"/>
      <c r="V69" s="71"/>
      <c r="W69" s="68"/>
      <c r="X69" s="72"/>
      <c r="Y69" s="72"/>
      <c r="Z69" s="69"/>
      <c r="AA69" s="74"/>
      <c r="AB69" s="70"/>
      <c r="AC69" s="75"/>
      <c r="AD69" s="76"/>
      <c r="AE69" s="77"/>
      <c r="AF69" s="78"/>
      <c r="AG69" s="76"/>
      <c r="AH69" s="79"/>
      <c r="AI69" s="80"/>
      <c r="AJ69" s="80"/>
      <c r="AK69" s="81"/>
      <c r="AL69" s="82"/>
      <c r="AM69" s="82"/>
    </row>
    <row r="70" s="83" customFormat="true" ht="84" hidden="false" customHeight="true" outlineLevel="0" collapsed="false">
      <c r="A70" s="90"/>
      <c r="B70" s="64"/>
      <c r="C70" s="65"/>
      <c r="D70" s="66"/>
      <c r="E70" s="67"/>
      <c r="F70" s="68"/>
      <c r="G70" s="68"/>
      <c r="H70" s="81"/>
      <c r="I70" s="69"/>
      <c r="J70" s="68"/>
      <c r="K70" s="68"/>
      <c r="L70" s="69"/>
      <c r="M70" s="70"/>
      <c r="N70" s="69"/>
      <c r="O70" s="71"/>
      <c r="P70" s="68"/>
      <c r="Q70" s="72"/>
      <c r="R70" s="72"/>
      <c r="S70" s="70"/>
      <c r="T70" s="69"/>
      <c r="U70" s="68"/>
      <c r="V70" s="71"/>
      <c r="W70" s="68"/>
      <c r="X70" s="72"/>
      <c r="Y70" s="72"/>
      <c r="Z70" s="69"/>
      <c r="AA70" s="74"/>
      <c r="AB70" s="70"/>
      <c r="AC70" s="75"/>
      <c r="AD70" s="76"/>
      <c r="AE70" s="77"/>
      <c r="AF70" s="78"/>
      <c r="AG70" s="76"/>
      <c r="AH70" s="79"/>
      <c r="AI70" s="80"/>
      <c r="AJ70" s="80"/>
      <c r="AK70" s="81"/>
      <c r="AL70" s="82"/>
      <c r="AM70" s="82"/>
    </row>
    <row r="71" s="83" customFormat="true" ht="84" hidden="false" customHeight="true" outlineLevel="0" collapsed="false">
      <c r="A71" s="90"/>
      <c r="B71" s="64"/>
      <c r="C71" s="65"/>
      <c r="D71" s="66"/>
      <c r="E71" s="67"/>
      <c r="F71" s="68"/>
      <c r="G71" s="68"/>
      <c r="H71" s="81"/>
      <c r="I71" s="69"/>
      <c r="J71" s="68"/>
      <c r="K71" s="68"/>
      <c r="L71" s="69"/>
      <c r="M71" s="70"/>
      <c r="N71" s="69"/>
      <c r="O71" s="71"/>
      <c r="P71" s="68"/>
      <c r="Q71" s="72"/>
      <c r="R71" s="72"/>
      <c r="S71" s="70"/>
      <c r="T71" s="69"/>
      <c r="U71" s="68"/>
      <c r="V71" s="71"/>
      <c r="W71" s="68"/>
      <c r="X71" s="72"/>
      <c r="Y71" s="72"/>
      <c r="Z71" s="69"/>
      <c r="AA71" s="74"/>
      <c r="AB71" s="70"/>
      <c r="AC71" s="75"/>
      <c r="AD71" s="76"/>
      <c r="AE71" s="77"/>
      <c r="AF71" s="78"/>
      <c r="AG71" s="76"/>
      <c r="AH71" s="79"/>
      <c r="AI71" s="80"/>
      <c r="AJ71" s="80"/>
      <c r="AK71" s="81"/>
      <c r="AL71" s="82"/>
      <c r="AM71" s="82"/>
    </row>
    <row r="72" s="83" customFormat="true" ht="84" hidden="false" customHeight="true" outlineLevel="0" collapsed="false">
      <c r="A72" s="90"/>
      <c r="B72" s="64"/>
      <c r="C72" s="65"/>
      <c r="D72" s="66"/>
      <c r="E72" s="67"/>
      <c r="F72" s="68"/>
      <c r="G72" s="68"/>
      <c r="H72" s="81"/>
      <c r="I72" s="69"/>
      <c r="J72" s="68"/>
      <c r="K72" s="70"/>
      <c r="L72" s="69"/>
      <c r="M72" s="91"/>
      <c r="N72" s="69"/>
      <c r="O72" s="71"/>
      <c r="P72" s="68"/>
      <c r="Q72" s="72"/>
      <c r="R72" s="72"/>
      <c r="S72" s="70"/>
      <c r="T72" s="69"/>
      <c r="U72" s="68"/>
      <c r="V72" s="71"/>
      <c r="W72" s="68"/>
      <c r="X72" s="72"/>
      <c r="Y72" s="72"/>
      <c r="Z72" s="69"/>
      <c r="AA72" s="74"/>
      <c r="AB72" s="70"/>
      <c r="AC72" s="75"/>
      <c r="AD72" s="76"/>
      <c r="AE72" s="77"/>
      <c r="AF72" s="78"/>
      <c r="AG72" s="76"/>
      <c r="AH72" s="79"/>
      <c r="AI72" s="80"/>
      <c r="AJ72" s="80"/>
      <c r="AK72" s="81"/>
      <c r="AL72" s="82"/>
      <c r="AM72" s="82"/>
    </row>
    <row r="73" s="83" customFormat="true" ht="84" hidden="false" customHeight="true" outlineLevel="0" collapsed="false">
      <c r="A73" s="90"/>
      <c r="B73" s="64"/>
      <c r="C73" s="65"/>
      <c r="D73" s="66"/>
      <c r="E73" s="67"/>
      <c r="F73" s="68"/>
      <c r="G73" s="68"/>
      <c r="H73" s="81"/>
      <c r="I73" s="69"/>
      <c r="J73" s="68"/>
      <c r="K73" s="70"/>
      <c r="L73" s="69"/>
      <c r="M73" s="70"/>
      <c r="N73" s="69"/>
      <c r="O73" s="71"/>
      <c r="P73" s="68"/>
      <c r="Q73" s="72"/>
      <c r="R73" s="72"/>
      <c r="S73" s="70"/>
      <c r="T73" s="69"/>
      <c r="U73" s="68"/>
      <c r="V73" s="71"/>
      <c r="W73" s="68"/>
      <c r="X73" s="72"/>
      <c r="Y73" s="72"/>
      <c r="Z73" s="69"/>
      <c r="AA73" s="74"/>
      <c r="AB73" s="70"/>
      <c r="AC73" s="75"/>
      <c r="AD73" s="76"/>
      <c r="AE73" s="77"/>
      <c r="AF73" s="78"/>
      <c r="AG73" s="76"/>
      <c r="AH73" s="79"/>
      <c r="AI73" s="80"/>
      <c r="AJ73" s="80"/>
      <c r="AK73" s="81"/>
      <c r="AL73" s="82"/>
      <c r="AM73" s="82"/>
    </row>
    <row r="74" s="83" customFormat="true" ht="84" hidden="false" customHeight="true" outlineLevel="0" collapsed="false">
      <c r="A74" s="90"/>
      <c r="B74" s="64"/>
      <c r="C74" s="65"/>
      <c r="D74" s="66"/>
      <c r="E74" s="67"/>
      <c r="F74" s="68"/>
      <c r="G74" s="68"/>
      <c r="H74" s="81"/>
      <c r="I74" s="69"/>
      <c r="J74" s="68"/>
      <c r="K74" s="70"/>
      <c r="L74" s="69"/>
      <c r="M74" s="70"/>
      <c r="N74" s="69"/>
      <c r="O74" s="71"/>
      <c r="P74" s="68"/>
      <c r="Q74" s="72"/>
      <c r="R74" s="72"/>
      <c r="S74" s="70"/>
      <c r="T74" s="69"/>
      <c r="U74" s="92"/>
      <c r="V74" s="71"/>
      <c r="W74" s="68"/>
      <c r="X74" s="72"/>
      <c r="Y74" s="72"/>
      <c r="Z74" s="69"/>
      <c r="AA74" s="74"/>
      <c r="AB74" s="70"/>
      <c r="AC74" s="75"/>
      <c r="AD74" s="76"/>
      <c r="AE74" s="77"/>
      <c r="AF74" s="78"/>
      <c r="AG74" s="93"/>
      <c r="AH74" s="79"/>
      <c r="AI74" s="80"/>
      <c r="AJ74" s="80"/>
      <c r="AK74" s="81"/>
      <c r="AL74" s="82"/>
      <c r="AM74" s="82"/>
    </row>
    <row r="75" s="11" customFormat="true" ht="138" hidden="false" customHeight="true" outlineLevel="0" collapsed="false">
      <c r="A75" s="94" t="s">
        <v>49</v>
      </c>
      <c r="B75" s="94"/>
      <c r="C75" s="94"/>
      <c r="D75" s="94"/>
      <c r="E75" s="94"/>
      <c r="F75" s="94"/>
      <c r="G75" s="95" t="n">
        <f aca="false">SUM(I75:K75)</f>
        <v>0.407638888888889</v>
      </c>
      <c r="H75" s="95"/>
      <c r="I75" s="96" t="n">
        <f aca="false">SUM(I57:I74)</f>
        <v>0</v>
      </c>
      <c r="J75" s="97" t="n">
        <f aca="false">SUM(J57:J74)</f>
        <v>0</v>
      </c>
      <c r="K75" s="98" t="n">
        <f aca="false">SUM(K57:K74)</f>
        <v>0.407638888888889</v>
      </c>
      <c r="L75" s="96" t="n">
        <f aca="false">SUM(L57:L74)</f>
        <v>0</v>
      </c>
      <c r="M75" s="98" t="n">
        <f aca="false">SUM(M57:M74)</f>
        <v>0</v>
      </c>
      <c r="N75" s="96" t="n">
        <f aca="false">SUM(N57:N74)</f>
        <v>0</v>
      </c>
      <c r="O75" s="99" t="n">
        <f aca="false">SUM(O57:O74)</f>
        <v>0</v>
      </c>
      <c r="P75" s="97" t="n">
        <f aca="false">SUM(P57:P74)</f>
        <v>0</v>
      </c>
      <c r="Q75" s="97" t="n">
        <f aca="false">SUM(Q57:Q74)</f>
        <v>0</v>
      </c>
      <c r="R75" s="97" t="n">
        <f aca="false">SUM(R57:R74)</f>
        <v>0</v>
      </c>
      <c r="S75" s="98" t="n">
        <f aca="false">SUM(S57:S74)</f>
        <v>0</v>
      </c>
      <c r="T75" s="99" t="n">
        <f aca="false">SUM(T57:T74)</f>
        <v>0</v>
      </c>
      <c r="U75" s="97" t="n">
        <f aca="false">SUM(U57:U74)</f>
        <v>0</v>
      </c>
      <c r="V75" s="97" t="n">
        <f aca="false">SUM(V57:V74)</f>
        <v>0</v>
      </c>
      <c r="W75" s="97" t="n">
        <f aca="false">SUM(W57:W74)</f>
        <v>0.407638888888889</v>
      </c>
      <c r="X75" s="97" t="n">
        <f aca="false">SUM(X57:X74)</f>
        <v>0</v>
      </c>
      <c r="Y75" s="100" t="n">
        <f aca="false">SUM(Y57:Y74)</f>
        <v>0</v>
      </c>
      <c r="Z75" s="96" t="n">
        <f aca="false">SUM(Z57:Z74)</f>
        <v>0.407638888888889</v>
      </c>
      <c r="AA75" s="101" t="n">
        <f aca="false">SUM(AA57:AA74)</f>
        <v>0</v>
      </c>
      <c r="AB75" s="98" t="n">
        <f aca="false">SUM(AB57:AB74)</f>
        <v>0</v>
      </c>
      <c r="AC75" s="102" t="n">
        <f aca="false">SUM(AC57:AC74)</f>
        <v>0</v>
      </c>
      <c r="AD75" s="103" t="n">
        <f aca="false">SUM(AD57:AD74)</f>
        <v>20</v>
      </c>
      <c r="AE75" s="104" t="n">
        <f aca="false">SUM(AE57:AE74)</f>
        <v>0</v>
      </c>
      <c r="AF75" s="102" t="n">
        <f aca="false">SUM(AF57:AF74)</f>
        <v>0</v>
      </c>
      <c r="AG75" s="102" t="n">
        <f aca="false">SUM(AG57:AG74)</f>
        <v>0</v>
      </c>
      <c r="AH75" s="105" t="n">
        <f aca="false">SUM(AH57:AH74)</f>
        <v>0</v>
      </c>
      <c r="AI75" s="103" t="n">
        <f aca="false">SUM(AI57:AI74)</f>
        <v>0</v>
      </c>
      <c r="AJ75" s="103" t="n">
        <f aca="false">SUM(AJ57:AJ74)</f>
        <v>0</v>
      </c>
      <c r="AK75" s="99" t="n">
        <f aca="false">SUM(AK57:AK74)</f>
        <v>0</v>
      </c>
      <c r="AL75" s="106" t="s">
        <v>50</v>
      </c>
      <c r="AM75" s="106"/>
    </row>
    <row r="76" s="11" customFormat="true" ht="138" hidden="false" customHeight="true" outlineLevel="0" collapsed="false">
      <c r="A76" s="107" t="s">
        <v>51</v>
      </c>
      <c r="B76" s="107"/>
      <c r="C76" s="107"/>
      <c r="D76" s="107"/>
      <c r="E76" s="107"/>
      <c r="F76" s="107"/>
      <c r="G76" s="95" t="n">
        <f aca="false">SUM(I76:K76)</f>
        <v>344.415972222222</v>
      </c>
      <c r="H76" s="95"/>
      <c r="I76" s="108" t="n">
        <f aca="false">I53+I75</f>
        <v>265.289583333333</v>
      </c>
      <c r="J76" s="109" t="n">
        <f aca="false">J53+J75</f>
        <v>0</v>
      </c>
      <c r="K76" s="110" t="n">
        <f aca="false">K53+K75</f>
        <v>79.1263888888889</v>
      </c>
      <c r="L76" s="108" t="n">
        <f aca="false">L53+L75</f>
        <v>188.151388888889</v>
      </c>
      <c r="M76" s="110" t="n">
        <f aca="false">M53+M75</f>
        <v>2.81041666666667</v>
      </c>
      <c r="N76" s="108" t="n">
        <f aca="false">N53+N75</f>
        <v>0.0458333333333333</v>
      </c>
      <c r="O76" s="111" t="n">
        <f aca="false">O53+O75</f>
        <v>6.1</v>
      </c>
      <c r="P76" s="112" t="n">
        <f aca="false">P53+P75</f>
        <v>1.24722222222222</v>
      </c>
      <c r="Q76" s="109" t="n">
        <f aca="false">Q53+Q75</f>
        <v>51.175</v>
      </c>
      <c r="R76" s="109" t="n">
        <f aca="false">R53+R75</f>
        <v>34.7458333333333</v>
      </c>
      <c r="S76" s="110" t="n">
        <f aca="false">S53+S75</f>
        <v>58.9708333333333</v>
      </c>
      <c r="T76" s="111" t="n">
        <f aca="false">T53+T75</f>
        <v>69.6729166666667</v>
      </c>
      <c r="U76" s="113" t="n">
        <f aca="false">U53+U75</f>
        <v>51.5076388888889</v>
      </c>
      <c r="V76" s="113" t="n">
        <f aca="false">V53+V75</f>
        <v>5.95</v>
      </c>
      <c r="W76" s="109" t="n">
        <f aca="false">W53+W75</f>
        <v>1.075</v>
      </c>
      <c r="X76" s="109" t="n">
        <f aca="false">X53+X75</f>
        <v>0.0916666666666667</v>
      </c>
      <c r="Y76" s="111" t="n">
        <f aca="false">Y53+Y75</f>
        <v>52.1041666666667</v>
      </c>
      <c r="Z76" s="108" t="n">
        <f aca="false">Z53+Z75</f>
        <v>288.701388888889</v>
      </c>
      <c r="AA76" s="114" t="n">
        <f aca="false">AA53+AA75</f>
        <v>52.7881944444444</v>
      </c>
      <c r="AB76" s="110" t="n">
        <f aca="false">AB53+AB75</f>
        <v>32.3569444444444</v>
      </c>
      <c r="AC76" s="115" t="n">
        <f aca="false">AC53+AC75</f>
        <v>440</v>
      </c>
      <c r="AD76" s="115" t="n">
        <f aca="false">AD53+AD75</f>
        <v>4890</v>
      </c>
      <c r="AE76" s="116" t="n">
        <f aca="false">AE53+AE75</f>
        <v>444</v>
      </c>
      <c r="AF76" s="117" t="n">
        <f aca="false">AF53+AF75</f>
        <v>2051</v>
      </c>
      <c r="AG76" s="117" t="n">
        <f aca="false">AG53+AG75</f>
        <v>2458</v>
      </c>
      <c r="AH76" s="118" t="n">
        <f aca="false">AH53+AH75</f>
        <v>690</v>
      </c>
      <c r="AI76" s="119" t="n">
        <f aca="false">AI53+AI75</f>
        <v>601</v>
      </c>
      <c r="AJ76" s="119" t="n">
        <f aca="false">AJ53+AJ75</f>
        <v>8229</v>
      </c>
      <c r="AK76" s="120" t="n">
        <f aca="false">AK53+AK75</f>
        <v>23.7444444444444</v>
      </c>
      <c r="AL76" s="106"/>
      <c r="AM76" s="106"/>
    </row>
    <row r="77" s="18" customFormat="true" ht="58.5" hidden="false" customHeight="true" outlineLevel="0" collapsed="false">
      <c r="A77" s="12"/>
      <c r="B77" s="12"/>
      <c r="C77" s="12"/>
      <c r="D77" s="12"/>
      <c r="E77" s="12"/>
      <c r="F77" s="12"/>
      <c r="G77" s="12"/>
      <c r="H77" s="12"/>
      <c r="I77" s="13"/>
      <c r="J77" s="13"/>
      <c r="K77" s="13"/>
      <c r="L77" s="14"/>
      <c r="M77" s="14"/>
      <c r="N77" s="14"/>
      <c r="O77" s="14"/>
      <c r="P77" s="15"/>
      <c r="Q77" s="16"/>
      <c r="R77" s="16"/>
      <c r="S77" s="16"/>
      <c r="T77" s="16"/>
      <c r="U77" s="17"/>
      <c r="V77" s="17"/>
      <c r="W77" s="17"/>
      <c r="X77" s="16"/>
      <c r="Y77" s="16"/>
      <c r="Z77" s="17"/>
      <c r="AA77" s="17"/>
      <c r="AB77" s="17"/>
      <c r="AC77" s="14"/>
      <c r="AD77" s="14"/>
      <c r="AE77" s="14"/>
      <c r="AF77" s="14"/>
      <c r="AG77" s="14"/>
      <c r="AH77" s="14"/>
      <c r="AI77" s="14"/>
      <c r="AJ77" s="14"/>
      <c r="AK77" s="14"/>
      <c r="AL77" s="2"/>
      <c r="AM77" s="12"/>
    </row>
  </sheetData>
  <mergeCells count="156">
    <mergeCell ref="A1:D1"/>
    <mergeCell ref="I2:K2"/>
    <mergeCell ref="Q2:S2"/>
    <mergeCell ref="U2:W2"/>
    <mergeCell ref="X2:Y2"/>
    <mergeCell ref="Z2:AB2"/>
    <mergeCell ref="A3:C3"/>
    <mergeCell ref="F3:G3"/>
    <mergeCell ref="AL3:AL6"/>
    <mergeCell ref="A4:A6"/>
    <mergeCell ref="B4:B6"/>
    <mergeCell ref="C4:D5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S4"/>
    <mergeCell ref="T4:Y4"/>
    <mergeCell ref="Z4:AE4"/>
    <mergeCell ref="AF4:AK4"/>
    <mergeCell ref="N5:N6"/>
    <mergeCell ref="O5:O6"/>
    <mergeCell ref="P5:P6"/>
    <mergeCell ref="Q5:Q6"/>
    <mergeCell ref="R5:R6"/>
    <mergeCell ref="S5:S6"/>
    <mergeCell ref="T5:U5"/>
    <mergeCell ref="V5:V6"/>
    <mergeCell ref="W5:W6"/>
    <mergeCell ref="X5:X6"/>
    <mergeCell ref="Y5:Y6"/>
    <mergeCell ref="Z5:Z6"/>
    <mergeCell ref="AA5:AA6"/>
    <mergeCell ref="AB5:AB6"/>
    <mergeCell ref="AC5:AC6"/>
    <mergeCell ref="AD5:AE5"/>
    <mergeCell ref="AF5:AF6"/>
    <mergeCell ref="AG5:AH5"/>
    <mergeCell ref="AI5:AI6"/>
    <mergeCell ref="AJ5:AJ6"/>
    <mergeCell ref="AK5:AK6"/>
    <mergeCell ref="A25:F25"/>
    <mergeCell ref="G25:H25"/>
    <mergeCell ref="AL25:AM26"/>
    <mergeCell ref="A26:F26"/>
    <mergeCell ref="G26:H26"/>
    <mergeCell ref="I27:K27"/>
    <mergeCell ref="Q27:S27"/>
    <mergeCell ref="U27:W27"/>
    <mergeCell ref="X27:Y27"/>
    <mergeCell ref="Z27:AB27"/>
    <mergeCell ref="A28:C28"/>
    <mergeCell ref="F28:G28"/>
    <mergeCell ref="AL28:AL31"/>
    <mergeCell ref="A29:A31"/>
    <mergeCell ref="B29:B31"/>
    <mergeCell ref="C29:D30"/>
    <mergeCell ref="E29:E31"/>
    <mergeCell ref="F29:F31"/>
    <mergeCell ref="G29:G31"/>
    <mergeCell ref="H29:H31"/>
    <mergeCell ref="I29:I31"/>
    <mergeCell ref="J29:J31"/>
    <mergeCell ref="K29:K31"/>
    <mergeCell ref="L29:L31"/>
    <mergeCell ref="M29:M31"/>
    <mergeCell ref="N29:S29"/>
    <mergeCell ref="T29:Y29"/>
    <mergeCell ref="Z29:AE29"/>
    <mergeCell ref="AF29:AK29"/>
    <mergeCell ref="N30:N31"/>
    <mergeCell ref="O30:O31"/>
    <mergeCell ref="P30:P31"/>
    <mergeCell ref="Q30:Q31"/>
    <mergeCell ref="R30:R31"/>
    <mergeCell ref="S30:S31"/>
    <mergeCell ref="T30:U30"/>
    <mergeCell ref="V30:V31"/>
    <mergeCell ref="W30:W31"/>
    <mergeCell ref="X30:X31"/>
    <mergeCell ref="Y30:Y31"/>
    <mergeCell ref="Z30:Z31"/>
    <mergeCell ref="AA30:AA31"/>
    <mergeCell ref="AB30:AB31"/>
    <mergeCell ref="AC30:AC31"/>
    <mergeCell ref="AD30:AE30"/>
    <mergeCell ref="AF30:AF31"/>
    <mergeCell ref="AG30:AH30"/>
    <mergeCell ref="AI30:AI31"/>
    <mergeCell ref="AJ30:AJ31"/>
    <mergeCell ref="AK30:AK31"/>
    <mergeCell ref="A50:F50"/>
    <mergeCell ref="G50:H50"/>
    <mergeCell ref="AL50:AM51"/>
    <mergeCell ref="A51:F51"/>
    <mergeCell ref="G51:H51"/>
    <mergeCell ref="I52:K52"/>
    <mergeCell ref="Q52:S52"/>
    <mergeCell ref="U52:W52"/>
    <mergeCell ref="X52:Y52"/>
    <mergeCell ref="Z52:AB52"/>
    <mergeCell ref="A53:C53"/>
    <mergeCell ref="F53:G53"/>
    <mergeCell ref="AL53:AL56"/>
    <mergeCell ref="A54:A56"/>
    <mergeCell ref="B54:B56"/>
    <mergeCell ref="C54:D55"/>
    <mergeCell ref="E54:E56"/>
    <mergeCell ref="F54:F56"/>
    <mergeCell ref="G54:G56"/>
    <mergeCell ref="H54:H56"/>
    <mergeCell ref="I54:I56"/>
    <mergeCell ref="J54:J56"/>
    <mergeCell ref="K54:K56"/>
    <mergeCell ref="L54:L56"/>
    <mergeCell ref="M54:M56"/>
    <mergeCell ref="N54:S54"/>
    <mergeCell ref="T54:Y54"/>
    <mergeCell ref="Z54:AE54"/>
    <mergeCell ref="AF54:AK54"/>
    <mergeCell ref="N55:N56"/>
    <mergeCell ref="O55:O56"/>
    <mergeCell ref="P55:P56"/>
    <mergeCell ref="Q55:Q56"/>
    <mergeCell ref="R55:R56"/>
    <mergeCell ref="S55:S56"/>
    <mergeCell ref="T55:U55"/>
    <mergeCell ref="V55:V56"/>
    <mergeCell ref="W55:W56"/>
    <mergeCell ref="X55:X56"/>
    <mergeCell ref="Y55:Y56"/>
    <mergeCell ref="Z55:Z56"/>
    <mergeCell ref="AA55:AA56"/>
    <mergeCell ref="AB55:AB56"/>
    <mergeCell ref="AC55:AC56"/>
    <mergeCell ref="AD55:AE55"/>
    <mergeCell ref="AF55:AF56"/>
    <mergeCell ref="AG55:AH55"/>
    <mergeCell ref="AI55:AI56"/>
    <mergeCell ref="AJ55:AJ56"/>
    <mergeCell ref="AK55:AK56"/>
    <mergeCell ref="A75:F75"/>
    <mergeCell ref="G75:H75"/>
    <mergeCell ref="AL75:AM76"/>
    <mergeCell ref="A76:F76"/>
    <mergeCell ref="G76:H76"/>
    <mergeCell ref="I77:K77"/>
    <mergeCell ref="Q77:S77"/>
    <mergeCell ref="U77:W77"/>
    <mergeCell ref="X77:Y77"/>
    <mergeCell ref="Z77:AB77"/>
  </mergeCells>
  <printOptions headings="false" gridLines="false" gridLinesSet="true" horizontalCentered="true" verticalCentered="true"/>
  <pageMargins left="0.140277777777778" right="0.190277777777778" top="0.170138888888889" bottom="0.118055555555556" header="0.511805555555555" footer="0.511805555555555"/>
  <pageSetup paperSize="9" scale="13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N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34" activeCellId="0" sqref="J34"/>
    </sheetView>
  </sheetViews>
  <sheetFormatPr defaultRowHeight="12.5" zeroHeight="false" outlineLevelRow="0" outlineLevelCol="0"/>
  <cols>
    <col collapsed="false" customWidth="true" hidden="false" outlineLevel="0" max="1" min="1" style="0" width="3.95"/>
    <col collapsed="false" customWidth="true" hidden="false" outlineLevel="0" max="2" min="2" style="0" width="7.55"/>
    <col collapsed="false" customWidth="true" hidden="false" outlineLevel="0" max="14" min="3" style="0" width="8.54"/>
    <col collapsed="false" customWidth="true" hidden="false" outlineLevel="0" max="1025" min="15" style="0" width="10.93"/>
  </cols>
  <sheetData>
    <row r="2" customFormat="false" ht="10" hidden="false" customHeight="true" outlineLevel="0" collapsed="false">
      <c r="B2" s="122"/>
      <c r="C2" s="123" t="n">
        <v>43466</v>
      </c>
      <c r="D2" s="123" t="n">
        <v>43497</v>
      </c>
      <c r="E2" s="123" t="n">
        <v>43525</v>
      </c>
      <c r="F2" s="123" t="n">
        <v>43556</v>
      </c>
      <c r="G2" s="123" t="n">
        <v>43586</v>
      </c>
      <c r="H2" s="123" t="n">
        <v>43617</v>
      </c>
      <c r="I2" s="123" t="n">
        <v>43647</v>
      </c>
      <c r="J2" s="123" t="n">
        <v>43678</v>
      </c>
      <c r="K2" s="123" t="n">
        <v>43709</v>
      </c>
      <c r="L2" s="123" t="n">
        <v>43739</v>
      </c>
      <c r="M2" s="123" t="n">
        <v>43770</v>
      </c>
      <c r="N2" s="123" t="n">
        <v>43800</v>
      </c>
    </row>
    <row r="3" customFormat="false" ht="14.65" hidden="false" customHeight="true" outlineLevel="0" collapsed="false">
      <c r="B3" s="124" t="n">
        <v>1</v>
      </c>
      <c r="C3" s="125"/>
      <c r="D3" s="125"/>
      <c r="E3" s="125"/>
      <c r="F3" s="125"/>
      <c r="G3" s="125"/>
      <c r="H3" s="126"/>
      <c r="I3" s="126"/>
      <c r="J3" s="127" t="str">
        <f aca="true">IF(ISERROR(MATCH(DATE(YEAR(J$2),MONTH(J$2),$B3),'Heures de vol'!$AP$7:$AP$24,0)+6),"",SUM(INDIRECT(CONCATENATE("Heures de vol.AQ",MATCH(DATE(YEAR(J$2),MONTH(J$2),$B3),'Heures de vol'!$AP$7:$AP$24,0)+6,":","AQ",MATCH(DATE(YEAR(J$2),MONTH(J$2),$B3),'Heures de vol'!$AP$7:$AP$24,0)+6),1)))</f>
        <v/>
      </c>
      <c r="K3" s="126"/>
      <c r="L3" s="126"/>
      <c r="M3" s="126"/>
      <c r="N3" s="126"/>
    </row>
    <row r="4" customFormat="false" ht="14.65" hidden="false" customHeight="true" outlineLevel="0" collapsed="false">
      <c r="B4" s="124" t="n">
        <v>2</v>
      </c>
      <c r="C4" s="125"/>
      <c r="D4" s="125"/>
      <c r="E4" s="125"/>
      <c r="F4" s="125"/>
      <c r="G4" s="125"/>
      <c r="H4" s="126"/>
      <c r="I4" s="126"/>
      <c r="J4" s="127" t="str">
        <f aca="true">IF(ISERROR(MATCH(DATE(YEAR(J$2),MONTH(J$2),$B4),'Heures de vol'!$AP$7:$AP$24,0)+6),"",SUM(INDIRECT(CONCATENATE("Heures de vol.AQ",MATCH(DATE(YEAR(J$2),MONTH(J$2),$B4),'Heures de vol'!$AP$7:$AP$24,0)+6,":","AQ",MATCH(DATE(YEAR(J$2),MONTH(J$2),$B4),'Heures de vol'!$AP$7:$AP$24,0)+6),1)))</f>
        <v/>
      </c>
      <c r="K4" s="126"/>
      <c r="L4" s="126"/>
      <c r="M4" s="126"/>
      <c r="N4" s="126"/>
    </row>
    <row r="5" customFormat="false" ht="14.65" hidden="false" customHeight="true" outlineLevel="0" collapsed="false">
      <c r="B5" s="124" t="n">
        <v>3</v>
      </c>
      <c r="C5" s="125"/>
      <c r="D5" s="125"/>
      <c r="E5" s="125"/>
      <c r="F5" s="125"/>
      <c r="G5" s="125"/>
      <c r="H5" s="126"/>
      <c r="I5" s="126"/>
      <c r="J5" s="127" t="str">
        <f aca="true">IF(ISERROR(MATCH(DATE(YEAR(J$2),MONTH(J$2),$B5),'Heures de vol'!$AP$7:$AP$24,0)+6),"",SUM(INDIRECT(CONCATENATE("Heures de vol.AQ",MATCH(DATE(YEAR(J$2),MONTH(J$2),$B5),'Heures de vol'!$AP$7:$AP$24,0)+6,":","AQ",MATCH(DATE(YEAR(J$2),MONTH(J$2),$B5),'Heures de vol'!$AP$7:$AP$24,0)+6),1)))</f>
        <v/>
      </c>
      <c r="K5" s="126"/>
      <c r="L5" s="126"/>
      <c r="M5" s="126"/>
      <c r="N5" s="126"/>
    </row>
    <row r="6" customFormat="false" ht="14.65" hidden="false" customHeight="true" outlineLevel="0" collapsed="false">
      <c r="B6" s="124" t="n">
        <v>4</v>
      </c>
      <c r="C6" s="125"/>
      <c r="D6" s="125"/>
      <c r="E6" s="125"/>
      <c r="F6" s="125"/>
      <c r="G6" s="125"/>
      <c r="H6" s="126"/>
      <c r="I6" s="126"/>
      <c r="J6" s="127" t="str">
        <f aca="true">IF(ISERROR(MATCH(DATE(YEAR(J$2),MONTH(J$2),$B6),'Heures de vol'!$AP$7:$AP$24,0)+6),"",SUM(INDIRECT(CONCATENATE("Heures de vol.AQ",MATCH(DATE(YEAR(J$2),MONTH(J$2),$B6),'Heures de vol'!$AP$7:$AP$24,0)+6,":","AQ",MATCH(DATE(YEAR(J$2),MONTH(J$2),$B6),'Heures de vol'!$AP$7:$AP$24,0)+6),1)))</f>
        <v/>
      </c>
      <c r="K6" s="126"/>
      <c r="L6" s="126"/>
      <c r="M6" s="126"/>
      <c r="N6" s="126"/>
    </row>
    <row r="7" customFormat="false" ht="14.65" hidden="false" customHeight="true" outlineLevel="0" collapsed="false">
      <c r="B7" s="124" t="n">
        <v>5</v>
      </c>
      <c r="C7" s="125"/>
      <c r="D7" s="125"/>
      <c r="E7" s="125"/>
      <c r="F7" s="125"/>
      <c r="G7" s="125"/>
      <c r="H7" s="126"/>
      <c r="I7" s="126"/>
      <c r="J7" s="127" t="str">
        <f aca="true">IF(ISERROR(MATCH(DATE(YEAR(J$2),MONTH(J$2),$B7),'Heures de vol'!$AP$7:$AP$24,0)+6),"",SUM(INDIRECT(CONCATENATE("Heures de vol.AQ",MATCH(DATE(YEAR(J$2),MONTH(J$2),$B7),'Heures de vol'!$AP$7:$AP$24,0)+6,":","AQ",MATCH(DATE(YEAR(J$2),MONTH(J$2),$B7),'Heures de vol'!$AP$7:$AP$24,0)+6),1)))</f>
        <v/>
      </c>
      <c r="K7" s="126"/>
      <c r="L7" s="126"/>
      <c r="M7" s="126"/>
      <c r="N7" s="126"/>
    </row>
    <row r="8" customFormat="false" ht="14.65" hidden="false" customHeight="true" outlineLevel="0" collapsed="false">
      <c r="B8" s="124" t="n">
        <v>6</v>
      </c>
      <c r="C8" s="125"/>
      <c r="D8" s="125"/>
      <c r="E8" s="125"/>
      <c r="F8" s="125"/>
      <c r="G8" s="125"/>
      <c r="H8" s="126"/>
      <c r="I8" s="126"/>
      <c r="J8" s="127" t="str">
        <f aca="true">IF(ISERROR(MATCH(DATE(YEAR(J$2),MONTH(J$2),$B8),'Heures de vol'!$AP$7:$AP$24,0)+6),"",SUM(INDIRECT(CONCATENATE("Heures de vol.AQ",MATCH(DATE(YEAR(J$2),MONTH(J$2),$B8),'Heures de vol'!$AP$7:$AP$24,0)+6,":","AQ",MATCH(DATE(YEAR(J$2),MONTH(J$2),$B8),'Heures de vol'!$AP$7:$AP$24,0)+6),1)))</f>
        <v/>
      </c>
      <c r="K8" s="126"/>
      <c r="L8" s="126"/>
      <c r="M8" s="126"/>
      <c r="N8" s="126"/>
    </row>
    <row r="9" customFormat="false" ht="14.65" hidden="false" customHeight="true" outlineLevel="0" collapsed="false">
      <c r="B9" s="124" t="n">
        <v>7</v>
      </c>
      <c r="C9" s="125"/>
      <c r="D9" s="125"/>
      <c r="E9" s="125"/>
      <c r="F9" s="125"/>
      <c r="G9" s="125"/>
      <c r="H9" s="126"/>
      <c r="I9" s="126"/>
      <c r="J9" s="127" t="str">
        <f aca="true">IF(ISERROR(MATCH(DATE(YEAR(J$2),MONTH(J$2),$B9),'Heures de vol'!$AP$7:$AP$24,0)+6),"",SUM(INDIRECT(CONCATENATE("Heures de vol.AQ",MATCH(DATE(YEAR(J$2),MONTH(J$2),$B9),'Heures de vol'!$AP$7:$AP$24,0)+6,":","AQ",MATCH(DATE(YEAR(J$2),MONTH(J$2),$B9),'Heures de vol'!$AP$7:$AP$24,0)+6),1)))</f>
        <v/>
      </c>
      <c r="K9" s="126"/>
      <c r="L9" s="126"/>
      <c r="M9" s="126"/>
      <c r="N9" s="126"/>
    </row>
    <row r="10" customFormat="false" ht="14.65" hidden="false" customHeight="true" outlineLevel="0" collapsed="false">
      <c r="B10" s="124" t="n">
        <v>8</v>
      </c>
      <c r="C10" s="125"/>
      <c r="D10" s="125"/>
      <c r="E10" s="125"/>
      <c r="F10" s="125"/>
      <c r="G10" s="125"/>
      <c r="H10" s="126"/>
      <c r="I10" s="126"/>
      <c r="J10" s="127" t="str">
        <f aca="true">IF(ISERROR(MATCH(DATE(YEAR(J$2),MONTH(J$2),$B10),'Heures de vol'!$AP$7:$AP$24,0)+6),"",SUM(INDIRECT(CONCATENATE("Heures de vol.AQ",MATCH(DATE(YEAR(J$2),MONTH(J$2),$B10),'Heures de vol'!$AP$7:$AP$24,0)+6,":","AQ",MATCH(DATE(YEAR(J$2),MONTH(J$2),$B10),'Heures de vol'!$AP$7:$AP$24,0)+6),1)))</f>
        <v/>
      </c>
      <c r="K10" s="126"/>
      <c r="L10" s="126"/>
      <c r="M10" s="126"/>
      <c r="N10" s="126"/>
    </row>
    <row r="11" customFormat="false" ht="14.65" hidden="false" customHeight="true" outlineLevel="0" collapsed="false">
      <c r="B11" s="124" t="n">
        <v>9</v>
      </c>
      <c r="C11" s="125"/>
      <c r="D11" s="125"/>
      <c r="E11" s="125"/>
      <c r="F11" s="125"/>
      <c r="G11" s="125"/>
      <c r="H11" s="126"/>
      <c r="I11" s="126"/>
      <c r="J11" s="127" t="str">
        <f aca="true">IF(ISERROR(MATCH(DATE(YEAR(J$2),MONTH(J$2),$B11),'Heures de vol'!$AP$7:$AP$24,0)+6),"",SUM(INDIRECT(CONCATENATE("Heures de vol.AQ",MATCH(DATE(YEAR(J$2),MONTH(J$2),$B11),'Heures de vol'!$AP$7:$AP$24,0)+6,":","AQ",MATCH(DATE(YEAR(J$2),MONTH(J$2),$B11),'Heures de vol'!$AP$7:$AP$24,0)+6),1)))</f>
        <v/>
      </c>
      <c r="K11" s="126"/>
      <c r="L11" s="126"/>
      <c r="M11" s="126"/>
      <c r="N11" s="126"/>
    </row>
    <row r="12" customFormat="false" ht="14.65" hidden="false" customHeight="true" outlineLevel="0" collapsed="false">
      <c r="B12" s="124" t="n">
        <v>10</v>
      </c>
      <c r="C12" s="125"/>
      <c r="D12" s="125"/>
      <c r="E12" s="125"/>
      <c r="F12" s="125"/>
      <c r="G12" s="125"/>
      <c r="H12" s="126"/>
      <c r="I12" s="126"/>
      <c r="J12" s="127" t="str">
        <f aca="true">IF(ISERROR(MATCH(DATE(YEAR(J$2),MONTH(J$2),$B12),'Heures de vol'!$AP$7:$AP$24,0)+6),"",SUM(INDIRECT(CONCATENATE("Heures de vol.AQ",MATCH(DATE(YEAR(J$2),MONTH(J$2),$B12),'Heures de vol'!$AP$7:$AP$24,0)+6,":","AQ",MATCH(DATE(YEAR(J$2),MONTH(J$2),$B12),'Heures de vol'!$AP$7:$AP$24,0)+6),1)))</f>
        <v/>
      </c>
      <c r="K12" s="126"/>
      <c r="L12" s="126"/>
      <c r="M12" s="126"/>
      <c r="N12" s="126"/>
    </row>
    <row r="13" customFormat="false" ht="14.65" hidden="false" customHeight="true" outlineLevel="0" collapsed="false">
      <c r="B13" s="124" t="n">
        <v>11</v>
      </c>
      <c r="C13" s="125"/>
      <c r="D13" s="125"/>
      <c r="E13" s="125"/>
      <c r="F13" s="125"/>
      <c r="G13" s="125"/>
      <c r="H13" s="126"/>
      <c r="I13" s="126"/>
      <c r="J13" s="127" t="str">
        <f aca="true">IF(ISERROR(MATCH(DATE(YEAR(J$2),MONTH(J$2),$B13),'Heures de vol'!$AP$7:$AP$24,0)+6),"",SUM(INDIRECT(CONCATENATE("Heures de vol.AQ",MATCH(DATE(YEAR(J$2),MONTH(J$2),$B13),'Heures de vol'!$AP$7:$AP$24,0)+6,":","AQ",MATCH(DATE(YEAR(J$2),MONTH(J$2),$B13),'Heures de vol'!$AP$7:$AP$24,0)+6),1)))</f>
        <v/>
      </c>
      <c r="K13" s="126"/>
      <c r="L13" s="126"/>
      <c r="M13" s="126"/>
      <c r="N13" s="126"/>
    </row>
    <row r="14" customFormat="false" ht="14.65" hidden="false" customHeight="true" outlineLevel="0" collapsed="false">
      <c r="B14" s="124" t="n">
        <v>12</v>
      </c>
      <c r="C14" s="125"/>
      <c r="D14" s="125"/>
      <c r="E14" s="125"/>
      <c r="F14" s="125"/>
      <c r="G14" s="125"/>
      <c r="H14" s="126"/>
      <c r="I14" s="126"/>
      <c r="J14" s="127" t="str">
        <f aca="true">IF(ISERROR(MATCH(DATE(YEAR(J$2),MONTH(J$2),$B14),'Heures de vol'!$AP$7:$AP$24,0)+6),"",SUM(INDIRECT(CONCATENATE("Heures de vol.AQ",MATCH(DATE(YEAR(J$2),MONTH(J$2),$B14),'Heures de vol'!$AP$7:$AP$24,0)+6,":","AQ",MATCH(DATE(YEAR(J$2),MONTH(J$2),$B14),'Heures de vol'!$AP$7:$AP$24,0)+6),1)))</f>
        <v/>
      </c>
      <c r="K14" s="126"/>
      <c r="L14" s="126"/>
      <c r="M14" s="126"/>
      <c r="N14" s="126"/>
    </row>
    <row r="15" customFormat="false" ht="14.65" hidden="false" customHeight="true" outlineLevel="0" collapsed="false">
      <c r="B15" s="124" t="n">
        <v>13</v>
      </c>
      <c r="C15" s="125"/>
      <c r="D15" s="125"/>
      <c r="E15" s="125"/>
      <c r="F15" s="125"/>
      <c r="G15" s="125"/>
      <c r="H15" s="126"/>
      <c r="I15" s="126"/>
      <c r="J15" s="127" t="n">
        <f aca="true">IF(ISERROR(MATCH(DATE(YEAR(J$2),MONTH(J$2),$B15),'Heures de vol'!$AP$7:$AP$24,0)+6),"",SUM(INDIRECT(CONCATENATE("Heures de vol.AQ",MATCH(DATE(YEAR(J$2),MONTH(J$2),$B15),'Heures de vol'!$AP$7:$AP$24,0)+6,":","AQ",MATCH(DATE(YEAR(J$2),MONTH(J$2),$B15),'Heures de vol'!$AP$7:$AP$24,0)+6),1)))</f>
        <v>0.0833333333333333</v>
      </c>
      <c r="K15" s="126"/>
      <c r="L15" s="126"/>
      <c r="M15" s="126"/>
      <c r="N15" s="126"/>
    </row>
    <row r="16" customFormat="false" ht="14.65" hidden="false" customHeight="true" outlineLevel="0" collapsed="false">
      <c r="B16" s="124" t="n">
        <v>14</v>
      </c>
      <c r="C16" s="125"/>
      <c r="D16" s="125"/>
      <c r="E16" s="125"/>
      <c r="F16" s="125"/>
      <c r="G16" s="125"/>
      <c r="H16" s="126"/>
      <c r="I16" s="126"/>
      <c r="J16" s="127" t="n">
        <f aca="true">IF(ISERROR(MATCH(DATE(YEAR(J$2),MONTH(J$2),$B16),'Heures de vol'!$AP$7:$AP$24,0)+6),"",SUM(INDIRECT(CONCATENATE("Heures de vol.AQ",MATCH(DATE(YEAR(J$2),MONTH(J$2),$B16),'Heures de vol'!$AP$7:$AP$24,0)+6,":","AQ",MATCH(DATE(YEAR(J$2),MONTH(J$2),$B16),'Heures de vol'!$AP$7:$AP$24,0)+6),1)))</f>
        <v>0.0833333333333333</v>
      </c>
      <c r="K16" s="126"/>
      <c r="L16" s="126"/>
      <c r="M16" s="126"/>
      <c r="N16" s="126"/>
    </row>
    <row r="17" customFormat="false" ht="14.65" hidden="false" customHeight="true" outlineLevel="0" collapsed="false">
      <c r="B17" s="124" t="n">
        <v>15</v>
      </c>
      <c r="C17" s="125"/>
      <c r="D17" s="125"/>
      <c r="E17" s="125"/>
      <c r="F17" s="125"/>
      <c r="G17" s="125"/>
      <c r="H17" s="126"/>
      <c r="I17" s="126"/>
      <c r="J17" s="127" t="n">
        <f aca="true">IF(ISERROR(MATCH(DATE(YEAR(J$2),MONTH(J$2),$B17),'Heures de vol'!$AP$7:$AP$24,0)+6),"",SUM(INDIRECT(CONCATENATE("Heures de vol.AQ",MATCH(DATE(YEAR(J$2),MONTH(J$2),$B17),'Heures de vol'!$AP$7:$AP$24,0)+6,":","AQ",MATCH(DATE(YEAR(J$2),MONTH(J$2),$B17),'Heures de vol'!$AP$7:$AP$24,0)+6),1)))</f>
        <v>0.125</v>
      </c>
      <c r="K17" s="126"/>
      <c r="L17" s="126"/>
      <c r="M17" s="126"/>
      <c r="N17" s="126"/>
    </row>
    <row r="18" customFormat="false" ht="14.65" hidden="false" customHeight="true" outlineLevel="0" collapsed="false">
      <c r="B18" s="124" t="n">
        <v>16</v>
      </c>
      <c r="C18" s="125"/>
      <c r="D18" s="125"/>
      <c r="E18" s="125"/>
      <c r="F18" s="125"/>
      <c r="G18" s="125"/>
      <c r="H18" s="126"/>
      <c r="I18" s="126"/>
      <c r="J18" s="127" t="str">
        <f aca="true">IF(ISERROR(MATCH(DATE(YEAR(J$2),MONTH(J$2),$B18),'Heures de vol'!$AP$7:$AP$24,0)+6),"",SUM(INDIRECT(CONCATENATE("Heures de vol.AQ",MATCH(DATE(YEAR(J$2),MONTH(J$2),$B18),'Heures de vol'!$AP$7:$AP$24,0)+6,":","AQ",MATCH(DATE(YEAR(J$2),MONTH(J$2),$B18),'Heures de vol'!$AP$7:$AP$24,0)+6),1)))</f>
        <v/>
      </c>
      <c r="K18" s="126"/>
      <c r="L18" s="126"/>
      <c r="M18" s="126"/>
      <c r="N18" s="126"/>
    </row>
    <row r="19" customFormat="false" ht="14.65" hidden="false" customHeight="true" outlineLevel="0" collapsed="false">
      <c r="B19" s="124" t="n">
        <v>17</v>
      </c>
      <c r="C19" s="125"/>
      <c r="D19" s="125"/>
      <c r="E19" s="125"/>
      <c r="F19" s="125"/>
      <c r="G19" s="125"/>
      <c r="H19" s="126"/>
      <c r="I19" s="126"/>
      <c r="J19" s="127" t="str">
        <f aca="true">IF(ISERROR(MATCH(DATE(YEAR(J$2),MONTH(J$2),$B19),'Heures de vol'!$AP$7:$AP$24,0)+6),"",SUM(INDIRECT(CONCATENATE("Heures de vol.AQ",MATCH(DATE(YEAR(J$2),MONTH(J$2),$B19),'Heures de vol'!$AP$7:$AP$24,0)+6,":","AQ",MATCH(DATE(YEAR(J$2),MONTH(J$2),$B19),'Heures de vol'!$AP$7:$AP$24,0)+6),1)))</f>
        <v/>
      </c>
      <c r="K19" s="126"/>
      <c r="L19" s="126"/>
      <c r="M19" s="126"/>
      <c r="N19" s="126"/>
    </row>
    <row r="20" customFormat="false" ht="14.65" hidden="false" customHeight="true" outlineLevel="0" collapsed="false">
      <c r="B20" s="124" t="n">
        <v>18</v>
      </c>
      <c r="C20" s="125"/>
      <c r="D20" s="125"/>
      <c r="E20" s="125"/>
      <c r="F20" s="125"/>
      <c r="G20" s="125"/>
      <c r="H20" s="126"/>
      <c r="I20" s="126"/>
      <c r="J20" s="127" t="str">
        <f aca="true">IF(ISERROR(MATCH(DATE(YEAR(J$2),MONTH(J$2),$B20),'Heures de vol'!$AP$7:$AP$24,0)+6),"",SUM(INDIRECT(CONCATENATE("Heures de vol.AQ",MATCH(DATE(YEAR(J$2),MONTH(J$2),$B20),'Heures de vol'!$AP$7:$AP$24,0)+6,":","AQ",MATCH(DATE(YEAR(J$2),MONTH(J$2),$B20),'Heures de vol'!$AP$7:$AP$24,0)+6),1)))</f>
        <v/>
      </c>
      <c r="K20" s="126"/>
      <c r="L20" s="126"/>
      <c r="M20" s="126"/>
      <c r="N20" s="126"/>
    </row>
    <row r="21" customFormat="false" ht="14.65" hidden="false" customHeight="true" outlineLevel="0" collapsed="false">
      <c r="B21" s="124" t="n">
        <v>19</v>
      </c>
      <c r="C21" s="125"/>
      <c r="D21" s="125"/>
      <c r="E21" s="125"/>
      <c r="F21" s="125"/>
      <c r="G21" s="125"/>
      <c r="H21" s="126"/>
      <c r="I21" s="126"/>
      <c r="J21" s="127" t="n">
        <f aca="true">IF(ISERROR(MATCH(DATE(YEAR(J$2),MONTH(J$2),$B21),'Heures de vol'!$AP$7:$AP$24,0)+6),"",SUM(INDIRECT(CONCATENATE("Heures de vol.AQ",MATCH(DATE(YEAR(J$2),MONTH(J$2),$B21),'Heures de vol'!$AP$7:$AP$24,0)+6,":","AQ",MATCH(DATE(YEAR(J$2),MONTH(J$2),$B21),'Heures de vol'!$AP$7:$AP$24,0)+6),1)))</f>
        <v>0.0534722222222222</v>
      </c>
      <c r="K21" s="126"/>
      <c r="L21" s="126"/>
      <c r="M21" s="126"/>
      <c r="N21" s="126"/>
    </row>
    <row r="22" customFormat="false" ht="14.65" hidden="false" customHeight="true" outlineLevel="0" collapsed="false">
      <c r="B22" s="124" t="n">
        <v>20</v>
      </c>
      <c r="C22" s="125"/>
      <c r="D22" s="125"/>
      <c r="E22" s="125"/>
      <c r="F22" s="125"/>
      <c r="G22" s="125"/>
      <c r="H22" s="126"/>
      <c r="I22" s="126"/>
      <c r="J22" s="127" t="n">
        <f aca="true">IF(ISERROR(MATCH(DATE(YEAR(J$2),MONTH(J$2),$B22),'Heures de vol'!$AP$7:$AP$24,0)+6),"",SUM(INDIRECT(CONCATENATE("Heures de vol.AQ",MATCH(DATE(YEAR(J$2),MONTH(J$2),$B22),'Heures de vol'!$AP$7:$AP$24,0)+6,":","AQ",MATCH(DATE(YEAR(J$2),MONTH(J$2),$B22),'Heures de vol'!$AP$7:$AP$24,0)+6),1)))</f>
        <v>0.110416666666667</v>
      </c>
      <c r="K22" s="126"/>
      <c r="L22" s="126"/>
      <c r="M22" s="126"/>
      <c r="N22" s="126"/>
    </row>
    <row r="23" customFormat="false" ht="14.65" hidden="false" customHeight="true" outlineLevel="0" collapsed="false">
      <c r="B23" s="124" t="n">
        <v>21</v>
      </c>
      <c r="C23" s="125"/>
      <c r="D23" s="125"/>
      <c r="E23" s="125"/>
      <c r="F23" s="125"/>
      <c r="G23" s="125"/>
      <c r="H23" s="126"/>
      <c r="I23" s="126"/>
      <c r="J23" s="127" t="n">
        <f aca="true">IF(ISERROR(MATCH(DATE(YEAR(J$2),MONTH(J$2),$B23),'Heures de vol'!$AP$7:$AP$24,0)+6),"",SUM(INDIRECT(CONCATENATE("Heures de vol.AQ",MATCH(DATE(YEAR(J$2),MONTH(J$2),$B23),'Heures de vol'!$AP$7:$AP$24,0)+6,":","AQ",MATCH(DATE(YEAR(J$2),MONTH(J$2),$B23),'Heures de vol'!$AP$7:$AP$24,0)+6),1)))</f>
        <v>0.0770833333333333</v>
      </c>
      <c r="K23" s="126"/>
      <c r="L23" s="126"/>
      <c r="M23" s="126"/>
      <c r="N23" s="126"/>
    </row>
    <row r="24" customFormat="false" ht="14.65" hidden="false" customHeight="true" outlineLevel="0" collapsed="false">
      <c r="B24" s="124" t="n">
        <v>22</v>
      </c>
      <c r="C24" s="125"/>
      <c r="D24" s="125"/>
      <c r="E24" s="125"/>
      <c r="F24" s="125"/>
      <c r="G24" s="125"/>
      <c r="H24" s="126"/>
      <c r="I24" s="126"/>
      <c r="J24" s="127" t="n">
        <f aca="true">IF(ISERROR(MATCH(DATE(YEAR(J$2),MONTH(J$2),$B24),'Heures de vol'!$AP$7:$AP$24,0)+6),"",SUM(INDIRECT(CONCATENATE("Heures de vol.AQ",MATCH(DATE(YEAR(J$2),MONTH(J$2),$B24),'Heures de vol'!$AP$7:$AP$24,0)+6,":","AQ",MATCH(DATE(YEAR(J$2),MONTH(J$2),$B24),'Heures de vol'!$AP$7:$AP$24,0)+6),1)))</f>
        <v>0.0930555555555556</v>
      </c>
      <c r="K24" s="126"/>
      <c r="L24" s="126"/>
      <c r="M24" s="126"/>
      <c r="N24" s="126"/>
    </row>
    <row r="25" customFormat="false" ht="14.65" hidden="false" customHeight="true" outlineLevel="0" collapsed="false">
      <c r="B25" s="124" t="n">
        <v>23</v>
      </c>
      <c r="C25" s="125"/>
      <c r="D25" s="125"/>
      <c r="E25" s="125"/>
      <c r="F25" s="125"/>
      <c r="G25" s="125"/>
      <c r="H25" s="126"/>
      <c r="I25" s="126"/>
      <c r="J25" s="127" t="str">
        <f aca="true">IF(ISERROR(MATCH(DATE(YEAR(J$2),MONTH(J$2),$B25),'Heures de vol'!$AP$7:$AP$24,0)+6),"",SUM(INDIRECT(CONCATENATE("Heures de vol.AQ",MATCH(DATE(YEAR(J$2),MONTH(J$2),$B25),'Heures de vol'!$AP$7:$AP$24,0)+6,":","AQ",MATCH(DATE(YEAR(J$2),MONTH(J$2),$B25),'Heures de vol'!$AP$7:$AP$24,0)+6),1)))</f>
        <v/>
      </c>
      <c r="K25" s="126"/>
      <c r="L25" s="126"/>
      <c r="M25" s="126"/>
      <c r="N25" s="126"/>
    </row>
    <row r="26" customFormat="false" ht="14.65" hidden="false" customHeight="true" outlineLevel="0" collapsed="false">
      <c r="B26" s="124" t="n">
        <v>24</v>
      </c>
      <c r="C26" s="125"/>
      <c r="D26" s="125"/>
      <c r="E26" s="125"/>
      <c r="F26" s="125"/>
      <c r="G26" s="125"/>
      <c r="H26" s="126"/>
      <c r="I26" s="126"/>
      <c r="J26" s="127" t="str">
        <f aca="true">IF(ISERROR(MATCH(DATE(YEAR(J$2),MONTH(J$2),$B26),'Heures de vol'!$AP$7:$AP$24,0)+6),"",SUM(INDIRECT(CONCATENATE("Heures de vol.AQ",MATCH(DATE(YEAR(J$2),MONTH(J$2),$B26),'Heures de vol'!$AP$7:$AP$24,0)+6,":","AQ",MATCH(DATE(YEAR(J$2),MONTH(J$2),$B26),'Heures de vol'!$AP$7:$AP$24,0)+6),1)))</f>
        <v/>
      </c>
      <c r="K26" s="126"/>
      <c r="L26" s="126"/>
      <c r="M26" s="126"/>
      <c r="N26" s="126"/>
    </row>
    <row r="27" customFormat="false" ht="14.65" hidden="false" customHeight="true" outlineLevel="0" collapsed="false">
      <c r="B27" s="124" t="n">
        <v>25</v>
      </c>
      <c r="C27" s="125"/>
      <c r="D27" s="125"/>
      <c r="E27" s="125"/>
      <c r="F27" s="125"/>
      <c r="G27" s="125"/>
      <c r="H27" s="126"/>
      <c r="I27" s="126"/>
      <c r="J27" s="127" t="str">
        <f aca="true">IF(ISERROR(MATCH(DATE(YEAR(J$2),MONTH(J$2),$B27),'Heures de vol'!$AP$7:$AP$24,0)+6),"",SUM(INDIRECT(CONCATENATE("Heures de vol.AQ",MATCH(DATE(YEAR(J$2),MONTH(J$2),$B27),'Heures de vol'!$AP$7:$AP$24,0)+6,":","AQ",MATCH(DATE(YEAR(J$2),MONTH(J$2),$B27),'Heures de vol'!$AP$7:$AP$24,0)+6),1)))</f>
        <v/>
      </c>
      <c r="K27" s="126"/>
      <c r="L27" s="126"/>
      <c r="M27" s="126"/>
      <c r="N27" s="126"/>
    </row>
    <row r="28" customFormat="false" ht="14.65" hidden="false" customHeight="true" outlineLevel="0" collapsed="false">
      <c r="B28" s="124" t="n">
        <v>26</v>
      </c>
      <c r="C28" s="125"/>
      <c r="D28" s="125"/>
      <c r="E28" s="125"/>
      <c r="F28" s="125"/>
      <c r="G28" s="125"/>
      <c r="H28" s="126"/>
      <c r="I28" s="126"/>
      <c r="J28" s="127" t="str">
        <f aca="true">IF(ISERROR(MATCH(DATE(YEAR(J$2),MONTH(J$2),$B28),'Heures de vol'!$AP$7:$AP$24,0)+6),"",SUM(INDIRECT(CONCATENATE("Heures de vol.AQ",MATCH(DATE(YEAR(J$2),MONTH(J$2),$B28),'Heures de vol'!$AP$7:$AP$24,0)+6,":","AQ",MATCH(DATE(YEAR(J$2),MONTH(J$2),$B28),'Heures de vol'!$AP$7:$AP$24,0)+6),1)))</f>
        <v/>
      </c>
      <c r="K28" s="126"/>
      <c r="L28" s="126"/>
      <c r="M28" s="126"/>
      <c r="N28" s="126"/>
    </row>
    <row r="29" customFormat="false" ht="14.65" hidden="false" customHeight="true" outlineLevel="0" collapsed="false">
      <c r="B29" s="124" t="n">
        <v>27</v>
      </c>
      <c r="C29" s="125"/>
      <c r="D29" s="125"/>
      <c r="E29" s="125"/>
      <c r="F29" s="125"/>
      <c r="G29" s="125"/>
      <c r="H29" s="126"/>
      <c r="I29" s="126"/>
      <c r="J29" s="127" t="str">
        <f aca="true">IF(ISERROR(MATCH(DATE(YEAR(J$2),MONTH(J$2),$B29),'Heures de vol'!$AP$7:$AP$24,0)+6),"",SUM(INDIRECT(CONCATENATE("Heures de vol.AQ",MATCH(DATE(YEAR(J$2),MONTH(J$2),$B29),'Heures de vol'!$AP$7:$AP$24,0)+6,":","AQ",MATCH(DATE(YEAR(J$2),MONTH(J$2),$B29),'Heures de vol'!$AP$7:$AP$24,0)+6),1)))</f>
        <v/>
      </c>
      <c r="K29" s="126"/>
      <c r="L29" s="126"/>
      <c r="M29" s="126"/>
      <c r="N29" s="126"/>
    </row>
    <row r="30" customFormat="false" ht="14.65" hidden="false" customHeight="true" outlineLevel="0" collapsed="false">
      <c r="B30" s="124" t="n">
        <v>28</v>
      </c>
      <c r="C30" s="125"/>
      <c r="D30" s="125"/>
      <c r="E30" s="125"/>
      <c r="F30" s="125"/>
      <c r="G30" s="125"/>
      <c r="H30" s="126"/>
      <c r="I30" s="126"/>
      <c r="J30" s="127" t="str">
        <f aca="true">IF(ISERROR(MATCH(DATE(YEAR(J$2),MONTH(J$2),$B30),'Heures de vol'!$AP$7:$AP$24,0)+6),"",SUM(INDIRECT(CONCATENATE("Heures de vol.AQ",MATCH(DATE(YEAR(J$2),MONTH(J$2),$B30),'Heures de vol'!$AP$7:$AP$24,0)+6,":","AQ",MATCH(DATE(YEAR(J$2),MONTH(J$2),$B30),'Heures de vol'!$AP$7:$AP$24,0)+6),1)))</f>
        <v/>
      </c>
      <c r="K30" s="126"/>
      <c r="L30" s="126"/>
      <c r="M30" s="126"/>
      <c r="N30" s="126"/>
    </row>
    <row r="31" customFormat="false" ht="14.65" hidden="false" customHeight="true" outlineLevel="0" collapsed="false">
      <c r="B31" s="124" t="n">
        <v>29</v>
      </c>
      <c r="C31" s="125"/>
      <c r="D31" s="125"/>
      <c r="E31" s="125"/>
      <c r="F31" s="125"/>
      <c r="G31" s="125"/>
      <c r="H31" s="126"/>
      <c r="I31" s="126"/>
      <c r="J31" s="127" t="str">
        <f aca="true">IF(ISERROR(MATCH(DATE(YEAR(J$2),MONTH(J$2),$B31),'Heures de vol'!$AP$7:$AP$24,0)+6),"",SUM(INDIRECT(CONCATENATE("Heures de vol.AQ",MATCH(DATE(YEAR(J$2),MONTH(J$2),$B31),'Heures de vol'!$AP$7:$AP$24,0)+6,":","AQ",MATCH(DATE(YEAR(J$2),MONTH(J$2),$B31),'Heures de vol'!$AP$7:$AP$24,0)+6),1)))</f>
        <v/>
      </c>
      <c r="K31" s="126"/>
      <c r="L31" s="126"/>
      <c r="M31" s="126"/>
      <c r="N31" s="126"/>
    </row>
    <row r="32" customFormat="false" ht="14.65" hidden="false" customHeight="true" outlineLevel="0" collapsed="false">
      <c r="B32" s="124" t="n">
        <v>30</v>
      </c>
      <c r="C32" s="125"/>
      <c r="D32" s="125"/>
      <c r="E32" s="125"/>
      <c r="F32" s="125"/>
      <c r="G32" s="125"/>
      <c r="H32" s="126"/>
      <c r="I32" s="126"/>
      <c r="J32" s="127" t="str">
        <f aca="true">IF(ISERROR(MATCH(DATE(YEAR(J$2),MONTH(J$2),$B32),'Heures de vol'!$AP$7:$AP$24,0)+6),"",SUM(INDIRECT(CONCATENATE("Heures de vol.AQ",MATCH(DATE(YEAR(J$2),MONTH(J$2),$B32),'Heures de vol'!$AP$7:$AP$24,0)+6,":","AQ",MATCH(DATE(YEAR(J$2),MONTH(J$2),$B32),'Heures de vol'!$AP$7:$AP$24,0)+6),1)))</f>
        <v/>
      </c>
      <c r="K32" s="126"/>
      <c r="L32" s="126"/>
      <c r="M32" s="126"/>
      <c r="N32" s="126"/>
    </row>
    <row r="33" customFormat="false" ht="14.65" hidden="false" customHeight="true" outlineLevel="0" collapsed="false">
      <c r="B33" s="124" t="n">
        <v>31</v>
      </c>
      <c r="C33" s="125"/>
      <c r="D33" s="125"/>
      <c r="E33" s="125"/>
      <c r="F33" s="125"/>
      <c r="G33" s="125"/>
      <c r="H33" s="126"/>
      <c r="I33" s="126"/>
      <c r="J33" s="127" t="str">
        <f aca="true">IF(ISERROR(MATCH(DATE(YEAR(J$2),MONTH(J$2),$B33),'Heures de vol'!$AP$7:$AP$24,0)+6),"",SUM(INDIRECT(CONCATENATE("Heures de vol.AQ",MATCH(DATE(YEAR(J$2),MONTH(J$2),$B33),'Heures de vol'!$AP$7:$AP$24,0)+6,":","AQ",MATCH(DATE(YEAR(J$2),MONTH(J$2),$B33),'Heures de vol'!$AP$7:$AP$24,0)+6),1)))</f>
        <v/>
      </c>
      <c r="K33" s="126"/>
      <c r="L33" s="126"/>
      <c r="M33" s="126"/>
      <c r="N33" s="126"/>
    </row>
    <row r="34" customFormat="false" ht="12.5" hidden="false" customHeight="true" outlineLevel="0" collapsed="false">
      <c r="B34" s="128" t="s">
        <v>52</v>
      </c>
      <c r="C34" s="129"/>
      <c r="D34" s="129"/>
      <c r="E34" s="129"/>
      <c r="F34" s="129"/>
      <c r="G34" s="129"/>
      <c r="H34" s="130"/>
      <c r="I34" s="130"/>
      <c r="J34" s="131" t="n">
        <f aca="false">SUM(J3:J33)</f>
        <v>0.625694444444444</v>
      </c>
      <c r="K34" s="130"/>
      <c r="L34" s="130"/>
      <c r="M34" s="130"/>
      <c r="N34" s="130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2019-11-11T09:49:20Z</dcterms:created>
  <dc:creator/>
  <dc:description/>
  <dc:language>fr-FR</dc:language>
  <cp:lastModifiedBy/>
  <cp:revision>1</cp:revision>
  <dc:subject/>
  <dc:title/>
</cp:coreProperties>
</file>