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ASE" sheetId="1" state="visible" r:id="rId2"/>
    <sheet name="SIMULATION" sheetId="2" state="visible" r:id="rId3"/>
    <sheet name="F3" sheetId="3" state="visible" r:id="rId4"/>
  </sheets>
  <definedNames>
    <definedName function="false" hidden="true" localSheetId="0" name="_xlnm._FilterDatabase" vbProcedure="false">BASE!$A$1:$J$113</definedName>
    <definedName function="false" hidden="false" name="c_conducteur" vbProcedure="false">BASE!$P:$P</definedName>
    <definedName function="false" hidden="false" name="c_dest" vbProcedure="false">BASE!$G:$G</definedName>
    <definedName function="false" hidden="false" name="c_exped" vbProcedure="false">BASE!$F:$F</definedName>
    <definedName function="false" hidden="false" name="c_immat" vbProcedure="false">BASE!$G:$G</definedName>
    <definedName function="false" hidden="false" name="c_remorque" vbProcedure="false">BASE!$N:$N</definedName>
    <definedName function="false" hidden="false" name="c_societe" vbProcedure="false">BASE!$O:$O</definedName>
    <definedName function="false" hidden="false" name="c_tracteur" vbProcedure="false">BASE!$M:$M</definedName>
    <definedName function="false" hidden="false" name="Depuis" vbProcedure="false">F3!$A:$A</definedName>
    <definedName function="false" hidden="false" name="d_conducteur" vbProcedure="false">BASE!$P$2</definedName>
    <definedName function="false" hidden="false" name="d_dest" vbProcedure="false">BASE!$G$2</definedName>
    <definedName function="false" hidden="false" name="d_exped" vbProcedure="false">BASE!$F$2</definedName>
    <definedName function="false" hidden="false" name="d_immat" vbProcedure="false">BASE!$G$2</definedName>
    <definedName function="false" hidden="false" name="d_remorque" vbProcedure="false">BASE!$N$2</definedName>
    <definedName function="false" hidden="false" name="d_societe" vbProcedure="false">BASE!$O$2</definedName>
    <definedName function="false" hidden="false" name="d_tracteur" vbProcedure="false">BASE!$M$2</definedName>
    <definedName function="false" hidden="false" name="l_conducteur" vbProcedure="false">OFFSET(d_conducteur,0,0,COUNTA(c_conducteur)-1,1)</definedName>
    <definedName function="false" hidden="false" name="l_dest" vbProcedure="false">OFFSET(d_dest,0,0,COUNTA(c_dest)-1,1)</definedName>
    <definedName function="false" hidden="false" name="l_exped" vbProcedure="false">OFFSET(d_exped,0,0,COUNTA(c_exped)-1,1)</definedName>
    <definedName function="false" hidden="false" name="l_remorque" vbProcedure="false">OFFSET(d_remorque,0,0,COUNTA(c_remorque)-1,1)</definedName>
    <definedName function="false" hidden="false" name="l_societe" vbProcedure="false">OFFSET(d_societe,0,0,COUNTA(c_societe)-1,1)</definedName>
    <definedName function="false" hidden="false" name="l_tracteur" vbProcedure="false">OFFSET(d_tracteur,0,0,COUNTA(c_tracteur)-1,1)</definedName>
    <definedName function="false" hidden="false" name="Vers" vbProcedure="false">F3!$H:$H</definedName>
    <definedName function="false" hidden="false" name="_xlfn_IFERROR" vbProcedure="false"/>
    <definedName function="false" hidden="false" localSheetId="1" name="Excel_BuiltIn__FilterDatabase" vbProcedure="false">SIMULATION!$A$1:$B$20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<sst xmlns="http://schemas.openxmlformats.org/spreadsheetml/2006/main" count="708" uniqueCount="131">
  <si>
    <t xml:space="preserve">Date Livraison</t>
  </si>
  <si>
    <t xml:space="preserve">Etape - Tracteur</t>
  </si>
  <si>
    <t xml:space="preserve">Etape - Remorque</t>
  </si>
  <si>
    <t xml:space="preserve">Sociétés</t>
  </si>
  <si>
    <t xml:space="preserve">Etape - Conducteur</t>
  </si>
  <si>
    <t xml:space="preserve">Ville Exped.</t>
  </si>
  <si>
    <t xml:space="preserve">Ville Dest.</t>
  </si>
  <si>
    <t xml:space="preserve">Produit - Qté facturée</t>
  </si>
  <si>
    <t xml:space="preserve">Produit - Montant</t>
  </si>
  <si>
    <t xml:space="preserve">€/tonne</t>
  </si>
  <si>
    <t xml:space="preserve">Tracteur</t>
  </si>
  <si>
    <t xml:space="preserve">Remorque</t>
  </si>
  <si>
    <t xml:space="preserve">Société</t>
  </si>
  <si>
    <t xml:space="preserve">Conducteur</t>
  </si>
  <si>
    <t xml:space="preserve">26/01/2018</t>
  </si>
  <si>
    <t xml:space="preserve">DB 147 QY</t>
  </si>
  <si>
    <t xml:space="preserve">CJ 823 HC</t>
  </si>
  <si>
    <t xml:space="preserve">LAFAGE FRERES</t>
  </si>
  <si>
    <t xml:space="preserve">JULAN DIMITRY-CHARLES</t>
  </si>
  <si>
    <t xml:space="preserve">MAGESCQ</t>
  </si>
  <si>
    <t xml:space="preserve">JOSSE</t>
  </si>
  <si>
    <t xml:space="preserve">BISCARROSSE</t>
  </si>
  <si>
    <t xml:space="preserve">AD 537 GX</t>
  </si>
  <si>
    <t xml:space="preserve">CA 672 ET</t>
  </si>
  <si>
    <t xml:space="preserve">DANIEL</t>
  </si>
  <si>
    <t xml:space="preserve">LAGGER CHRISTOPHE</t>
  </si>
  <si>
    <t xml:space="preserve">USTARITZ</t>
  </si>
  <si>
    <t xml:space="preserve">CARRIERES DANIEL</t>
  </si>
  <si>
    <t xml:space="preserve">29/01/2018</t>
  </si>
  <si>
    <t xml:space="preserve">LESCAR</t>
  </si>
  <si>
    <t xml:space="preserve">PONTONX/ADOUR</t>
  </si>
  <si>
    <t xml:space="preserve">ASSON</t>
  </si>
  <si>
    <t xml:space="preserve">DRAGAGES DU PONT</t>
  </si>
  <si>
    <t xml:space="preserve">SOUSTONS</t>
  </si>
  <si>
    <t xml:space="preserve">SOPRAVEM</t>
  </si>
  <si>
    <t xml:space="preserve">30/01/2018</t>
  </si>
  <si>
    <t xml:space="preserve">SAINT JEAN D'ILLAC</t>
  </si>
  <si>
    <t xml:space="preserve">01/02/2018</t>
  </si>
  <si>
    <t xml:space="preserve">ASASP ARROS</t>
  </si>
  <si>
    <t xml:space="preserve">VIELLENAVE DE NAVARRENX</t>
  </si>
  <si>
    <t xml:space="preserve">ABOS</t>
  </si>
  <si>
    <t xml:space="preserve">02/02/2018</t>
  </si>
  <si>
    <t xml:space="preserve">MORLAAS</t>
  </si>
  <si>
    <t xml:space="preserve">05/02/2018</t>
  </si>
  <si>
    <t xml:space="preserve">06/02/2018</t>
  </si>
  <si>
    <t xml:space="preserve">LOUER</t>
  </si>
  <si>
    <t xml:space="preserve">ST SEVER</t>
  </si>
  <si>
    <t xml:space="preserve">MONTAUT</t>
  </si>
  <si>
    <t xml:space="preserve">07/02/2018</t>
  </si>
  <si>
    <t xml:space="preserve">SAINT GLADIE ARRIVE MUNEIN</t>
  </si>
  <si>
    <t xml:space="preserve">08/02/2018</t>
  </si>
  <si>
    <t xml:space="preserve">LURBE ST CRISTAU</t>
  </si>
  <si>
    <t xml:space="preserve">09/02/2018</t>
  </si>
  <si>
    <t xml:space="preserve">PAU</t>
  </si>
  <si>
    <t xml:space="preserve">BAUDREIX</t>
  </si>
  <si>
    <t xml:space="preserve">SEDZERE</t>
  </si>
  <si>
    <t xml:space="preserve">12/02/2018</t>
  </si>
  <si>
    <t xml:space="preserve">CESTAS</t>
  </si>
  <si>
    <t xml:space="preserve">13/02/2018</t>
  </si>
  <si>
    <t xml:space="preserve">CASTETS</t>
  </si>
  <si>
    <t xml:space="preserve">14/02/2018</t>
  </si>
  <si>
    <t xml:space="preserve">SAUBION</t>
  </si>
  <si>
    <t xml:space="preserve">ST PAUL LES DAX</t>
  </si>
  <si>
    <t xml:space="preserve">VIELLE SAINT GIRONS</t>
  </si>
  <si>
    <t xml:space="preserve">15/02/2018</t>
  </si>
  <si>
    <t xml:space="preserve">TARTAS</t>
  </si>
  <si>
    <t xml:space="preserve">BENESSE MAREMNE</t>
  </si>
  <si>
    <t xml:space="preserve">16/02/2018</t>
  </si>
  <si>
    <t xml:space="preserve">GAMARDE LES BAINS</t>
  </si>
  <si>
    <t xml:space="preserve">SORE</t>
  </si>
  <si>
    <t xml:space="preserve">19/02/2018</t>
  </si>
  <si>
    <t xml:space="preserve">20/02/2018</t>
  </si>
  <si>
    <t xml:space="preserve">ONESSE ET LAHARIE</t>
  </si>
  <si>
    <t xml:space="preserve">21/02/2018</t>
  </si>
  <si>
    <t xml:space="preserve">ST VINCENT DE TYROSSE</t>
  </si>
  <si>
    <t xml:space="preserve">22/02/2018</t>
  </si>
  <si>
    <t xml:space="preserve">LEON</t>
  </si>
  <si>
    <t xml:space="preserve">26/02/2018</t>
  </si>
  <si>
    <t xml:space="preserve">URNIETA</t>
  </si>
  <si>
    <t xml:space="preserve">TARNOS</t>
  </si>
  <si>
    <t xml:space="preserve">27/02/2018</t>
  </si>
  <si>
    <t xml:space="preserve">RION DES LANDES</t>
  </si>
  <si>
    <t xml:space="preserve">LESGOR</t>
  </si>
  <si>
    <t xml:space="preserve">01/03/2018</t>
  </si>
  <si>
    <t xml:space="preserve">05/03/2018</t>
  </si>
  <si>
    <t xml:space="preserve">MONT DE MARSAN</t>
  </si>
  <si>
    <t xml:space="preserve">07/03/2018</t>
  </si>
  <si>
    <t xml:space="preserve">DAX</t>
  </si>
  <si>
    <t xml:space="preserve">ST GEOURS DE MARENNE</t>
  </si>
  <si>
    <t xml:space="preserve">09/03/2018</t>
  </si>
  <si>
    <t xml:space="preserve">14/03/2018</t>
  </si>
  <si>
    <t xml:space="preserve">LAHONTAN</t>
  </si>
  <si>
    <t xml:space="preserve">16/03/2018</t>
  </si>
  <si>
    <t xml:space="preserve">CAZALIS</t>
  </si>
  <si>
    <t xml:space="preserve">20/03/2018</t>
  </si>
  <si>
    <t xml:space="preserve">BAYONNE</t>
  </si>
  <si>
    <t xml:space="preserve">22/03/2018</t>
  </si>
  <si>
    <t xml:space="preserve">27/03/2018</t>
  </si>
  <si>
    <t xml:space="preserve">LABASTIDE CEZERACQ</t>
  </si>
  <si>
    <t xml:space="preserve">4538 RY 40</t>
  </si>
  <si>
    <t xml:space="preserve">BY 053 XC</t>
  </si>
  <si>
    <t xml:space="preserve">AUDAIRE HERVE</t>
  </si>
  <si>
    <t xml:space="preserve">ORTHEZ</t>
  </si>
  <si>
    <t xml:space="preserve">SAINT VINCENT DE TYROSSE</t>
  </si>
  <si>
    <t xml:space="preserve">PEYREHORADE</t>
  </si>
  <si>
    <t xml:space="preserve">02/03/2018</t>
  </si>
  <si>
    <t xml:space="preserve">SAINT PAUL LES DAX</t>
  </si>
  <si>
    <t xml:space="preserve">06/03/2018</t>
  </si>
  <si>
    <t xml:space="preserve">AMRI KARIM</t>
  </si>
  <si>
    <t xml:space="preserve">LABENNE</t>
  </si>
  <si>
    <t xml:space="preserve">SAUVETERRE DE BEARN</t>
  </si>
  <si>
    <t xml:space="preserve">MONT DE MARSAN CEDEX</t>
  </si>
  <si>
    <t xml:space="preserve">NARROSSE</t>
  </si>
  <si>
    <t xml:space="preserve">19/03/2018</t>
  </si>
  <si>
    <t xml:space="preserve">LOUVIE JUZON</t>
  </si>
  <si>
    <t xml:space="preserve">NOGUERES</t>
  </si>
  <si>
    <t xml:space="preserve">21/03/2018</t>
  </si>
  <si>
    <t xml:space="preserve">HAGETMAU</t>
  </si>
  <si>
    <t xml:space="preserve">26/03/2018</t>
  </si>
  <si>
    <t xml:space="preserve">BAZAS</t>
  </si>
  <si>
    <t xml:space="preserve">29/03/2018</t>
  </si>
  <si>
    <t xml:space="preserve">CY 670 PP</t>
  </si>
  <si>
    <t xml:space="preserve">SERRES CASTET</t>
  </si>
  <si>
    <t xml:space="preserve">GRENADE/ADOUR</t>
  </si>
  <si>
    <t xml:space="preserve">SAINT CASTIN</t>
  </si>
  <si>
    <t xml:space="preserve">23/02/2018</t>
  </si>
  <si>
    <t xml:space="preserve">SAINTE GLADIE ARRIVE MUNEIN</t>
  </si>
  <si>
    <t xml:space="preserve">SOORTS HOSSEGOR</t>
  </si>
  <si>
    <t xml:space="preserve">Qté facturée</t>
  </si>
  <si>
    <t xml:space="preserve">Depuis</t>
  </si>
  <si>
    <t xml:space="preserve">Vers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</si>
</sst>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&quot; €&quot;_-;\-* #,##0.00&quot; €&quot;_-;_-* \-??&quot; €&quot;_-;_-@_-"/>
    <numFmt numFmtId="166" formatCode="DD/MM/YYYY"/>
    <numFmt numFmtId="167" formatCode="_-* #,##0.00\ [$€-40C]_-;\-* #,##0.00\ [$€-40C]_-;_-* \-??\ [$€-40C]_-;_-@_-"/>
    <numFmt numFmtId="168" formatCode="0.00"/>
  </numFmts>
  <fonts count="11">
    <font>
      <sz val="10"/>
      <name val="Trebuchet MS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  <font>
      <sz val="10"/>
      <name val="Calibri"/>
      <family val="2"/>
    </font>
    <font>
      <b val="true"/>
      <sz val="10"/>
      <name val="Arial"/>
      <family val="2"/>
    </font>
    <font>
      <b val="true"/>
      <sz val="10"/>
      <name val="Calibri"/>
      <family val="2"/>
    </font>
    <font>
      <sz val="12"/>
      <name val="Calibri"/>
      <family val="2"/>
    </font>
    <font>
      <b val="true"/>
      <sz val="11"/>
      <name val="Calibri"/>
      <family val="2"/>
    </font>
    <font>
      <b val="true"/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7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6" fillId="0" borderId="1" xfId="7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7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7" applyFont="true" applyBorder="true" applyAlignment="true" applyProtection="true">
      <alignment horizontal="right" vertical="center" textRotation="0" wrapText="true" indent="0" shrinkToFit="false" readingOrder="1"/>
      <protection locked="true" hidden="false"/>
    </xf>
    <xf numFmtId="164" fontId="0" fillId="0" borderId="1" xfId="7" applyFont="true" applyBorder="true" applyAlignment="true" applyProtection="true">
      <alignment horizontal="left" vertical="center" textRotation="0" wrapText="false" indent="0" shrinkToFit="false" readingOrder="1"/>
      <protection locked="true" hidden="false"/>
    </xf>
    <xf numFmtId="164" fontId="0" fillId="0" borderId="1" xfId="7" applyFont="true" applyBorder="true" applyAlignment="true" applyProtection="true">
      <alignment horizontal="right" vertical="center" textRotation="0" wrapText="false" indent="0" shrinkToFit="false" readingOrder="1"/>
      <protection locked="true" hidden="false"/>
    </xf>
    <xf numFmtId="167" fontId="0" fillId="0" borderId="1" xfId="7" applyFont="true" applyBorder="true" applyAlignment="true" applyProtection="true">
      <alignment horizontal="right" vertical="center" textRotation="0" wrapText="false" indent="0" shrinkToFit="false" readingOrder="1"/>
      <protection locked="true" hidden="false"/>
    </xf>
    <xf numFmtId="165" fontId="4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2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uro" xfId="20" builtinId="53" customBuiltin="true"/>
    <cellStyle name="*unknown*" xfId="7" builtinId="1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7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" activeCellId="0" sqref="F2"/>
    </sheetView>
  </sheetViews>
  <sheetFormatPr defaultRowHeight="12.75" zeroHeight="false" outlineLevelRow="0" outlineLevelCol="0"/>
  <cols>
    <col collapsed="false" customWidth="true" hidden="false" outlineLevel="0" max="3" min="1" style="1" width="11.42"/>
    <col collapsed="false" customWidth="true" hidden="false" outlineLevel="0" max="4" min="4" style="1" width="20.43"/>
    <col collapsed="false" customWidth="true" hidden="true" outlineLevel="0" max="5" min="5" style="1" width="24.15"/>
    <col collapsed="false" customWidth="true" hidden="false" outlineLevel="0" max="6" min="6" style="2" width="29.02"/>
    <col collapsed="false" customWidth="true" hidden="false" outlineLevel="0" max="7" min="7" style="1" width="30.44"/>
    <col collapsed="false" customWidth="false" hidden="false" outlineLevel="0" max="8" min="8" style="1" width="11.57"/>
    <col collapsed="false" customWidth="true" hidden="false" outlineLevel="0" max="9" min="9" style="1" width="15.57"/>
    <col collapsed="false" customWidth="true" hidden="false" outlineLevel="0" max="10" min="10" style="3" width="11.42"/>
    <col collapsed="false" customWidth="true" hidden="false" outlineLevel="0" max="14" min="11" style="2" width="11.42"/>
    <col collapsed="false" customWidth="true" hidden="false" outlineLevel="0" max="15" min="15" style="2" width="18.29"/>
    <col collapsed="false" customWidth="true" hidden="false" outlineLevel="0" max="16" min="16" style="2" width="23.04"/>
    <col collapsed="false" customWidth="true" hidden="false" outlineLevel="0" max="257" min="17" style="2" width="11.42"/>
    <col collapsed="false" customWidth="true" hidden="false" outlineLevel="0" max="1025" min="258" style="0" width="11.42"/>
  </cols>
  <sheetData>
    <row r="1" customFormat="false" ht="38.25" hidden="false" customHeight="false" outlineLevel="0" collapsed="false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7" t="s">
        <v>8</v>
      </c>
      <c r="J1" s="8" t="s">
        <v>9</v>
      </c>
      <c r="M1" s="5" t="s">
        <v>10</v>
      </c>
      <c r="N1" s="5" t="s">
        <v>11</v>
      </c>
      <c r="O1" s="5" t="s">
        <v>12</v>
      </c>
      <c r="P1" s="5" t="s">
        <v>13</v>
      </c>
    </row>
    <row r="2" customFormat="false" ht="15" hidden="false" customHeight="false" outlineLevel="0" collapsed="false">
      <c r="A2" s="9" t="s">
        <v>14</v>
      </c>
      <c r="B2" s="10" t="s">
        <v>15</v>
      </c>
      <c r="C2" s="10" t="s">
        <v>16</v>
      </c>
      <c r="D2" s="10" t="s">
        <v>17</v>
      </c>
      <c r="E2" s="10" t="s">
        <v>18</v>
      </c>
      <c r="F2" s="10" t="s">
        <v>19</v>
      </c>
      <c r="G2" s="10" t="s">
        <v>20</v>
      </c>
      <c r="H2" s="11" t="n">
        <v>31.24</v>
      </c>
      <c r="I2" s="12" t="n">
        <v>106.53</v>
      </c>
      <c r="J2" s="13" t="n">
        <f aca="false">+I2/H2</f>
        <v>3.41005121638924</v>
      </c>
      <c r="M2" s="10" t="s">
        <v>15</v>
      </c>
      <c r="N2" s="10" t="s">
        <v>16</v>
      </c>
      <c r="O2" s="10" t="s">
        <v>17</v>
      </c>
      <c r="P2" s="10" t="s">
        <v>18</v>
      </c>
    </row>
    <row r="3" customFormat="false" ht="15" hidden="false" customHeight="false" outlineLevel="0" collapsed="false">
      <c r="A3" s="9" t="s">
        <v>14</v>
      </c>
      <c r="B3" s="10" t="s">
        <v>15</v>
      </c>
      <c r="C3" s="10" t="s">
        <v>16</v>
      </c>
      <c r="D3" s="10" t="s">
        <v>17</v>
      </c>
      <c r="E3" s="10" t="s">
        <v>18</v>
      </c>
      <c r="F3" s="10" t="s">
        <v>21</v>
      </c>
      <c r="G3" s="10" t="s">
        <v>20</v>
      </c>
      <c r="H3" s="11" t="n">
        <v>29.99</v>
      </c>
      <c r="I3" s="12" t="n">
        <v>190.44</v>
      </c>
      <c r="J3" s="13" t="n">
        <f aca="false">+I3/H3</f>
        <v>6.35011670556852</v>
      </c>
      <c r="M3" s="10" t="s">
        <v>22</v>
      </c>
      <c r="N3" s="10" t="s">
        <v>23</v>
      </c>
      <c r="O3" s="10" t="s">
        <v>24</v>
      </c>
      <c r="P3" s="10" t="s">
        <v>25</v>
      </c>
    </row>
    <row r="4" customFormat="false" ht="15" hidden="false" customHeight="false" outlineLevel="0" collapsed="false">
      <c r="A4" s="9" t="s">
        <v>14</v>
      </c>
      <c r="B4" s="10" t="s">
        <v>15</v>
      </c>
      <c r="C4" s="10" t="s">
        <v>16</v>
      </c>
      <c r="D4" s="10" t="s">
        <v>17</v>
      </c>
      <c r="E4" s="10" t="s">
        <v>18</v>
      </c>
      <c r="F4" s="10" t="s">
        <v>26</v>
      </c>
      <c r="G4" s="10" t="s">
        <v>20</v>
      </c>
      <c r="H4" s="11" t="n">
        <v>30.76</v>
      </c>
      <c r="I4" s="12" t="n">
        <v>123.04</v>
      </c>
      <c r="J4" s="13" t="n">
        <f aca="false">+I4/H4</f>
        <v>4</v>
      </c>
      <c r="M4" s="10"/>
      <c r="N4" s="10"/>
      <c r="O4" s="10" t="s">
        <v>27</v>
      </c>
      <c r="P4" s="10"/>
    </row>
    <row r="5" customFormat="false" ht="15" hidden="false" customHeight="false" outlineLevel="0" collapsed="false">
      <c r="A5" s="9" t="s">
        <v>28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29</v>
      </c>
      <c r="G5" s="10" t="s">
        <v>30</v>
      </c>
      <c r="H5" s="11" t="n">
        <v>29.84</v>
      </c>
      <c r="I5" s="12" t="n">
        <v>187.1</v>
      </c>
      <c r="J5" s="13" t="n">
        <f aca="false">+I5/H5</f>
        <v>6.2701072386059</v>
      </c>
      <c r="M5" s="10"/>
      <c r="N5" s="10"/>
      <c r="O5" s="10" t="s">
        <v>17</v>
      </c>
      <c r="P5" s="10"/>
    </row>
    <row r="6" customFormat="false" ht="15" hidden="false" customHeight="false" outlineLevel="0" collapsed="false">
      <c r="A6" s="9" t="s">
        <v>28</v>
      </c>
      <c r="B6" s="10" t="s">
        <v>15</v>
      </c>
      <c r="C6" s="10" t="s">
        <v>16</v>
      </c>
      <c r="D6" s="10" t="s">
        <v>24</v>
      </c>
      <c r="E6" s="10" t="s">
        <v>18</v>
      </c>
      <c r="F6" s="10" t="s">
        <v>31</v>
      </c>
      <c r="G6" s="10" t="s">
        <v>30</v>
      </c>
      <c r="H6" s="11" t="n">
        <v>30.6</v>
      </c>
      <c r="I6" s="12" t="n">
        <v>159.12</v>
      </c>
      <c r="J6" s="13" t="n">
        <f aca="false">+I6/H6</f>
        <v>5.2</v>
      </c>
      <c r="M6" s="10"/>
      <c r="N6" s="10"/>
      <c r="O6" s="10" t="s">
        <v>32</v>
      </c>
      <c r="P6" s="10"/>
    </row>
    <row r="7" customFormat="false" ht="15" hidden="false" customHeight="false" outlineLevel="0" collapsed="false">
      <c r="A7" s="9" t="s">
        <v>28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33</v>
      </c>
      <c r="G7" s="10" t="s">
        <v>30</v>
      </c>
      <c r="H7" s="11" t="n">
        <v>30.74</v>
      </c>
      <c r="I7" s="12" t="n">
        <v>133.1</v>
      </c>
      <c r="J7" s="13" t="n">
        <f aca="false">+I7/H7</f>
        <v>4.32986337020169</v>
      </c>
      <c r="M7" s="10"/>
      <c r="N7" s="10"/>
      <c r="O7" s="10" t="s">
        <v>34</v>
      </c>
      <c r="P7" s="10"/>
    </row>
    <row r="8" customFormat="false" ht="15" hidden="false" customHeight="false" outlineLevel="0" collapsed="false">
      <c r="A8" s="9" t="s">
        <v>35</v>
      </c>
      <c r="B8" s="10" t="s">
        <v>15</v>
      </c>
      <c r="C8" s="10" t="s">
        <v>16</v>
      </c>
      <c r="D8" s="10" t="s">
        <v>17</v>
      </c>
      <c r="E8" s="10" t="s">
        <v>18</v>
      </c>
      <c r="F8" s="10" t="s">
        <v>36</v>
      </c>
      <c r="G8" s="10" t="s">
        <v>30</v>
      </c>
      <c r="H8" s="11" t="n">
        <v>30.4</v>
      </c>
      <c r="I8" s="12" t="n">
        <v>316.16</v>
      </c>
      <c r="J8" s="13" t="n">
        <f aca="false">+I8/H8</f>
        <v>10.4</v>
      </c>
    </row>
    <row r="9" customFormat="false" ht="15" hidden="false" customHeight="false" outlineLevel="0" collapsed="false">
      <c r="A9" s="9" t="s">
        <v>37</v>
      </c>
      <c r="B9" s="10" t="s">
        <v>15</v>
      </c>
      <c r="C9" s="10" t="s">
        <v>16</v>
      </c>
      <c r="D9" s="10" t="s">
        <v>27</v>
      </c>
      <c r="E9" s="10" t="s">
        <v>18</v>
      </c>
      <c r="F9" s="10" t="s">
        <v>38</v>
      </c>
      <c r="G9" s="10" t="s">
        <v>39</v>
      </c>
      <c r="H9" s="11" t="n">
        <v>30.65</v>
      </c>
      <c r="I9" s="12" t="n">
        <v>113.41</v>
      </c>
      <c r="J9" s="13" t="n">
        <f aca="false">+I9/H9</f>
        <v>3.70016313213703</v>
      </c>
    </row>
    <row r="10" customFormat="false" ht="15" hidden="false" customHeight="false" outlineLevel="0" collapsed="false">
      <c r="A10" s="9" t="s">
        <v>37</v>
      </c>
      <c r="B10" s="10" t="s">
        <v>15</v>
      </c>
      <c r="C10" s="10" t="s">
        <v>16</v>
      </c>
      <c r="D10" s="10" t="s">
        <v>17</v>
      </c>
      <c r="E10" s="10" t="s">
        <v>18</v>
      </c>
      <c r="F10" s="10" t="s">
        <v>30</v>
      </c>
      <c r="G10" s="10" t="s">
        <v>40</v>
      </c>
      <c r="H10" s="11" t="n">
        <v>30.76</v>
      </c>
      <c r="I10" s="12" t="n">
        <v>192.87</v>
      </c>
      <c r="J10" s="13" t="n">
        <f aca="false">+I10/H10</f>
        <v>6.27015604681404</v>
      </c>
    </row>
    <row r="11" customFormat="false" ht="15" hidden="false" customHeight="false" outlineLevel="0" collapsed="false">
      <c r="A11" s="9" t="s">
        <v>41</v>
      </c>
      <c r="B11" s="10" t="s">
        <v>15</v>
      </c>
      <c r="C11" s="10" t="s">
        <v>16</v>
      </c>
      <c r="D11" s="10" t="s">
        <v>17</v>
      </c>
      <c r="E11" s="10" t="s">
        <v>18</v>
      </c>
      <c r="F11" s="10" t="s">
        <v>30</v>
      </c>
      <c r="G11" s="10" t="s">
        <v>42</v>
      </c>
      <c r="H11" s="11" t="n">
        <v>30.7</v>
      </c>
      <c r="I11" s="12" t="n">
        <v>192.49</v>
      </c>
      <c r="J11" s="13" t="n">
        <f aca="false">+I11/H11</f>
        <v>6.2700325732899</v>
      </c>
    </row>
    <row r="12" customFormat="false" ht="15" hidden="false" customHeight="false" outlineLevel="0" collapsed="false">
      <c r="A12" s="9" t="s">
        <v>43</v>
      </c>
      <c r="B12" s="10" t="s">
        <v>15</v>
      </c>
      <c r="C12" s="10" t="s">
        <v>16</v>
      </c>
      <c r="D12" s="10" t="s">
        <v>17</v>
      </c>
      <c r="E12" s="10" t="s">
        <v>18</v>
      </c>
      <c r="F12" s="10" t="s">
        <v>30</v>
      </c>
      <c r="G12" s="10" t="s">
        <v>19</v>
      </c>
      <c r="H12" s="11" t="n">
        <v>30.82</v>
      </c>
      <c r="I12" s="12" t="n">
        <v>105.1</v>
      </c>
      <c r="J12" s="13" t="n">
        <f aca="false">+I12/H12</f>
        <v>3.41012329656067</v>
      </c>
    </row>
    <row r="13" customFormat="false" ht="15" hidden="false" customHeight="false" outlineLevel="0" collapsed="false">
      <c r="A13" s="9" t="s">
        <v>44</v>
      </c>
      <c r="B13" s="10" t="s">
        <v>15</v>
      </c>
      <c r="C13" s="10" t="s">
        <v>16</v>
      </c>
      <c r="D13" s="10" t="s">
        <v>17</v>
      </c>
      <c r="E13" s="10" t="s">
        <v>18</v>
      </c>
      <c r="F13" s="10" t="s">
        <v>30</v>
      </c>
      <c r="G13" s="10" t="s">
        <v>45</v>
      </c>
      <c r="H13" s="11" t="n">
        <v>30</v>
      </c>
      <c r="I13" s="12" t="n">
        <v>76.5</v>
      </c>
      <c r="J13" s="13" t="n">
        <f aca="false">+I13/H13</f>
        <v>2.55</v>
      </c>
    </row>
    <row r="14" customFormat="false" ht="15" hidden="false" customHeight="false" outlineLevel="0" collapsed="false">
      <c r="A14" s="9" t="s">
        <v>44</v>
      </c>
      <c r="B14" s="10" t="s">
        <v>15</v>
      </c>
      <c r="C14" s="10" t="s">
        <v>16</v>
      </c>
      <c r="D14" s="10" t="s">
        <v>17</v>
      </c>
      <c r="E14" s="10" t="s">
        <v>18</v>
      </c>
      <c r="F14" s="10" t="s">
        <v>30</v>
      </c>
      <c r="G14" s="10" t="s">
        <v>46</v>
      </c>
      <c r="H14" s="11" t="n">
        <v>30.34</v>
      </c>
      <c r="I14" s="12" t="n">
        <v>124.09</v>
      </c>
      <c r="J14" s="13" t="n">
        <f aca="false">+I14/H14</f>
        <v>4.08998022412657</v>
      </c>
    </row>
    <row r="15" customFormat="false" ht="15" hidden="false" customHeight="false" outlineLevel="0" collapsed="false">
      <c r="A15" s="9" t="s">
        <v>44</v>
      </c>
      <c r="B15" s="10" t="s">
        <v>15</v>
      </c>
      <c r="C15" s="10" t="s">
        <v>16</v>
      </c>
      <c r="D15" s="10" t="s">
        <v>17</v>
      </c>
      <c r="E15" s="10" t="s">
        <v>18</v>
      </c>
      <c r="F15" s="10" t="s">
        <v>47</v>
      </c>
      <c r="G15" s="10" t="s">
        <v>30</v>
      </c>
      <c r="H15" s="11" t="n">
        <v>30.75</v>
      </c>
      <c r="I15" s="12" t="n">
        <v>61.5</v>
      </c>
      <c r="J15" s="13" t="n">
        <f aca="false">+I15/H15</f>
        <v>2</v>
      </c>
    </row>
    <row r="16" customFormat="false" ht="15" hidden="false" customHeight="false" outlineLevel="0" collapsed="false">
      <c r="A16" s="9" t="s">
        <v>48</v>
      </c>
      <c r="B16" s="10" t="s">
        <v>15</v>
      </c>
      <c r="C16" s="10" t="s">
        <v>16</v>
      </c>
      <c r="D16" s="10" t="s">
        <v>17</v>
      </c>
      <c r="E16" s="10" t="s">
        <v>18</v>
      </c>
      <c r="F16" s="10" t="s">
        <v>30</v>
      </c>
      <c r="G16" s="10" t="s">
        <v>49</v>
      </c>
      <c r="H16" s="11" t="n">
        <v>30.38</v>
      </c>
      <c r="I16" s="12" t="n">
        <v>173.47</v>
      </c>
      <c r="J16" s="13" t="n">
        <f aca="false">+I16/H16</f>
        <v>5.71000658327847</v>
      </c>
    </row>
    <row r="17" customFormat="false" ht="15" hidden="false" customHeight="false" outlineLevel="0" collapsed="false">
      <c r="A17" s="9" t="s">
        <v>50</v>
      </c>
      <c r="B17" s="10" t="s">
        <v>15</v>
      </c>
      <c r="C17" s="10" t="s">
        <v>16</v>
      </c>
      <c r="D17" s="10" t="s">
        <v>17</v>
      </c>
      <c r="E17" s="10" t="s">
        <v>18</v>
      </c>
      <c r="F17" s="10" t="s">
        <v>30</v>
      </c>
      <c r="G17" s="10" t="s">
        <v>51</v>
      </c>
      <c r="H17" s="11" t="n">
        <v>30.89</v>
      </c>
      <c r="I17" s="12" t="n">
        <v>117.69</v>
      </c>
      <c r="J17" s="13" t="n">
        <f aca="false">+I17/H17</f>
        <v>3.8099708643574</v>
      </c>
    </row>
    <row r="18" customFormat="false" ht="15" hidden="false" customHeight="false" outlineLevel="0" collapsed="false">
      <c r="A18" s="9" t="s">
        <v>50</v>
      </c>
      <c r="B18" s="10" t="s">
        <v>15</v>
      </c>
      <c r="C18" s="10" t="s">
        <v>16</v>
      </c>
      <c r="D18" s="10" t="s">
        <v>27</v>
      </c>
      <c r="E18" s="10" t="s">
        <v>18</v>
      </c>
      <c r="F18" s="10" t="s">
        <v>38</v>
      </c>
      <c r="G18" s="10" t="s">
        <v>30</v>
      </c>
      <c r="H18" s="11" t="n">
        <v>30.55</v>
      </c>
      <c r="I18" s="12" t="n">
        <v>158.86</v>
      </c>
      <c r="J18" s="13" t="n">
        <f aca="false">+I18/H18</f>
        <v>5.2</v>
      </c>
    </row>
    <row r="19" customFormat="false" ht="15" hidden="false" customHeight="false" outlineLevel="0" collapsed="false">
      <c r="A19" s="9" t="s">
        <v>50</v>
      </c>
      <c r="B19" s="10" t="s">
        <v>15</v>
      </c>
      <c r="C19" s="10" t="s">
        <v>16</v>
      </c>
      <c r="D19" s="10" t="s">
        <v>17</v>
      </c>
      <c r="E19" s="10" t="s">
        <v>18</v>
      </c>
      <c r="F19" s="10" t="s">
        <v>30</v>
      </c>
      <c r="G19" s="10" t="s">
        <v>20</v>
      </c>
      <c r="H19" s="11" t="n">
        <v>30.52</v>
      </c>
      <c r="I19" s="12" t="n">
        <v>122.08</v>
      </c>
      <c r="J19" s="13" t="n">
        <f aca="false">+I19/H19</f>
        <v>4</v>
      </c>
    </row>
    <row r="20" customFormat="false" ht="15" hidden="false" customHeight="false" outlineLevel="0" collapsed="false">
      <c r="A20" s="9" t="s">
        <v>52</v>
      </c>
      <c r="B20" s="10" t="s">
        <v>15</v>
      </c>
      <c r="C20" s="10" t="s">
        <v>16</v>
      </c>
      <c r="D20" s="10" t="s">
        <v>24</v>
      </c>
      <c r="E20" s="10" t="s">
        <v>18</v>
      </c>
      <c r="F20" s="10" t="s">
        <v>31</v>
      </c>
      <c r="G20" s="10" t="s">
        <v>53</v>
      </c>
      <c r="H20" s="11" t="n">
        <v>30.99</v>
      </c>
      <c r="I20" s="12" t="n">
        <v>123.96</v>
      </c>
      <c r="J20" s="13" t="n">
        <f aca="false">+I20/H20</f>
        <v>4</v>
      </c>
    </row>
    <row r="21" customFormat="false" ht="15" hidden="false" customHeight="false" outlineLevel="0" collapsed="false">
      <c r="A21" s="9" t="s">
        <v>52</v>
      </c>
      <c r="B21" s="10" t="s">
        <v>15</v>
      </c>
      <c r="C21" s="10" t="s">
        <v>16</v>
      </c>
      <c r="D21" s="10" t="s">
        <v>24</v>
      </c>
      <c r="E21" s="10" t="s">
        <v>18</v>
      </c>
      <c r="F21" s="10" t="s">
        <v>31</v>
      </c>
      <c r="G21" s="10" t="s">
        <v>54</v>
      </c>
      <c r="H21" s="11" t="n">
        <v>31.04</v>
      </c>
      <c r="I21" s="12" t="n">
        <v>55.87</v>
      </c>
      <c r="J21" s="13" t="n">
        <f aca="false">+I21/H21</f>
        <v>1.79993556701031</v>
      </c>
    </row>
    <row r="22" customFormat="false" ht="15" hidden="false" customHeight="false" outlineLevel="0" collapsed="false">
      <c r="A22" s="9" t="s">
        <v>52</v>
      </c>
      <c r="B22" s="10" t="s">
        <v>15</v>
      </c>
      <c r="C22" s="10" t="s">
        <v>16</v>
      </c>
      <c r="D22" s="10" t="s">
        <v>24</v>
      </c>
      <c r="E22" s="10" t="s">
        <v>18</v>
      </c>
      <c r="F22" s="10" t="s">
        <v>31</v>
      </c>
      <c r="G22" s="10" t="s">
        <v>55</v>
      </c>
      <c r="H22" s="11" t="n">
        <v>31</v>
      </c>
      <c r="I22" s="12" t="n">
        <v>137.02</v>
      </c>
      <c r="J22" s="13" t="n">
        <f aca="false">+I22/H22</f>
        <v>4.42</v>
      </c>
    </row>
    <row r="23" customFormat="false" ht="15" hidden="false" customHeight="false" outlineLevel="0" collapsed="false">
      <c r="A23" s="9" t="s">
        <v>56</v>
      </c>
      <c r="B23" s="10" t="s">
        <v>15</v>
      </c>
      <c r="C23" s="10" t="s">
        <v>16</v>
      </c>
      <c r="D23" s="10" t="s">
        <v>24</v>
      </c>
      <c r="E23" s="10" t="s">
        <v>18</v>
      </c>
      <c r="F23" s="10" t="s">
        <v>31</v>
      </c>
      <c r="G23" s="10" t="s">
        <v>57</v>
      </c>
      <c r="H23" s="11" t="n">
        <v>31</v>
      </c>
      <c r="I23" s="12" t="n">
        <v>322.4</v>
      </c>
      <c r="J23" s="13" t="n">
        <f aca="false">+I23/H23</f>
        <v>10.4</v>
      </c>
    </row>
    <row r="24" customFormat="false" ht="15" hidden="false" customHeight="false" outlineLevel="0" collapsed="false">
      <c r="A24" s="9" t="s">
        <v>58</v>
      </c>
      <c r="B24" s="10" t="s">
        <v>15</v>
      </c>
      <c r="C24" s="10" t="s">
        <v>16</v>
      </c>
      <c r="D24" s="10" t="s">
        <v>17</v>
      </c>
      <c r="E24" s="10" t="s">
        <v>18</v>
      </c>
      <c r="F24" s="10" t="s">
        <v>30</v>
      </c>
      <c r="G24" s="10" t="s">
        <v>59</v>
      </c>
      <c r="H24" s="11" t="n">
        <v>30.1</v>
      </c>
      <c r="I24" s="12" t="n">
        <v>96.92</v>
      </c>
      <c r="J24" s="13" t="n">
        <f aca="false">+I24/H24</f>
        <v>3.21993355481728</v>
      </c>
    </row>
    <row r="25" customFormat="false" ht="15" hidden="false" customHeight="false" outlineLevel="0" collapsed="false">
      <c r="A25" s="9" t="s">
        <v>60</v>
      </c>
      <c r="B25" s="10" t="s">
        <v>15</v>
      </c>
      <c r="C25" s="10" t="s">
        <v>16</v>
      </c>
      <c r="D25" s="10" t="s">
        <v>17</v>
      </c>
      <c r="E25" s="10" t="s">
        <v>18</v>
      </c>
      <c r="F25" s="10" t="s">
        <v>30</v>
      </c>
      <c r="G25" s="10" t="s">
        <v>61</v>
      </c>
      <c r="H25" s="11" t="n">
        <v>30.44</v>
      </c>
      <c r="I25" s="12" t="n">
        <v>124.5</v>
      </c>
      <c r="J25" s="13" t="n">
        <f aca="false">+I25/H25</f>
        <v>4.09001314060447</v>
      </c>
    </row>
    <row r="26" customFormat="false" ht="15" hidden="false" customHeight="false" outlineLevel="0" collapsed="false">
      <c r="A26" s="9" t="s">
        <v>60</v>
      </c>
      <c r="B26" s="10" t="s">
        <v>15</v>
      </c>
      <c r="C26" s="10" t="s">
        <v>16</v>
      </c>
      <c r="D26" s="10" t="s">
        <v>17</v>
      </c>
      <c r="E26" s="10" t="s">
        <v>18</v>
      </c>
      <c r="F26" s="10" t="s">
        <v>30</v>
      </c>
      <c r="G26" s="10" t="s">
        <v>62</v>
      </c>
      <c r="H26" s="11" t="n">
        <v>29.92</v>
      </c>
      <c r="I26" s="12" t="n">
        <v>54.16</v>
      </c>
      <c r="J26" s="13" t="n">
        <f aca="false">+I26/H26</f>
        <v>1.81016042780749</v>
      </c>
    </row>
    <row r="27" customFormat="false" ht="15" hidden="false" customHeight="false" outlineLevel="0" collapsed="false">
      <c r="A27" s="9" t="s">
        <v>60</v>
      </c>
      <c r="B27" s="10" t="s">
        <v>15</v>
      </c>
      <c r="C27" s="10" t="s">
        <v>16</v>
      </c>
      <c r="D27" s="10" t="s">
        <v>17</v>
      </c>
      <c r="E27" s="10" t="s">
        <v>18</v>
      </c>
      <c r="F27" s="10" t="s">
        <v>30</v>
      </c>
      <c r="G27" s="10" t="s">
        <v>63</v>
      </c>
      <c r="H27" s="11" t="n">
        <v>30.42</v>
      </c>
      <c r="I27" s="12" t="n">
        <v>155.14</v>
      </c>
      <c r="J27" s="13" t="n">
        <f aca="false">+I27/H27</f>
        <v>5.09993425378041</v>
      </c>
    </row>
    <row r="28" customFormat="false" ht="15" hidden="false" customHeight="false" outlineLevel="0" collapsed="false">
      <c r="A28" s="9" t="s">
        <v>64</v>
      </c>
      <c r="B28" s="10" t="s">
        <v>15</v>
      </c>
      <c r="C28" s="10" t="s">
        <v>16</v>
      </c>
      <c r="D28" s="10" t="s">
        <v>17</v>
      </c>
      <c r="E28" s="10" t="s">
        <v>18</v>
      </c>
      <c r="F28" s="10" t="s">
        <v>30</v>
      </c>
      <c r="G28" s="10" t="s">
        <v>65</v>
      </c>
      <c r="H28" s="11" t="n">
        <v>27.88</v>
      </c>
      <c r="I28" s="12" t="n">
        <v>71.09</v>
      </c>
      <c r="J28" s="13" t="n">
        <f aca="false">+I28/H28</f>
        <v>2.54985652797704</v>
      </c>
    </row>
    <row r="29" customFormat="false" ht="15" hidden="false" customHeight="false" outlineLevel="0" collapsed="false">
      <c r="A29" s="9" t="s">
        <v>64</v>
      </c>
      <c r="B29" s="10" t="s">
        <v>15</v>
      </c>
      <c r="C29" s="10" t="s">
        <v>16</v>
      </c>
      <c r="D29" s="10" t="s">
        <v>17</v>
      </c>
      <c r="E29" s="10" t="s">
        <v>18</v>
      </c>
      <c r="F29" s="10" t="s">
        <v>30</v>
      </c>
      <c r="G29" s="10" t="s">
        <v>66</v>
      </c>
      <c r="H29" s="11" t="n">
        <v>30.6</v>
      </c>
      <c r="I29" s="12" t="n">
        <v>156.06</v>
      </c>
      <c r="J29" s="13" t="n">
        <f aca="false">+I29/H29</f>
        <v>5.1</v>
      </c>
    </row>
    <row r="30" customFormat="false" ht="15" hidden="false" customHeight="false" outlineLevel="0" collapsed="false">
      <c r="A30" s="9" t="s">
        <v>67</v>
      </c>
      <c r="B30" s="10" t="s">
        <v>15</v>
      </c>
      <c r="C30" s="10" t="s">
        <v>16</v>
      </c>
      <c r="D30" s="10" t="s">
        <v>17</v>
      </c>
      <c r="E30" s="10" t="s">
        <v>18</v>
      </c>
      <c r="F30" s="10" t="s">
        <v>47</v>
      </c>
      <c r="G30" s="10" t="s">
        <v>62</v>
      </c>
      <c r="H30" s="11" t="n">
        <v>30.9</v>
      </c>
      <c r="I30" s="12" t="n">
        <v>117.73</v>
      </c>
      <c r="J30" s="13" t="n">
        <f aca="false">+I30/H30</f>
        <v>3.81003236245955</v>
      </c>
    </row>
    <row r="31" customFormat="false" ht="15" hidden="false" customHeight="false" outlineLevel="0" collapsed="false">
      <c r="A31" s="9" t="s">
        <v>67</v>
      </c>
      <c r="B31" s="10" t="s">
        <v>15</v>
      </c>
      <c r="C31" s="10" t="s">
        <v>16</v>
      </c>
      <c r="D31" s="10" t="s">
        <v>17</v>
      </c>
      <c r="E31" s="10" t="s">
        <v>18</v>
      </c>
      <c r="F31" s="10" t="s">
        <v>47</v>
      </c>
      <c r="G31" s="10" t="s">
        <v>68</v>
      </c>
      <c r="H31" s="11" t="n">
        <v>30.75</v>
      </c>
      <c r="I31" s="12" t="n">
        <v>107.93</v>
      </c>
      <c r="J31" s="13" t="n">
        <f aca="false">+I31/H31</f>
        <v>3.50991869918699</v>
      </c>
    </row>
    <row r="32" customFormat="false" ht="15" hidden="false" customHeight="false" outlineLevel="0" collapsed="false">
      <c r="A32" s="9" t="s">
        <v>67</v>
      </c>
      <c r="B32" s="10" t="s">
        <v>15</v>
      </c>
      <c r="C32" s="10" t="s">
        <v>16</v>
      </c>
      <c r="D32" s="10" t="s">
        <v>17</v>
      </c>
      <c r="E32" s="10" t="s">
        <v>18</v>
      </c>
      <c r="F32" s="10" t="s">
        <v>30</v>
      </c>
      <c r="G32" s="10" t="s">
        <v>69</v>
      </c>
      <c r="H32" s="11" t="n">
        <v>30.4</v>
      </c>
      <c r="I32" s="12" t="n">
        <v>193.04</v>
      </c>
      <c r="J32" s="13" t="n">
        <f aca="false">+I32/H32</f>
        <v>6.35</v>
      </c>
    </row>
    <row r="33" customFormat="false" ht="15" hidden="false" customHeight="false" outlineLevel="0" collapsed="false">
      <c r="A33" s="9" t="s">
        <v>70</v>
      </c>
      <c r="B33" s="10" t="s">
        <v>15</v>
      </c>
      <c r="C33" s="10" t="s">
        <v>16</v>
      </c>
      <c r="D33" s="10" t="s">
        <v>24</v>
      </c>
      <c r="E33" s="10" t="s">
        <v>18</v>
      </c>
      <c r="F33" s="10" t="s">
        <v>31</v>
      </c>
      <c r="G33" s="10" t="s">
        <v>21</v>
      </c>
      <c r="H33" s="11" t="n">
        <v>30.7</v>
      </c>
      <c r="I33" s="12" t="n">
        <v>319.28</v>
      </c>
      <c r="J33" s="13" t="n">
        <f aca="false">+I33/H33</f>
        <v>10.4</v>
      </c>
    </row>
    <row r="34" customFormat="false" ht="15" hidden="false" customHeight="false" outlineLevel="0" collapsed="false">
      <c r="A34" s="9" t="s">
        <v>71</v>
      </c>
      <c r="B34" s="10" t="s">
        <v>15</v>
      </c>
      <c r="C34" s="10" t="s">
        <v>16</v>
      </c>
      <c r="D34" s="10" t="s">
        <v>17</v>
      </c>
      <c r="E34" s="10" t="s">
        <v>18</v>
      </c>
      <c r="F34" s="10" t="s">
        <v>30</v>
      </c>
      <c r="G34" s="10" t="s">
        <v>72</v>
      </c>
      <c r="H34" s="11" t="n">
        <v>30.29</v>
      </c>
      <c r="I34" s="12" t="n">
        <v>123.89</v>
      </c>
      <c r="J34" s="13" t="n">
        <f aca="false">+I34/H34</f>
        <v>4.09012875536481</v>
      </c>
    </row>
    <row r="35" customFormat="false" ht="15" hidden="false" customHeight="false" outlineLevel="0" collapsed="false">
      <c r="A35" s="9" t="s">
        <v>73</v>
      </c>
      <c r="B35" s="10" t="s">
        <v>15</v>
      </c>
      <c r="C35" s="10" t="s">
        <v>16</v>
      </c>
      <c r="D35" s="10" t="s">
        <v>17</v>
      </c>
      <c r="E35" s="10" t="s">
        <v>18</v>
      </c>
      <c r="F35" s="10" t="s">
        <v>30</v>
      </c>
      <c r="G35" s="10" t="s">
        <v>74</v>
      </c>
      <c r="H35" s="11" t="n">
        <v>30.49</v>
      </c>
      <c r="I35" s="12" t="n">
        <v>116.17</v>
      </c>
      <c r="J35" s="13" t="n">
        <f aca="false">+I35/H35</f>
        <v>3.81010167267957</v>
      </c>
    </row>
    <row r="36" customFormat="false" ht="15" hidden="false" customHeight="false" outlineLevel="0" collapsed="false">
      <c r="A36" s="9" t="s">
        <v>75</v>
      </c>
      <c r="B36" s="10" t="s">
        <v>15</v>
      </c>
      <c r="C36" s="10" t="s">
        <v>16</v>
      </c>
      <c r="D36" s="10" t="s">
        <v>17</v>
      </c>
      <c r="E36" s="10" t="s">
        <v>18</v>
      </c>
      <c r="F36" s="10" t="s">
        <v>30</v>
      </c>
      <c r="G36" s="10" t="s">
        <v>76</v>
      </c>
      <c r="H36" s="11" t="n">
        <v>30.46</v>
      </c>
      <c r="I36" s="12" t="n">
        <v>143.77</v>
      </c>
      <c r="J36" s="13" t="n">
        <f aca="false">+I36/H36</f>
        <v>4.71996060407091</v>
      </c>
    </row>
    <row r="37" customFormat="false" ht="15" hidden="false" customHeight="false" outlineLevel="0" collapsed="false">
      <c r="A37" s="9" t="s">
        <v>75</v>
      </c>
      <c r="B37" s="10" t="s">
        <v>15</v>
      </c>
      <c r="C37" s="10" t="s">
        <v>16</v>
      </c>
      <c r="D37" s="10" t="s">
        <v>17</v>
      </c>
      <c r="E37" s="10" t="s">
        <v>18</v>
      </c>
      <c r="F37" s="10" t="s">
        <v>30</v>
      </c>
      <c r="G37" s="10" t="s">
        <v>33</v>
      </c>
      <c r="H37" s="11" t="n">
        <v>31.1</v>
      </c>
      <c r="I37" s="12" t="n">
        <v>134.66</v>
      </c>
      <c r="J37" s="13" t="n">
        <f aca="false">+I37/H37</f>
        <v>4.32990353697749</v>
      </c>
    </row>
    <row r="38" customFormat="false" ht="15" hidden="false" customHeight="false" outlineLevel="0" collapsed="false">
      <c r="A38" s="9" t="s">
        <v>77</v>
      </c>
      <c r="B38" s="10" t="s">
        <v>15</v>
      </c>
      <c r="C38" s="10" t="s">
        <v>16</v>
      </c>
      <c r="D38" s="10" t="s">
        <v>34</v>
      </c>
      <c r="E38" s="10" t="s">
        <v>18</v>
      </c>
      <c r="F38" s="10" t="s">
        <v>78</v>
      </c>
      <c r="G38" s="10" t="s">
        <v>79</v>
      </c>
      <c r="H38" s="11" t="n">
        <v>28.4</v>
      </c>
      <c r="I38" s="12" t="n">
        <v>170.4</v>
      </c>
      <c r="J38" s="13" t="n">
        <f aca="false">+I38/H38</f>
        <v>6</v>
      </c>
    </row>
    <row r="39" customFormat="false" ht="15" hidden="false" customHeight="false" outlineLevel="0" collapsed="false">
      <c r="A39" s="9" t="s">
        <v>80</v>
      </c>
      <c r="B39" s="10" t="s">
        <v>15</v>
      </c>
      <c r="C39" s="10" t="s">
        <v>16</v>
      </c>
      <c r="D39" s="10" t="s">
        <v>17</v>
      </c>
      <c r="E39" s="10" t="s">
        <v>18</v>
      </c>
      <c r="F39" s="10" t="s">
        <v>30</v>
      </c>
      <c r="G39" s="10" t="s">
        <v>30</v>
      </c>
      <c r="H39" s="11" t="n">
        <v>29.94</v>
      </c>
      <c r="I39" s="12" t="n">
        <v>51.2</v>
      </c>
      <c r="J39" s="13" t="n">
        <f aca="false">+I39/H39</f>
        <v>1.71008684034736</v>
      </c>
    </row>
    <row r="40" customFormat="false" ht="15" hidden="false" customHeight="false" outlineLevel="0" collapsed="false">
      <c r="A40" s="9" t="s">
        <v>80</v>
      </c>
      <c r="B40" s="10" t="s">
        <v>15</v>
      </c>
      <c r="C40" s="10" t="s">
        <v>16</v>
      </c>
      <c r="D40" s="10" t="s">
        <v>17</v>
      </c>
      <c r="E40" s="10" t="s">
        <v>18</v>
      </c>
      <c r="F40" s="10" t="s">
        <v>30</v>
      </c>
      <c r="G40" s="10" t="s">
        <v>81</v>
      </c>
      <c r="H40" s="11" t="n">
        <v>30.36</v>
      </c>
      <c r="I40" s="12" t="n">
        <v>103.53</v>
      </c>
      <c r="J40" s="13" t="n">
        <f aca="false">+I40/H40</f>
        <v>3.4100790513834</v>
      </c>
    </row>
    <row r="41" customFormat="false" ht="15" hidden="false" customHeight="false" outlineLevel="0" collapsed="false">
      <c r="A41" s="9" t="s">
        <v>80</v>
      </c>
      <c r="B41" s="10" t="s">
        <v>15</v>
      </c>
      <c r="C41" s="10" t="s">
        <v>16</v>
      </c>
      <c r="D41" s="10" t="s">
        <v>17</v>
      </c>
      <c r="E41" s="10" t="s">
        <v>18</v>
      </c>
      <c r="F41" s="10" t="s">
        <v>47</v>
      </c>
      <c r="G41" s="10" t="s">
        <v>82</v>
      </c>
      <c r="H41" s="11" t="n">
        <v>31.3</v>
      </c>
      <c r="I41" s="12" t="n">
        <v>128.02</v>
      </c>
      <c r="J41" s="13" t="n">
        <f aca="false">+I41/H41</f>
        <v>4.09009584664537</v>
      </c>
    </row>
    <row r="42" customFormat="false" ht="15" hidden="false" customHeight="false" outlineLevel="0" collapsed="false">
      <c r="A42" s="9" t="s">
        <v>83</v>
      </c>
      <c r="B42" s="10" t="s">
        <v>15</v>
      </c>
      <c r="C42" s="10" t="s">
        <v>16</v>
      </c>
      <c r="D42" s="10" t="s">
        <v>17</v>
      </c>
      <c r="E42" s="10" t="s">
        <v>18</v>
      </c>
      <c r="F42" s="10" t="s">
        <v>47</v>
      </c>
      <c r="G42" s="10" t="s">
        <v>81</v>
      </c>
      <c r="H42" s="11" t="n">
        <v>30.35</v>
      </c>
      <c r="I42" s="12" t="n">
        <v>124.13</v>
      </c>
      <c r="J42" s="13" t="n">
        <f aca="false">+I42/H42</f>
        <v>4.08995057660626</v>
      </c>
    </row>
    <row r="43" customFormat="false" ht="15" hidden="false" customHeight="false" outlineLevel="0" collapsed="false">
      <c r="A43" s="9" t="s">
        <v>84</v>
      </c>
      <c r="B43" s="10" t="s">
        <v>15</v>
      </c>
      <c r="C43" s="10" t="s">
        <v>16</v>
      </c>
      <c r="D43" s="10" t="s">
        <v>17</v>
      </c>
      <c r="E43" s="10" t="s">
        <v>18</v>
      </c>
      <c r="F43" s="10" t="s">
        <v>30</v>
      </c>
      <c r="G43" s="10" t="s">
        <v>85</v>
      </c>
      <c r="H43" s="11" t="n">
        <v>30.99</v>
      </c>
      <c r="I43" s="12" t="n">
        <v>118.07</v>
      </c>
      <c r="J43" s="13" t="n">
        <f aca="false">+I43/H43</f>
        <v>3.80993868989997</v>
      </c>
    </row>
    <row r="44" customFormat="false" ht="15" hidden="false" customHeight="false" outlineLevel="0" collapsed="false">
      <c r="A44" s="9" t="s">
        <v>86</v>
      </c>
      <c r="B44" s="10" t="s">
        <v>15</v>
      </c>
      <c r="C44" s="10" t="s">
        <v>16</v>
      </c>
      <c r="D44" s="10" t="s">
        <v>17</v>
      </c>
      <c r="E44" s="10" t="s">
        <v>18</v>
      </c>
      <c r="F44" s="10" t="s">
        <v>30</v>
      </c>
      <c r="G44" s="10" t="s">
        <v>87</v>
      </c>
      <c r="H44" s="11" t="n">
        <v>30.14</v>
      </c>
      <c r="I44" s="12" t="n">
        <v>81.98</v>
      </c>
      <c r="J44" s="13" t="n">
        <f aca="false">+I44/H44</f>
        <v>2.71997345719973</v>
      </c>
    </row>
    <row r="45" customFormat="false" ht="15" hidden="false" customHeight="false" outlineLevel="0" collapsed="false">
      <c r="A45" s="9" t="s">
        <v>86</v>
      </c>
      <c r="B45" s="10" t="s">
        <v>15</v>
      </c>
      <c r="C45" s="10" t="s">
        <v>16</v>
      </c>
      <c r="D45" s="10" t="s">
        <v>17</v>
      </c>
      <c r="E45" s="10" t="s">
        <v>18</v>
      </c>
      <c r="F45" s="10" t="s">
        <v>30</v>
      </c>
      <c r="G45" s="10" t="s">
        <v>88</v>
      </c>
      <c r="H45" s="11" t="n">
        <v>30.22</v>
      </c>
      <c r="I45" s="12" t="n">
        <v>103.05</v>
      </c>
      <c r="J45" s="13" t="n">
        <f aca="false">+I45/H45</f>
        <v>3.40999338186631</v>
      </c>
    </row>
    <row r="46" customFormat="false" ht="15" hidden="false" customHeight="false" outlineLevel="0" collapsed="false">
      <c r="A46" s="9" t="s">
        <v>89</v>
      </c>
      <c r="B46" s="10" t="s">
        <v>15</v>
      </c>
      <c r="C46" s="10" t="s">
        <v>16</v>
      </c>
      <c r="D46" s="10" t="s">
        <v>17</v>
      </c>
      <c r="E46" s="10" t="s">
        <v>18</v>
      </c>
      <c r="F46" s="10" t="s">
        <v>30</v>
      </c>
      <c r="G46" s="10" t="s">
        <v>38</v>
      </c>
      <c r="H46" s="11" t="n">
        <v>30.78</v>
      </c>
      <c r="I46" s="12" t="n">
        <v>117.27</v>
      </c>
      <c r="J46" s="13" t="n">
        <f aca="false">+I46/H46</f>
        <v>3.80994152046784</v>
      </c>
    </row>
    <row r="47" customFormat="false" ht="15" hidden="false" customHeight="false" outlineLevel="0" collapsed="false">
      <c r="A47" s="9" t="s">
        <v>90</v>
      </c>
      <c r="B47" s="10" t="s">
        <v>15</v>
      </c>
      <c r="C47" s="10" t="s">
        <v>16</v>
      </c>
      <c r="D47" s="10" t="s">
        <v>17</v>
      </c>
      <c r="E47" s="10" t="s">
        <v>18</v>
      </c>
      <c r="F47" s="10" t="s">
        <v>30</v>
      </c>
      <c r="G47" s="10" t="s">
        <v>91</v>
      </c>
      <c r="H47" s="11" t="n">
        <v>31.04</v>
      </c>
      <c r="I47" s="12" t="n">
        <v>158.3</v>
      </c>
      <c r="J47" s="13" t="n">
        <f aca="false">+I47/H47</f>
        <v>5.09987113402062</v>
      </c>
    </row>
    <row r="48" customFormat="false" ht="15" hidden="false" customHeight="false" outlineLevel="0" collapsed="false">
      <c r="A48" s="9" t="s">
        <v>92</v>
      </c>
      <c r="B48" s="10" t="s">
        <v>15</v>
      </c>
      <c r="C48" s="10" t="s">
        <v>16</v>
      </c>
      <c r="D48" s="10" t="s">
        <v>17</v>
      </c>
      <c r="E48" s="10" t="s">
        <v>18</v>
      </c>
      <c r="F48" s="10" t="s">
        <v>47</v>
      </c>
      <c r="G48" s="10" t="s">
        <v>93</v>
      </c>
      <c r="H48" s="11" t="n">
        <v>30.6</v>
      </c>
      <c r="I48" s="12" t="n">
        <v>106.49</v>
      </c>
      <c r="J48" s="13" t="n">
        <f aca="false">+I48/H48</f>
        <v>3.48006535947712</v>
      </c>
    </row>
    <row r="49" customFormat="false" ht="15" hidden="false" customHeight="false" outlineLevel="0" collapsed="false">
      <c r="A49" s="9" t="s">
        <v>94</v>
      </c>
      <c r="B49" s="10" t="s">
        <v>15</v>
      </c>
      <c r="C49" s="10" t="s">
        <v>16</v>
      </c>
      <c r="D49" s="10" t="s">
        <v>24</v>
      </c>
      <c r="E49" s="10" t="s">
        <v>18</v>
      </c>
      <c r="F49" s="10" t="s">
        <v>31</v>
      </c>
      <c r="G49" s="10" t="s">
        <v>95</v>
      </c>
      <c r="H49" s="11" t="n">
        <v>30.7</v>
      </c>
      <c r="I49" s="12" t="n">
        <v>153.5</v>
      </c>
      <c r="J49" s="13" t="n">
        <f aca="false">+I49/H49</f>
        <v>5</v>
      </c>
    </row>
    <row r="50" customFormat="false" ht="15" hidden="false" customHeight="false" outlineLevel="0" collapsed="false">
      <c r="A50" s="9" t="s">
        <v>96</v>
      </c>
      <c r="B50" s="10" t="s">
        <v>15</v>
      </c>
      <c r="C50" s="10" t="s">
        <v>16</v>
      </c>
      <c r="D50" s="10" t="s">
        <v>17</v>
      </c>
      <c r="E50" s="10" t="s">
        <v>18</v>
      </c>
      <c r="F50" s="10" t="s">
        <v>30</v>
      </c>
      <c r="G50" s="10" t="s">
        <v>21</v>
      </c>
      <c r="H50" s="11" t="n">
        <v>30.66</v>
      </c>
      <c r="I50" s="12" t="n">
        <v>194.69</v>
      </c>
      <c r="J50" s="13" t="n">
        <f aca="false">+I50/H50</f>
        <v>6.34996738421396</v>
      </c>
    </row>
    <row r="51" customFormat="false" ht="15" hidden="false" customHeight="false" outlineLevel="0" collapsed="false">
      <c r="A51" s="9" t="s">
        <v>97</v>
      </c>
      <c r="B51" s="10" t="s">
        <v>15</v>
      </c>
      <c r="C51" s="10" t="s">
        <v>16</v>
      </c>
      <c r="D51" s="10" t="s">
        <v>32</v>
      </c>
      <c r="E51" s="10" t="s">
        <v>18</v>
      </c>
      <c r="F51" s="10" t="s">
        <v>40</v>
      </c>
      <c r="G51" s="10" t="s">
        <v>79</v>
      </c>
      <c r="H51" s="11" t="n">
        <v>30.9</v>
      </c>
      <c r="I51" s="12" t="n">
        <v>251.84</v>
      </c>
      <c r="J51" s="13" t="n">
        <f aca="false">+I51/H51</f>
        <v>8.15016181229774</v>
      </c>
    </row>
    <row r="52" customFormat="false" ht="15" hidden="false" customHeight="false" outlineLevel="0" collapsed="false">
      <c r="A52" s="9" t="s">
        <v>97</v>
      </c>
      <c r="B52" s="10" t="s">
        <v>15</v>
      </c>
      <c r="C52" s="10" t="s">
        <v>16</v>
      </c>
      <c r="D52" s="10" t="s">
        <v>32</v>
      </c>
      <c r="E52" s="10" t="s">
        <v>18</v>
      </c>
      <c r="F52" s="10" t="s">
        <v>40</v>
      </c>
      <c r="G52" s="10" t="s">
        <v>98</v>
      </c>
      <c r="H52" s="11" t="n">
        <v>30.2</v>
      </c>
      <c r="I52" s="12" t="n">
        <v>54.36</v>
      </c>
      <c r="J52" s="13" t="n">
        <f aca="false">+I52/H52</f>
        <v>1.8</v>
      </c>
    </row>
    <row r="53" customFormat="false" ht="15" hidden="false" customHeight="false" outlineLevel="0" collapsed="false">
      <c r="A53" s="9" t="s">
        <v>83</v>
      </c>
      <c r="B53" s="10" t="s">
        <v>99</v>
      </c>
      <c r="C53" s="10" t="s">
        <v>100</v>
      </c>
      <c r="D53" s="10" t="s">
        <v>17</v>
      </c>
      <c r="E53" s="10" t="s">
        <v>101</v>
      </c>
      <c r="F53" s="10" t="s">
        <v>30</v>
      </c>
      <c r="G53" s="10" t="s">
        <v>102</v>
      </c>
      <c r="H53" s="11" t="n">
        <v>30.9</v>
      </c>
      <c r="I53" s="12" t="n">
        <v>147.08</v>
      </c>
      <c r="J53" s="13" t="n">
        <f aca="false">+I53/H53</f>
        <v>4.75987055016181</v>
      </c>
    </row>
    <row r="54" customFormat="false" ht="15" hidden="false" customHeight="false" outlineLevel="0" collapsed="false">
      <c r="A54" s="9" t="s">
        <v>83</v>
      </c>
      <c r="B54" s="10" t="s">
        <v>99</v>
      </c>
      <c r="C54" s="10" t="s">
        <v>100</v>
      </c>
      <c r="D54" s="10" t="s">
        <v>17</v>
      </c>
      <c r="E54" s="10" t="s">
        <v>101</v>
      </c>
      <c r="F54" s="10" t="s">
        <v>30</v>
      </c>
      <c r="G54" s="10" t="s">
        <v>103</v>
      </c>
      <c r="H54" s="11" t="n">
        <v>30.05</v>
      </c>
      <c r="I54" s="12" t="n">
        <v>114.49</v>
      </c>
      <c r="J54" s="13" t="n">
        <f aca="false">+I54/H54</f>
        <v>3.80998336106489</v>
      </c>
    </row>
    <row r="55" customFormat="false" ht="15" hidden="false" customHeight="false" outlineLevel="0" collapsed="false">
      <c r="A55" s="9" t="s">
        <v>83</v>
      </c>
      <c r="B55" s="10" t="s">
        <v>99</v>
      </c>
      <c r="C55" s="10" t="s">
        <v>100</v>
      </c>
      <c r="D55" s="10" t="s">
        <v>17</v>
      </c>
      <c r="E55" s="10" t="s">
        <v>101</v>
      </c>
      <c r="F55" s="10" t="s">
        <v>30</v>
      </c>
      <c r="G55" s="10" t="s">
        <v>104</v>
      </c>
      <c r="H55" s="11" t="n">
        <v>31.2</v>
      </c>
      <c r="I55" s="12" t="n">
        <v>159.12</v>
      </c>
      <c r="J55" s="13" t="n">
        <f aca="false">+I55/H55</f>
        <v>5.1</v>
      </c>
    </row>
    <row r="56" customFormat="false" ht="15" hidden="false" customHeight="false" outlineLevel="0" collapsed="false">
      <c r="A56" s="9" t="s">
        <v>105</v>
      </c>
      <c r="B56" s="10" t="s">
        <v>99</v>
      </c>
      <c r="C56" s="10" t="s">
        <v>100</v>
      </c>
      <c r="D56" s="10" t="s">
        <v>17</v>
      </c>
      <c r="E56" s="10" t="s">
        <v>101</v>
      </c>
      <c r="F56" s="10" t="s">
        <v>30</v>
      </c>
      <c r="G56" s="10" t="s">
        <v>106</v>
      </c>
      <c r="H56" s="11" t="n">
        <v>31.26</v>
      </c>
      <c r="I56" s="12" t="n">
        <v>56.58</v>
      </c>
      <c r="J56" s="13" t="n">
        <f aca="false">+I56/H56</f>
        <v>1.80998080614203</v>
      </c>
    </row>
    <row r="57" customFormat="false" ht="15" hidden="false" customHeight="false" outlineLevel="0" collapsed="false">
      <c r="A57" s="9" t="s">
        <v>107</v>
      </c>
      <c r="B57" s="10" t="s">
        <v>99</v>
      </c>
      <c r="C57" s="10" t="s">
        <v>23</v>
      </c>
      <c r="D57" s="10" t="s">
        <v>17</v>
      </c>
      <c r="E57" s="10" t="s">
        <v>108</v>
      </c>
      <c r="F57" s="10" t="s">
        <v>30</v>
      </c>
      <c r="G57" s="10" t="s">
        <v>109</v>
      </c>
      <c r="H57" s="11" t="n">
        <v>31.26</v>
      </c>
      <c r="I57" s="12" t="n">
        <v>159.43</v>
      </c>
      <c r="J57" s="13" t="n">
        <f aca="false">+I57/H57</f>
        <v>5.1001279590531</v>
      </c>
    </row>
    <row r="58" customFormat="false" ht="15" hidden="false" customHeight="false" outlineLevel="0" collapsed="false">
      <c r="A58" s="9" t="s">
        <v>107</v>
      </c>
      <c r="B58" s="10" t="s">
        <v>99</v>
      </c>
      <c r="C58" s="10" t="s">
        <v>23</v>
      </c>
      <c r="D58" s="10" t="s">
        <v>17</v>
      </c>
      <c r="E58" s="10" t="s">
        <v>108</v>
      </c>
      <c r="F58" s="10" t="s">
        <v>30</v>
      </c>
      <c r="G58" s="10" t="s">
        <v>110</v>
      </c>
      <c r="H58" s="11" t="n">
        <v>31.46</v>
      </c>
      <c r="I58" s="12" t="n">
        <v>179.64</v>
      </c>
      <c r="J58" s="13" t="n">
        <f aca="false">+I58/H58</f>
        <v>5.71010807374444</v>
      </c>
    </row>
    <row r="59" customFormat="false" ht="15" hidden="false" customHeight="false" outlineLevel="0" collapsed="false">
      <c r="A59" s="9" t="s">
        <v>86</v>
      </c>
      <c r="B59" s="10" t="s">
        <v>99</v>
      </c>
      <c r="C59" s="10" t="s">
        <v>23</v>
      </c>
      <c r="D59" s="10" t="s">
        <v>32</v>
      </c>
      <c r="E59" s="10" t="s">
        <v>108</v>
      </c>
      <c r="F59" s="10" t="s">
        <v>29</v>
      </c>
      <c r="G59" s="10" t="s">
        <v>87</v>
      </c>
      <c r="H59" s="11" t="n">
        <v>30.2</v>
      </c>
      <c r="I59" s="12" t="n">
        <v>176.67</v>
      </c>
      <c r="J59" s="13" t="n">
        <f aca="false">+I59/H59</f>
        <v>5.85</v>
      </c>
    </row>
    <row r="60" customFormat="false" ht="15" hidden="false" customHeight="false" outlineLevel="0" collapsed="false">
      <c r="A60" s="9" t="s">
        <v>89</v>
      </c>
      <c r="B60" s="10" t="s">
        <v>99</v>
      </c>
      <c r="C60" s="10" t="s">
        <v>23</v>
      </c>
      <c r="D60" s="10" t="s">
        <v>17</v>
      </c>
      <c r="E60" s="10" t="s">
        <v>108</v>
      </c>
      <c r="F60" s="10" t="s">
        <v>30</v>
      </c>
      <c r="G60" s="10" t="s">
        <v>111</v>
      </c>
      <c r="H60" s="11" t="n">
        <v>31.06</v>
      </c>
      <c r="I60" s="12" t="n">
        <v>118.34</v>
      </c>
      <c r="J60" s="13" t="n">
        <f aca="false">+I60/H60</f>
        <v>3.81004507405023</v>
      </c>
    </row>
    <row r="61" customFormat="false" ht="15" hidden="false" customHeight="false" outlineLevel="0" collapsed="false">
      <c r="A61" s="9" t="s">
        <v>90</v>
      </c>
      <c r="B61" s="10" t="s">
        <v>99</v>
      </c>
      <c r="C61" s="10" t="s">
        <v>23</v>
      </c>
      <c r="D61" s="10" t="s">
        <v>17</v>
      </c>
      <c r="E61" s="10" t="s">
        <v>108</v>
      </c>
      <c r="F61" s="10" t="s">
        <v>30</v>
      </c>
      <c r="G61" s="10" t="s">
        <v>112</v>
      </c>
      <c r="H61" s="11" t="n">
        <v>30.64</v>
      </c>
      <c r="I61" s="12" t="n">
        <v>88.86</v>
      </c>
      <c r="J61" s="13" t="n">
        <f aca="false">+I61/H61</f>
        <v>2.90013054830287</v>
      </c>
    </row>
    <row r="62" customFormat="false" ht="15" hidden="false" customHeight="false" outlineLevel="0" collapsed="false">
      <c r="A62" s="9" t="s">
        <v>113</v>
      </c>
      <c r="B62" s="10" t="s">
        <v>99</v>
      </c>
      <c r="C62" s="10" t="s">
        <v>23</v>
      </c>
      <c r="D62" s="10" t="s">
        <v>17</v>
      </c>
      <c r="E62" s="10" t="s">
        <v>108</v>
      </c>
      <c r="F62" s="10" t="s">
        <v>30</v>
      </c>
      <c r="G62" s="10" t="s">
        <v>114</v>
      </c>
      <c r="H62" s="11" t="n">
        <v>31.66</v>
      </c>
      <c r="I62" s="12" t="n">
        <v>158.3</v>
      </c>
      <c r="J62" s="13" t="n">
        <f aca="false">+I62/H62</f>
        <v>5</v>
      </c>
    </row>
    <row r="63" customFormat="false" ht="15" hidden="false" customHeight="false" outlineLevel="0" collapsed="false">
      <c r="A63" s="9" t="s">
        <v>113</v>
      </c>
      <c r="B63" s="10" t="s">
        <v>99</v>
      </c>
      <c r="C63" s="10" t="s">
        <v>23</v>
      </c>
      <c r="D63" s="10" t="s">
        <v>27</v>
      </c>
      <c r="E63" s="10" t="s">
        <v>108</v>
      </c>
      <c r="F63" s="10" t="s">
        <v>114</v>
      </c>
      <c r="G63" s="10" t="s">
        <v>115</v>
      </c>
      <c r="H63" s="11" t="n">
        <v>30.9</v>
      </c>
      <c r="I63" s="12" t="n">
        <v>132.87</v>
      </c>
      <c r="J63" s="13" t="n">
        <f aca="false">+I63/H63</f>
        <v>4.3</v>
      </c>
    </row>
    <row r="64" customFormat="false" ht="15" hidden="false" customHeight="false" outlineLevel="0" collapsed="false">
      <c r="A64" s="9" t="s">
        <v>116</v>
      </c>
      <c r="B64" s="10" t="s">
        <v>99</v>
      </c>
      <c r="C64" s="10" t="s">
        <v>23</v>
      </c>
      <c r="D64" s="10" t="s">
        <v>17</v>
      </c>
      <c r="E64" s="10" t="s">
        <v>108</v>
      </c>
      <c r="F64" s="10" t="s">
        <v>47</v>
      </c>
      <c r="G64" s="10" t="s">
        <v>117</v>
      </c>
      <c r="H64" s="11" t="n">
        <v>31</v>
      </c>
      <c r="I64" s="12" t="n">
        <v>89.59</v>
      </c>
      <c r="J64" s="13" t="n">
        <f aca="false">+I64/H64</f>
        <v>2.89</v>
      </c>
    </row>
    <row r="65" customFormat="false" ht="15" hidden="false" customHeight="false" outlineLevel="0" collapsed="false">
      <c r="A65" s="9" t="s">
        <v>96</v>
      </c>
      <c r="B65" s="10" t="s">
        <v>99</v>
      </c>
      <c r="C65" s="10" t="s">
        <v>23</v>
      </c>
      <c r="D65" s="10" t="s">
        <v>17</v>
      </c>
      <c r="E65" s="10" t="s">
        <v>108</v>
      </c>
      <c r="F65" s="10" t="s">
        <v>30</v>
      </c>
      <c r="G65" s="10" t="s">
        <v>95</v>
      </c>
      <c r="H65" s="11" t="n">
        <v>30.56</v>
      </c>
      <c r="I65" s="12" t="n">
        <v>152.8</v>
      </c>
      <c r="J65" s="13" t="n">
        <f aca="false">+I65/H65</f>
        <v>5</v>
      </c>
    </row>
    <row r="66" customFormat="false" ht="15" hidden="false" customHeight="false" outlineLevel="0" collapsed="false">
      <c r="A66" s="9" t="s">
        <v>118</v>
      </c>
      <c r="B66" s="10" t="s">
        <v>99</v>
      </c>
      <c r="C66" s="10" t="s">
        <v>23</v>
      </c>
      <c r="D66" s="10" t="s">
        <v>17</v>
      </c>
      <c r="E66" s="10" t="s">
        <v>108</v>
      </c>
      <c r="F66" s="10" t="s">
        <v>30</v>
      </c>
      <c r="G66" s="10" t="s">
        <v>119</v>
      </c>
      <c r="H66" s="11" t="n">
        <v>31.6</v>
      </c>
      <c r="I66" s="12" t="n">
        <v>200.66</v>
      </c>
      <c r="J66" s="13" t="n">
        <f aca="false">+I66/H66</f>
        <v>6.35</v>
      </c>
    </row>
    <row r="67" customFormat="false" ht="15" hidden="false" customHeight="false" outlineLevel="0" collapsed="false">
      <c r="A67" s="9" t="s">
        <v>120</v>
      </c>
      <c r="B67" s="10" t="s">
        <v>99</v>
      </c>
      <c r="C67" s="10" t="s">
        <v>23</v>
      </c>
      <c r="D67" s="10" t="s">
        <v>17</v>
      </c>
      <c r="E67" s="10" t="s">
        <v>108</v>
      </c>
      <c r="F67" s="10" t="s">
        <v>30</v>
      </c>
      <c r="G67" s="10" t="s">
        <v>79</v>
      </c>
      <c r="H67" s="11" t="n">
        <v>30.86</v>
      </c>
      <c r="I67" s="12" t="n">
        <v>163.25</v>
      </c>
      <c r="J67" s="13" t="n">
        <f aca="false">+I67/H67</f>
        <v>5.2900194426442</v>
      </c>
    </row>
    <row r="68" customFormat="false" ht="15" hidden="false" customHeight="false" outlineLevel="0" collapsed="false">
      <c r="A68" s="9" t="s">
        <v>58</v>
      </c>
      <c r="B68" s="10" t="s">
        <v>121</v>
      </c>
      <c r="C68" s="10" t="s">
        <v>100</v>
      </c>
      <c r="D68" s="10" t="s">
        <v>17</v>
      </c>
      <c r="E68" s="10" t="s">
        <v>101</v>
      </c>
      <c r="F68" s="10" t="s">
        <v>30</v>
      </c>
      <c r="G68" s="10" t="s">
        <v>122</v>
      </c>
      <c r="H68" s="11" t="n">
        <v>29.4</v>
      </c>
      <c r="I68" s="12" t="n">
        <v>210.8</v>
      </c>
      <c r="J68" s="13" t="n">
        <f aca="false">+I68/H68</f>
        <v>7.17006802721089</v>
      </c>
    </row>
    <row r="69" customFormat="false" ht="15" hidden="false" customHeight="false" outlineLevel="0" collapsed="false">
      <c r="A69" s="9" t="s">
        <v>58</v>
      </c>
      <c r="B69" s="10" t="s">
        <v>121</v>
      </c>
      <c r="C69" s="10" t="s">
        <v>100</v>
      </c>
      <c r="D69" s="10" t="s">
        <v>24</v>
      </c>
      <c r="E69" s="10" t="s">
        <v>101</v>
      </c>
      <c r="F69" s="10" t="s">
        <v>31</v>
      </c>
      <c r="G69" s="10" t="s">
        <v>57</v>
      </c>
      <c r="H69" s="11" t="n">
        <v>30.3</v>
      </c>
      <c r="I69" s="12" t="n">
        <v>315.12</v>
      </c>
      <c r="J69" s="13" t="n">
        <f aca="false">+I69/H69</f>
        <v>10.4</v>
      </c>
    </row>
    <row r="70" customFormat="false" ht="15" hidden="false" customHeight="false" outlineLevel="0" collapsed="false">
      <c r="A70" s="9" t="s">
        <v>67</v>
      </c>
      <c r="B70" s="10" t="s">
        <v>121</v>
      </c>
      <c r="C70" s="10" t="s">
        <v>100</v>
      </c>
      <c r="D70" s="10" t="s">
        <v>17</v>
      </c>
      <c r="E70" s="10" t="s">
        <v>101</v>
      </c>
      <c r="F70" s="10" t="s">
        <v>30</v>
      </c>
      <c r="G70" s="10" t="s">
        <v>123</v>
      </c>
      <c r="H70" s="11" t="n">
        <v>30.35</v>
      </c>
      <c r="I70" s="12" t="n">
        <v>154.79</v>
      </c>
      <c r="J70" s="13" t="n">
        <f aca="false">+I70/H70</f>
        <v>5.1001647446458</v>
      </c>
    </row>
    <row r="71" customFormat="false" ht="15" hidden="false" customHeight="false" outlineLevel="0" collapsed="false">
      <c r="A71" s="9" t="s">
        <v>70</v>
      </c>
      <c r="B71" s="10" t="s">
        <v>121</v>
      </c>
      <c r="C71" s="10" t="s">
        <v>100</v>
      </c>
      <c r="D71" s="10" t="s">
        <v>17</v>
      </c>
      <c r="E71" s="10" t="s">
        <v>101</v>
      </c>
      <c r="F71" s="10" t="s">
        <v>30</v>
      </c>
      <c r="G71" s="10" t="s">
        <v>29</v>
      </c>
      <c r="H71" s="11" t="n">
        <v>30.7</v>
      </c>
      <c r="I71" s="12" t="n">
        <v>192.49</v>
      </c>
      <c r="J71" s="13" t="n">
        <f aca="false">+I71/H71</f>
        <v>6.2700325732899</v>
      </c>
    </row>
    <row r="72" customFormat="false" ht="15" hidden="false" customHeight="false" outlineLevel="0" collapsed="false">
      <c r="A72" s="9" t="s">
        <v>70</v>
      </c>
      <c r="B72" s="10" t="s">
        <v>121</v>
      </c>
      <c r="C72" s="10" t="s">
        <v>100</v>
      </c>
      <c r="D72" s="10" t="s">
        <v>24</v>
      </c>
      <c r="E72" s="10" t="s">
        <v>101</v>
      </c>
      <c r="F72" s="10" t="s">
        <v>31</v>
      </c>
      <c r="G72" s="10" t="s">
        <v>124</v>
      </c>
      <c r="H72" s="11" t="n">
        <v>29.7</v>
      </c>
      <c r="I72" s="12" t="n">
        <v>142.86</v>
      </c>
      <c r="J72" s="13" t="n">
        <f aca="false">+I72/H72</f>
        <v>4.81010101010101</v>
      </c>
    </row>
    <row r="73" customFormat="false" ht="15" hidden="false" customHeight="false" outlineLevel="0" collapsed="false">
      <c r="A73" s="9" t="s">
        <v>71</v>
      </c>
      <c r="B73" s="10" t="s">
        <v>121</v>
      </c>
      <c r="C73" s="10" t="s">
        <v>100</v>
      </c>
      <c r="D73" s="10" t="s">
        <v>17</v>
      </c>
      <c r="E73" s="10" t="s">
        <v>101</v>
      </c>
      <c r="F73" s="10" t="s">
        <v>47</v>
      </c>
      <c r="G73" s="10" t="s">
        <v>106</v>
      </c>
      <c r="H73" s="11" t="n">
        <v>30.75</v>
      </c>
      <c r="I73" s="12" t="n">
        <v>117.16</v>
      </c>
      <c r="J73" s="13" t="n">
        <f aca="false">+I73/H73</f>
        <v>3.81008130081301</v>
      </c>
    </row>
    <row r="74" customFormat="false" ht="15" hidden="false" customHeight="false" outlineLevel="0" collapsed="false">
      <c r="A74" s="9" t="s">
        <v>73</v>
      </c>
      <c r="B74" s="10" t="s">
        <v>121</v>
      </c>
      <c r="C74" s="10" t="s">
        <v>100</v>
      </c>
      <c r="D74" s="10" t="s">
        <v>24</v>
      </c>
      <c r="E74" s="10" t="s">
        <v>101</v>
      </c>
      <c r="F74" s="10" t="s">
        <v>31</v>
      </c>
      <c r="G74" s="10" t="s">
        <v>66</v>
      </c>
      <c r="H74" s="11" t="n">
        <v>31.1</v>
      </c>
      <c r="I74" s="12" t="n">
        <v>160.17</v>
      </c>
      <c r="J74" s="13" t="n">
        <f aca="false">+I74/H74</f>
        <v>5.15016077170418</v>
      </c>
    </row>
    <row r="75" customFormat="false" ht="15" hidden="false" customHeight="false" outlineLevel="0" collapsed="false">
      <c r="A75" s="9" t="s">
        <v>125</v>
      </c>
      <c r="B75" s="10" t="s">
        <v>121</v>
      </c>
      <c r="C75" s="10" t="s">
        <v>100</v>
      </c>
      <c r="D75" s="10" t="s">
        <v>17</v>
      </c>
      <c r="E75" s="10" t="s">
        <v>101</v>
      </c>
      <c r="F75" s="10" t="s">
        <v>30</v>
      </c>
      <c r="G75" s="10" t="s">
        <v>126</v>
      </c>
      <c r="H75" s="11" t="n">
        <v>30.5</v>
      </c>
      <c r="I75" s="12" t="n">
        <v>174.16</v>
      </c>
      <c r="J75" s="13" t="n">
        <f aca="false">+I75/H75</f>
        <v>5.71016393442623</v>
      </c>
    </row>
    <row r="76" customFormat="false" ht="15" hidden="false" customHeight="false" outlineLevel="0" collapsed="false">
      <c r="A76" s="9" t="s">
        <v>80</v>
      </c>
      <c r="B76" s="10" t="s">
        <v>121</v>
      </c>
      <c r="C76" s="10" t="s">
        <v>100</v>
      </c>
      <c r="D76" s="10" t="s">
        <v>17</v>
      </c>
      <c r="E76" s="10" t="s">
        <v>101</v>
      </c>
      <c r="F76" s="10" t="s">
        <v>30</v>
      </c>
      <c r="G76" s="10" t="s">
        <v>127</v>
      </c>
      <c r="H76" s="11" t="n">
        <v>29.85</v>
      </c>
      <c r="I76" s="12" t="n">
        <v>145.07</v>
      </c>
      <c r="J76" s="13" t="n">
        <f aca="false">+I76/H76</f>
        <v>4.85996649916248</v>
      </c>
    </row>
    <row r="77" customFormat="false" ht="15" hidden="false" customHeight="false" outlineLevel="0" collapsed="false"/>
    <row r="78" customFormat="false" ht="15" hidden="false" customHeight="false" outlineLevel="0" collapsed="false"/>
    <row r="79" customFormat="false" ht="15" hidden="false" customHeight="false" outlineLevel="0" collapsed="false"/>
    <row r="80" customFormat="false" ht="15" hidden="false" customHeight="false" outlineLevel="0" collapsed="false"/>
    <row r="81" customFormat="false" ht="15" hidden="false" customHeight="false" outlineLevel="0" collapsed="false"/>
    <row r="82" customFormat="false" ht="15" hidden="false" customHeight="false" outlineLevel="0" collapsed="false"/>
    <row r="83" customFormat="false" ht="15" hidden="false" customHeight="false" outlineLevel="0" collapsed="false"/>
    <row r="84" customFormat="false" ht="15" hidden="false" customHeight="false" outlineLevel="0" collapsed="false"/>
    <row r="85" customFormat="false" ht="15" hidden="false" customHeight="false" outlineLevel="0" collapsed="false"/>
    <row r="86" customFormat="false" ht="15" hidden="false" customHeight="false" outlineLevel="0" collapsed="false"/>
    <row r="87" customFormat="false" ht="15" hidden="false" customHeight="false" outlineLevel="0" collapsed="false"/>
    <row r="88" customFormat="false" ht="15" hidden="false" customHeight="false" outlineLevel="0" collapsed="false"/>
    <row r="89" customFormat="false" ht="15" hidden="false" customHeight="false" outlineLevel="0" collapsed="false"/>
    <row r="90" customFormat="false" ht="15" hidden="false" customHeight="false" outlineLevel="0" collapsed="false"/>
    <row r="91" customFormat="false" ht="15" hidden="false" customHeight="false" outlineLevel="0" collapsed="false"/>
    <row r="92" customFormat="false" ht="15" hidden="false" customHeight="false" outlineLevel="0" collapsed="false"/>
    <row r="93" customFormat="false" ht="15" hidden="false" customHeight="false" outlineLevel="0" collapsed="false"/>
    <row r="94" customFormat="false" ht="15" hidden="false" customHeight="false" outlineLevel="0" collapsed="false"/>
    <row r="95" customFormat="false" ht="15" hidden="false" customHeight="false" outlineLevel="0" collapsed="false"/>
    <row r="96" customFormat="false" ht="15" hidden="false" customHeight="false" outlineLevel="0" collapsed="false"/>
    <row r="97" customFormat="false" ht="15" hidden="false" customHeight="false" outlineLevel="0" collapsed="false"/>
    <row r="98" customFormat="false" ht="15" hidden="false" customHeight="false" outlineLevel="0" collapsed="false"/>
    <row r="99" customFormat="false" ht="15" hidden="false" customHeight="false" outlineLevel="0" collapsed="false"/>
    <row r="100" customFormat="false" ht="15" hidden="false" customHeight="false" outlineLevel="0" collapsed="false"/>
    <row r="101" customFormat="false" ht="15" hidden="false" customHeight="false" outlineLevel="0" collapsed="false"/>
    <row r="102" customFormat="false" ht="15" hidden="false" customHeight="false" outlineLevel="0" collapsed="false"/>
    <row r="103" customFormat="false" ht="15" hidden="false" customHeight="false" outlineLevel="0" collapsed="false"/>
    <row r="104" customFormat="false" ht="15" hidden="false" customHeight="false" outlineLevel="0" collapsed="false"/>
    <row r="105" customFormat="false" ht="15" hidden="false" customHeight="false" outlineLevel="0" collapsed="false"/>
    <row r="106" customFormat="false" ht="15" hidden="false" customHeight="false" outlineLevel="0" collapsed="false"/>
    <row r="107" customFormat="false" ht="15" hidden="false" customHeight="false" outlineLevel="0" collapsed="false"/>
    <row r="108" customFormat="false" ht="15" hidden="false" customHeight="false" outlineLevel="0" collapsed="false"/>
    <row r="109" customFormat="false" ht="15" hidden="false" customHeight="false" outlineLevel="0" collapsed="false"/>
    <row r="110" customFormat="false" ht="15" hidden="false" customHeight="false" outlineLevel="0" collapsed="false"/>
    <row r="111" customFormat="false" ht="15" hidden="false" customHeight="false" outlineLevel="0" collapsed="false"/>
    <row r="112" customFormat="false" ht="15" hidden="false" customHeight="false" outlineLevel="0" collapsed="false"/>
    <row r="113" customFormat="false" ht="15" hidden="false" customHeight="false" outlineLevel="0" collapsed="false"/>
  </sheetData>
  <autoFilter ref="A1:J113"/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3366FF"/>
    <pageSetUpPr fitToPage="false"/>
  </sheetPr>
  <dimension ref="A1:AMJ2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pane xSplit="0" ySplit="1" topLeftCell="A2" activePane="bottomLeft" state="frozen"/>
      <selection pane="topLeft" activeCell="A1" activeCellId="0" sqref="A1"/>
      <selection pane="bottomLeft" activeCell="D3" activeCellId="0" sqref="D3"/>
    </sheetView>
  </sheetViews>
  <sheetFormatPr defaultRowHeight="17" zeroHeight="false" outlineLevelRow="0" outlineLevelCol="0"/>
  <cols>
    <col collapsed="false" customWidth="true" hidden="false" outlineLevel="0" max="1" min="1" style="14" width="16.58"/>
    <col collapsed="false" customWidth="true" hidden="false" outlineLevel="0" max="2" min="2" style="14" width="23.88"/>
    <col collapsed="false" customWidth="true" hidden="false" outlineLevel="0" max="3" min="3" style="14" width="12.19"/>
    <col collapsed="false" customWidth="true" hidden="false" outlineLevel="0" max="4" min="4" style="14" width="17.34"/>
    <col collapsed="false" customWidth="true" hidden="false" outlineLevel="0" max="5" min="5" style="14" width="9.56"/>
    <col collapsed="false" customWidth="true" hidden="false" outlineLevel="0" max="252" min="6" style="14" width="12.19"/>
    <col collapsed="false" customWidth="true" hidden="false" outlineLevel="0" max="1019" min="253" style="0" width="12.19"/>
    <col collapsed="false" customWidth="true" hidden="false" outlineLevel="0" max="1025" min="1020" style="0" width="12.21"/>
  </cols>
  <sheetData>
    <row r="1" s="17" customFormat="true" ht="28.5" hidden="false" customHeight="true" outlineLevel="0" collapsed="false">
      <c r="A1" s="15" t="s">
        <v>5</v>
      </c>
      <c r="B1" s="5" t="s">
        <v>6</v>
      </c>
      <c r="C1" s="5" t="s">
        <v>128</v>
      </c>
      <c r="D1" s="16" t="s">
        <v>9</v>
      </c>
      <c r="E1" s="7" t="s">
        <v>8</v>
      </c>
      <c r="AMF1" s="0"/>
      <c r="AMG1" s="0"/>
      <c r="AMH1" s="0"/>
      <c r="AMI1" s="0"/>
      <c r="AMJ1" s="0"/>
    </row>
    <row r="2" s="21" customFormat="true" ht="62.35" hidden="false" customHeight="true" outlineLevel="0" collapsed="false">
      <c r="A2" s="18" t="s">
        <v>21</v>
      </c>
      <c r="B2" s="18" t="s">
        <v>20</v>
      </c>
      <c r="C2" s="18" t="n">
        <v>13</v>
      </c>
      <c r="D2" s="19" t="n">
        <f aca="true">IFERROR(INDIRECT("F3.J"&amp;SMALL(F3!I:I,1),1),"complétez A B et C2, après avoir ajouté votre itinéraire dans l'onglet 'F3' s'il n'existe pas encore")</f>
        <v>6.35</v>
      </c>
      <c r="E2" s="20" t="n">
        <f aca="false">+C2*D2</f>
        <v>82.55</v>
      </c>
      <c r="AMF2" s="0"/>
      <c r="AMG2" s="0"/>
      <c r="AMH2" s="0"/>
      <c r="AMI2" s="0"/>
      <c r="AMJ2" s="0"/>
    </row>
  </sheetData>
  <dataValidations count="2">
    <dataValidation allowBlank="true" operator="between" showDropDown="false" showErrorMessage="false" showInputMessage="false" sqref="A2" type="list">
      <formula1>Depuis</formula1>
      <formula2>0</formula2>
    </dataValidation>
    <dataValidation allowBlank="true" operator="between" showDropDown="false" showErrorMessage="false" showInputMessage="false" sqref="B2" type="list">
      <formula1>Vers</formula1>
      <formula2>0</formula2>
    </dataValidation>
  </dataValidations>
  <printOptions headings="false" gridLines="false" gridLinesSet="true" horizontalCentered="false" verticalCentered="false"/>
  <pageMargins left="0.670138888888889" right="0" top="0" bottom="0" header="0.511805555555555" footer="0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3" activeCellId="0" sqref="K3"/>
    </sheetView>
  </sheetViews>
  <sheetFormatPr defaultRowHeight="14.65" zeroHeight="false" outlineLevelRow="0" outlineLevelCol="0"/>
  <cols>
    <col collapsed="false" customWidth="true" hidden="false" outlineLevel="0" max="1" min="1" style="0" width="18.52"/>
    <col collapsed="false" customWidth="true" hidden="false" outlineLevel="0" max="2" min="2" style="0" width="28.42"/>
    <col collapsed="false" customWidth="true" hidden="false" outlineLevel="0" max="3" min="3" style="0" width="20.71"/>
    <col collapsed="false" customWidth="true" hidden="false" outlineLevel="0" max="4" min="4" style="0" width="16.78"/>
    <col collapsed="false" customWidth="true" hidden="false" outlineLevel="0" max="5" min="5" style="0" width="17.95"/>
    <col collapsed="false" customWidth="true" hidden="false" outlineLevel="0" max="6" min="6" style="0" width="16.92"/>
    <col collapsed="false" customWidth="true" hidden="false" outlineLevel="0" max="7" min="7" style="0" width="16.78"/>
    <col collapsed="false" customWidth="true" hidden="false" outlineLevel="0" max="1025" min="8" style="0" width="12.19"/>
  </cols>
  <sheetData>
    <row r="1" customFormat="false" ht="14.65" hidden="false" customHeight="false" outlineLevel="0" collapsed="false">
      <c r="A1" s="0" t="str">
        <f aca="false">BASE!F1</f>
        <v>Ville Exped.</v>
      </c>
      <c r="B1" s="0" t="str">
        <f aca="false">BASE!G1</f>
        <v>Ville Dest.</v>
      </c>
      <c r="C1" s="0" t="str">
        <f aca="false">BASE!H1</f>
        <v>Produit - Qté facturée</v>
      </c>
      <c r="D1" s="0" t="str">
        <f aca="false">BASE!I1</f>
        <v>Produit - Montant</v>
      </c>
      <c r="E1" s="0" t="str">
        <f aca="false">BASE!J1</f>
        <v>€/tonne</v>
      </c>
      <c r="F1" s="0" t="s">
        <v>129</v>
      </c>
      <c r="G1" s="0" t="s">
        <v>130</v>
      </c>
    </row>
    <row r="2" customFormat="false" ht="14.65" hidden="false" customHeight="false" outlineLevel="0" collapsed="false">
      <c r="A2" s="0" t="s">
        <v>40</v>
      </c>
      <c r="B2" s="0" t="s">
        <v>98</v>
      </c>
      <c r="C2" s="0" t="n">
        <v>30.2</v>
      </c>
      <c r="D2" s="0" t="n">
        <v>54.36</v>
      </c>
      <c r="E2" s="0" t="n">
        <v>1.8</v>
      </c>
      <c r="F2" s="0" t="str">
        <f aca="false">SIMULATION!A2</f>
        <v>BISCARROSSE</v>
      </c>
      <c r="G2" s="0" t="str">
        <f aca="false">SIMULATION!B2</f>
        <v>JOSSE</v>
      </c>
      <c r="H2" s="22" t="str">
        <f aca="false">IF(A2=F$2,B2,"")</f>
        <v/>
      </c>
      <c r="I2" s="0" t="str">
        <f aca="false">IF(AND(F$2=A2,G$2=B2),ROW(),"")</f>
        <v/>
      </c>
      <c r="J2" s="23" t="n">
        <f aca="false">TRUNC(ROUND(E2,2),2)</f>
        <v>1.8</v>
      </c>
    </row>
    <row r="3" customFormat="false" ht="14.65" hidden="false" customHeight="false" outlineLevel="0" collapsed="false">
      <c r="A3" s="0" t="s">
        <v>40</v>
      </c>
      <c r="B3" s="0" t="s">
        <v>79</v>
      </c>
      <c r="C3" s="0" t="n">
        <v>30.9</v>
      </c>
      <c r="D3" s="0" t="n">
        <v>251.84</v>
      </c>
      <c r="E3" s="0" t="n">
        <v>8.15016181229774</v>
      </c>
      <c r="H3" s="22" t="str">
        <f aca="false">IF(A3=F$2,B3,"")</f>
        <v/>
      </c>
      <c r="I3" s="0" t="str">
        <f aca="false">IF(AND(F$2=A3,G$2=B3),ROW(),"")</f>
        <v/>
      </c>
      <c r="J3" s="23" t="n">
        <f aca="false">TRUNC(ROUND(E3,2),2)</f>
        <v>8.15</v>
      </c>
    </row>
    <row r="4" customFormat="false" ht="14.65" hidden="false" customHeight="false" outlineLevel="0" collapsed="false">
      <c r="A4" s="0" t="s">
        <v>38</v>
      </c>
      <c r="B4" s="0" t="s">
        <v>30</v>
      </c>
      <c r="C4" s="0" t="n">
        <v>30.55</v>
      </c>
      <c r="D4" s="0" t="n">
        <v>158.86</v>
      </c>
      <c r="E4" s="0" t="n">
        <v>5.2</v>
      </c>
      <c r="H4" s="22" t="str">
        <f aca="false">IF(A4=F$2,B4,"")</f>
        <v/>
      </c>
      <c r="I4" s="0" t="str">
        <f aca="false">IF(AND(F$2=A4,G$2=B4),ROW(),"")</f>
        <v/>
      </c>
      <c r="J4" s="23" t="n">
        <f aca="false">TRUNC(ROUND(E4,2),2)</f>
        <v>5.2</v>
      </c>
    </row>
    <row r="5" customFormat="false" ht="14.65" hidden="false" customHeight="false" outlineLevel="0" collapsed="false">
      <c r="A5" s="0" t="s">
        <v>38</v>
      </c>
      <c r="B5" s="0" t="s">
        <v>39</v>
      </c>
      <c r="C5" s="0" t="n">
        <v>30.65</v>
      </c>
      <c r="D5" s="0" t="n">
        <v>113.41</v>
      </c>
      <c r="E5" s="0" t="n">
        <v>3.70016313213703</v>
      </c>
      <c r="H5" s="22" t="str">
        <f aca="false">IF(A5=F$2,B5,"")</f>
        <v/>
      </c>
      <c r="I5" s="0" t="str">
        <f aca="false">IF(AND(F$2=A5,G$2=B5),ROW(),"")</f>
        <v/>
      </c>
      <c r="J5" s="23" t="n">
        <f aca="false">TRUNC(ROUND(E5,2),2)</f>
        <v>3.7</v>
      </c>
    </row>
    <row r="6" customFormat="false" ht="14.65" hidden="false" customHeight="false" outlineLevel="0" collapsed="false">
      <c r="A6" s="0" t="s">
        <v>31</v>
      </c>
      <c r="B6" s="0" t="s">
        <v>54</v>
      </c>
      <c r="C6" s="0" t="n">
        <v>31.04</v>
      </c>
      <c r="D6" s="0" t="n">
        <v>55.87</v>
      </c>
      <c r="E6" s="0" t="n">
        <v>1.79993556701031</v>
      </c>
      <c r="H6" s="22" t="str">
        <f aca="false">IF(A6=F$2,B6,"")</f>
        <v/>
      </c>
      <c r="I6" s="0" t="str">
        <f aca="false">IF(AND(F$2=A6,G$2=B6),ROW(),"")</f>
        <v/>
      </c>
      <c r="J6" s="23" t="n">
        <f aca="false">TRUNC(ROUND(E6,2),2)</f>
        <v>1.8</v>
      </c>
    </row>
    <row r="7" customFormat="false" ht="14.65" hidden="false" customHeight="false" outlineLevel="0" collapsed="false">
      <c r="A7" s="0" t="s">
        <v>31</v>
      </c>
      <c r="B7" s="0" t="s">
        <v>95</v>
      </c>
      <c r="C7" s="0" t="n">
        <v>30.7</v>
      </c>
      <c r="D7" s="0" t="n">
        <v>153.5</v>
      </c>
      <c r="E7" s="0" t="n">
        <v>5</v>
      </c>
      <c r="H7" s="22" t="str">
        <f aca="false">IF(A7=F$2,B7,"")</f>
        <v/>
      </c>
      <c r="I7" s="0" t="str">
        <f aca="false">IF(AND(F$2=A7,G$2=B7),ROW(),"")</f>
        <v/>
      </c>
      <c r="J7" s="23" t="n">
        <f aca="false">TRUNC(ROUND(E7,2),2)</f>
        <v>5</v>
      </c>
    </row>
    <row r="8" customFormat="false" ht="14.65" hidden="false" customHeight="false" outlineLevel="0" collapsed="false">
      <c r="A8" s="0" t="s">
        <v>31</v>
      </c>
      <c r="B8" s="0" t="s">
        <v>66</v>
      </c>
      <c r="C8" s="0" t="n">
        <v>31.1</v>
      </c>
      <c r="D8" s="0" t="n">
        <v>160.17</v>
      </c>
      <c r="E8" s="0" t="n">
        <v>5.15016077170418</v>
      </c>
      <c r="H8" s="22" t="str">
        <f aca="false">IF(A8=F$2,B8,"")</f>
        <v/>
      </c>
      <c r="I8" s="0" t="str">
        <f aca="false">IF(AND(F$2=A8,G$2=B8),ROW(),"")</f>
        <v/>
      </c>
      <c r="J8" s="23" t="n">
        <f aca="false">TRUNC(ROUND(E8,2),2)</f>
        <v>5.15</v>
      </c>
    </row>
    <row r="9" customFormat="false" ht="14.65" hidden="false" customHeight="false" outlineLevel="0" collapsed="false">
      <c r="A9" s="0" t="s">
        <v>31</v>
      </c>
      <c r="B9" s="0" t="s">
        <v>21</v>
      </c>
      <c r="C9" s="0" t="n">
        <v>30.7</v>
      </c>
      <c r="D9" s="0" t="n">
        <v>319.28</v>
      </c>
      <c r="E9" s="0" t="n">
        <v>10.4</v>
      </c>
      <c r="H9" s="22" t="str">
        <f aca="false">IF(A9=F$2,B9,"")</f>
        <v/>
      </c>
      <c r="I9" s="0" t="str">
        <f aca="false">IF(AND(F$2=A9,G$2=B9),ROW(),"")</f>
        <v/>
      </c>
      <c r="J9" s="23" t="n">
        <f aca="false">TRUNC(ROUND(E9,2),2)</f>
        <v>10.4</v>
      </c>
    </row>
    <row r="10" customFormat="false" ht="14.65" hidden="false" customHeight="false" outlineLevel="0" collapsed="false">
      <c r="A10" s="0" t="s">
        <v>31</v>
      </c>
      <c r="B10" s="0" t="s">
        <v>57</v>
      </c>
      <c r="C10" s="0" t="n">
        <v>30.3</v>
      </c>
      <c r="D10" s="0" t="n">
        <v>315.12</v>
      </c>
      <c r="E10" s="0" t="n">
        <v>10.4</v>
      </c>
      <c r="H10" s="22" t="str">
        <f aca="false">IF(A10=F$2,B10,"")</f>
        <v/>
      </c>
      <c r="I10" s="0" t="str">
        <f aca="false">IF(AND(F$2=A10,G$2=B10),ROW(),"")</f>
        <v/>
      </c>
      <c r="J10" s="23" t="n">
        <f aca="false">TRUNC(ROUND(E10,2),2)</f>
        <v>10.4</v>
      </c>
    </row>
    <row r="11" customFormat="false" ht="14.65" hidden="false" customHeight="false" outlineLevel="0" collapsed="false">
      <c r="A11" s="0" t="s">
        <v>31</v>
      </c>
      <c r="B11" s="0" t="s">
        <v>53</v>
      </c>
      <c r="C11" s="0" t="n">
        <v>30.99</v>
      </c>
      <c r="D11" s="0" t="n">
        <v>123.96</v>
      </c>
      <c r="E11" s="0" t="n">
        <v>4</v>
      </c>
      <c r="H11" s="22" t="str">
        <f aca="false">IF(A11=F$2,B11,"")</f>
        <v/>
      </c>
      <c r="I11" s="0" t="str">
        <f aca="false">IF(AND(F$2=A11,G$2=B11),ROW(),"")</f>
        <v/>
      </c>
      <c r="J11" s="23" t="n">
        <f aca="false">TRUNC(ROUND(E11,2),2)</f>
        <v>4</v>
      </c>
    </row>
    <row r="12" customFormat="false" ht="14.65" hidden="false" customHeight="false" outlineLevel="0" collapsed="false">
      <c r="A12" s="0" t="s">
        <v>31</v>
      </c>
      <c r="B12" s="0" t="s">
        <v>30</v>
      </c>
      <c r="C12" s="0" t="n">
        <v>30.6</v>
      </c>
      <c r="D12" s="0" t="n">
        <v>159.12</v>
      </c>
      <c r="E12" s="0" t="n">
        <v>5.2</v>
      </c>
      <c r="H12" s="22" t="str">
        <f aca="false">IF(A12=F$2,B12,"")</f>
        <v/>
      </c>
      <c r="I12" s="0" t="str">
        <f aca="false">IF(AND(F$2=A12,G$2=B12),ROW(),"")</f>
        <v/>
      </c>
      <c r="J12" s="23" t="n">
        <f aca="false">TRUNC(ROUND(E12,2),2)</f>
        <v>5.2</v>
      </c>
    </row>
    <row r="13" customFormat="false" ht="14.65" hidden="false" customHeight="false" outlineLevel="0" collapsed="false">
      <c r="A13" s="0" t="s">
        <v>31</v>
      </c>
      <c r="B13" s="0" t="s">
        <v>124</v>
      </c>
      <c r="C13" s="0" t="n">
        <v>29.7</v>
      </c>
      <c r="D13" s="0" t="n">
        <v>142.86</v>
      </c>
      <c r="E13" s="0" t="n">
        <v>4.81010101010101</v>
      </c>
      <c r="H13" s="22" t="str">
        <f aca="false">IF(A13=F$2,B13,"")</f>
        <v/>
      </c>
      <c r="I13" s="0" t="str">
        <f aca="false">IF(AND(F$2=A13,G$2=B13),ROW(),"")</f>
        <v/>
      </c>
      <c r="J13" s="23" t="n">
        <f aca="false">TRUNC(ROUND(E13,2),2)</f>
        <v>4.81</v>
      </c>
    </row>
    <row r="14" customFormat="false" ht="14.65" hidden="false" customHeight="false" outlineLevel="0" collapsed="false">
      <c r="A14" s="0" t="s">
        <v>31</v>
      </c>
      <c r="B14" s="0" t="s">
        <v>55</v>
      </c>
      <c r="C14" s="0" t="n">
        <v>31</v>
      </c>
      <c r="D14" s="0" t="n">
        <v>137.02</v>
      </c>
      <c r="E14" s="0" t="n">
        <v>4.42</v>
      </c>
      <c r="H14" s="22" t="str">
        <f aca="false">IF(A14=F$2,B14,"")</f>
        <v/>
      </c>
      <c r="I14" s="0" t="str">
        <f aca="false">IF(AND(F$2=A14,G$2=B14),ROW(),"")</f>
        <v/>
      </c>
      <c r="J14" s="23" t="n">
        <f aca="false">TRUNC(ROUND(E14,2),2)</f>
        <v>4.42</v>
      </c>
    </row>
    <row r="15" customFormat="false" ht="14.65" hidden="false" customHeight="false" outlineLevel="0" collapsed="false">
      <c r="A15" s="0" t="s">
        <v>21</v>
      </c>
      <c r="B15" s="0" t="s">
        <v>20</v>
      </c>
      <c r="C15" s="0" t="n">
        <v>29.99</v>
      </c>
      <c r="D15" s="0" t="n">
        <v>190.44</v>
      </c>
      <c r="E15" s="0" t="n">
        <v>6.35011670556852</v>
      </c>
      <c r="H15" s="22" t="str">
        <f aca="false">IF(A15=F$2,B15,"")</f>
        <v>JOSSE</v>
      </c>
      <c r="I15" s="0" t="n">
        <f aca="false">IF(AND(F$2=A15,G$2=B15),ROW(),"")</f>
        <v>15</v>
      </c>
      <c r="J15" s="23" t="n">
        <f aca="false">TRUNC(ROUND(E15,2),2)</f>
        <v>6.35</v>
      </c>
    </row>
    <row r="16" customFormat="false" ht="14.65" hidden="false" customHeight="false" outlineLevel="0" collapsed="false">
      <c r="A16" s="0" t="s">
        <v>29</v>
      </c>
      <c r="B16" s="0" t="s">
        <v>87</v>
      </c>
      <c r="C16" s="0" t="n">
        <v>30.2</v>
      </c>
      <c r="D16" s="0" t="n">
        <v>176.67</v>
      </c>
      <c r="E16" s="0" t="n">
        <v>5.85</v>
      </c>
      <c r="H16" s="22" t="str">
        <f aca="false">IF(A16=F$2,B16,"")</f>
        <v/>
      </c>
      <c r="I16" s="0" t="str">
        <f aca="false">IF(AND(F$2=A16,G$2=B16),ROW(),"")</f>
        <v/>
      </c>
      <c r="J16" s="23" t="n">
        <f aca="false">TRUNC(ROUND(E16,2),2)</f>
        <v>5.85</v>
      </c>
    </row>
    <row r="17" customFormat="false" ht="14.65" hidden="false" customHeight="false" outlineLevel="0" collapsed="false">
      <c r="A17" s="0" t="s">
        <v>29</v>
      </c>
      <c r="B17" s="0" t="s">
        <v>30</v>
      </c>
      <c r="C17" s="0" t="n">
        <v>29.84</v>
      </c>
      <c r="D17" s="0" t="n">
        <v>187.1</v>
      </c>
      <c r="E17" s="0" t="n">
        <v>6.2701072386059</v>
      </c>
      <c r="H17" s="22" t="str">
        <f aca="false">IF(A17=F$2,B17,"")</f>
        <v/>
      </c>
      <c r="I17" s="0" t="str">
        <f aca="false">IF(AND(F$2=A17,G$2=B17),ROW(),"")</f>
        <v/>
      </c>
      <c r="J17" s="23" t="n">
        <f aca="false">TRUNC(ROUND(E17,2),2)</f>
        <v>6.27</v>
      </c>
    </row>
    <row r="18" customFormat="false" ht="14.65" hidden="false" customHeight="false" outlineLevel="0" collapsed="false">
      <c r="A18" s="0" t="s">
        <v>114</v>
      </c>
      <c r="B18" s="0" t="s">
        <v>115</v>
      </c>
      <c r="C18" s="0" t="n">
        <v>30.9</v>
      </c>
      <c r="D18" s="0" t="n">
        <v>132.87</v>
      </c>
      <c r="E18" s="0" t="n">
        <v>4.3</v>
      </c>
      <c r="H18" s="22" t="str">
        <f aca="false">IF(A18=F$2,B18,"")</f>
        <v/>
      </c>
      <c r="I18" s="0" t="str">
        <f aca="false">IF(AND(F$2=A18,G$2=B18),ROW(),"")</f>
        <v/>
      </c>
      <c r="J18" s="23" t="n">
        <f aca="false">TRUNC(ROUND(E18,2),2)</f>
        <v>4.3</v>
      </c>
    </row>
    <row r="19" customFormat="false" ht="14.65" hidden="false" customHeight="false" outlineLevel="0" collapsed="false">
      <c r="A19" s="0" t="s">
        <v>19</v>
      </c>
      <c r="B19" s="0" t="s">
        <v>20</v>
      </c>
      <c r="C19" s="0" t="n">
        <v>31.24</v>
      </c>
      <c r="D19" s="0" t="n">
        <v>106.53</v>
      </c>
      <c r="E19" s="0" t="n">
        <v>3.41005121638924</v>
      </c>
      <c r="H19" s="22" t="str">
        <f aca="false">IF(A19=F$2,B19,"")</f>
        <v/>
      </c>
      <c r="I19" s="0" t="str">
        <f aca="false">IF(AND(F$2=A19,G$2=B19),ROW(),"")</f>
        <v/>
      </c>
      <c r="J19" s="23" t="n">
        <f aca="false">TRUNC(ROUND(E19,2),2)</f>
        <v>3.41</v>
      </c>
    </row>
    <row r="20" customFormat="false" ht="14.65" hidden="false" customHeight="false" outlineLevel="0" collapsed="false">
      <c r="A20" s="0" t="s">
        <v>47</v>
      </c>
      <c r="B20" s="0" t="s">
        <v>93</v>
      </c>
      <c r="C20" s="0" t="n">
        <v>30.6</v>
      </c>
      <c r="D20" s="0" t="n">
        <v>106.49</v>
      </c>
      <c r="E20" s="0" t="n">
        <v>3.48006535947712</v>
      </c>
      <c r="H20" s="22" t="str">
        <f aca="false">IF(A20=F$2,B20,"")</f>
        <v/>
      </c>
      <c r="I20" s="0" t="str">
        <f aca="false">IF(AND(F$2=A20,G$2=B20),ROW(),"")</f>
        <v/>
      </c>
      <c r="J20" s="23" t="n">
        <f aca="false">TRUNC(ROUND(E20,2),2)</f>
        <v>3.48</v>
      </c>
    </row>
    <row r="21" customFormat="false" ht="14.65" hidden="false" customHeight="false" outlineLevel="0" collapsed="false">
      <c r="A21" s="0" t="s">
        <v>47</v>
      </c>
      <c r="B21" s="0" t="s">
        <v>68</v>
      </c>
      <c r="C21" s="0" t="n">
        <v>30.75</v>
      </c>
      <c r="D21" s="0" t="n">
        <v>107.93</v>
      </c>
      <c r="E21" s="0" t="n">
        <v>3.50991869918699</v>
      </c>
      <c r="H21" s="22" t="str">
        <f aca="false">IF(A21=F$2,B21,"")</f>
        <v/>
      </c>
      <c r="I21" s="0" t="str">
        <f aca="false">IF(AND(F$2=A21,G$2=B21),ROW(),"")</f>
        <v/>
      </c>
      <c r="J21" s="23" t="n">
        <f aca="false">TRUNC(ROUND(E21,2),2)</f>
        <v>3.51</v>
      </c>
    </row>
    <row r="22" customFormat="false" ht="14.65" hidden="false" customHeight="false" outlineLevel="0" collapsed="false">
      <c r="A22" s="0" t="s">
        <v>47</v>
      </c>
      <c r="B22" s="0" t="s">
        <v>117</v>
      </c>
      <c r="C22" s="0" t="n">
        <v>31</v>
      </c>
      <c r="D22" s="0" t="n">
        <v>89.59</v>
      </c>
      <c r="E22" s="0" t="n">
        <v>2.89</v>
      </c>
      <c r="H22" s="22" t="str">
        <f aca="false">IF(A22=F$2,B22,"")</f>
        <v/>
      </c>
      <c r="I22" s="0" t="str">
        <f aca="false">IF(AND(F$2=A22,G$2=B22),ROW(),"")</f>
        <v/>
      </c>
      <c r="J22" s="23" t="n">
        <f aca="false">TRUNC(ROUND(E22,2),2)</f>
        <v>2.89</v>
      </c>
    </row>
    <row r="23" customFormat="false" ht="14.65" hidden="false" customHeight="false" outlineLevel="0" collapsed="false">
      <c r="A23" s="0" t="s">
        <v>47</v>
      </c>
      <c r="B23" s="0" t="s">
        <v>82</v>
      </c>
      <c r="C23" s="0" t="n">
        <v>31.3</v>
      </c>
      <c r="D23" s="0" t="n">
        <v>128.02</v>
      </c>
      <c r="E23" s="0" t="n">
        <v>4.09009584664537</v>
      </c>
      <c r="H23" s="22" t="str">
        <f aca="false">IF(A23=F$2,B23,"")</f>
        <v/>
      </c>
      <c r="I23" s="0" t="str">
        <f aca="false">IF(AND(F$2=A23,G$2=B23),ROW(),"")</f>
        <v/>
      </c>
      <c r="J23" s="23" t="n">
        <f aca="false">TRUNC(ROUND(E23,2),2)</f>
        <v>4.09</v>
      </c>
    </row>
    <row r="24" customFormat="false" ht="14.65" hidden="false" customHeight="false" outlineLevel="0" collapsed="false">
      <c r="A24" s="0" t="s">
        <v>47</v>
      </c>
      <c r="B24" s="0" t="s">
        <v>30</v>
      </c>
      <c r="C24" s="0" t="n">
        <v>30.75</v>
      </c>
      <c r="D24" s="0" t="n">
        <v>61.5</v>
      </c>
      <c r="E24" s="0" t="n">
        <v>2</v>
      </c>
      <c r="H24" s="22" t="str">
        <f aca="false">IF(A24=F$2,B24,"")</f>
        <v/>
      </c>
      <c r="I24" s="0" t="str">
        <f aca="false">IF(AND(F$2=A24,G$2=B24),ROW(),"")</f>
        <v/>
      </c>
      <c r="J24" s="23" t="n">
        <f aca="false">TRUNC(ROUND(E24,2),2)</f>
        <v>2</v>
      </c>
    </row>
    <row r="25" customFormat="false" ht="14.65" hidden="false" customHeight="false" outlineLevel="0" collapsed="false">
      <c r="A25" s="0" t="s">
        <v>47</v>
      </c>
      <c r="B25" s="0" t="s">
        <v>81</v>
      </c>
      <c r="C25" s="0" t="n">
        <v>30.35</v>
      </c>
      <c r="D25" s="0" t="n">
        <v>124.13</v>
      </c>
      <c r="E25" s="0" t="n">
        <v>4.08995057660626</v>
      </c>
      <c r="H25" s="22" t="str">
        <f aca="false">IF(A25=F$2,B25,"")</f>
        <v/>
      </c>
      <c r="I25" s="0" t="str">
        <f aca="false">IF(AND(F$2=A25,G$2=B25),ROW(),"")</f>
        <v/>
      </c>
      <c r="J25" s="23" t="n">
        <f aca="false">TRUNC(ROUND(E25,2),2)</f>
        <v>4.09</v>
      </c>
    </row>
    <row r="26" customFormat="false" ht="14.65" hidden="false" customHeight="false" outlineLevel="0" collapsed="false">
      <c r="A26" s="0" t="s">
        <v>47</v>
      </c>
      <c r="B26" s="0" t="s">
        <v>106</v>
      </c>
      <c r="C26" s="0" t="n">
        <v>30.75</v>
      </c>
      <c r="D26" s="0" t="n">
        <v>117.16</v>
      </c>
      <c r="E26" s="0" t="n">
        <v>3.81008130081301</v>
      </c>
      <c r="H26" s="22" t="str">
        <f aca="false">IF(A26=F$2,B26,"")</f>
        <v/>
      </c>
      <c r="I26" s="0" t="str">
        <f aca="false">IF(AND(F$2=A26,G$2=B26),ROW(),"")</f>
        <v/>
      </c>
      <c r="J26" s="23" t="n">
        <f aca="false">TRUNC(ROUND(E26,2),2)</f>
        <v>3.81</v>
      </c>
    </row>
    <row r="27" customFormat="false" ht="14.65" hidden="false" customHeight="false" outlineLevel="0" collapsed="false">
      <c r="A27" s="0" t="s">
        <v>47</v>
      </c>
      <c r="B27" s="0" t="s">
        <v>62</v>
      </c>
      <c r="C27" s="0" t="n">
        <v>30.9</v>
      </c>
      <c r="D27" s="0" t="n">
        <v>117.73</v>
      </c>
      <c r="E27" s="0" t="n">
        <v>3.81003236245955</v>
      </c>
      <c r="H27" s="22" t="str">
        <f aca="false">IF(A27=F$2,B27,"")</f>
        <v/>
      </c>
      <c r="I27" s="0" t="str">
        <f aca="false">IF(AND(F$2=A27,G$2=B27),ROW(),"")</f>
        <v/>
      </c>
      <c r="J27" s="23" t="n">
        <f aca="false">TRUNC(ROUND(E27,2),2)</f>
        <v>3.81</v>
      </c>
    </row>
    <row r="28" customFormat="false" ht="14.65" hidden="false" customHeight="false" outlineLevel="0" collapsed="false">
      <c r="A28" s="0" t="s">
        <v>30</v>
      </c>
      <c r="B28" s="0" t="s">
        <v>40</v>
      </c>
      <c r="C28" s="0" t="n">
        <v>30.76</v>
      </c>
      <c r="D28" s="0" t="n">
        <v>192.87</v>
      </c>
      <c r="E28" s="0" t="n">
        <v>6.27015604681404</v>
      </c>
      <c r="H28" s="22" t="str">
        <f aca="false">IF(A28=F$2,B28,"")</f>
        <v/>
      </c>
      <c r="I28" s="0" t="str">
        <f aca="false">IF(AND(F$2=A28,G$2=B28),ROW(),"")</f>
        <v/>
      </c>
      <c r="J28" s="23" t="n">
        <f aca="false">TRUNC(ROUND(E28,2),2)</f>
        <v>6.27</v>
      </c>
    </row>
    <row r="29" customFormat="false" ht="14.65" hidden="false" customHeight="false" outlineLevel="0" collapsed="false">
      <c r="A29" s="0" t="s">
        <v>30</v>
      </c>
      <c r="B29" s="0" t="s">
        <v>38</v>
      </c>
      <c r="C29" s="0" t="n">
        <v>30.78</v>
      </c>
      <c r="D29" s="0" t="n">
        <v>117.27</v>
      </c>
      <c r="E29" s="0" t="n">
        <v>3.80994152046784</v>
      </c>
      <c r="H29" s="22" t="str">
        <f aca="false">IF(A29=F$2,B29,"")</f>
        <v/>
      </c>
      <c r="I29" s="0" t="str">
        <f aca="false">IF(AND(F$2=A29,G$2=B29),ROW(),"")</f>
        <v/>
      </c>
      <c r="J29" s="23" t="n">
        <f aca="false">TRUNC(ROUND(E29,2),2)</f>
        <v>3.81</v>
      </c>
    </row>
    <row r="30" customFormat="false" ht="14.65" hidden="false" customHeight="false" outlineLevel="0" collapsed="false">
      <c r="A30" s="0" t="s">
        <v>30</v>
      </c>
      <c r="B30" s="0" t="s">
        <v>95</v>
      </c>
      <c r="C30" s="0" t="n">
        <v>30.56</v>
      </c>
      <c r="D30" s="0" t="n">
        <v>152.8</v>
      </c>
      <c r="E30" s="0" t="n">
        <v>5</v>
      </c>
      <c r="H30" s="22" t="str">
        <f aca="false">IF(A30=F$2,B30,"")</f>
        <v/>
      </c>
      <c r="I30" s="0" t="str">
        <f aca="false">IF(AND(F$2=A30,G$2=B30),ROW(),"")</f>
        <v/>
      </c>
      <c r="J30" s="23" t="n">
        <f aca="false">TRUNC(ROUND(E30,2),2)</f>
        <v>5</v>
      </c>
    </row>
    <row r="31" customFormat="false" ht="14.65" hidden="false" customHeight="false" outlineLevel="0" collapsed="false">
      <c r="A31" s="0" t="s">
        <v>30</v>
      </c>
      <c r="B31" s="0" t="s">
        <v>119</v>
      </c>
      <c r="C31" s="0" t="n">
        <v>31.6</v>
      </c>
      <c r="D31" s="0" t="n">
        <v>200.66</v>
      </c>
      <c r="E31" s="0" t="n">
        <v>6.35</v>
      </c>
      <c r="H31" s="22" t="str">
        <f aca="false">IF(A31=F$2,B31,"")</f>
        <v/>
      </c>
      <c r="I31" s="0" t="str">
        <f aca="false">IF(AND(F$2=A31,G$2=B31),ROW(),"")</f>
        <v/>
      </c>
      <c r="J31" s="23" t="n">
        <f aca="false">TRUNC(ROUND(E31,2),2)</f>
        <v>6.35</v>
      </c>
    </row>
    <row r="32" customFormat="false" ht="14.65" hidden="false" customHeight="false" outlineLevel="0" collapsed="false">
      <c r="A32" s="0" t="s">
        <v>30</v>
      </c>
      <c r="B32" s="0" t="s">
        <v>66</v>
      </c>
      <c r="C32" s="0" t="n">
        <v>30.6</v>
      </c>
      <c r="D32" s="0" t="n">
        <v>156.06</v>
      </c>
      <c r="E32" s="0" t="n">
        <v>5.1</v>
      </c>
      <c r="H32" s="22" t="str">
        <f aca="false">IF(A32=F$2,B32,"")</f>
        <v/>
      </c>
      <c r="I32" s="0" t="str">
        <f aca="false">IF(AND(F$2=A32,G$2=B32),ROW(),"")</f>
        <v/>
      </c>
      <c r="J32" s="23" t="n">
        <f aca="false">TRUNC(ROUND(E32,2),2)</f>
        <v>5.1</v>
      </c>
    </row>
    <row r="33" customFormat="false" ht="14.65" hidden="false" customHeight="false" outlineLevel="0" collapsed="false">
      <c r="A33" s="0" t="s">
        <v>30</v>
      </c>
      <c r="B33" s="0" t="s">
        <v>21</v>
      </c>
      <c r="C33" s="0" t="n">
        <v>30.66</v>
      </c>
      <c r="D33" s="0" t="n">
        <v>194.69</v>
      </c>
      <c r="E33" s="0" t="n">
        <v>6.34996738421396</v>
      </c>
      <c r="H33" s="22" t="str">
        <f aca="false">IF(A33=F$2,B33,"")</f>
        <v/>
      </c>
      <c r="I33" s="0" t="str">
        <f aca="false">IF(AND(F$2=A33,G$2=B33),ROW(),"")</f>
        <v/>
      </c>
      <c r="J33" s="23" t="n">
        <f aca="false">TRUNC(ROUND(E33,2),2)</f>
        <v>6.35</v>
      </c>
    </row>
    <row r="34" customFormat="false" ht="14.65" hidden="false" customHeight="false" outlineLevel="0" collapsed="false">
      <c r="A34" s="0" t="s">
        <v>30</v>
      </c>
      <c r="B34" s="0" t="s">
        <v>59</v>
      </c>
      <c r="C34" s="0" t="n">
        <v>30.1</v>
      </c>
      <c r="D34" s="0" t="n">
        <v>96.92</v>
      </c>
      <c r="E34" s="0" t="n">
        <v>3.21993355481728</v>
      </c>
      <c r="H34" s="22" t="str">
        <f aca="false">IF(A34=F$2,B34,"")</f>
        <v/>
      </c>
      <c r="I34" s="0" t="str">
        <f aca="false">IF(AND(F$2=A34,G$2=B34),ROW(),"")</f>
        <v/>
      </c>
      <c r="J34" s="23" t="n">
        <f aca="false">TRUNC(ROUND(E34,2),2)</f>
        <v>3.22</v>
      </c>
    </row>
    <row r="35" customFormat="false" ht="14.65" hidden="false" customHeight="false" outlineLevel="0" collapsed="false">
      <c r="A35" s="0" t="s">
        <v>30</v>
      </c>
      <c r="B35" s="0" t="s">
        <v>87</v>
      </c>
      <c r="C35" s="0" t="n">
        <v>30.14</v>
      </c>
      <c r="D35" s="0" t="n">
        <v>81.98</v>
      </c>
      <c r="E35" s="0" t="n">
        <v>2.71997345719973</v>
      </c>
      <c r="H35" s="22" t="str">
        <f aca="false">IF(A35=F$2,B35,"")</f>
        <v/>
      </c>
      <c r="I35" s="0" t="str">
        <f aca="false">IF(AND(F$2=A35,G$2=B35),ROW(),"")</f>
        <v/>
      </c>
      <c r="J35" s="23" t="n">
        <f aca="false">TRUNC(ROUND(E35,2),2)</f>
        <v>2.72</v>
      </c>
    </row>
    <row r="36" customFormat="false" ht="14.65" hidden="false" customHeight="false" outlineLevel="0" collapsed="false">
      <c r="A36" s="0" t="s">
        <v>30</v>
      </c>
      <c r="B36" s="0" t="s">
        <v>123</v>
      </c>
      <c r="C36" s="0" t="n">
        <v>30.35</v>
      </c>
      <c r="D36" s="0" t="n">
        <v>154.79</v>
      </c>
      <c r="E36" s="0" t="n">
        <v>5.1001647446458</v>
      </c>
      <c r="H36" s="22" t="str">
        <f aca="false">IF(A36=F$2,B36,"")</f>
        <v/>
      </c>
      <c r="I36" s="0" t="str">
        <f aca="false">IF(AND(F$2=A36,G$2=B36),ROW(),"")</f>
        <v/>
      </c>
      <c r="J36" s="23" t="n">
        <f aca="false">TRUNC(ROUND(E36,2),2)</f>
        <v>5.1</v>
      </c>
    </row>
    <row r="37" customFormat="false" ht="14.65" hidden="false" customHeight="false" outlineLevel="0" collapsed="false">
      <c r="A37" s="0" t="s">
        <v>30</v>
      </c>
      <c r="B37" s="0" t="s">
        <v>20</v>
      </c>
      <c r="C37" s="0" t="n">
        <v>30.52</v>
      </c>
      <c r="D37" s="0" t="n">
        <v>122.08</v>
      </c>
      <c r="E37" s="0" t="n">
        <v>4</v>
      </c>
      <c r="H37" s="22" t="str">
        <f aca="false">IF(A37=F$2,B37,"")</f>
        <v/>
      </c>
      <c r="I37" s="0" t="str">
        <f aca="false">IF(AND(F$2=A37,G$2=B37),ROW(),"")</f>
        <v/>
      </c>
      <c r="J37" s="23" t="n">
        <f aca="false">TRUNC(ROUND(E37,2),2)</f>
        <v>4</v>
      </c>
    </row>
    <row r="38" customFormat="false" ht="14.65" hidden="false" customHeight="false" outlineLevel="0" collapsed="false">
      <c r="A38" s="0" t="s">
        <v>30</v>
      </c>
      <c r="B38" s="0" t="s">
        <v>109</v>
      </c>
      <c r="C38" s="0" t="n">
        <v>31.26</v>
      </c>
      <c r="D38" s="0" t="n">
        <v>159.43</v>
      </c>
      <c r="E38" s="0" t="n">
        <v>5.1001279590531</v>
      </c>
      <c r="H38" s="22" t="str">
        <f aca="false">IF(A38=F$2,B38,"")</f>
        <v/>
      </c>
      <c r="I38" s="0" t="str">
        <f aca="false">IF(AND(F$2=A38,G$2=B38),ROW(),"")</f>
        <v/>
      </c>
      <c r="J38" s="23" t="n">
        <f aca="false">TRUNC(ROUND(E38,2),2)</f>
        <v>5.1</v>
      </c>
    </row>
    <row r="39" customFormat="false" ht="14.65" hidden="false" customHeight="false" outlineLevel="0" collapsed="false">
      <c r="A39" s="0" t="s">
        <v>30</v>
      </c>
      <c r="B39" s="0" t="s">
        <v>91</v>
      </c>
      <c r="C39" s="0" t="n">
        <v>31.04</v>
      </c>
      <c r="D39" s="0" t="n">
        <v>158.3</v>
      </c>
      <c r="E39" s="0" t="n">
        <v>5.09987113402062</v>
      </c>
      <c r="H39" s="22" t="str">
        <f aca="false">IF(A39=F$2,B39,"")</f>
        <v/>
      </c>
      <c r="I39" s="0" t="str">
        <f aca="false">IF(AND(F$2=A39,G$2=B39),ROW(),"")</f>
        <v/>
      </c>
      <c r="J39" s="23" t="n">
        <f aca="false">TRUNC(ROUND(E39,2),2)</f>
        <v>5.1</v>
      </c>
    </row>
    <row r="40" customFormat="false" ht="14.65" hidden="false" customHeight="false" outlineLevel="0" collapsed="false">
      <c r="A40" s="0" t="s">
        <v>30</v>
      </c>
      <c r="B40" s="0" t="s">
        <v>76</v>
      </c>
      <c r="C40" s="0" t="n">
        <v>30.46</v>
      </c>
      <c r="D40" s="0" t="n">
        <v>143.77</v>
      </c>
      <c r="E40" s="0" t="n">
        <v>4.71996060407091</v>
      </c>
      <c r="H40" s="22" t="str">
        <f aca="false">IF(A40=F$2,B40,"")</f>
        <v/>
      </c>
      <c r="I40" s="0" t="str">
        <f aca="false">IF(AND(F$2=A40,G$2=B40),ROW(),"")</f>
        <v/>
      </c>
      <c r="J40" s="23" t="n">
        <f aca="false">TRUNC(ROUND(E40,2),2)</f>
        <v>4.72</v>
      </c>
    </row>
    <row r="41" customFormat="false" ht="14.65" hidden="false" customHeight="false" outlineLevel="0" collapsed="false">
      <c r="A41" s="0" t="s">
        <v>30</v>
      </c>
      <c r="B41" s="0" t="s">
        <v>29</v>
      </c>
      <c r="C41" s="0" t="n">
        <v>30.7</v>
      </c>
      <c r="D41" s="0" t="n">
        <v>192.49</v>
      </c>
      <c r="E41" s="0" t="n">
        <v>6.2700325732899</v>
      </c>
      <c r="H41" s="22" t="str">
        <f aca="false">IF(A41=F$2,B41,"")</f>
        <v/>
      </c>
      <c r="I41" s="0" t="str">
        <f aca="false">IF(AND(F$2=A41,G$2=B41),ROW(),"")</f>
        <v/>
      </c>
      <c r="J41" s="23" t="n">
        <f aca="false">TRUNC(ROUND(E41,2),2)</f>
        <v>6.27</v>
      </c>
    </row>
    <row r="42" customFormat="false" ht="14.65" hidden="false" customHeight="false" outlineLevel="0" collapsed="false">
      <c r="A42" s="0" t="s">
        <v>30</v>
      </c>
      <c r="B42" s="0" t="s">
        <v>45</v>
      </c>
      <c r="C42" s="0" t="n">
        <v>30</v>
      </c>
      <c r="D42" s="0" t="n">
        <v>76.5</v>
      </c>
      <c r="E42" s="0" t="n">
        <v>2.55</v>
      </c>
      <c r="H42" s="22" t="str">
        <f aca="false">IF(A42=F$2,B42,"")</f>
        <v/>
      </c>
      <c r="I42" s="0" t="str">
        <f aca="false">IF(AND(F$2=A42,G$2=B42),ROW(),"")</f>
        <v/>
      </c>
      <c r="J42" s="23" t="n">
        <f aca="false">TRUNC(ROUND(E42,2),2)</f>
        <v>2.55</v>
      </c>
    </row>
    <row r="43" customFormat="false" ht="14.65" hidden="false" customHeight="false" outlineLevel="0" collapsed="false">
      <c r="A43" s="0" t="s">
        <v>30</v>
      </c>
      <c r="B43" s="0" t="s">
        <v>114</v>
      </c>
      <c r="C43" s="0" t="n">
        <v>31.66</v>
      </c>
      <c r="D43" s="0" t="n">
        <v>158.3</v>
      </c>
      <c r="E43" s="0" t="n">
        <v>5</v>
      </c>
      <c r="H43" s="22" t="str">
        <f aca="false">IF(A43=F$2,B43,"")</f>
        <v/>
      </c>
      <c r="I43" s="0" t="str">
        <f aca="false">IF(AND(F$2=A43,G$2=B43),ROW(),"")</f>
        <v/>
      </c>
      <c r="J43" s="23" t="n">
        <f aca="false">TRUNC(ROUND(E43,2),2)</f>
        <v>5</v>
      </c>
    </row>
    <row r="44" customFormat="false" ht="14.65" hidden="false" customHeight="false" outlineLevel="0" collapsed="false">
      <c r="A44" s="0" t="s">
        <v>30</v>
      </c>
      <c r="B44" s="0" t="s">
        <v>51</v>
      </c>
      <c r="C44" s="0" t="n">
        <v>30.89</v>
      </c>
      <c r="D44" s="0" t="n">
        <v>117.69</v>
      </c>
      <c r="E44" s="0" t="n">
        <v>3.8099708643574</v>
      </c>
      <c r="H44" s="22" t="str">
        <f aca="false">IF(A44=F$2,B44,"")</f>
        <v/>
      </c>
      <c r="I44" s="0" t="str">
        <f aca="false">IF(AND(F$2=A44,G$2=B44),ROW(),"")</f>
        <v/>
      </c>
      <c r="J44" s="23" t="n">
        <f aca="false">TRUNC(ROUND(E44,2),2)</f>
        <v>3.81</v>
      </c>
    </row>
    <row r="45" customFormat="false" ht="14.65" hidden="false" customHeight="false" outlineLevel="0" collapsed="false">
      <c r="A45" s="0" t="s">
        <v>30</v>
      </c>
      <c r="B45" s="0" t="s">
        <v>19</v>
      </c>
      <c r="C45" s="0" t="n">
        <v>30.82</v>
      </c>
      <c r="D45" s="0" t="n">
        <v>105.1</v>
      </c>
      <c r="E45" s="0" t="n">
        <v>3.41012329656067</v>
      </c>
      <c r="H45" s="22" t="str">
        <f aca="false">IF(A45=F$2,B45,"")</f>
        <v/>
      </c>
      <c r="I45" s="0" t="str">
        <f aca="false">IF(AND(F$2=A45,G$2=B45),ROW(),"")</f>
        <v/>
      </c>
      <c r="J45" s="23" t="n">
        <f aca="false">TRUNC(ROUND(E45,2),2)</f>
        <v>3.41</v>
      </c>
    </row>
    <row r="46" customFormat="false" ht="14.65" hidden="false" customHeight="false" outlineLevel="0" collapsed="false">
      <c r="A46" s="0" t="s">
        <v>30</v>
      </c>
      <c r="B46" s="0" t="s">
        <v>85</v>
      </c>
      <c r="C46" s="0" t="n">
        <v>30.99</v>
      </c>
      <c r="D46" s="0" t="n">
        <v>118.07</v>
      </c>
      <c r="E46" s="0" t="n">
        <v>3.80993868989997</v>
      </c>
      <c r="H46" s="22" t="str">
        <f aca="false">IF(A46=F$2,B46,"")</f>
        <v/>
      </c>
      <c r="I46" s="0" t="str">
        <f aca="false">IF(AND(F$2=A46,G$2=B46),ROW(),"")</f>
        <v/>
      </c>
      <c r="J46" s="23" t="n">
        <f aca="false">TRUNC(ROUND(E46,2),2)</f>
        <v>3.81</v>
      </c>
    </row>
    <row r="47" customFormat="false" ht="14.65" hidden="false" customHeight="false" outlineLevel="0" collapsed="false">
      <c r="A47" s="0" t="s">
        <v>30</v>
      </c>
      <c r="B47" s="0" t="s">
        <v>111</v>
      </c>
      <c r="C47" s="0" t="n">
        <v>31.06</v>
      </c>
      <c r="D47" s="0" t="n">
        <v>118.34</v>
      </c>
      <c r="E47" s="0" t="n">
        <v>3.81004507405023</v>
      </c>
      <c r="H47" s="22" t="str">
        <f aca="false">IF(A47=F$2,B47,"")</f>
        <v/>
      </c>
      <c r="I47" s="0" t="str">
        <f aca="false">IF(AND(F$2=A47,G$2=B47),ROW(),"")</f>
        <v/>
      </c>
      <c r="J47" s="23" t="n">
        <f aca="false">TRUNC(ROUND(E47,2),2)</f>
        <v>3.81</v>
      </c>
    </row>
    <row r="48" customFormat="false" ht="14.65" hidden="false" customHeight="false" outlineLevel="0" collapsed="false">
      <c r="A48" s="0" t="s">
        <v>30</v>
      </c>
      <c r="B48" s="0" t="s">
        <v>42</v>
      </c>
      <c r="C48" s="0" t="n">
        <v>30.7</v>
      </c>
      <c r="D48" s="0" t="n">
        <v>192.49</v>
      </c>
      <c r="E48" s="0" t="n">
        <v>6.2700325732899</v>
      </c>
      <c r="H48" s="22" t="str">
        <f aca="false">IF(A48=F$2,B48,"")</f>
        <v/>
      </c>
      <c r="I48" s="0" t="str">
        <f aca="false">IF(AND(F$2=A48,G$2=B48),ROW(),"")</f>
        <v/>
      </c>
      <c r="J48" s="23" t="n">
        <f aca="false">TRUNC(ROUND(E48,2),2)</f>
        <v>6.27</v>
      </c>
    </row>
    <row r="49" customFormat="false" ht="14.65" hidden="false" customHeight="false" outlineLevel="0" collapsed="false">
      <c r="A49" s="0" t="s">
        <v>30</v>
      </c>
      <c r="B49" s="0" t="s">
        <v>112</v>
      </c>
      <c r="C49" s="0" t="n">
        <v>30.64</v>
      </c>
      <c r="D49" s="0" t="n">
        <v>88.86</v>
      </c>
      <c r="E49" s="0" t="n">
        <v>2.90013054830287</v>
      </c>
      <c r="H49" s="22" t="str">
        <f aca="false">IF(A49=F$2,B49,"")</f>
        <v/>
      </c>
      <c r="I49" s="0" t="str">
        <f aca="false">IF(AND(F$2=A49,G$2=B49),ROW(),"")</f>
        <v/>
      </c>
      <c r="J49" s="23" t="n">
        <f aca="false">TRUNC(ROUND(E49,2),2)</f>
        <v>2.9</v>
      </c>
    </row>
    <row r="50" customFormat="false" ht="14.65" hidden="false" customHeight="false" outlineLevel="0" collapsed="false">
      <c r="A50" s="0" t="s">
        <v>30</v>
      </c>
      <c r="B50" s="0" t="s">
        <v>72</v>
      </c>
      <c r="C50" s="0" t="n">
        <v>30.29</v>
      </c>
      <c r="D50" s="0" t="n">
        <v>123.89</v>
      </c>
      <c r="E50" s="0" t="n">
        <v>4.09012875536481</v>
      </c>
      <c r="H50" s="22" t="str">
        <f aca="false">IF(A50=F$2,B50,"")</f>
        <v/>
      </c>
      <c r="I50" s="0" t="str">
        <f aca="false">IF(AND(F$2=A50,G$2=B50),ROW(),"")</f>
        <v/>
      </c>
      <c r="J50" s="23" t="n">
        <f aca="false">TRUNC(ROUND(E50,2),2)</f>
        <v>4.09</v>
      </c>
    </row>
    <row r="51" customFormat="false" ht="14.65" hidden="false" customHeight="false" outlineLevel="0" collapsed="false">
      <c r="A51" s="0" t="s">
        <v>30</v>
      </c>
      <c r="B51" s="0" t="s">
        <v>102</v>
      </c>
      <c r="C51" s="0" t="n">
        <v>30.9</v>
      </c>
      <c r="D51" s="0" t="n">
        <v>147.08</v>
      </c>
      <c r="E51" s="0" t="n">
        <v>4.75987055016181</v>
      </c>
      <c r="H51" s="22" t="str">
        <f aca="false">IF(A51=F$2,B51,"")</f>
        <v/>
      </c>
      <c r="I51" s="0" t="str">
        <f aca="false">IF(AND(F$2=A51,G$2=B51),ROW(),"")</f>
        <v/>
      </c>
      <c r="J51" s="23" t="n">
        <f aca="false">TRUNC(ROUND(E51,2),2)</f>
        <v>4.76</v>
      </c>
    </row>
    <row r="52" customFormat="false" ht="14.65" hidden="false" customHeight="false" outlineLevel="0" collapsed="false">
      <c r="A52" s="0" t="s">
        <v>30</v>
      </c>
      <c r="B52" s="0" t="s">
        <v>104</v>
      </c>
      <c r="C52" s="0" t="n">
        <v>31.2</v>
      </c>
      <c r="D52" s="0" t="n">
        <v>159.12</v>
      </c>
      <c r="E52" s="0" t="n">
        <v>5.1</v>
      </c>
      <c r="H52" s="22" t="str">
        <f aca="false">IF(A52=F$2,B52,"")</f>
        <v/>
      </c>
      <c r="I52" s="0" t="str">
        <f aca="false">IF(AND(F$2=A52,G$2=B52),ROW(),"")</f>
        <v/>
      </c>
      <c r="J52" s="23" t="n">
        <f aca="false">TRUNC(ROUND(E52,2),2)</f>
        <v>5.1</v>
      </c>
    </row>
    <row r="53" customFormat="false" ht="14.65" hidden="false" customHeight="false" outlineLevel="0" collapsed="false">
      <c r="A53" s="0" t="s">
        <v>30</v>
      </c>
      <c r="B53" s="0" t="s">
        <v>30</v>
      </c>
      <c r="C53" s="0" t="n">
        <v>29.94</v>
      </c>
      <c r="D53" s="0" t="n">
        <v>51.2</v>
      </c>
      <c r="E53" s="0" t="n">
        <v>1.71008684034736</v>
      </c>
      <c r="H53" s="22" t="str">
        <f aca="false">IF(A53=F$2,B53,"")</f>
        <v/>
      </c>
      <c r="I53" s="0" t="str">
        <f aca="false">IF(AND(F$2=A53,G$2=B53),ROW(),"")</f>
        <v/>
      </c>
      <c r="J53" s="23" t="n">
        <f aca="false">TRUNC(ROUND(E53,2),2)</f>
        <v>1.71</v>
      </c>
    </row>
    <row r="54" customFormat="false" ht="14.65" hidden="false" customHeight="false" outlineLevel="0" collapsed="false">
      <c r="A54" s="0" t="s">
        <v>30</v>
      </c>
      <c r="B54" s="0" t="s">
        <v>81</v>
      </c>
      <c r="C54" s="0" t="n">
        <v>30.36</v>
      </c>
      <c r="D54" s="0" t="n">
        <v>103.53</v>
      </c>
      <c r="E54" s="0" t="n">
        <v>3.4100790513834</v>
      </c>
      <c r="H54" s="22" t="str">
        <f aca="false">IF(A54=F$2,B54,"")</f>
        <v/>
      </c>
      <c r="I54" s="0" t="str">
        <f aca="false">IF(AND(F$2=A54,G$2=B54),ROW(),"")</f>
        <v/>
      </c>
      <c r="J54" s="23" t="n">
        <f aca="false">TRUNC(ROUND(E54,2),2)</f>
        <v>3.41</v>
      </c>
    </row>
    <row r="55" customFormat="false" ht="14.65" hidden="false" customHeight="false" outlineLevel="0" collapsed="false">
      <c r="A55" s="0" t="s">
        <v>30</v>
      </c>
      <c r="B55" s="0" t="s">
        <v>49</v>
      </c>
      <c r="C55" s="0" t="n">
        <v>30.38</v>
      </c>
      <c r="D55" s="0" t="n">
        <v>173.47</v>
      </c>
      <c r="E55" s="0" t="n">
        <v>5.71000658327847</v>
      </c>
      <c r="H55" s="22" t="str">
        <f aca="false">IF(A55=F$2,B55,"")</f>
        <v/>
      </c>
      <c r="I55" s="0" t="str">
        <f aca="false">IF(AND(F$2=A55,G$2=B55),ROW(),"")</f>
        <v/>
      </c>
      <c r="J55" s="23" t="n">
        <f aca="false">TRUNC(ROUND(E55,2),2)</f>
        <v>5.71</v>
      </c>
    </row>
    <row r="56" customFormat="false" ht="14.65" hidden="false" customHeight="false" outlineLevel="0" collapsed="false">
      <c r="A56" s="0" t="s">
        <v>30</v>
      </c>
      <c r="B56" s="0" t="s">
        <v>106</v>
      </c>
      <c r="C56" s="0" t="n">
        <v>31.26</v>
      </c>
      <c r="D56" s="0" t="n">
        <v>56.58</v>
      </c>
      <c r="E56" s="0" t="n">
        <v>1.80998080614203</v>
      </c>
      <c r="H56" s="22" t="str">
        <f aca="false">IF(A56=F$2,B56,"")</f>
        <v/>
      </c>
      <c r="I56" s="0" t="str">
        <f aca="false">IF(AND(F$2=A56,G$2=B56),ROW(),"")</f>
        <v/>
      </c>
      <c r="J56" s="23" t="n">
        <f aca="false">TRUNC(ROUND(E56,2),2)</f>
        <v>1.81</v>
      </c>
    </row>
    <row r="57" customFormat="false" ht="14.65" hidden="false" customHeight="false" outlineLevel="0" collapsed="false">
      <c r="A57" s="0" t="s">
        <v>30</v>
      </c>
      <c r="B57" s="0" t="s">
        <v>103</v>
      </c>
      <c r="C57" s="0" t="n">
        <v>30.05</v>
      </c>
      <c r="D57" s="0" t="n">
        <v>114.49</v>
      </c>
      <c r="E57" s="0" t="n">
        <v>3.80998336106489</v>
      </c>
      <c r="H57" s="22" t="str">
        <f aca="false">IF(A57=F$2,B57,"")</f>
        <v/>
      </c>
      <c r="I57" s="0" t="str">
        <f aca="false">IF(AND(F$2=A57,G$2=B57),ROW(),"")</f>
        <v/>
      </c>
      <c r="J57" s="23" t="n">
        <f aca="false">TRUNC(ROUND(E57,2),2)</f>
        <v>3.81</v>
      </c>
    </row>
    <row r="58" customFormat="false" ht="14.65" hidden="false" customHeight="false" outlineLevel="0" collapsed="false">
      <c r="A58" s="0" t="s">
        <v>30</v>
      </c>
      <c r="B58" s="0" t="s">
        <v>126</v>
      </c>
      <c r="C58" s="0" t="n">
        <v>30.5</v>
      </c>
      <c r="D58" s="0" t="n">
        <v>174.16</v>
      </c>
      <c r="E58" s="0" t="n">
        <v>5.71016393442623</v>
      </c>
      <c r="H58" s="22" t="str">
        <f aca="false">IF(A58=F$2,B58,"")</f>
        <v/>
      </c>
      <c r="I58" s="0" t="str">
        <f aca="false">IF(AND(F$2=A58,G$2=B58),ROW(),"")</f>
        <v/>
      </c>
      <c r="J58" s="23" t="n">
        <f aca="false">TRUNC(ROUND(E58,2),2)</f>
        <v>5.71</v>
      </c>
    </row>
    <row r="59" customFormat="false" ht="14.65" hidden="false" customHeight="false" outlineLevel="0" collapsed="false">
      <c r="A59" s="0" t="s">
        <v>30</v>
      </c>
      <c r="B59" s="0" t="s">
        <v>61</v>
      </c>
      <c r="C59" s="0" t="n">
        <v>30.44</v>
      </c>
      <c r="D59" s="0" t="n">
        <v>124.5</v>
      </c>
      <c r="E59" s="0" t="n">
        <v>4.09001314060447</v>
      </c>
      <c r="H59" s="22" t="str">
        <f aca="false">IF(A59=F$2,B59,"")</f>
        <v/>
      </c>
      <c r="I59" s="0" t="str">
        <f aca="false">IF(AND(F$2=A59,G$2=B59),ROW(),"")</f>
        <v/>
      </c>
      <c r="J59" s="23" t="n">
        <f aca="false">TRUNC(ROUND(E59,2),2)</f>
        <v>4.09</v>
      </c>
    </row>
    <row r="60" customFormat="false" ht="14.65" hidden="false" customHeight="false" outlineLevel="0" collapsed="false">
      <c r="A60" s="0" t="s">
        <v>30</v>
      </c>
      <c r="B60" s="0" t="s">
        <v>110</v>
      </c>
      <c r="C60" s="0" t="n">
        <v>31.46</v>
      </c>
      <c r="D60" s="0" t="n">
        <v>179.64</v>
      </c>
      <c r="E60" s="0" t="n">
        <v>5.71010807374444</v>
      </c>
      <c r="H60" s="22" t="str">
        <f aca="false">IF(A60=F$2,B60,"")</f>
        <v/>
      </c>
      <c r="I60" s="0" t="str">
        <f aca="false">IF(AND(F$2=A60,G$2=B60),ROW(),"")</f>
        <v/>
      </c>
      <c r="J60" s="23" t="n">
        <f aca="false">TRUNC(ROUND(E60,2),2)</f>
        <v>5.71</v>
      </c>
    </row>
    <row r="61" customFormat="false" ht="14.65" hidden="false" customHeight="false" outlineLevel="0" collapsed="false">
      <c r="A61" s="0" t="s">
        <v>30</v>
      </c>
      <c r="B61" s="0" t="s">
        <v>122</v>
      </c>
      <c r="C61" s="0" t="n">
        <v>29.4</v>
      </c>
      <c r="D61" s="0" t="n">
        <v>210.8</v>
      </c>
      <c r="E61" s="0" t="n">
        <v>7.17006802721089</v>
      </c>
      <c r="H61" s="22" t="str">
        <f aca="false">IF(A61=F$2,B61,"")</f>
        <v/>
      </c>
      <c r="I61" s="0" t="str">
        <f aca="false">IF(AND(F$2=A61,G$2=B61),ROW(),"")</f>
        <v/>
      </c>
      <c r="J61" s="23" t="n">
        <f aca="false">TRUNC(ROUND(E61,2),2)</f>
        <v>7.17</v>
      </c>
    </row>
    <row r="62" customFormat="false" ht="14.65" hidden="false" customHeight="false" outlineLevel="0" collapsed="false">
      <c r="A62" s="0" t="s">
        <v>30</v>
      </c>
      <c r="B62" s="0" t="s">
        <v>127</v>
      </c>
      <c r="C62" s="0" t="n">
        <v>29.85</v>
      </c>
      <c r="D62" s="0" t="n">
        <v>145.07</v>
      </c>
      <c r="E62" s="0" t="n">
        <v>4.85996649916248</v>
      </c>
      <c r="H62" s="22" t="str">
        <f aca="false">IF(A62=F$2,B62,"")</f>
        <v/>
      </c>
      <c r="I62" s="0" t="str">
        <f aca="false">IF(AND(F$2=A62,G$2=B62),ROW(),"")</f>
        <v/>
      </c>
      <c r="J62" s="23" t="n">
        <f aca="false">TRUNC(ROUND(E62,2),2)</f>
        <v>4.86</v>
      </c>
    </row>
    <row r="63" customFormat="false" ht="14.65" hidden="false" customHeight="false" outlineLevel="0" collapsed="false">
      <c r="A63" s="0" t="s">
        <v>30</v>
      </c>
      <c r="B63" s="0" t="s">
        <v>69</v>
      </c>
      <c r="C63" s="0" t="n">
        <v>30.4</v>
      </c>
      <c r="D63" s="0" t="n">
        <v>193.04</v>
      </c>
      <c r="E63" s="0" t="n">
        <v>6.35</v>
      </c>
      <c r="H63" s="22" t="str">
        <f aca="false">IF(A63=F$2,B63,"")</f>
        <v/>
      </c>
      <c r="I63" s="0" t="str">
        <f aca="false">IF(AND(F$2=A63,G$2=B63),ROW(),"")</f>
        <v/>
      </c>
      <c r="J63" s="23" t="n">
        <f aca="false">TRUNC(ROUND(E63,2),2)</f>
        <v>6.35</v>
      </c>
    </row>
    <row r="64" customFormat="false" ht="14.65" hidden="false" customHeight="false" outlineLevel="0" collapsed="false">
      <c r="A64" s="0" t="s">
        <v>30</v>
      </c>
      <c r="B64" s="0" t="s">
        <v>33</v>
      </c>
      <c r="C64" s="0" t="n">
        <v>31.1</v>
      </c>
      <c r="D64" s="0" t="n">
        <v>134.66</v>
      </c>
      <c r="E64" s="0" t="n">
        <v>4.32990353697749</v>
      </c>
      <c r="H64" s="22" t="str">
        <f aca="false">IF(A64=F$2,B64,"")</f>
        <v/>
      </c>
      <c r="I64" s="0" t="str">
        <f aca="false">IF(AND(F$2=A64,G$2=B64),ROW(),"")</f>
        <v/>
      </c>
      <c r="J64" s="23" t="n">
        <f aca="false">TRUNC(ROUND(E64,2),2)</f>
        <v>4.33</v>
      </c>
    </row>
    <row r="65" customFormat="false" ht="14.65" hidden="false" customHeight="false" outlineLevel="0" collapsed="false">
      <c r="A65" s="0" t="s">
        <v>30</v>
      </c>
      <c r="B65" s="0" t="s">
        <v>88</v>
      </c>
      <c r="C65" s="0" t="n">
        <v>30.22</v>
      </c>
      <c r="D65" s="0" t="n">
        <v>103.05</v>
      </c>
      <c r="E65" s="0" t="n">
        <v>3.40999338186631</v>
      </c>
      <c r="H65" s="22" t="str">
        <f aca="false">IF(A65=F$2,B65,"")</f>
        <v/>
      </c>
      <c r="I65" s="0" t="str">
        <f aca="false">IF(AND(F$2=A65,G$2=B65),ROW(),"")</f>
        <v/>
      </c>
      <c r="J65" s="23" t="n">
        <f aca="false">TRUNC(ROUND(E65,2),2)</f>
        <v>3.41</v>
      </c>
    </row>
    <row r="66" customFormat="false" ht="14.65" hidden="false" customHeight="false" outlineLevel="0" collapsed="false">
      <c r="A66" s="0" t="s">
        <v>30</v>
      </c>
      <c r="B66" s="0" t="s">
        <v>62</v>
      </c>
      <c r="C66" s="0" t="n">
        <v>29.92</v>
      </c>
      <c r="D66" s="0" t="n">
        <v>54.16</v>
      </c>
      <c r="E66" s="0" t="n">
        <v>1.81016042780749</v>
      </c>
      <c r="H66" s="22" t="str">
        <f aca="false">IF(A66=F$2,B66,"")</f>
        <v/>
      </c>
      <c r="I66" s="0" t="str">
        <f aca="false">IF(AND(F$2=A66,G$2=B66),ROW(),"")</f>
        <v/>
      </c>
      <c r="J66" s="23" t="n">
        <f aca="false">TRUNC(ROUND(E66,2),2)</f>
        <v>1.81</v>
      </c>
    </row>
    <row r="67" customFormat="false" ht="14.65" hidden="false" customHeight="false" outlineLevel="0" collapsed="false">
      <c r="A67" s="0" t="s">
        <v>30</v>
      </c>
      <c r="B67" s="0" t="s">
        <v>46</v>
      </c>
      <c r="C67" s="0" t="n">
        <v>30.34</v>
      </c>
      <c r="D67" s="0" t="n">
        <v>124.09</v>
      </c>
      <c r="E67" s="0" t="n">
        <v>4.08998022412657</v>
      </c>
      <c r="H67" s="22" t="str">
        <f aca="false">IF(A67=F$2,B67,"")</f>
        <v/>
      </c>
      <c r="I67" s="0" t="str">
        <f aca="false">IF(AND(F$2=A67,G$2=B67),ROW(),"")</f>
        <v/>
      </c>
      <c r="J67" s="23" t="n">
        <f aca="false">TRUNC(ROUND(E67,2),2)</f>
        <v>4.09</v>
      </c>
    </row>
    <row r="68" customFormat="false" ht="14.65" hidden="false" customHeight="false" outlineLevel="0" collapsed="false">
      <c r="A68" s="0" t="s">
        <v>30</v>
      </c>
      <c r="B68" s="0" t="s">
        <v>74</v>
      </c>
      <c r="C68" s="0" t="n">
        <v>30.49</v>
      </c>
      <c r="D68" s="0" t="n">
        <v>116.17</v>
      </c>
      <c r="E68" s="0" t="n">
        <v>3.81010167267957</v>
      </c>
      <c r="H68" s="22" t="str">
        <f aca="false">IF(A68=F$2,B68,"")</f>
        <v/>
      </c>
      <c r="I68" s="0" t="str">
        <f aca="false">IF(AND(F$2=A68,G$2=B68),ROW(),"")</f>
        <v/>
      </c>
      <c r="J68" s="23" t="n">
        <f aca="false">TRUNC(ROUND(E68,2),2)</f>
        <v>3.81</v>
      </c>
    </row>
    <row r="69" customFormat="false" ht="14.65" hidden="false" customHeight="false" outlineLevel="0" collapsed="false">
      <c r="A69" s="0" t="s">
        <v>30</v>
      </c>
      <c r="B69" s="0" t="s">
        <v>79</v>
      </c>
      <c r="C69" s="0" t="n">
        <v>30.86</v>
      </c>
      <c r="D69" s="0" t="n">
        <v>163.25</v>
      </c>
      <c r="E69" s="0" t="n">
        <v>5.2900194426442</v>
      </c>
      <c r="H69" s="22" t="str">
        <f aca="false">IF(A69=F$2,B69,"")</f>
        <v/>
      </c>
      <c r="I69" s="0" t="str">
        <f aca="false">IF(AND(F$2=A69,G$2=B69),ROW(),"")</f>
        <v/>
      </c>
      <c r="J69" s="23" t="n">
        <f aca="false">TRUNC(ROUND(E69,2),2)</f>
        <v>5.29</v>
      </c>
    </row>
    <row r="70" customFormat="false" ht="14.65" hidden="false" customHeight="false" outlineLevel="0" collapsed="false">
      <c r="A70" s="0" t="s">
        <v>30</v>
      </c>
      <c r="B70" s="0" t="s">
        <v>65</v>
      </c>
      <c r="C70" s="0" t="n">
        <v>27.88</v>
      </c>
      <c r="D70" s="0" t="n">
        <v>71.09</v>
      </c>
      <c r="E70" s="0" t="n">
        <v>2.54985652797704</v>
      </c>
      <c r="H70" s="22" t="str">
        <f aca="false">IF(A70=F$2,B70,"")</f>
        <v/>
      </c>
      <c r="I70" s="0" t="str">
        <f aca="false">IF(AND(F$2=A70,G$2=B70),ROW(),"")</f>
        <v/>
      </c>
      <c r="J70" s="23" t="n">
        <f aca="false">TRUNC(ROUND(E70,2),2)</f>
        <v>2.55</v>
      </c>
    </row>
    <row r="71" customFormat="false" ht="14.65" hidden="false" customHeight="false" outlineLevel="0" collapsed="false">
      <c r="A71" s="0" t="s">
        <v>30</v>
      </c>
      <c r="B71" s="0" t="s">
        <v>63</v>
      </c>
      <c r="C71" s="0" t="n">
        <v>30.42</v>
      </c>
      <c r="D71" s="0" t="n">
        <v>155.14</v>
      </c>
      <c r="E71" s="0" t="n">
        <v>5.09993425378041</v>
      </c>
      <c r="H71" s="22" t="str">
        <f aca="false">IF(A71=F$2,B71,"")</f>
        <v/>
      </c>
      <c r="I71" s="0" t="str">
        <f aca="false">IF(AND(F$2=A71,G$2=B71),ROW(),"")</f>
        <v/>
      </c>
      <c r="J71" s="23" t="n">
        <f aca="false">TRUNC(ROUND(E71,2),2)</f>
        <v>5.1</v>
      </c>
    </row>
    <row r="72" customFormat="false" ht="14.65" hidden="false" customHeight="false" outlineLevel="0" collapsed="false">
      <c r="A72" s="0" t="s">
        <v>36</v>
      </c>
      <c r="B72" s="0" t="s">
        <v>30</v>
      </c>
      <c r="C72" s="0" t="n">
        <v>30.4</v>
      </c>
      <c r="D72" s="0" t="n">
        <v>316.16</v>
      </c>
      <c r="E72" s="0" t="n">
        <v>10.4</v>
      </c>
      <c r="H72" s="22" t="str">
        <f aca="false">IF(A72=F$2,B72,"")</f>
        <v/>
      </c>
      <c r="I72" s="0" t="str">
        <f aca="false">IF(AND(F$2=A72,G$2=B72),ROW(),"")</f>
        <v/>
      </c>
      <c r="J72" s="23" t="n">
        <f aca="false">TRUNC(ROUND(E72,2),2)</f>
        <v>10.4</v>
      </c>
    </row>
    <row r="73" customFormat="false" ht="14.65" hidden="false" customHeight="false" outlineLevel="0" collapsed="false">
      <c r="A73" s="0" t="s">
        <v>33</v>
      </c>
      <c r="B73" s="0" t="s">
        <v>30</v>
      </c>
      <c r="C73" s="0" t="n">
        <v>30.74</v>
      </c>
      <c r="D73" s="0" t="n">
        <v>133.1</v>
      </c>
      <c r="E73" s="0" t="n">
        <v>4.32986337020169</v>
      </c>
      <c r="H73" s="22" t="str">
        <f aca="false">IF(A73=F$2,B73,"")</f>
        <v/>
      </c>
      <c r="I73" s="0" t="str">
        <f aca="false">IF(AND(F$2=A73,G$2=B73),ROW(),"")</f>
        <v/>
      </c>
      <c r="J73" s="23" t="n">
        <f aca="false">TRUNC(ROUND(E73,2),2)</f>
        <v>4.33</v>
      </c>
    </row>
    <row r="74" customFormat="false" ht="14.65" hidden="false" customHeight="false" outlineLevel="0" collapsed="false">
      <c r="A74" s="0" t="s">
        <v>78</v>
      </c>
      <c r="B74" s="0" t="s">
        <v>79</v>
      </c>
      <c r="C74" s="0" t="n">
        <v>28.4</v>
      </c>
      <c r="D74" s="0" t="n">
        <v>170.4</v>
      </c>
      <c r="E74" s="0" t="n">
        <v>6</v>
      </c>
      <c r="H74" s="22" t="str">
        <f aca="false">IF(A74=F$2,B74,"")</f>
        <v/>
      </c>
      <c r="I74" s="0" t="str">
        <f aca="false">IF(AND(F$2=A74,G$2=B74),ROW(),"")</f>
        <v/>
      </c>
      <c r="J74" s="23" t="n">
        <f aca="false">TRUNC(ROUND(E74,2),2)</f>
        <v>6</v>
      </c>
    </row>
    <row r="75" customFormat="false" ht="14.65" hidden="false" customHeight="false" outlineLevel="0" collapsed="false">
      <c r="A75" s="0" t="s">
        <v>26</v>
      </c>
      <c r="B75" s="0" t="s">
        <v>20</v>
      </c>
      <c r="C75" s="0" t="n">
        <v>30.76</v>
      </c>
      <c r="D75" s="0" t="n">
        <v>123.04</v>
      </c>
      <c r="E75" s="0" t="n">
        <v>4</v>
      </c>
      <c r="H75" s="22" t="str">
        <f aca="false">IF(A75=F$2,B75,"")</f>
        <v/>
      </c>
      <c r="I75" s="0" t="str">
        <f aca="false">IF(AND(F$2=A75,G$2=B75),ROW(),"")</f>
        <v/>
      </c>
      <c r="J75" s="23" t="n">
        <f aca="false">TRUNC(ROUND(E75,2),2)</f>
        <v>4</v>
      </c>
    </row>
  </sheetData>
  <dataValidations count="1">
    <dataValidation allowBlank="true" operator="between" showDropDown="false" showErrorMessage="false" showInputMessage="false" sqref="H4" type="list">
      <formula1>F3!$H:H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LibreOffice/6.0.3.2$Windows_X86_64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2016-07-18T15:42:21Z</dcterms:created>
  <dc:creator>Céline</dc:creator>
  <dc:description/>
  <dc:language>fr-FR</dc:language>
  <cp:lastModifiedBy/>
  <cp:lastPrinted>2016-09-08T09:36:30Z</cp:lastPrinted>
  <dcterms:modified xsi:type="dcterms:W3CDTF">2018-05-17T15:50:56Z</dcterms:modified>
  <cp:revision>14</cp:revision>
  <dc:subject/>
  <dc:title/>
</cp:coreProperties>
</file>