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2.xml.rels" ContentType="application/vnd.openxmlformats-package.relationships+xml"/>
  <Override PartName="/xl/worksheets/_rels/sheet4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2" activeTab="2"/>
  </bookViews>
  <sheets>
    <sheet name="Commande" sheetId="1" state="hidden" r:id="rId2"/>
    <sheet name="Données SAP" sheetId="2" state="hidden" r:id="rId3"/>
    <sheet name="Feuil2" sheetId="3" state="visible" r:id="rId4"/>
    <sheet name="Feuil1" sheetId="4" state="visible" r:id="rId5"/>
  </sheets>
  <definedNames>
    <definedName function="false" hidden="true" localSheetId="3" name="_xlnm._FilterDatabase" vbProcedure="false">Feuil1!$A$1:$K$1</definedName>
    <definedName function="false" hidden="false" name="DC" vbProcedure="false">'Données SAP'!$B$1:$B$109</definedName>
    <definedName function="false" hidden="false" name="désignation" vbProcedure="false">Feuil1!$E$1:$E$225</definedName>
    <definedName function="false" hidden="false" name="Familles" vbProcedure="false">'Données SAP'!$I$9:$I$22</definedName>
    <definedName function="false" hidden="false" name="GM" vbProcedure="false">'Données SAP'!$E$1:$E$109</definedName>
    <definedName function="false" hidden="false" name="groupe" vbProcedure="false">Feuil1!$D$2:$D$225</definedName>
    <definedName function="false" hidden="false" name="im" vbProcedure="false">Feuil1!$C$2:$C$225</definedName>
    <definedName function="false" hidden="false" name="Liste" vbProcedure="false">Feuil1!$M$2:$M$16</definedName>
    <definedName function="false" hidden="false" name="RefFam" vbProcedure="false">'Données SAP'!$H$1:$H$109</definedName>
    <definedName function="false" hidden="false" localSheetId="3" name="_xlnm._FilterDatabase" vbProcedure="false">Feuil1!$A$1:$K$225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<sst xmlns="http://schemas.openxmlformats.org/spreadsheetml/2006/main" count="2128" uniqueCount="412">
  <si>
    <t xml:space="preserve">Type de machine</t>
  </si>
  <si>
    <t xml:space="preserve">Description machine</t>
  </si>
  <si>
    <t xml:space="preserve">IM31057 Appareil de mesure et de contrôle</t>
  </si>
  <si>
    <t xml:space="preserve">Poste de l'A.C.</t>
  </si>
  <si>
    <t xml:space="preserve">Désignation courte</t>
  </si>
  <si>
    <t xml:space="preserve">Début validité</t>
  </si>
  <si>
    <t xml:space="preserve">Fin de validité</t>
  </si>
  <si>
    <t xml:space="preserve">Groupe marchandises</t>
  </si>
  <si>
    <t xml:space="preserve">Unité</t>
  </si>
  <si>
    <t xml:space="preserve">Prix net (HTVA)</t>
  </si>
  <si>
    <t xml:space="preserve">Fiche technique- Technische fiche</t>
  </si>
  <si>
    <t xml:space="preserve">\\msnet\ifs1\IAM\I-AM.3\I-AM.33\I-AM.33.Public\Fiches techniques - Technische fiche- contrat ERIKS\Technische Gegevens - Fiche Technique\</t>
  </si>
  <si>
    <t xml:space="preserve">Colonne1</t>
  </si>
  <si>
    <t xml:space="preserve">Colonne2</t>
  </si>
  <si>
    <t xml:space="preserve">Colonne3</t>
  </si>
  <si>
    <t xml:space="preserve">Colonne4</t>
  </si>
  <si>
    <t xml:space="preserve">Colonne5</t>
  </si>
  <si>
    <t xml:space="preserve">Colonne6</t>
  </si>
  <si>
    <t xml:space="preserve">Mode d'emploi - Gebruiksaanwizing</t>
  </si>
  <si>
    <t xml:space="preserve">1750</t>
  </si>
  <si>
    <t xml:space="preserve">Bosch GLM 50 C Professional</t>
  </si>
  <si>
    <t xml:space="preserve">IM04</t>
  </si>
  <si>
    <t xml:space="preserve">PC</t>
  </si>
  <si>
    <t xml:space="preserve">IM31057</t>
  </si>
  <si>
    <t xml:space="preserve">\\msnet\ifs1\IAM\I-AM.3\I-AM.33\I-AM.33.Public\Fiches techniques - Technische fiche- contrat ERIKS\Gebruiksaanwizing - Mode d'emploi</t>
  </si>
  <si>
    <t xml:space="preserve">1760</t>
  </si>
  <si>
    <t xml:space="preserve">Bosch GLM80 Professional</t>
  </si>
  <si>
    <t xml:space="preserve">Certificat CE - CE Certificaat</t>
  </si>
  <si>
    <t xml:space="preserve">IM31415 Meuleuse sur secteur</t>
  </si>
  <si>
    <t xml:space="preserve">\\msnet\ifs1\IAM\I-AM.3\I-AM.33\I-AM.33.Public\Fiches techniques - Technische fiche- contrat ERIKS\CE certificaat - Certificat CE\</t>
  </si>
  <si>
    <t xml:space="preserve">1830</t>
  </si>
  <si>
    <t xml:space="preserve">Bosch GGS 8 SH</t>
  </si>
  <si>
    <t xml:space="preserve">IM99</t>
  </si>
  <si>
    <t xml:space="preserve">IM31415</t>
  </si>
  <si>
    <t xml:space="preserve">1840</t>
  </si>
  <si>
    <t xml:space="preserve">Bosch GWS24-230 JVX</t>
  </si>
  <si>
    <t xml:space="preserve">1850</t>
  </si>
  <si>
    <t xml:space="preserve">Makita 9565CRX1</t>
  </si>
  <si>
    <t xml:space="preserve">1860</t>
  </si>
  <si>
    <t xml:space="preserve">Makita GA5040RKDJ</t>
  </si>
  <si>
    <t xml:space="preserve">1870</t>
  </si>
  <si>
    <t xml:space="preserve">Makita GA5041 TX2</t>
  </si>
  <si>
    <t xml:space="preserve">IM31416 Meuleuse sur accu</t>
  </si>
  <si>
    <t xml:space="preserve">1880</t>
  </si>
  <si>
    <t xml:space="preserve">Makita GA9030SF01</t>
  </si>
  <si>
    <t xml:space="preserve">IM31540 Machine à poncer pour ateliers</t>
  </si>
  <si>
    <t xml:space="preserve">1890</t>
  </si>
  <si>
    <t xml:space="preserve">Makita GA9040RF01</t>
  </si>
  <si>
    <t xml:space="preserve">IM31544 Perceuse / Visseuse sur accu </t>
  </si>
  <si>
    <t xml:space="preserve">1900</t>
  </si>
  <si>
    <t xml:space="preserve">Metabo GEP710 Plus</t>
  </si>
  <si>
    <t xml:space="preserve">IM31545 Perceuse / Visseuse sur secteur </t>
  </si>
  <si>
    <t xml:space="preserve">1910</t>
  </si>
  <si>
    <t xml:space="preserve">Metabo WE26-230 MVT Quick</t>
  </si>
  <si>
    <t xml:space="preserve">IM31561 Boulonneuse à choc (sur accu)</t>
  </si>
  <si>
    <t xml:space="preserve">1920</t>
  </si>
  <si>
    <t xml:space="preserve">Metabo WEA 24-230 MVT Quick DDMS</t>
  </si>
  <si>
    <t xml:space="preserve">IM31682 Machine à scier / à couper</t>
  </si>
  <si>
    <t xml:space="preserve">1930</t>
  </si>
  <si>
    <t xml:space="preserve">Metabo WEV15-125 Quick</t>
  </si>
  <si>
    <t xml:space="preserve">IM31812 Compresseur</t>
  </si>
  <si>
    <t xml:space="preserve">1940</t>
  </si>
  <si>
    <t xml:space="preserve">Metabo WPB 12-125 Quick</t>
  </si>
  <si>
    <t xml:space="preserve">IM31851 Aspirateur</t>
  </si>
  <si>
    <t xml:space="preserve">1950</t>
  </si>
  <si>
    <t xml:space="preserve">Metabo WPBA 17-125 Quick</t>
  </si>
  <si>
    <t xml:space="preserve">IM31853 Nettoyeur à haute pression</t>
  </si>
  <si>
    <t xml:space="preserve">IM31895 Pistolet à air chaud</t>
  </si>
  <si>
    <t xml:space="preserve">1960</t>
  </si>
  <si>
    <t xml:space="preserve">Makita DGA506RTJ LTX18V</t>
  </si>
  <si>
    <t xml:space="preserve">IM31416</t>
  </si>
  <si>
    <t xml:space="preserve">IM31897 Pistolet sur accu</t>
  </si>
  <si>
    <t xml:space="preserve">B106:B107</t>
  </si>
  <si>
    <t xml:space="preserve">1970</t>
  </si>
  <si>
    <t xml:space="preserve">Makita DGA508RTJ LXT18V</t>
  </si>
  <si>
    <t xml:space="preserve">IM39000 Chargeur de batterie</t>
  </si>
  <si>
    <t xml:space="preserve">1980</t>
  </si>
  <si>
    <t xml:space="preserve">Makita DGA900PT2 LTX2x18V</t>
  </si>
  <si>
    <t xml:space="preserve">1990</t>
  </si>
  <si>
    <t xml:space="preserve">Makita DGD800RTJ</t>
  </si>
  <si>
    <t xml:space="preserve">2000</t>
  </si>
  <si>
    <t xml:space="preserve">Makita DGD800ZJ (sans accu)</t>
  </si>
  <si>
    <t xml:space="preserve">2010</t>
  </si>
  <si>
    <t xml:space="preserve">Metabo GA18 LTX</t>
  </si>
  <si>
    <t xml:space="preserve">2020</t>
  </si>
  <si>
    <t xml:space="preserve">Metabo GPA 18 LTX</t>
  </si>
  <si>
    <t xml:space="preserve">2030</t>
  </si>
  <si>
    <t xml:space="preserve">Metabo WB18LTX BL125 Quick</t>
  </si>
  <si>
    <t xml:space="preserve">2040</t>
  </si>
  <si>
    <t xml:space="preserve">Metabo WPB18LTX BL 125 Quick</t>
  </si>
  <si>
    <t xml:space="preserve">2050</t>
  </si>
  <si>
    <t xml:space="preserve">Metabo WPB36 LTX BL230</t>
  </si>
  <si>
    <t xml:space="preserve">2060</t>
  </si>
  <si>
    <t xml:space="preserve">Metabo WPB36-18 LTX BL230</t>
  </si>
  <si>
    <t xml:space="preserve">1770</t>
  </si>
  <si>
    <t xml:space="preserve">Metabo BS 175</t>
  </si>
  <si>
    <t xml:space="preserve">IM02</t>
  </si>
  <si>
    <t xml:space="preserve">IM31540</t>
  </si>
  <si>
    <t xml:space="preserve">1780</t>
  </si>
  <si>
    <t xml:space="preserve">Metabo DS 200</t>
  </si>
  <si>
    <t xml:space="preserve">y compris SDS Plus et SDS Max</t>
  </si>
  <si>
    <t xml:space="preserve">1220</t>
  </si>
  <si>
    <t xml:space="preserve">Metabo KHA 36-18 LTX 32 (sans accu)</t>
  </si>
  <si>
    <t xml:space="preserve">IM31544</t>
  </si>
  <si>
    <t xml:space="preserve">1230</t>
  </si>
  <si>
    <t xml:space="preserve">Makita DDA350RTJ</t>
  </si>
  <si>
    <t xml:space="preserve">1240</t>
  </si>
  <si>
    <t xml:space="preserve">Makita DDA351RTJ</t>
  </si>
  <si>
    <t xml:space="preserve">1250</t>
  </si>
  <si>
    <t xml:space="preserve">Makita DDF484ZJ LXT 18V (sans accu)</t>
  </si>
  <si>
    <t xml:space="preserve">1260</t>
  </si>
  <si>
    <t xml:space="preserve">Makita DDF484RTJ LXT 18V</t>
  </si>
  <si>
    <t xml:space="preserve">1270</t>
  </si>
  <si>
    <t xml:space="preserve">Makita DDF459ZJ LXT 18V (sans accu)</t>
  </si>
  <si>
    <t xml:space="preserve">1280</t>
  </si>
  <si>
    <t xml:space="preserve">Makita DDF483RTJ</t>
  </si>
  <si>
    <t xml:space="preserve">1290</t>
  </si>
  <si>
    <t xml:space="preserve">Makita DHR243ZJ LXT18V (sans accu)</t>
  </si>
  <si>
    <t xml:space="preserve">1300</t>
  </si>
  <si>
    <t xml:space="preserve">Makita DHR243RTJ LXT18V</t>
  </si>
  <si>
    <t xml:space="preserve">2070</t>
  </si>
  <si>
    <t xml:space="preserve">Metabo BS 18 LTX BL I</t>
  </si>
  <si>
    <t xml:space="preserve">2080</t>
  </si>
  <si>
    <t xml:space="preserve">Metabo BS 18 LTX BL Q I</t>
  </si>
  <si>
    <t xml:space="preserve">2090</t>
  </si>
  <si>
    <t xml:space="preserve">Metabo KHA 36-18 LTX 32 (4x7Ah)</t>
  </si>
  <si>
    <t xml:space="preserve">2100</t>
  </si>
  <si>
    <t xml:space="preserve">Metabo Powermaxx BS QUICK PRO</t>
  </si>
  <si>
    <t xml:space="preserve">2110</t>
  </si>
  <si>
    <t xml:space="preserve">Metabo SB 18 LTX BL Q I</t>
  </si>
  <si>
    <t xml:space="preserve">2120</t>
  </si>
  <si>
    <t xml:space="preserve">Metabo SB 18 LTX-3 BL Q I</t>
  </si>
  <si>
    <t xml:space="preserve">1320</t>
  </si>
  <si>
    <t xml:space="preserve">Makita DA3011FJ</t>
  </si>
  <si>
    <t xml:space="preserve">IM31545</t>
  </si>
  <si>
    <t xml:space="preserve">1330</t>
  </si>
  <si>
    <t xml:space="preserve">Makita DA4000LR</t>
  </si>
  <si>
    <t xml:space="preserve">1340</t>
  </si>
  <si>
    <t xml:space="preserve">Metabo BE 600/13-2</t>
  </si>
  <si>
    <t xml:space="preserve">1350</t>
  </si>
  <si>
    <t xml:space="preserve">Metabo BE 10</t>
  </si>
  <si>
    <t xml:space="preserve">1360</t>
  </si>
  <si>
    <t xml:space="preserve">Makita DP4011</t>
  </si>
  <si>
    <t xml:space="preserve">1370</t>
  </si>
  <si>
    <t xml:space="preserve">Makita DP4003</t>
  </si>
  <si>
    <t xml:space="preserve">1380</t>
  </si>
  <si>
    <t xml:space="preserve">Makita HR2600</t>
  </si>
  <si>
    <t xml:space="preserve">1390</t>
  </si>
  <si>
    <t xml:space="preserve">Makita HR4511C</t>
  </si>
  <si>
    <t xml:space="preserve">1400</t>
  </si>
  <si>
    <t xml:space="preserve">Metabo KHE2660 Quick</t>
  </si>
  <si>
    <t xml:space="preserve">1410</t>
  </si>
  <si>
    <t xml:space="preserve">Metabo KHE2860 Quick</t>
  </si>
  <si>
    <t xml:space="preserve">1420</t>
  </si>
  <si>
    <t xml:space="preserve">Metabo KHE76</t>
  </si>
  <si>
    <t xml:space="preserve">1430</t>
  </si>
  <si>
    <t xml:space="preserve">Bosch GBM32-4 Professionnal</t>
  </si>
  <si>
    <t xml:space="preserve">1440</t>
  </si>
  <si>
    <t xml:space="preserve">Makita DTW285RTJ</t>
  </si>
  <si>
    <t xml:space="preserve">IM31561</t>
  </si>
  <si>
    <t xml:space="preserve">1450</t>
  </si>
  <si>
    <t xml:space="preserve">Makita DTW450ZJ (sans accu)</t>
  </si>
  <si>
    <t xml:space="preserve">1460</t>
  </si>
  <si>
    <t xml:space="preserve">Makita DTW450RTJ</t>
  </si>
  <si>
    <t xml:space="preserve">1470</t>
  </si>
  <si>
    <t xml:space="preserve">Makita DTW1002RTJ</t>
  </si>
  <si>
    <t xml:space="preserve">1480</t>
  </si>
  <si>
    <t xml:space="preserve">Makita DTW1002ZJ</t>
  </si>
  <si>
    <t xml:space="preserve">1490</t>
  </si>
  <si>
    <t xml:space="preserve">Milwaukee M18CHIWF12-502X</t>
  </si>
  <si>
    <t xml:space="preserve">1500</t>
  </si>
  <si>
    <t xml:space="preserve">Milwaukee M18CHIWF34-502X</t>
  </si>
  <si>
    <t xml:space="preserve">1510</t>
  </si>
  <si>
    <t xml:space="preserve">Milwaukee M18ONEFHIWF34-502X</t>
  </si>
  <si>
    <t xml:space="preserve">1520</t>
  </si>
  <si>
    <t xml:space="preserve">Metabo SSW 18 LTX 400 BL</t>
  </si>
  <si>
    <t xml:space="preserve">1530</t>
  </si>
  <si>
    <t xml:space="preserve">Metabo SSW 18 LTX 600</t>
  </si>
  <si>
    <t xml:space="preserve">1540</t>
  </si>
  <si>
    <t xml:space="preserve">Makita 4351FCTJ</t>
  </si>
  <si>
    <t xml:space="preserve">IM31682</t>
  </si>
  <si>
    <t xml:space="preserve">1550</t>
  </si>
  <si>
    <t xml:space="preserve">Metabo STEB 80 QUICK</t>
  </si>
  <si>
    <t xml:space="preserve">1560</t>
  </si>
  <si>
    <t xml:space="preserve">Makita 5903RKX1</t>
  </si>
  <si>
    <t xml:space="preserve">1570</t>
  </si>
  <si>
    <t xml:space="preserve">Metabo KSE 68 Plus</t>
  </si>
  <si>
    <t xml:space="preserve">1580</t>
  </si>
  <si>
    <t xml:space="preserve">Contimac CM240/10/5W</t>
  </si>
  <si>
    <t xml:space="preserve">IM31812</t>
  </si>
  <si>
    <t xml:space="preserve">1590</t>
  </si>
  <si>
    <t xml:space="preserve">Contimac CM350/10/24WF</t>
  </si>
  <si>
    <t xml:space="preserve">1600</t>
  </si>
  <si>
    <t xml:space="preserve">Metabo Power 280-20 W OF</t>
  </si>
  <si>
    <t xml:space="preserve">1610</t>
  </si>
  <si>
    <t xml:space="preserve">Metabo Power 400-20 W OF</t>
  </si>
  <si>
    <t xml:space="preserve">1620</t>
  </si>
  <si>
    <t xml:space="preserve">Metabo Power 250-10 W OF</t>
  </si>
  <si>
    <t xml:space="preserve">1630</t>
  </si>
  <si>
    <t xml:space="preserve">Airpress HK425-150</t>
  </si>
  <si>
    <t xml:space="preserve">1640</t>
  </si>
  <si>
    <t xml:space="preserve">Airpress HK650-200</t>
  </si>
  <si>
    <t xml:space="preserve">1650</t>
  </si>
  <si>
    <t xml:space="preserve">Airpress HK650-270</t>
  </si>
  <si>
    <t xml:space="preserve">1660</t>
  </si>
  <si>
    <t xml:space="preserve">Metabo ASA 30 L PC INOX</t>
  </si>
  <si>
    <t xml:space="preserve">IM31851</t>
  </si>
  <si>
    <t xml:space="preserve">1670</t>
  </si>
  <si>
    <t xml:space="preserve">Metabo ASR 50M SC</t>
  </si>
  <si>
    <t xml:space="preserve">1680</t>
  </si>
  <si>
    <t xml:space="preserve">Metabo ASR 35M ACP</t>
  </si>
  <si>
    <t xml:space="preserve">1690</t>
  </si>
  <si>
    <t xml:space="preserve">Karcher HD 10/25-4 SX+</t>
  </si>
  <si>
    <t xml:space="preserve">IM31853</t>
  </si>
  <si>
    <t xml:space="preserve">1700</t>
  </si>
  <si>
    <t xml:space="preserve">Karcher HD 5/15 CX+</t>
  </si>
  <si>
    <t xml:space="preserve">1710</t>
  </si>
  <si>
    <t xml:space="preserve">Karcher HD 6/16-4 MX+</t>
  </si>
  <si>
    <t xml:space="preserve">1720</t>
  </si>
  <si>
    <t xml:space="preserve">Karcher HDS 13/20-4 SX</t>
  </si>
  <si>
    <t xml:space="preserve">1730</t>
  </si>
  <si>
    <t xml:space="preserve">Karcher HDS 7/16 CX</t>
  </si>
  <si>
    <t xml:space="preserve">1740</t>
  </si>
  <si>
    <t xml:space="preserve">Karcher HDS 8/18-4 MX</t>
  </si>
  <si>
    <t xml:space="preserve">1790</t>
  </si>
  <si>
    <t xml:space="preserve">Metabo HE 20-600</t>
  </si>
  <si>
    <t xml:space="preserve">IM31895</t>
  </si>
  <si>
    <t xml:space="preserve">1800</t>
  </si>
  <si>
    <t xml:space="preserve">Makita HG551VK</t>
  </si>
  <si>
    <t xml:space="preserve">1810</t>
  </si>
  <si>
    <t xml:space="preserve">Metabo KPA 10,8 400</t>
  </si>
  <si>
    <t xml:space="preserve">IM31897</t>
  </si>
  <si>
    <t xml:space="preserve">1820</t>
  </si>
  <si>
    <t xml:space="preserve">Makita DCG180RA</t>
  </si>
  <si>
    <t xml:space="preserve">1310</t>
  </si>
  <si>
    <t xml:space="preserve">Metabo ASC Multi 8 14,4-36V</t>
  </si>
  <si>
    <t xml:space="preserve">Numéro IM</t>
  </si>
  <si>
    <t xml:space="preserve">MEULEUSE SUR SECTEUR</t>
  </si>
  <si>
    <t xml:space="preserve">PERCEUSE/VISSEUSE SUR ACCU</t>
  </si>
  <si>
    <t xml:space="preserve">MEULEUSE SUR ACCU</t>
  </si>
  <si>
    <t xml:space="preserve">Poste</t>
  </si>
  <si>
    <t xml:space="preserve">Fournisseur/Division fourn.</t>
  </si>
  <si>
    <t xml:space="preserve">Article</t>
  </si>
  <si>
    <t xml:space="preserve">Désignation alternative</t>
  </si>
  <si>
    <t xml:space="preserve">Désignation</t>
  </si>
  <si>
    <t xml:space="preserve">Début de validité</t>
  </si>
  <si>
    <t xml:space="preserve">Fin de la période de validité</t>
  </si>
  <si>
    <t xml:space="preserve">Unité d'achat</t>
  </si>
  <si>
    <t xml:space="preserve">Prix net</t>
  </si>
  <si>
    <t xml:space="preserve">Devise</t>
  </si>
  <si>
    <t xml:space="preserve">Base de prix</t>
  </si>
  <si>
    <t xml:space="preserve">840</t>
  </si>
  <si>
    <t xml:space="preserve">10400      ERIKS</t>
  </si>
  <si>
    <t xml:space="preserve">APPAREIL DE MESURE ET DE CONTROLE</t>
  </si>
  <si>
    <t xml:space="preserve">EUR</t>
  </si>
  <si>
    <t xml:space="preserve">850</t>
  </si>
  <si>
    <t xml:space="preserve">ASPIRATEUR</t>
  </si>
  <si>
    <t xml:space="preserve">1150</t>
  </si>
  <si>
    <t xml:space="preserve">BOULONNEUSE</t>
  </si>
  <si>
    <t xml:space="preserve">1160</t>
  </si>
  <si>
    <t xml:space="preserve">CHARGEUR DE BATTERIE</t>
  </si>
  <si>
    <t xml:space="preserve">IM39000</t>
  </si>
  <si>
    <t xml:space="preserve">COMPRESSEUR</t>
  </si>
  <si>
    <t xml:space="preserve">GENERATEUR/PISTOLET A AIR CHAUD</t>
  </si>
  <si>
    <t xml:space="preserve">10</t>
  </si>
  <si>
    <t xml:space="preserve">MACHINE À PONCER POUR ATELIERS</t>
  </si>
  <si>
    <t xml:space="preserve">20</t>
  </si>
  <si>
    <t xml:space="preserve">MACHINE A SCIER/COUPER</t>
  </si>
  <si>
    <t xml:space="preserve">30</t>
  </si>
  <si>
    <t xml:space="preserve">40</t>
  </si>
  <si>
    <t xml:space="preserve">50</t>
  </si>
  <si>
    <t xml:space="preserve">NETTOYEUR A HAUTE PRESSION</t>
  </si>
  <si>
    <t xml:space="preserve">60</t>
  </si>
  <si>
    <t xml:space="preserve">70</t>
  </si>
  <si>
    <t xml:space="preserve">PERCEUSE/VISSEUSE SUR SECTEUR</t>
  </si>
  <si>
    <t xml:space="preserve">80</t>
  </si>
  <si>
    <t xml:space="preserve">PISTOLET A MASTIC SUR ACCU</t>
  </si>
  <si>
    <t xml:space="preserve">90</t>
  </si>
  <si>
    <t xml:space="preserve">VENTILATION POUR ATELIERS</t>
  </si>
  <si>
    <t xml:space="preserve">IM31855</t>
  </si>
  <si>
    <t xml:space="preserve">100</t>
  </si>
  <si>
    <t xml:space="preserve">110</t>
  </si>
  <si>
    <t xml:space="preserve">120</t>
  </si>
  <si>
    <t xml:space="preserve">130</t>
  </si>
  <si>
    <t xml:space="preserve">2200</t>
  </si>
  <si>
    <t xml:space="preserve">Meuleuse Metabo WBA12-125 Quick</t>
  </si>
  <si>
    <t xml:space="preserve">140</t>
  </si>
  <si>
    <t xml:space="preserve">150</t>
  </si>
  <si>
    <t xml:space="preserve">160</t>
  </si>
  <si>
    <t xml:space="preserve">170</t>
  </si>
  <si>
    <t xml:space="preserve">180</t>
  </si>
  <si>
    <t xml:space="preserve">190</t>
  </si>
  <si>
    <t xml:space="preserve">200</t>
  </si>
  <si>
    <t xml:space="preserve">210</t>
  </si>
  <si>
    <t xml:space="preserve">220</t>
  </si>
  <si>
    <t xml:space="preserve">230</t>
  </si>
  <si>
    <t xml:space="preserve">240</t>
  </si>
  <si>
    <t xml:space="preserve">2210</t>
  </si>
  <si>
    <t xml:space="preserve">WB18LTX BL125 Quick (body seul)</t>
  </si>
  <si>
    <t xml:space="preserve">2220</t>
  </si>
  <si>
    <t xml:space="preserve">WPB18LTX BL 125 Quick (body seul)</t>
  </si>
  <si>
    <t xml:space="preserve">2230</t>
  </si>
  <si>
    <t xml:space="preserve">WB18LTX BL125 Quick (2accu, chargeur)</t>
  </si>
  <si>
    <t xml:space="preserve">2240</t>
  </si>
  <si>
    <t xml:space="preserve">WPB18LTX BL 125 Quick</t>
  </si>
  <si>
    <t xml:space="preserve">860</t>
  </si>
  <si>
    <t xml:space="preserve">870</t>
  </si>
  <si>
    <t xml:space="preserve">1170</t>
  </si>
  <si>
    <t xml:space="preserve">1180</t>
  </si>
  <si>
    <t xml:space="preserve">250</t>
  </si>
  <si>
    <t xml:space="preserve">260</t>
  </si>
  <si>
    <t xml:space="preserve">270</t>
  </si>
  <si>
    <t xml:space="preserve">280</t>
  </si>
  <si>
    <t xml:space="preserve">290</t>
  </si>
  <si>
    <t xml:space="preserve">300</t>
  </si>
  <si>
    <t xml:space="preserve">310</t>
  </si>
  <si>
    <t xml:space="preserve">320</t>
  </si>
  <si>
    <t xml:space="preserve">330</t>
  </si>
  <si>
    <t xml:space="preserve">340</t>
  </si>
  <si>
    <t xml:space="preserve">350</t>
  </si>
  <si>
    <t xml:space="preserve">360</t>
  </si>
  <si>
    <t xml:space="preserve">370</t>
  </si>
  <si>
    <t xml:space="preserve">380</t>
  </si>
  <si>
    <t xml:space="preserve">390</t>
  </si>
  <si>
    <t xml:space="preserve">410</t>
  </si>
  <si>
    <t xml:space="preserve">420</t>
  </si>
  <si>
    <t xml:space="preserve">430</t>
  </si>
  <si>
    <t xml:space="preserve">440</t>
  </si>
  <si>
    <t xml:space="preserve">450</t>
  </si>
  <si>
    <t xml:space="preserve">460</t>
  </si>
  <si>
    <t xml:space="preserve">470</t>
  </si>
  <si>
    <t xml:space="preserve">480</t>
  </si>
  <si>
    <t xml:space="preserve">490</t>
  </si>
  <si>
    <t xml:space="preserve">500</t>
  </si>
  <si>
    <t xml:space="preserve">510</t>
  </si>
  <si>
    <t xml:space="preserve">520</t>
  </si>
  <si>
    <t xml:space="preserve">2170</t>
  </si>
  <si>
    <t xml:space="preserve">Makita DHR264 PT2J marteau perforateur</t>
  </si>
  <si>
    <t xml:space="preserve">2180</t>
  </si>
  <si>
    <t xml:space="preserve">Makita DHR264 ZJ sans accu, sans chargeu</t>
  </si>
  <si>
    <t xml:space="preserve">2190</t>
  </si>
  <si>
    <t xml:space="preserve">530</t>
  </si>
  <si>
    <t xml:space="preserve">540</t>
  </si>
  <si>
    <t xml:space="preserve">550</t>
  </si>
  <si>
    <t xml:space="preserve">560</t>
  </si>
  <si>
    <t xml:space="preserve">570</t>
  </si>
  <si>
    <t xml:space="preserve">580</t>
  </si>
  <si>
    <t xml:space="preserve">590</t>
  </si>
  <si>
    <t xml:space="preserve">600</t>
  </si>
  <si>
    <t xml:space="preserve">610</t>
  </si>
  <si>
    <t xml:space="preserve">620</t>
  </si>
  <si>
    <t xml:space="preserve">920</t>
  </si>
  <si>
    <t xml:space="preserve">930</t>
  </si>
  <si>
    <t xml:space="preserve">2150</t>
  </si>
  <si>
    <t xml:space="preserve">Makita DTW1001 RTJ boulonneuse à choc</t>
  </si>
  <si>
    <t xml:space="preserve">2160</t>
  </si>
  <si>
    <t xml:space="preserve">Makita DTW1001 ZJ sans accu, sans charge</t>
  </si>
  <si>
    <t xml:space="preserve">630</t>
  </si>
  <si>
    <t xml:space="preserve">640</t>
  </si>
  <si>
    <t xml:space="preserve">650</t>
  </si>
  <si>
    <t xml:space="preserve">660</t>
  </si>
  <si>
    <t xml:space="preserve">940</t>
  </si>
  <si>
    <t xml:space="preserve">950</t>
  </si>
  <si>
    <t xml:space="preserve">960</t>
  </si>
  <si>
    <t xml:space="preserve">970</t>
  </si>
  <si>
    <t xml:space="preserve">2140</t>
  </si>
  <si>
    <t xml:space="preserve">Bosch GOP55-36 + AC L-Boxx</t>
  </si>
  <si>
    <t xml:space="preserve">670</t>
  </si>
  <si>
    <t xml:space="preserve">680</t>
  </si>
  <si>
    <t xml:space="preserve">690</t>
  </si>
  <si>
    <t xml:space="preserve">700</t>
  </si>
  <si>
    <t xml:space="preserve">710</t>
  </si>
  <si>
    <t xml:space="preserve">720</t>
  </si>
  <si>
    <t xml:space="preserve">730</t>
  </si>
  <si>
    <t xml:space="preserve">740</t>
  </si>
  <si>
    <t xml:space="preserve">980</t>
  </si>
  <si>
    <t xml:space="preserve">990</t>
  </si>
  <si>
    <t xml:space="preserve">1000</t>
  </si>
  <si>
    <t xml:space="preserve">1010</t>
  </si>
  <si>
    <t xml:space="preserve">1020</t>
  </si>
  <si>
    <t xml:space="preserve">1030</t>
  </si>
  <si>
    <t xml:space="preserve">1040</t>
  </si>
  <si>
    <t xml:space="preserve">1050</t>
  </si>
  <si>
    <t xml:space="preserve">750</t>
  </si>
  <si>
    <t xml:space="preserve">760</t>
  </si>
  <si>
    <t xml:space="preserve">770</t>
  </si>
  <si>
    <t xml:space="preserve">1060</t>
  </si>
  <si>
    <t xml:space="preserve">1070</t>
  </si>
  <si>
    <t xml:space="preserve">1080</t>
  </si>
  <si>
    <t xml:space="preserve">780</t>
  </si>
  <si>
    <t xml:space="preserve">790</t>
  </si>
  <si>
    <t xml:space="preserve">800</t>
  </si>
  <si>
    <t xml:space="preserve">810</t>
  </si>
  <si>
    <t xml:space="preserve">820</t>
  </si>
  <si>
    <t xml:space="preserve">830</t>
  </si>
  <si>
    <t xml:space="preserve">1090</t>
  </si>
  <si>
    <t xml:space="preserve">1100</t>
  </si>
  <si>
    <t xml:space="preserve">1110</t>
  </si>
  <si>
    <t xml:space="preserve">1120</t>
  </si>
  <si>
    <t xml:space="preserve">1130</t>
  </si>
  <si>
    <t xml:space="preserve">1140</t>
  </si>
  <si>
    <t xml:space="preserve">2130</t>
  </si>
  <si>
    <t xml:space="preserve">Metabo AV18 ventilateur sur accu 18V</t>
  </si>
  <si>
    <t xml:space="preserve">880</t>
  </si>
  <si>
    <t xml:space="preserve">890</t>
  </si>
  <si>
    <t xml:space="preserve">1190</t>
  </si>
  <si>
    <t xml:space="preserve">1200</t>
  </si>
  <si>
    <t xml:space="preserve">Makita HG6031VK</t>
  </si>
  <si>
    <t xml:space="preserve">900</t>
  </si>
  <si>
    <t xml:space="preserve">910</t>
  </si>
  <si>
    <t xml:space="preserve">1210</t>
  </si>
  <si>
    <t xml:space="preserve">400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</si>
</sst>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_-* #,##0.00_-;\-* #,##0.00_-;_-* \-??_-;_-@_-"/>
    <numFmt numFmtId="166" formatCode="General"/>
    <numFmt numFmtId="167" formatCode="[$-40C]DD/MM/YYYY"/>
    <numFmt numFmtId="168" formatCode="#,##0"/>
    <numFmt numFmtId="169" formatCode="#,##0.00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0"/>
      <color rgb="FF0000FF"/>
      <name val="Arial"/>
      <family val="2"/>
      <charset val="1"/>
    </font>
    <font>
      <sz val="10"/>
      <name val="Arial"/>
      <family val="0"/>
      <charset val="1"/>
    </font>
    <font>
      <sz val="6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6"/>
      <color rgb="FFFFFFFF"/>
      <name val="Calibri"/>
      <family val="2"/>
      <charset val="1"/>
    </font>
    <font>
      <u val="single"/>
      <sz val="11"/>
      <color rgb="FF0563C1"/>
      <name val="Calibri"/>
      <family val="2"/>
      <charset val="1"/>
    </font>
    <font>
      <sz val="11"/>
      <name val="Calibri"/>
      <family val="2"/>
      <charset val="1"/>
    </font>
    <font>
      <b val="true"/>
      <sz val="11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color rgb="FF0066FF"/>
      <name val="Calibri"/>
      <family val="2"/>
      <charset val="1"/>
    </font>
    <font>
      <sz val="6"/>
      <color rgb="FFFF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0066FF"/>
        <bgColor rgb="FF0563C1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FFF"/>
      </patternFill>
    </fill>
    <fill>
      <patternFill patternType="solid">
        <fgColor rgb="FFC0C0C0"/>
        <bgColor rgb="FFCCCCFF"/>
      </patternFill>
    </fill>
    <fill>
      <patternFill patternType="solid">
        <fgColor rgb="FFFFFF00"/>
        <bgColor rgb="FFFFFF00"/>
      </patternFill>
    </fill>
    <fill>
      <patternFill patternType="solid">
        <fgColor rgb="FFFFFF99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8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3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6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6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8" fontId="0" fillId="6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9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7" borderId="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1" fillId="7" borderId="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10" fillId="7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0" fillId="7" borderId="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10" fillId="7" borderId="4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9" fontId="0" fillId="0" borderId="6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0" borderId="8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9" fontId="0" fillId="0" borderId="9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7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2" fillId="7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7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8" fontId="0" fillId="7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9" fontId="0" fillId="0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7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7" fontId="12" fillId="7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0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3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6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6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0" fillId="0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right" vertical="top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Lien hypertexte 2" xfId="21"/>
    <cellStyle name="Milliers 2" xfId="22"/>
    <cellStyle name="Normal 2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00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ables/table1.xml><?xml version="1.0" encoding="utf-8"?>
<table xmlns="http://schemas.openxmlformats.org/spreadsheetml/2006/main" id="1" name="Tableau5" displayName="Tableau5" ref="A3:G5" headerRowCount="1" totalsRowCount="0" totalsRowShown="0">
  <autoFilter ref="A3:G5"/>
  <tableColumns count="7">
    <tableColumn id="1" name="Colonne1"/>
    <tableColumn id="2" name="IM31057 Appareil de mesure et de contrôle"/>
    <tableColumn id="3" name="Colonne2"/>
    <tableColumn id="4" name="Colonne3"/>
    <tableColumn id="5" name="Colonne4"/>
    <tableColumn id="6" name="Colonne5"/>
    <tableColumn id="7" name="Colonne6"/>
  </tableColumns>
</table>
</file>

<file path=xl/worksheets/_rels/sheet2.xml.rels><?xml version="1.0" encoding="UTF-8"?>
<Relationships xmlns="http://schemas.openxmlformats.org/package/2006/relationships"><Relationship Id="rId1" Type="http://schemas.openxmlformats.org/officeDocument/2006/relationships/hyperlink" Target="file:///\\msnet\ifs1\IAM\I-AM.3\I-AM.33\I-AM.33.Public\Fiches techniques - Technische fiche- contrat ERIKS\Technische Gegevens - Fiche Technique\" TargetMode="External"/><Relationship Id="rId2" Type="http://schemas.openxmlformats.org/officeDocument/2006/relationships/hyperlink" Target="file:///\\msnet\ifs1\IAM\I-AM.3\I-AM.33\I-AM.33.Public\Fiches techniques - Technische fiche- contrat ERIKS\Gebruiksaanwizing - Mode d&apos;emploi" TargetMode="External"/><Relationship Id="rId3" Type="http://schemas.openxmlformats.org/officeDocument/2006/relationships/hyperlink" Target="file:///\\msnet\ifs1\IAM\I-AM.3\I-AM.33\I-AM.33.Public\Fiches techniques - Technische fiche- contrat ERIKS\CE certificaat - Certificat CE\" TargetMode="External"/><Relationship Id="rId4" Type="http://schemas.openxmlformats.org/officeDocument/2006/relationships/table" Target="../tables/table1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C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1" activeCellId="0" sqref="F21"/>
    </sheetView>
  </sheetViews>
  <sheetFormatPr defaultRowHeight="15" zeroHeight="false" outlineLevelRow="0" outlineLevelCol="0"/>
  <cols>
    <col collapsed="false" customWidth="true" hidden="false" outlineLevel="0" max="1" min="1" style="0" width="34.02"/>
    <col collapsed="false" customWidth="true" hidden="false" outlineLevel="0" max="2" min="2" style="1" width="1.37"/>
    <col collapsed="false" customWidth="true" hidden="false" outlineLevel="0" max="3" min="3" style="0" width="30.72"/>
    <col collapsed="false" customWidth="true" hidden="false" outlineLevel="0" max="1025" min="4" style="0" width="10.69"/>
  </cols>
  <sheetData>
    <row r="4" customFormat="false" ht="15" hidden="false" customHeight="false" outlineLevel="0" collapsed="false">
      <c r="A4" s="2" t="s">
        <v>0</v>
      </c>
      <c r="B4" s="3" t="n">
        <f aca="false">COUNTIF(RefFam,LEFT(A5,7))</f>
        <v>2</v>
      </c>
      <c r="C4" s="2" t="s">
        <v>1</v>
      </c>
    </row>
    <row r="5" customFormat="false" ht="15" hidden="false" customHeight="false" outlineLevel="0" collapsed="false">
      <c r="A5" s="4" t="s">
        <v>2</v>
      </c>
      <c r="B5" s="3" t="n">
        <f aca="false">IF(ISERROR(MATCH(LEFT(A5,7),RefFam,0)),"",MATCH(LEFT(A5,7),RefFam,0))</f>
        <v>4</v>
      </c>
      <c r="C5" s="5" t="str">
        <f aca="false">IF(B5="","",INDEX(DC,B5))</f>
        <v>Bosch GLM 50 C Professional</v>
      </c>
    </row>
    <row r="6" customFormat="false" ht="15" hidden="false" customHeight="false" outlineLevel="0" collapsed="false">
      <c r="A6" s="6"/>
      <c r="B6" s="3" t="n">
        <f aca="false">IF(OR(B5="",ROW()-4&gt;$B$4),"",B5+1)</f>
        <v>5</v>
      </c>
      <c r="C6" s="5" t="str">
        <f aca="false">IF(B6="","",INDEX(DC,B6))</f>
        <v>Bosch GLM80 Professional</v>
      </c>
    </row>
    <row r="7" customFormat="false" ht="15" hidden="false" customHeight="false" outlineLevel="0" collapsed="false">
      <c r="A7" s="6"/>
      <c r="B7" s="3" t="str">
        <f aca="false">IF(OR(B6="",ROW()-4&gt;$B$4),"",B6+1)</f>
        <v/>
      </c>
      <c r="C7" s="5" t="str">
        <f aca="false">IF(B7="","",INDEX(DC,B7))</f>
        <v/>
      </c>
    </row>
    <row r="8" customFormat="false" ht="15" hidden="false" customHeight="false" outlineLevel="0" collapsed="false">
      <c r="A8" s="6"/>
      <c r="B8" s="3" t="str">
        <f aca="false">IF(OR(B7="",ROW()-4&gt;$B$4),"",B7+1)</f>
        <v/>
      </c>
      <c r="C8" s="5" t="str">
        <f aca="false">IF(B8="","",INDEX(DC,B8))</f>
        <v/>
      </c>
    </row>
    <row r="9" customFormat="false" ht="15" hidden="false" customHeight="false" outlineLevel="0" collapsed="false">
      <c r="A9" s="6"/>
      <c r="B9" s="3" t="str">
        <f aca="false">IF(OR(B8="",ROW()-4&gt;$B$4),"",B8+1)</f>
        <v/>
      </c>
      <c r="C9" s="5" t="str">
        <f aca="false">IF(B9="","",INDEX(DC,B9))</f>
        <v/>
      </c>
    </row>
    <row r="10" customFormat="false" ht="15" hidden="false" customHeight="false" outlineLevel="0" collapsed="false">
      <c r="A10" s="6"/>
      <c r="B10" s="3" t="str">
        <f aca="false">IF(OR(B9="",ROW()-4&gt;$B$4),"",B9+1)</f>
        <v/>
      </c>
      <c r="C10" s="5" t="str">
        <f aca="false">IF(B10="","",INDEX(DC,B10))</f>
        <v/>
      </c>
    </row>
    <row r="11" customFormat="false" ht="15" hidden="false" customHeight="false" outlineLevel="0" collapsed="false">
      <c r="A11" s="6"/>
      <c r="B11" s="3" t="str">
        <f aca="false">IF(OR(B10="",ROW()-4&gt;$B$4),"",B10+1)</f>
        <v/>
      </c>
      <c r="C11" s="5" t="str">
        <f aca="false">IF(B11="","",INDEX(DC,B11))</f>
        <v/>
      </c>
    </row>
    <row r="12" customFormat="false" ht="15" hidden="false" customHeight="false" outlineLevel="0" collapsed="false">
      <c r="A12" s="6"/>
      <c r="B12" s="3" t="str">
        <f aca="false">IF(OR(B11="",ROW()-4&gt;$B$4),"",B11+1)</f>
        <v/>
      </c>
      <c r="C12" s="5" t="str">
        <f aca="false">IF(B12="","",INDEX(DC,B12))</f>
        <v/>
      </c>
    </row>
    <row r="13" customFormat="false" ht="15" hidden="false" customHeight="false" outlineLevel="0" collapsed="false">
      <c r="A13" s="6"/>
      <c r="B13" s="3" t="str">
        <f aca="false">IF(OR(B12="",ROW()-4&gt;$B$4),"",B12+1)</f>
        <v/>
      </c>
      <c r="C13" s="5" t="str">
        <f aca="false">IF(B13="","",INDEX(DC,B13))</f>
        <v/>
      </c>
    </row>
    <row r="14" customFormat="false" ht="15" hidden="false" customHeight="false" outlineLevel="0" collapsed="false">
      <c r="A14" s="6"/>
      <c r="B14" s="3" t="str">
        <f aca="false">IF(OR(B13="",ROW()-4&gt;$B$4),"",B13+1)</f>
        <v/>
      </c>
      <c r="C14" s="5" t="str">
        <f aca="false">IF(B14="","",INDEX(DC,B14))</f>
        <v/>
      </c>
    </row>
    <row r="15" customFormat="false" ht="15" hidden="false" customHeight="false" outlineLevel="0" collapsed="false">
      <c r="A15" s="6"/>
      <c r="B15" s="3" t="str">
        <f aca="false">IF(OR(B14="",ROW()-4&gt;$B$4),"",B14+1)</f>
        <v/>
      </c>
      <c r="C15" s="5" t="str">
        <f aca="false">IF(B15="","",INDEX(DC,B15))</f>
        <v/>
      </c>
    </row>
    <row r="16" customFormat="false" ht="15" hidden="false" customHeight="false" outlineLevel="0" collapsed="false">
      <c r="A16" s="6"/>
      <c r="B16" s="3" t="str">
        <f aca="false">IF(OR(B15="",ROW()-4&gt;$B$4),"",B15+1)</f>
        <v/>
      </c>
      <c r="C16" s="5" t="str">
        <f aca="false">IF(B16="","",INDEX(DC,B16))</f>
        <v/>
      </c>
    </row>
    <row r="17" customFormat="false" ht="15" hidden="false" customHeight="false" outlineLevel="0" collapsed="false">
      <c r="A17" s="6"/>
      <c r="B17" s="3" t="str">
        <f aca="false">IF(OR(B16="",ROW()-4&gt;$B$4),"",B16+1)</f>
        <v/>
      </c>
      <c r="C17" s="5" t="str">
        <f aca="false">IF(B17="","",INDEX(DC,B17))</f>
        <v/>
      </c>
    </row>
    <row r="18" customFormat="false" ht="15" hidden="false" customHeight="false" outlineLevel="0" collapsed="false">
      <c r="A18" s="6"/>
      <c r="B18" s="3" t="str">
        <f aca="false">IF(OR(B17="",ROW()-4&gt;$B$4),"",B17+1)</f>
        <v/>
      </c>
      <c r="C18" s="5" t="str">
        <f aca="false">IF(B18="","",INDEX(DC,B18))</f>
        <v/>
      </c>
    </row>
    <row r="19" customFormat="false" ht="15" hidden="false" customHeight="false" outlineLevel="0" collapsed="false">
      <c r="A19" s="6"/>
      <c r="B19" s="3" t="str">
        <f aca="false">IF(OR(B18="",ROW()-4&gt;$B$4),"",B18+1)</f>
        <v/>
      </c>
      <c r="C19" s="5" t="str">
        <f aca="false">IF(B19="","",INDEX(DC,B19))</f>
        <v/>
      </c>
    </row>
    <row r="20" customFormat="false" ht="15" hidden="false" customHeight="false" outlineLevel="0" collapsed="false">
      <c r="A20" s="6"/>
      <c r="B20" s="3" t="str">
        <f aca="false">IF(OR(B19="",ROW()-4&gt;$B$4),"",B19+1)</f>
        <v/>
      </c>
      <c r="C20" s="5" t="str">
        <f aca="false">IF(B20="","",INDEX(DC,B20))</f>
        <v/>
      </c>
    </row>
    <row r="21" customFormat="false" ht="15" hidden="false" customHeight="false" outlineLevel="0" collapsed="false">
      <c r="A21" s="6"/>
      <c r="B21" s="3" t="str">
        <f aca="false">IF(OR(B20="",ROW()-4&gt;$B$4),"",B20+1)</f>
        <v/>
      </c>
      <c r="C21" s="5" t="str">
        <f aca="false">IF(B21="","",INDEX(DC,B21))</f>
        <v/>
      </c>
    </row>
    <row r="22" customFormat="false" ht="15" hidden="false" customHeight="false" outlineLevel="0" collapsed="false">
      <c r="A22" s="6"/>
      <c r="B22" s="3" t="str">
        <f aca="false">IF(OR(B21="",ROW()-4&gt;$B$4),"",B21+1)</f>
        <v/>
      </c>
      <c r="C22" s="5" t="str">
        <f aca="false">IF(B22="","",INDEX(DC,B22))</f>
        <v/>
      </c>
    </row>
    <row r="23" customFormat="false" ht="15" hidden="false" customHeight="false" outlineLevel="0" collapsed="false">
      <c r="A23" s="6"/>
      <c r="B23" s="3" t="str">
        <f aca="false">IF(OR(B22="",ROW()-4&gt;$B$4),"",B22+1)</f>
        <v/>
      </c>
      <c r="C23" s="5" t="str">
        <f aca="false">IF(B23="","",INDEX(DC,B23))</f>
        <v/>
      </c>
    </row>
    <row r="24" customFormat="false" ht="15" hidden="false" customHeight="false" outlineLevel="0" collapsed="false">
      <c r="A24" s="6"/>
      <c r="B24" s="3" t="str">
        <f aca="false">IF(OR(B23="",ROW()-4&gt;$B$4),"",B23+1)</f>
        <v/>
      </c>
      <c r="C24" s="5" t="str">
        <f aca="false">IF(B24="","",INDEX(DC,B24))</f>
        <v/>
      </c>
    </row>
    <row r="25" customFormat="false" ht="15" hidden="false" customHeight="false" outlineLevel="0" collapsed="false">
      <c r="A25" s="6"/>
      <c r="B25" s="3" t="str">
        <f aca="false">IF(OR(B24="",ROW()-4&gt;$B$4),"",B24+1)</f>
        <v/>
      </c>
      <c r="C25" s="5" t="str">
        <f aca="false">IF(B25="","",INDEX(DC,B25))</f>
        <v/>
      </c>
    </row>
    <row r="26" customFormat="false" ht="15" hidden="false" customHeight="false" outlineLevel="0" collapsed="false">
      <c r="A26" s="6"/>
      <c r="B26" s="3" t="str">
        <f aca="false">IF(OR(B25="",ROW()-4&gt;$B$4),"",B25+1)</f>
        <v/>
      </c>
      <c r="C26" s="5" t="str">
        <f aca="false">IF(B26="","",INDEX(DC,B26))</f>
        <v/>
      </c>
    </row>
    <row r="27" customFormat="false" ht="15" hidden="false" customHeight="false" outlineLevel="0" collapsed="false">
      <c r="A27" s="6"/>
      <c r="B27" s="3" t="str">
        <f aca="false">IF(OR(B26="",ROW()-4&gt;$B$4),"",B26+1)</f>
        <v/>
      </c>
      <c r="C27" s="5" t="str">
        <f aca="false">IF(B27="","",INDEX(DC,B27))</f>
        <v/>
      </c>
    </row>
    <row r="28" customFormat="false" ht="15" hidden="false" customHeight="false" outlineLevel="0" collapsed="false">
      <c r="A28" s="6"/>
      <c r="B28" s="3" t="str">
        <f aca="false">IF(OR(B27="",ROW()-4&gt;$B$4),"",B27+1)</f>
        <v/>
      </c>
      <c r="C28" s="5" t="str">
        <f aca="false">IF(B28="","",INDEX(DC,B28))</f>
        <v/>
      </c>
    </row>
    <row r="29" customFormat="false" ht="15" hidden="false" customHeight="false" outlineLevel="0" collapsed="false">
      <c r="A29" s="6"/>
      <c r="B29" s="3" t="str">
        <f aca="false">IF(OR(B28="",ROW()-4&gt;$B$4),"",B28+1)</f>
        <v/>
      </c>
      <c r="C29" s="5" t="str">
        <f aca="false">IF(B29="","",INDEX(DC,B29))</f>
        <v/>
      </c>
    </row>
    <row r="30" customFormat="false" ht="15" hidden="false" customHeight="false" outlineLevel="0" collapsed="false">
      <c r="B30" s="7"/>
    </row>
  </sheetData>
  <mergeCells count="1">
    <mergeCell ref="A6:A29"/>
  </mergeCells>
  <dataValidations count="1">
    <dataValidation allowBlank="true" operator="between" showDropDown="false" showErrorMessage="true" showInputMessage="true" sqref="A5" type="list">
      <formula1>Familles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10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5" activeCellId="0" sqref="J25"/>
    </sheetView>
  </sheetViews>
  <sheetFormatPr defaultRowHeight="15" zeroHeight="false" outlineLevelRow="0" outlineLevelCol="0"/>
  <cols>
    <col collapsed="false" customWidth="true" hidden="false" outlineLevel="0" max="1" min="1" style="0" width="12.62"/>
    <col collapsed="false" customWidth="true" hidden="false" outlineLevel="0" max="2" min="2" style="0" width="37.98"/>
    <col collapsed="false" customWidth="true" hidden="false" outlineLevel="0" max="4" min="3" style="0" width="12.48"/>
    <col collapsed="false" customWidth="true" hidden="false" outlineLevel="0" max="5" min="5" style="0" width="18.66"/>
    <col collapsed="false" customWidth="true" hidden="false" outlineLevel="0" max="6" min="6" style="0" width="10.69"/>
    <col collapsed="false" customWidth="true" hidden="false" outlineLevel="0" max="7" min="7" style="0" width="13.44"/>
    <col collapsed="false" customWidth="true" hidden="false" outlineLevel="0" max="8" min="8" style="0" width="9.88"/>
    <col collapsed="false" customWidth="true" hidden="false" outlineLevel="0" max="9" min="9" style="0" width="36.48"/>
    <col collapsed="false" customWidth="true" hidden="false" outlineLevel="0" max="1025" min="10" style="0" width="9.88"/>
  </cols>
  <sheetData>
    <row r="1" customFormat="false" ht="15" hidden="false" customHeight="false" outlineLevel="0" collapsed="false">
      <c r="A1" s="8" t="s">
        <v>3</v>
      </c>
      <c r="B1" s="8" t="s">
        <v>4</v>
      </c>
      <c r="C1" s="9" t="s">
        <v>5</v>
      </c>
      <c r="D1" s="9" t="s">
        <v>6</v>
      </c>
      <c r="E1" s="8" t="s">
        <v>7</v>
      </c>
      <c r="F1" s="10" t="s">
        <v>8</v>
      </c>
      <c r="G1" s="8" t="s">
        <v>9</v>
      </c>
      <c r="I1" s="0" t="s">
        <v>10</v>
      </c>
    </row>
    <row r="2" customFormat="false" ht="15" hidden="false" customHeight="false" outlineLevel="0" collapsed="false">
      <c r="A2" s="11"/>
      <c r="B2" s="11"/>
      <c r="C2" s="12"/>
      <c r="D2" s="12"/>
      <c r="E2" s="11"/>
      <c r="F2" s="11"/>
      <c r="G2" s="13"/>
      <c r="I2" s="14" t="s">
        <v>11</v>
      </c>
    </row>
    <row r="3" customFormat="false" ht="15" hidden="false" customHeight="false" outlineLevel="0" collapsed="false">
      <c r="A3" s="15" t="s">
        <v>12</v>
      </c>
      <c r="B3" s="16" t="s">
        <v>2</v>
      </c>
      <c r="C3" s="17" t="s">
        <v>13</v>
      </c>
      <c r="D3" s="17" t="s">
        <v>14</v>
      </c>
      <c r="E3" s="18" t="s">
        <v>15</v>
      </c>
      <c r="F3" s="18" t="s">
        <v>16</v>
      </c>
      <c r="G3" s="19" t="s">
        <v>17</v>
      </c>
      <c r="I3" s="0" t="s">
        <v>18</v>
      </c>
      <c r="AB3" s="0" t="n">
        <v>6</v>
      </c>
    </row>
    <row r="4" customFormat="false" ht="15" hidden="false" customHeight="false" outlineLevel="0" collapsed="false">
      <c r="A4" s="20" t="s">
        <v>19</v>
      </c>
      <c r="B4" s="21" t="s">
        <v>20</v>
      </c>
      <c r="C4" s="22" t="n">
        <v>43397</v>
      </c>
      <c r="D4" s="22" t="n">
        <v>44492</v>
      </c>
      <c r="E4" s="21" t="s">
        <v>21</v>
      </c>
      <c r="F4" s="21" t="s">
        <v>22</v>
      </c>
      <c r="G4" s="23" t="n">
        <v>97.68</v>
      </c>
      <c r="H4" s="0" t="s">
        <v>23</v>
      </c>
      <c r="I4" s="14" t="s">
        <v>24</v>
      </c>
    </row>
    <row r="5" customFormat="false" ht="15" hidden="false" customHeight="false" outlineLevel="0" collapsed="false">
      <c r="A5" s="24" t="s">
        <v>25</v>
      </c>
      <c r="B5" s="25" t="s">
        <v>26</v>
      </c>
      <c r="C5" s="26" t="n">
        <v>43397</v>
      </c>
      <c r="D5" s="26" t="n">
        <v>44492</v>
      </c>
      <c r="E5" s="25" t="s">
        <v>21</v>
      </c>
      <c r="F5" s="25" t="s">
        <v>22</v>
      </c>
      <c r="G5" s="27" t="n">
        <v>145.35</v>
      </c>
      <c r="H5" s="0" t="s">
        <v>23</v>
      </c>
      <c r="I5" s="0" t="s">
        <v>27</v>
      </c>
    </row>
    <row r="6" customFormat="false" ht="15" hidden="false" customHeight="false" outlineLevel="0" collapsed="false">
      <c r="A6" s="28"/>
      <c r="B6" s="29" t="s">
        <v>28</v>
      </c>
      <c r="C6" s="30"/>
      <c r="D6" s="30"/>
      <c r="E6" s="28"/>
      <c r="F6" s="28"/>
      <c r="G6" s="31"/>
      <c r="I6" s="14" t="s">
        <v>29</v>
      </c>
      <c r="AB6" s="0" t="n">
        <v>26</v>
      </c>
    </row>
    <row r="7" customFormat="false" ht="15" hidden="false" customHeight="false" outlineLevel="0" collapsed="false">
      <c r="A7" s="21" t="s">
        <v>30</v>
      </c>
      <c r="B7" s="21" t="s">
        <v>31</v>
      </c>
      <c r="C7" s="22" t="n">
        <v>43397</v>
      </c>
      <c r="D7" s="22" t="n">
        <v>44492</v>
      </c>
      <c r="E7" s="21" t="s">
        <v>32</v>
      </c>
      <c r="F7" s="21" t="s">
        <v>22</v>
      </c>
      <c r="G7" s="32" t="n">
        <v>512.25</v>
      </c>
      <c r="H7" s="0" t="s">
        <v>33</v>
      </c>
    </row>
    <row r="8" customFormat="false" ht="15" hidden="false" customHeight="false" outlineLevel="0" collapsed="false">
      <c r="A8" s="21" t="s">
        <v>34</v>
      </c>
      <c r="B8" s="21" t="s">
        <v>35</v>
      </c>
      <c r="C8" s="22" t="n">
        <v>43397</v>
      </c>
      <c r="D8" s="22" t="n">
        <v>44492</v>
      </c>
      <c r="E8" s="21" t="s">
        <v>32</v>
      </c>
      <c r="F8" s="21" t="s">
        <v>22</v>
      </c>
      <c r="G8" s="32" t="n">
        <v>244.67</v>
      </c>
      <c r="H8" s="0" t="s">
        <v>33</v>
      </c>
    </row>
    <row r="9" customFormat="false" ht="15" hidden="false" customHeight="false" outlineLevel="0" collapsed="false">
      <c r="A9" s="21" t="s">
        <v>36</v>
      </c>
      <c r="B9" s="21" t="s">
        <v>37</v>
      </c>
      <c r="C9" s="22" t="n">
        <v>43397</v>
      </c>
      <c r="D9" s="22" t="n">
        <v>44492</v>
      </c>
      <c r="E9" s="21" t="s">
        <v>32</v>
      </c>
      <c r="F9" s="21" t="s">
        <v>22</v>
      </c>
      <c r="G9" s="32" t="n">
        <v>108.41</v>
      </c>
      <c r="H9" s="0" t="s">
        <v>33</v>
      </c>
      <c r="I9" s="29" t="s">
        <v>2</v>
      </c>
    </row>
    <row r="10" customFormat="false" ht="15" hidden="false" customHeight="false" outlineLevel="0" collapsed="false">
      <c r="A10" s="21" t="s">
        <v>38</v>
      </c>
      <c r="B10" s="21" t="s">
        <v>39</v>
      </c>
      <c r="C10" s="22" t="n">
        <v>43397</v>
      </c>
      <c r="D10" s="22" t="n">
        <v>44492</v>
      </c>
      <c r="E10" s="21" t="s">
        <v>32</v>
      </c>
      <c r="F10" s="21" t="s">
        <v>22</v>
      </c>
      <c r="G10" s="32" t="n">
        <v>108.41</v>
      </c>
      <c r="H10" s="0" t="s">
        <v>33</v>
      </c>
      <c r="I10" s="29" t="s">
        <v>28</v>
      </c>
    </row>
    <row r="11" customFormat="false" ht="15" hidden="false" customHeight="false" outlineLevel="0" collapsed="false">
      <c r="A11" s="21" t="s">
        <v>40</v>
      </c>
      <c r="B11" s="21" t="s">
        <v>41</v>
      </c>
      <c r="C11" s="22" t="n">
        <v>43397</v>
      </c>
      <c r="D11" s="22" t="n">
        <v>44492</v>
      </c>
      <c r="E11" s="21" t="s">
        <v>32</v>
      </c>
      <c r="F11" s="21" t="s">
        <v>22</v>
      </c>
      <c r="G11" s="32" t="n">
        <v>181.29</v>
      </c>
      <c r="H11" s="0" t="s">
        <v>33</v>
      </c>
      <c r="I11" s="29" t="s">
        <v>42</v>
      </c>
    </row>
    <row r="12" customFormat="false" ht="15" hidden="false" customHeight="false" outlineLevel="0" collapsed="false">
      <c r="A12" s="21" t="s">
        <v>43</v>
      </c>
      <c r="B12" s="21" t="s">
        <v>44</v>
      </c>
      <c r="C12" s="22" t="n">
        <v>43397</v>
      </c>
      <c r="D12" s="22" t="n">
        <v>44492</v>
      </c>
      <c r="E12" s="21" t="s">
        <v>32</v>
      </c>
      <c r="F12" s="21" t="s">
        <v>22</v>
      </c>
      <c r="G12" s="32" t="n">
        <v>181.29</v>
      </c>
      <c r="H12" s="0" t="s">
        <v>33</v>
      </c>
      <c r="I12" s="29" t="s">
        <v>45</v>
      </c>
      <c r="J12" s="33"/>
    </row>
    <row r="13" customFormat="false" ht="15" hidden="false" customHeight="false" outlineLevel="0" collapsed="false">
      <c r="A13" s="21" t="s">
        <v>46</v>
      </c>
      <c r="B13" s="21" t="s">
        <v>47</v>
      </c>
      <c r="C13" s="22" t="n">
        <v>43397</v>
      </c>
      <c r="D13" s="22" t="n">
        <v>44492</v>
      </c>
      <c r="E13" s="21" t="s">
        <v>32</v>
      </c>
      <c r="F13" s="21" t="s">
        <v>22</v>
      </c>
      <c r="G13" s="32" t="n">
        <v>190.4</v>
      </c>
      <c r="H13" s="0" t="s">
        <v>33</v>
      </c>
      <c r="I13" s="29" t="s">
        <v>48</v>
      </c>
      <c r="J13" s="33"/>
    </row>
    <row r="14" customFormat="false" ht="15" hidden="false" customHeight="false" outlineLevel="0" collapsed="false">
      <c r="A14" s="21" t="s">
        <v>49</v>
      </c>
      <c r="B14" s="21" t="s">
        <v>50</v>
      </c>
      <c r="C14" s="22" t="n">
        <v>43397</v>
      </c>
      <c r="D14" s="22" t="n">
        <v>44492</v>
      </c>
      <c r="E14" s="21" t="s">
        <v>32</v>
      </c>
      <c r="F14" s="21" t="s">
        <v>22</v>
      </c>
      <c r="G14" s="32" t="n">
        <v>202.93</v>
      </c>
      <c r="H14" s="0" t="s">
        <v>33</v>
      </c>
      <c r="I14" s="29" t="s">
        <v>51</v>
      </c>
      <c r="J14" s="33"/>
    </row>
    <row r="15" customFormat="false" ht="15" hidden="false" customHeight="false" outlineLevel="0" collapsed="false">
      <c r="A15" s="21" t="s">
        <v>52</v>
      </c>
      <c r="B15" s="21" t="s">
        <v>53</v>
      </c>
      <c r="C15" s="22" t="n">
        <v>43397</v>
      </c>
      <c r="D15" s="22" t="n">
        <v>44492</v>
      </c>
      <c r="E15" s="21" t="s">
        <v>32</v>
      </c>
      <c r="F15" s="21" t="s">
        <v>22</v>
      </c>
      <c r="G15" s="32" t="n">
        <v>155.57</v>
      </c>
      <c r="H15" s="0" t="s">
        <v>33</v>
      </c>
      <c r="I15" s="29" t="s">
        <v>54</v>
      </c>
      <c r="J15" s="33"/>
    </row>
    <row r="16" customFormat="false" ht="15" hidden="false" customHeight="false" outlineLevel="0" collapsed="false">
      <c r="A16" s="21" t="s">
        <v>55</v>
      </c>
      <c r="B16" s="21" t="s">
        <v>56</v>
      </c>
      <c r="C16" s="22" t="n">
        <v>43397</v>
      </c>
      <c r="D16" s="22" t="n">
        <v>44492</v>
      </c>
      <c r="E16" s="21" t="s">
        <v>32</v>
      </c>
      <c r="F16" s="21" t="s">
        <v>22</v>
      </c>
      <c r="G16" s="32" t="n">
        <v>142.04</v>
      </c>
      <c r="H16" s="0" t="s">
        <v>33</v>
      </c>
      <c r="I16" s="29" t="s">
        <v>57</v>
      </c>
      <c r="J16" s="33"/>
    </row>
    <row r="17" customFormat="false" ht="15" hidden="false" customHeight="false" outlineLevel="0" collapsed="false">
      <c r="A17" s="21" t="s">
        <v>58</v>
      </c>
      <c r="B17" s="21" t="s">
        <v>59</v>
      </c>
      <c r="C17" s="22" t="n">
        <v>43397</v>
      </c>
      <c r="D17" s="22" t="n">
        <v>44492</v>
      </c>
      <c r="E17" s="21" t="s">
        <v>32</v>
      </c>
      <c r="F17" s="21" t="s">
        <v>22</v>
      </c>
      <c r="G17" s="32" t="n">
        <v>142.04</v>
      </c>
      <c r="H17" s="0" t="s">
        <v>33</v>
      </c>
      <c r="I17" s="29" t="s">
        <v>60</v>
      </c>
      <c r="J17" s="33"/>
    </row>
    <row r="18" customFormat="false" ht="15" hidden="false" customHeight="false" outlineLevel="0" collapsed="false">
      <c r="A18" s="21" t="s">
        <v>61</v>
      </c>
      <c r="B18" s="21" t="s">
        <v>62</v>
      </c>
      <c r="C18" s="22" t="n">
        <v>43397</v>
      </c>
      <c r="D18" s="22" t="n">
        <v>44492</v>
      </c>
      <c r="E18" s="21" t="s">
        <v>32</v>
      </c>
      <c r="F18" s="21" t="s">
        <v>22</v>
      </c>
      <c r="G18" s="32" t="n">
        <v>121.75</v>
      </c>
      <c r="H18" s="0" t="s">
        <v>33</v>
      </c>
      <c r="I18" s="34" t="s">
        <v>63</v>
      </c>
      <c r="J18" s="33"/>
    </row>
    <row r="19" customFormat="false" ht="15" hidden="false" customHeight="false" outlineLevel="0" collapsed="false">
      <c r="A19" s="21" t="s">
        <v>64</v>
      </c>
      <c r="B19" s="21" t="s">
        <v>65</v>
      </c>
      <c r="C19" s="22" t="n">
        <v>43397</v>
      </c>
      <c r="D19" s="22" t="n">
        <v>44492</v>
      </c>
      <c r="E19" s="21" t="s">
        <v>32</v>
      </c>
      <c r="F19" s="21" t="s">
        <v>22</v>
      </c>
      <c r="G19" s="32" t="n">
        <v>182.64</v>
      </c>
      <c r="H19" s="0" t="s">
        <v>33</v>
      </c>
      <c r="I19" s="29" t="s">
        <v>66</v>
      </c>
      <c r="J19" s="33"/>
    </row>
    <row r="20" customFormat="false" ht="15" hidden="false" customHeight="false" outlineLevel="0" collapsed="false">
      <c r="A20" s="28"/>
      <c r="B20" s="29" t="s">
        <v>42</v>
      </c>
      <c r="C20" s="30"/>
      <c r="D20" s="30"/>
      <c r="E20" s="28"/>
      <c r="F20" s="28"/>
      <c r="G20" s="31"/>
      <c r="I20" s="35" t="s">
        <v>67</v>
      </c>
      <c r="J20" s="33"/>
      <c r="AB20" s="0" t="n">
        <v>22</v>
      </c>
    </row>
    <row r="21" customFormat="false" ht="15" hidden="false" customHeight="false" outlineLevel="0" collapsed="false">
      <c r="A21" s="21" t="s">
        <v>68</v>
      </c>
      <c r="B21" s="21" t="s">
        <v>69</v>
      </c>
      <c r="C21" s="22" t="n">
        <v>43397</v>
      </c>
      <c r="D21" s="22" t="n">
        <v>44492</v>
      </c>
      <c r="E21" s="21" t="s">
        <v>32</v>
      </c>
      <c r="F21" s="21" t="s">
        <v>22</v>
      </c>
      <c r="G21" s="32" t="n">
        <v>399.57</v>
      </c>
      <c r="H21" s="0" t="s">
        <v>70</v>
      </c>
      <c r="I21" s="29" t="s">
        <v>71</v>
      </c>
      <c r="J21" s="33" t="s">
        <v>72</v>
      </c>
    </row>
    <row r="22" customFormat="false" ht="15" hidden="false" customHeight="false" outlineLevel="0" collapsed="false">
      <c r="A22" s="21" t="s">
        <v>73</v>
      </c>
      <c r="B22" s="21" t="s">
        <v>74</v>
      </c>
      <c r="C22" s="22" t="n">
        <v>43397</v>
      </c>
      <c r="D22" s="22" t="n">
        <v>44492</v>
      </c>
      <c r="E22" s="21" t="s">
        <v>32</v>
      </c>
      <c r="F22" s="21" t="s">
        <v>22</v>
      </c>
      <c r="G22" s="32" t="n">
        <v>367.81</v>
      </c>
      <c r="H22" s="0" t="s">
        <v>70</v>
      </c>
      <c r="I22" s="29" t="s">
        <v>75</v>
      </c>
    </row>
    <row r="23" customFormat="false" ht="15" hidden="false" customHeight="false" outlineLevel="0" collapsed="false">
      <c r="A23" s="21" t="s">
        <v>76</v>
      </c>
      <c r="B23" s="21" t="s">
        <v>77</v>
      </c>
      <c r="C23" s="22" t="n">
        <v>43397</v>
      </c>
      <c r="D23" s="22" t="n">
        <v>44492</v>
      </c>
      <c r="E23" s="21" t="s">
        <v>32</v>
      </c>
      <c r="F23" s="21" t="s">
        <v>22</v>
      </c>
      <c r="G23" s="32" t="n">
        <v>501.1</v>
      </c>
      <c r="H23" s="0" t="s">
        <v>70</v>
      </c>
    </row>
    <row r="24" customFormat="false" ht="15" hidden="false" customHeight="false" outlineLevel="0" collapsed="false">
      <c r="A24" s="21" t="s">
        <v>78</v>
      </c>
      <c r="B24" s="21" t="s">
        <v>79</v>
      </c>
      <c r="C24" s="22" t="n">
        <v>43397</v>
      </c>
      <c r="D24" s="22" t="n">
        <v>44492</v>
      </c>
      <c r="E24" s="21" t="s">
        <v>32</v>
      </c>
      <c r="F24" s="21" t="s">
        <v>22</v>
      </c>
      <c r="G24" s="32" t="n">
        <v>380.55</v>
      </c>
      <c r="H24" s="0" t="s">
        <v>70</v>
      </c>
    </row>
    <row r="25" customFormat="false" ht="15" hidden="false" customHeight="false" outlineLevel="0" collapsed="false">
      <c r="A25" s="21" t="s">
        <v>80</v>
      </c>
      <c r="B25" s="21" t="s">
        <v>81</v>
      </c>
      <c r="C25" s="22" t="n">
        <v>43397</v>
      </c>
      <c r="D25" s="22" t="n">
        <v>44492</v>
      </c>
      <c r="E25" s="21" t="s">
        <v>32</v>
      </c>
      <c r="F25" s="21" t="s">
        <v>22</v>
      </c>
      <c r="G25" s="32" t="n">
        <v>181.05</v>
      </c>
      <c r="H25" s="0" t="s">
        <v>70</v>
      </c>
    </row>
    <row r="26" customFormat="false" ht="15" hidden="false" customHeight="false" outlineLevel="0" collapsed="false">
      <c r="A26" s="21" t="s">
        <v>82</v>
      </c>
      <c r="B26" s="21" t="s">
        <v>83</v>
      </c>
      <c r="C26" s="22" t="n">
        <v>43397</v>
      </c>
      <c r="D26" s="22" t="n">
        <v>44492</v>
      </c>
      <c r="E26" s="21" t="s">
        <v>32</v>
      </c>
      <c r="F26" s="21" t="s">
        <v>22</v>
      </c>
      <c r="G26" s="32" t="n">
        <v>311.18</v>
      </c>
      <c r="H26" s="0" t="s">
        <v>70</v>
      </c>
    </row>
    <row r="27" customFormat="false" ht="15" hidden="false" customHeight="false" outlineLevel="0" collapsed="false">
      <c r="A27" s="21" t="s">
        <v>84</v>
      </c>
      <c r="B27" s="21" t="s">
        <v>85</v>
      </c>
      <c r="C27" s="22" t="n">
        <v>43397</v>
      </c>
      <c r="D27" s="22" t="n">
        <v>44492</v>
      </c>
      <c r="E27" s="21" t="s">
        <v>32</v>
      </c>
      <c r="F27" s="21" t="s">
        <v>22</v>
      </c>
      <c r="G27" s="32" t="n">
        <v>175.87</v>
      </c>
      <c r="H27" s="0" t="s">
        <v>70</v>
      </c>
    </row>
    <row r="28" customFormat="false" ht="15" hidden="false" customHeight="false" outlineLevel="0" collapsed="false">
      <c r="A28" s="21" t="s">
        <v>86</v>
      </c>
      <c r="B28" s="21" t="s">
        <v>87</v>
      </c>
      <c r="C28" s="22" t="n">
        <v>43397</v>
      </c>
      <c r="D28" s="22" t="n">
        <v>44492</v>
      </c>
      <c r="E28" s="21" t="s">
        <v>32</v>
      </c>
      <c r="F28" s="21" t="s">
        <v>22</v>
      </c>
      <c r="G28" s="32" t="n">
        <v>175.87</v>
      </c>
      <c r="H28" s="0" t="s">
        <v>70</v>
      </c>
    </row>
    <row r="29" customFormat="false" ht="15" hidden="false" customHeight="false" outlineLevel="0" collapsed="false">
      <c r="A29" s="21" t="s">
        <v>88</v>
      </c>
      <c r="B29" s="21" t="s">
        <v>89</v>
      </c>
      <c r="C29" s="22" t="n">
        <v>43397</v>
      </c>
      <c r="D29" s="22" t="n">
        <v>44492</v>
      </c>
      <c r="E29" s="21" t="s">
        <v>32</v>
      </c>
      <c r="F29" s="21" t="s">
        <v>22</v>
      </c>
      <c r="G29" s="32" t="n">
        <v>175.87</v>
      </c>
      <c r="H29" s="0" t="s">
        <v>70</v>
      </c>
    </row>
    <row r="30" customFormat="false" ht="15" hidden="false" customHeight="false" outlineLevel="0" collapsed="false">
      <c r="A30" s="21" t="s">
        <v>90</v>
      </c>
      <c r="B30" s="21" t="s">
        <v>91</v>
      </c>
      <c r="C30" s="22" t="n">
        <v>43397</v>
      </c>
      <c r="D30" s="22" t="n">
        <v>44492</v>
      </c>
      <c r="E30" s="21" t="s">
        <v>32</v>
      </c>
      <c r="F30" s="21" t="s">
        <v>22</v>
      </c>
      <c r="G30" s="32" t="n">
        <v>676.51</v>
      </c>
      <c r="H30" s="0" t="s">
        <v>70</v>
      </c>
    </row>
    <row r="31" customFormat="false" ht="15" hidden="false" customHeight="false" outlineLevel="0" collapsed="false">
      <c r="A31" s="21" t="s">
        <v>92</v>
      </c>
      <c r="B31" s="21" t="s">
        <v>93</v>
      </c>
      <c r="C31" s="22" t="n">
        <v>43397</v>
      </c>
      <c r="D31" s="22" t="n">
        <v>44492</v>
      </c>
      <c r="E31" s="21" t="s">
        <v>32</v>
      </c>
      <c r="F31" s="21" t="s">
        <v>22</v>
      </c>
      <c r="G31" s="32" t="n">
        <v>811.82</v>
      </c>
      <c r="H31" s="0" t="s">
        <v>70</v>
      </c>
    </row>
    <row r="32" customFormat="false" ht="15" hidden="false" customHeight="false" outlineLevel="0" collapsed="false">
      <c r="A32" s="28"/>
      <c r="B32" s="29" t="s">
        <v>45</v>
      </c>
      <c r="C32" s="30"/>
      <c r="D32" s="30"/>
      <c r="E32" s="28"/>
      <c r="F32" s="28"/>
      <c r="G32" s="31"/>
      <c r="AB32" s="0" t="n">
        <v>6</v>
      </c>
    </row>
    <row r="33" customFormat="false" ht="15" hidden="false" customHeight="false" outlineLevel="0" collapsed="false">
      <c r="A33" s="21" t="s">
        <v>94</v>
      </c>
      <c r="B33" s="21" t="s">
        <v>95</v>
      </c>
      <c r="C33" s="22" t="n">
        <v>43397</v>
      </c>
      <c r="D33" s="22" t="n">
        <v>44492</v>
      </c>
      <c r="E33" s="21" t="s">
        <v>96</v>
      </c>
      <c r="F33" s="21" t="s">
        <v>22</v>
      </c>
      <c r="G33" s="32" t="n">
        <v>257.06</v>
      </c>
      <c r="H33" s="0" t="s">
        <v>97</v>
      </c>
    </row>
    <row r="34" customFormat="false" ht="15" hidden="false" customHeight="false" outlineLevel="0" collapsed="false">
      <c r="A34" s="21" t="s">
        <v>98</v>
      </c>
      <c r="B34" s="21" t="s">
        <v>99</v>
      </c>
      <c r="C34" s="22" t="n">
        <v>43397</v>
      </c>
      <c r="D34" s="22" t="n">
        <v>44492</v>
      </c>
      <c r="E34" s="21" t="s">
        <v>96</v>
      </c>
      <c r="F34" s="21" t="s">
        <v>22</v>
      </c>
      <c r="G34" s="32" t="n">
        <v>175.87</v>
      </c>
      <c r="H34" s="0" t="s">
        <v>97</v>
      </c>
    </row>
    <row r="35" customFormat="false" ht="15" hidden="false" customHeight="false" outlineLevel="0" collapsed="false">
      <c r="A35" s="28"/>
      <c r="B35" s="29" t="s">
        <v>48</v>
      </c>
      <c r="C35" s="30"/>
      <c r="D35" s="30"/>
      <c r="E35" s="28"/>
      <c r="F35" s="28"/>
      <c r="G35" s="31"/>
      <c r="AB35" s="0" t="n">
        <v>30</v>
      </c>
    </row>
    <row r="36" customFormat="false" ht="15" hidden="false" customHeight="false" outlineLevel="0" collapsed="false">
      <c r="A36" s="28"/>
      <c r="B36" s="29" t="s">
        <v>100</v>
      </c>
      <c r="C36" s="30"/>
      <c r="D36" s="30"/>
      <c r="E36" s="28"/>
      <c r="F36" s="28"/>
      <c r="G36" s="31"/>
    </row>
    <row r="37" customFormat="false" ht="15" hidden="false" customHeight="false" outlineLevel="0" collapsed="false">
      <c r="A37" s="21" t="s">
        <v>101</v>
      </c>
      <c r="B37" s="21" t="s">
        <v>102</v>
      </c>
      <c r="C37" s="22" t="n">
        <v>43397</v>
      </c>
      <c r="D37" s="22" t="n">
        <v>44492</v>
      </c>
      <c r="E37" s="21" t="s">
        <v>32</v>
      </c>
      <c r="F37" s="21" t="s">
        <v>22</v>
      </c>
      <c r="G37" s="32" t="n">
        <v>208.46</v>
      </c>
      <c r="H37" s="0" t="s">
        <v>103</v>
      </c>
    </row>
    <row r="38" customFormat="false" ht="15" hidden="false" customHeight="false" outlineLevel="0" collapsed="false">
      <c r="A38" s="21" t="s">
        <v>104</v>
      </c>
      <c r="B38" s="21" t="s">
        <v>105</v>
      </c>
      <c r="C38" s="22" t="n">
        <v>43397</v>
      </c>
      <c r="D38" s="22" t="n">
        <v>44492</v>
      </c>
      <c r="E38" s="21" t="s">
        <v>32</v>
      </c>
      <c r="F38" s="21" t="s">
        <v>22</v>
      </c>
      <c r="G38" s="32" t="n">
        <v>414</v>
      </c>
      <c r="H38" s="0" t="s">
        <v>103</v>
      </c>
    </row>
    <row r="39" customFormat="false" ht="15" hidden="false" customHeight="false" outlineLevel="0" collapsed="false">
      <c r="A39" s="21" t="s">
        <v>106</v>
      </c>
      <c r="B39" s="21" t="s">
        <v>107</v>
      </c>
      <c r="C39" s="22" t="n">
        <v>43397</v>
      </c>
      <c r="D39" s="22" t="n">
        <v>44492</v>
      </c>
      <c r="E39" s="21" t="s">
        <v>32</v>
      </c>
      <c r="F39" s="21" t="s">
        <v>22</v>
      </c>
      <c r="G39" s="32" t="n">
        <v>414</v>
      </c>
      <c r="H39" s="0" t="s">
        <v>103</v>
      </c>
    </row>
    <row r="40" customFormat="false" ht="15" hidden="false" customHeight="false" outlineLevel="0" collapsed="false">
      <c r="A40" s="21" t="s">
        <v>108</v>
      </c>
      <c r="B40" s="21" t="s">
        <v>109</v>
      </c>
      <c r="C40" s="22" t="n">
        <v>43397</v>
      </c>
      <c r="D40" s="22" t="n">
        <v>44492</v>
      </c>
      <c r="E40" s="21" t="s">
        <v>32</v>
      </c>
      <c r="F40" s="21" t="s">
        <v>22</v>
      </c>
      <c r="G40" s="32" t="n">
        <v>125.7</v>
      </c>
      <c r="H40" s="0" t="s">
        <v>103</v>
      </c>
    </row>
    <row r="41" customFormat="false" ht="15" hidden="false" customHeight="false" outlineLevel="0" collapsed="false">
      <c r="A41" s="21" t="s">
        <v>110</v>
      </c>
      <c r="B41" s="21" t="s">
        <v>111</v>
      </c>
      <c r="C41" s="22" t="n">
        <v>43397</v>
      </c>
      <c r="D41" s="22" t="n">
        <v>44492</v>
      </c>
      <c r="E41" s="21" t="s">
        <v>32</v>
      </c>
      <c r="F41" s="21" t="s">
        <v>22</v>
      </c>
      <c r="G41" s="32" t="n">
        <v>319.44</v>
      </c>
      <c r="H41" s="0" t="s">
        <v>103</v>
      </c>
    </row>
    <row r="42" customFormat="false" ht="15" hidden="false" customHeight="false" outlineLevel="0" collapsed="false">
      <c r="A42" s="21" t="s">
        <v>112</v>
      </c>
      <c r="B42" s="21" t="s">
        <v>113</v>
      </c>
      <c r="C42" s="22" t="n">
        <v>43397</v>
      </c>
      <c r="D42" s="22" t="n">
        <v>44492</v>
      </c>
      <c r="E42" s="21" t="s">
        <v>32</v>
      </c>
      <c r="F42" s="21" t="s">
        <v>22</v>
      </c>
      <c r="G42" s="32" t="n">
        <v>105</v>
      </c>
      <c r="H42" s="0" t="s">
        <v>103</v>
      </c>
    </row>
    <row r="43" customFormat="false" ht="15" hidden="false" customHeight="false" outlineLevel="0" collapsed="false">
      <c r="A43" s="21" t="s">
        <v>114</v>
      </c>
      <c r="B43" s="21" t="s">
        <v>115</v>
      </c>
      <c r="C43" s="22" t="n">
        <v>43397</v>
      </c>
      <c r="D43" s="22" t="n">
        <v>44492</v>
      </c>
      <c r="E43" s="21" t="s">
        <v>32</v>
      </c>
      <c r="F43" s="21" t="s">
        <v>22</v>
      </c>
      <c r="G43" s="32" t="n">
        <v>311.36</v>
      </c>
      <c r="H43" s="0" t="s">
        <v>103</v>
      </c>
    </row>
    <row r="44" customFormat="false" ht="15" hidden="false" customHeight="false" outlineLevel="0" collapsed="false">
      <c r="A44" s="21" t="s">
        <v>116</v>
      </c>
      <c r="B44" s="21" t="s">
        <v>117</v>
      </c>
      <c r="C44" s="22" t="n">
        <v>43397</v>
      </c>
      <c r="D44" s="22" t="n">
        <v>44492</v>
      </c>
      <c r="E44" s="21" t="s">
        <v>32</v>
      </c>
      <c r="F44" s="21" t="s">
        <v>22</v>
      </c>
      <c r="G44" s="32" t="n">
        <v>295.44</v>
      </c>
      <c r="H44" s="0" t="s">
        <v>103</v>
      </c>
    </row>
    <row r="45" customFormat="false" ht="15" hidden="false" customHeight="false" outlineLevel="0" collapsed="false">
      <c r="A45" s="21" t="s">
        <v>118</v>
      </c>
      <c r="B45" s="21" t="s">
        <v>119</v>
      </c>
      <c r="C45" s="22" t="n">
        <v>43397</v>
      </c>
      <c r="D45" s="22" t="n">
        <v>44492</v>
      </c>
      <c r="E45" s="21" t="s">
        <v>32</v>
      </c>
      <c r="F45" s="21" t="s">
        <v>22</v>
      </c>
      <c r="G45" s="32" t="n">
        <v>457.76</v>
      </c>
      <c r="H45" s="0" t="s">
        <v>103</v>
      </c>
    </row>
    <row r="46" customFormat="false" ht="15" hidden="false" customHeight="false" outlineLevel="0" collapsed="false">
      <c r="A46" s="21" t="s">
        <v>120</v>
      </c>
      <c r="B46" s="21" t="s">
        <v>121</v>
      </c>
      <c r="C46" s="22" t="n">
        <v>43397</v>
      </c>
      <c r="D46" s="22" t="n">
        <v>44492</v>
      </c>
      <c r="E46" s="21" t="s">
        <v>32</v>
      </c>
      <c r="F46" s="21" t="s">
        <v>22</v>
      </c>
      <c r="G46" s="32" t="n">
        <v>162.37</v>
      </c>
      <c r="H46" s="0" t="s">
        <v>103</v>
      </c>
    </row>
    <row r="47" customFormat="false" ht="15" hidden="false" customHeight="false" outlineLevel="0" collapsed="false">
      <c r="A47" s="21" t="s">
        <v>122</v>
      </c>
      <c r="B47" s="21" t="s">
        <v>123</v>
      </c>
      <c r="C47" s="22" t="n">
        <v>43397</v>
      </c>
      <c r="D47" s="22" t="n">
        <v>44492</v>
      </c>
      <c r="E47" s="21" t="s">
        <v>32</v>
      </c>
      <c r="F47" s="21" t="s">
        <v>22</v>
      </c>
      <c r="G47" s="32" t="n">
        <v>358.54</v>
      </c>
      <c r="H47" s="0" t="s">
        <v>103</v>
      </c>
    </row>
    <row r="48" customFormat="false" ht="15" hidden="false" customHeight="false" outlineLevel="0" collapsed="false">
      <c r="A48" s="21" t="s">
        <v>124</v>
      </c>
      <c r="B48" s="21" t="s">
        <v>125</v>
      </c>
      <c r="C48" s="22" t="n">
        <v>43397</v>
      </c>
      <c r="D48" s="22" t="n">
        <v>44492</v>
      </c>
      <c r="E48" s="21" t="s">
        <v>32</v>
      </c>
      <c r="F48" s="21" t="s">
        <v>22</v>
      </c>
      <c r="G48" s="32" t="n">
        <v>521.18</v>
      </c>
      <c r="H48" s="0" t="s">
        <v>103</v>
      </c>
    </row>
    <row r="49" customFormat="false" ht="15" hidden="false" customHeight="false" outlineLevel="0" collapsed="false">
      <c r="A49" s="21" t="s">
        <v>126</v>
      </c>
      <c r="B49" s="21" t="s">
        <v>127</v>
      </c>
      <c r="C49" s="22" t="n">
        <v>43397</v>
      </c>
      <c r="D49" s="22" t="n">
        <v>44492</v>
      </c>
      <c r="E49" s="21" t="s">
        <v>32</v>
      </c>
      <c r="F49" s="21" t="s">
        <v>22</v>
      </c>
      <c r="G49" s="32" t="n">
        <v>135.27</v>
      </c>
      <c r="H49" s="0" t="s">
        <v>103</v>
      </c>
    </row>
    <row r="50" customFormat="false" ht="15" hidden="false" customHeight="false" outlineLevel="0" collapsed="false">
      <c r="A50" s="21" t="s">
        <v>128</v>
      </c>
      <c r="B50" s="21" t="s">
        <v>129</v>
      </c>
      <c r="C50" s="22" t="n">
        <v>43397</v>
      </c>
      <c r="D50" s="22" t="n">
        <v>44492</v>
      </c>
      <c r="E50" s="21" t="s">
        <v>32</v>
      </c>
      <c r="F50" s="21" t="s">
        <v>22</v>
      </c>
      <c r="G50" s="32" t="n">
        <v>365.29</v>
      </c>
      <c r="H50" s="0" t="s">
        <v>103</v>
      </c>
    </row>
    <row r="51" customFormat="false" ht="15" hidden="false" customHeight="false" outlineLevel="0" collapsed="false">
      <c r="A51" s="21" t="s">
        <v>130</v>
      </c>
      <c r="B51" s="21" t="s">
        <v>131</v>
      </c>
      <c r="C51" s="22" t="n">
        <v>43397</v>
      </c>
      <c r="D51" s="22" t="n">
        <v>44492</v>
      </c>
      <c r="E51" s="21" t="s">
        <v>32</v>
      </c>
      <c r="F51" s="21" t="s">
        <v>22</v>
      </c>
      <c r="G51" s="32" t="n">
        <v>385.6</v>
      </c>
      <c r="H51" s="0" t="s">
        <v>103</v>
      </c>
    </row>
    <row r="52" customFormat="false" ht="15" hidden="false" customHeight="false" outlineLevel="0" collapsed="false">
      <c r="A52" s="28"/>
      <c r="B52" s="29" t="s">
        <v>51</v>
      </c>
      <c r="C52" s="30"/>
      <c r="D52" s="30"/>
      <c r="E52" s="28"/>
      <c r="F52" s="28"/>
      <c r="G52" s="31"/>
      <c r="AB52" s="0" t="n">
        <v>24</v>
      </c>
    </row>
    <row r="53" customFormat="false" ht="15" hidden="false" customHeight="false" outlineLevel="0" collapsed="false">
      <c r="A53" s="28"/>
      <c r="B53" s="29" t="s">
        <v>100</v>
      </c>
      <c r="C53" s="30"/>
      <c r="D53" s="30"/>
      <c r="E53" s="28"/>
      <c r="F53" s="28"/>
      <c r="G53" s="31"/>
    </row>
    <row r="54" customFormat="false" ht="15" hidden="false" customHeight="false" outlineLevel="0" collapsed="false">
      <c r="A54" s="21" t="s">
        <v>132</v>
      </c>
      <c r="B54" s="21" t="s">
        <v>133</v>
      </c>
      <c r="C54" s="22" t="n">
        <v>43397</v>
      </c>
      <c r="D54" s="22" t="n">
        <v>44492</v>
      </c>
      <c r="E54" s="21" t="s">
        <v>32</v>
      </c>
      <c r="F54" s="21" t="s">
        <v>22</v>
      </c>
      <c r="G54" s="32" t="n">
        <v>235.95</v>
      </c>
      <c r="H54" s="0" t="s">
        <v>134</v>
      </c>
    </row>
    <row r="55" customFormat="false" ht="15" hidden="false" customHeight="false" outlineLevel="0" collapsed="false">
      <c r="A55" s="21" t="s">
        <v>135</v>
      </c>
      <c r="B55" s="21" t="s">
        <v>136</v>
      </c>
      <c r="C55" s="22" t="n">
        <v>43397</v>
      </c>
      <c r="D55" s="22" t="n">
        <v>44492</v>
      </c>
      <c r="E55" s="21" t="s">
        <v>32</v>
      </c>
      <c r="F55" s="21" t="s">
        <v>22</v>
      </c>
      <c r="G55" s="32" t="n">
        <v>399.93</v>
      </c>
      <c r="H55" s="0" t="s">
        <v>134</v>
      </c>
    </row>
    <row r="56" customFormat="false" ht="15" hidden="false" customHeight="false" outlineLevel="0" collapsed="false">
      <c r="A56" s="21" t="s">
        <v>137</v>
      </c>
      <c r="B56" s="21" t="s">
        <v>138</v>
      </c>
      <c r="C56" s="22" t="n">
        <v>43397</v>
      </c>
      <c r="D56" s="22" t="n">
        <v>44492</v>
      </c>
      <c r="E56" s="21" t="s">
        <v>32</v>
      </c>
      <c r="F56" s="21" t="s">
        <v>22</v>
      </c>
      <c r="G56" s="32" t="n">
        <v>175.87</v>
      </c>
      <c r="H56" s="0" t="s">
        <v>134</v>
      </c>
    </row>
    <row r="57" customFormat="false" ht="15" hidden="false" customHeight="false" outlineLevel="0" collapsed="false">
      <c r="A57" s="21" t="s">
        <v>139</v>
      </c>
      <c r="B57" s="21" t="s">
        <v>140</v>
      </c>
      <c r="C57" s="22" t="n">
        <v>43397</v>
      </c>
      <c r="D57" s="22" t="n">
        <v>44492</v>
      </c>
      <c r="E57" s="21" t="s">
        <v>32</v>
      </c>
      <c r="F57" s="21" t="s">
        <v>22</v>
      </c>
      <c r="G57" s="32" t="n">
        <v>74.39</v>
      </c>
      <c r="H57" s="0" t="s">
        <v>134</v>
      </c>
    </row>
    <row r="58" customFormat="false" ht="15" hidden="false" customHeight="false" outlineLevel="0" collapsed="false">
      <c r="A58" s="21" t="s">
        <v>141</v>
      </c>
      <c r="B58" s="21" t="s">
        <v>142</v>
      </c>
      <c r="C58" s="22" t="n">
        <v>43397</v>
      </c>
      <c r="D58" s="22" t="n">
        <v>44492</v>
      </c>
      <c r="E58" s="21" t="s">
        <v>32</v>
      </c>
      <c r="F58" s="21" t="s">
        <v>22</v>
      </c>
      <c r="G58" s="32" t="n">
        <v>135.74</v>
      </c>
      <c r="H58" s="0" t="s">
        <v>134</v>
      </c>
    </row>
    <row r="59" customFormat="false" ht="15" hidden="false" customHeight="false" outlineLevel="0" collapsed="false">
      <c r="A59" s="21" t="s">
        <v>143</v>
      </c>
      <c r="B59" s="21" t="s">
        <v>144</v>
      </c>
      <c r="C59" s="22" t="n">
        <v>43397</v>
      </c>
      <c r="D59" s="22" t="n">
        <v>44492</v>
      </c>
      <c r="E59" s="21" t="s">
        <v>32</v>
      </c>
      <c r="F59" s="21" t="s">
        <v>22</v>
      </c>
      <c r="G59" s="32" t="n">
        <v>226.84</v>
      </c>
      <c r="H59" s="0" t="s">
        <v>134</v>
      </c>
    </row>
    <row r="60" customFormat="false" ht="15" hidden="false" customHeight="false" outlineLevel="0" collapsed="false">
      <c r="A60" s="21" t="s">
        <v>145</v>
      </c>
      <c r="B60" s="21" t="s">
        <v>146</v>
      </c>
      <c r="C60" s="22" t="n">
        <v>43397</v>
      </c>
      <c r="D60" s="22" t="n">
        <v>44492</v>
      </c>
      <c r="E60" s="21" t="s">
        <v>32</v>
      </c>
      <c r="F60" s="21" t="s">
        <v>22</v>
      </c>
      <c r="G60" s="32" t="n">
        <v>111.92</v>
      </c>
      <c r="H60" s="0" t="s">
        <v>134</v>
      </c>
    </row>
    <row r="61" customFormat="false" ht="15" hidden="false" customHeight="false" outlineLevel="0" collapsed="false">
      <c r="A61" s="21" t="s">
        <v>147</v>
      </c>
      <c r="B61" s="21" t="s">
        <v>148</v>
      </c>
      <c r="C61" s="22" t="n">
        <v>43397</v>
      </c>
      <c r="D61" s="22" t="n">
        <v>44492</v>
      </c>
      <c r="E61" s="21" t="s">
        <v>32</v>
      </c>
      <c r="F61" s="21" t="s">
        <v>22</v>
      </c>
      <c r="G61" s="32" t="n">
        <v>709.68</v>
      </c>
      <c r="H61" s="0" t="s">
        <v>134</v>
      </c>
    </row>
    <row r="62" customFormat="false" ht="15" hidden="false" customHeight="false" outlineLevel="0" collapsed="false">
      <c r="A62" s="21" t="s">
        <v>149</v>
      </c>
      <c r="B62" s="21" t="s">
        <v>150</v>
      </c>
      <c r="C62" s="22" t="n">
        <v>43397</v>
      </c>
      <c r="D62" s="22" t="n">
        <v>44492</v>
      </c>
      <c r="E62" s="21" t="s">
        <v>32</v>
      </c>
      <c r="F62" s="21" t="s">
        <v>22</v>
      </c>
      <c r="G62" s="32" t="n">
        <v>135.27</v>
      </c>
      <c r="H62" s="0" t="s">
        <v>134</v>
      </c>
    </row>
    <row r="63" customFormat="false" ht="15" hidden="false" customHeight="false" outlineLevel="0" collapsed="false">
      <c r="A63" s="21" t="s">
        <v>151</v>
      </c>
      <c r="B63" s="21" t="s">
        <v>152</v>
      </c>
      <c r="C63" s="22" t="n">
        <v>43397</v>
      </c>
      <c r="D63" s="22" t="n">
        <v>44492</v>
      </c>
      <c r="E63" s="21" t="s">
        <v>32</v>
      </c>
      <c r="F63" s="21" t="s">
        <v>22</v>
      </c>
      <c r="G63" s="32" t="n">
        <v>182.64</v>
      </c>
      <c r="H63" s="0" t="s">
        <v>134</v>
      </c>
    </row>
    <row r="64" customFormat="false" ht="15" hidden="false" customHeight="false" outlineLevel="0" collapsed="false">
      <c r="A64" s="21" t="s">
        <v>153</v>
      </c>
      <c r="B64" s="21" t="s">
        <v>154</v>
      </c>
      <c r="C64" s="22" t="n">
        <v>43397</v>
      </c>
      <c r="D64" s="22" t="n">
        <v>44492</v>
      </c>
      <c r="E64" s="21" t="s">
        <v>32</v>
      </c>
      <c r="F64" s="21" t="s">
        <v>22</v>
      </c>
      <c r="G64" s="32" t="n">
        <v>561.5</v>
      </c>
      <c r="H64" s="0" t="s">
        <v>134</v>
      </c>
    </row>
    <row r="65" customFormat="false" ht="15" hidden="false" customHeight="false" outlineLevel="0" collapsed="false">
      <c r="A65" s="21" t="s">
        <v>155</v>
      </c>
      <c r="B65" s="21" t="s">
        <v>156</v>
      </c>
      <c r="C65" s="22" t="n">
        <v>43397</v>
      </c>
      <c r="D65" s="22" t="n">
        <v>44492</v>
      </c>
      <c r="E65" s="21" t="s">
        <v>32</v>
      </c>
      <c r="F65" s="21" t="s">
        <v>22</v>
      </c>
      <c r="G65" s="32" t="n">
        <v>837.97</v>
      </c>
      <c r="H65" s="0" t="s">
        <v>134</v>
      </c>
    </row>
    <row r="66" customFormat="false" ht="15" hidden="false" customHeight="false" outlineLevel="0" collapsed="false">
      <c r="A66" s="28"/>
      <c r="B66" s="29" t="s">
        <v>54</v>
      </c>
      <c r="C66" s="30"/>
      <c r="D66" s="30"/>
      <c r="E66" s="28"/>
      <c r="F66" s="28"/>
      <c r="G66" s="31"/>
      <c r="AB66" s="0" t="n">
        <v>22</v>
      </c>
    </row>
    <row r="67" customFormat="false" ht="15" hidden="false" customHeight="false" outlineLevel="0" collapsed="false">
      <c r="A67" s="21" t="s">
        <v>157</v>
      </c>
      <c r="B67" s="21" t="s">
        <v>158</v>
      </c>
      <c r="C67" s="22" t="n">
        <v>43397</v>
      </c>
      <c r="D67" s="22" t="n">
        <v>44492</v>
      </c>
      <c r="E67" s="21" t="s">
        <v>32</v>
      </c>
      <c r="F67" s="21" t="s">
        <v>22</v>
      </c>
      <c r="G67" s="32" t="n">
        <v>413.68</v>
      </c>
      <c r="H67" s="0" t="s">
        <v>159</v>
      </c>
    </row>
    <row r="68" customFormat="false" ht="15" hidden="false" customHeight="false" outlineLevel="0" collapsed="false">
      <c r="A68" s="21" t="s">
        <v>160</v>
      </c>
      <c r="B68" s="21" t="s">
        <v>161</v>
      </c>
      <c r="C68" s="22" t="n">
        <v>43397</v>
      </c>
      <c r="D68" s="22" t="n">
        <v>44492</v>
      </c>
      <c r="E68" s="21" t="s">
        <v>32</v>
      </c>
      <c r="F68" s="21" t="s">
        <v>22</v>
      </c>
      <c r="G68" s="32" t="n">
        <v>290.61</v>
      </c>
      <c r="H68" s="0" t="s">
        <v>159</v>
      </c>
    </row>
    <row r="69" customFormat="false" ht="15" hidden="false" customHeight="false" outlineLevel="0" collapsed="false">
      <c r="A69" s="21" t="s">
        <v>162</v>
      </c>
      <c r="B69" s="21" t="s">
        <v>163</v>
      </c>
      <c r="C69" s="22" t="n">
        <v>43397</v>
      </c>
      <c r="D69" s="22" t="n">
        <v>44492</v>
      </c>
      <c r="E69" s="21" t="s">
        <v>32</v>
      </c>
      <c r="F69" s="21" t="s">
        <v>22</v>
      </c>
      <c r="G69" s="32" t="n">
        <v>455.13</v>
      </c>
      <c r="H69" s="0" t="s">
        <v>159</v>
      </c>
    </row>
    <row r="70" customFormat="false" ht="15" hidden="false" customHeight="false" outlineLevel="0" collapsed="false">
      <c r="A70" s="21" t="s">
        <v>164</v>
      </c>
      <c r="B70" s="21" t="s">
        <v>165</v>
      </c>
      <c r="C70" s="22" t="n">
        <v>43397</v>
      </c>
      <c r="D70" s="22" t="n">
        <v>44492</v>
      </c>
      <c r="E70" s="21" t="s">
        <v>32</v>
      </c>
      <c r="F70" s="21" t="s">
        <v>22</v>
      </c>
      <c r="G70" s="32" t="n">
        <v>457.6</v>
      </c>
      <c r="H70" s="0" t="s">
        <v>159</v>
      </c>
    </row>
    <row r="71" customFormat="false" ht="15" hidden="false" customHeight="false" outlineLevel="0" collapsed="false">
      <c r="A71" s="21" t="s">
        <v>166</v>
      </c>
      <c r="B71" s="21" t="s">
        <v>167</v>
      </c>
      <c r="C71" s="22" t="n">
        <v>43397</v>
      </c>
      <c r="D71" s="22" t="n">
        <v>44492</v>
      </c>
      <c r="E71" s="21" t="s">
        <v>32</v>
      </c>
      <c r="F71" s="21" t="s">
        <v>22</v>
      </c>
      <c r="G71" s="32" t="n">
        <v>308.83</v>
      </c>
      <c r="H71" s="0" t="s">
        <v>159</v>
      </c>
    </row>
    <row r="72" customFormat="false" ht="15" hidden="false" customHeight="false" outlineLevel="0" collapsed="false">
      <c r="A72" s="21" t="s">
        <v>168</v>
      </c>
      <c r="B72" s="21" t="s">
        <v>169</v>
      </c>
      <c r="C72" s="22" t="n">
        <v>43397</v>
      </c>
      <c r="D72" s="22" t="n">
        <v>44492</v>
      </c>
      <c r="E72" s="21" t="s">
        <v>32</v>
      </c>
      <c r="F72" s="21" t="s">
        <v>22</v>
      </c>
      <c r="G72" s="32" t="n">
        <v>403.05</v>
      </c>
      <c r="H72" s="0" t="s">
        <v>159</v>
      </c>
    </row>
    <row r="73" customFormat="false" ht="15" hidden="false" customHeight="false" outlineLevel="0" collapsed="false">
      <c r="A73" s="21" t="s">
        <v>170</v>
      </c>
      <c r="B73" s="21" t="s">
        <v>171</v>
      </c>
      <c r="C73" s="22" t="n">
        <v>43397</v>
      </c>
      <c r="D73" s="22" t="n">
        <v>44492</v>
      </c>
      <c r="E73" s="21" t="s">
        <v>32</v>
      </c>
      <c r="F73" s="21" t="s">
        <v>22</v>
      </c>
      <c r="G73" s="32" t="n">
        <v>403.05</v>
      </c>
      <c r="H73" s="0" t="s">
        <v>159</v>
      </c>
    </row>
    <row r="74" customFormat="false" ht="15" hidden="false" customHeight="false" outlineLevel="0" collapsed="false">
      <c r="A74" s="21" t="s">
        <v>172</v>
      </c>
      <c r="B74" s="21" t="s">
        <v>173</v>
      </c>
      <c r="C74" s="22" t="n">
        <v>43397</v>
      </c>
      <c r="D74" s="22" t="n">
        <v>44492</v>
      </c>
      <c r="E74" s="21" t="s">
        <v>32</v>
      </c>
      <c r="F74" s="21" t="s">
        <v>22</v>
      </c>
      <c r="G74" s="32" t="n">
        <v>439.85</v>
      </c>
      <c r="H74" s="0" t="s">
        <v>159</v>
      </c>
    </row>
    <row r="75" customFormat="false" ht="15" hidden="false" customHeight="false" outlineLevel="0" collapsed="false">
      <c r="A75" s="21" t="s">
        <v>174</v>
      </c>
      <c r="B75" s="21" t="s">
        <v>175</v>
      </c>
      <c r="C75" s="22" t="n">
        <v>43397</v>
      </c>
      <c r="D75" s="22" t="n">
        <v>44492</v>
      </c>
      <c r="E75" s="21" t="s">
        <v>32</v>
      </c>
      <c r="F75" s="21" t="s">
        <v>22</v>
      </c>
      <c r="G75" s="32" t="n">
        <v>317.95</v>
      </c>
      <c r="H75" s="0" t="s">
        <v>159</v>
      </c>
    </row>
    <row r="76" customFormat="false" ht="15" hidden="false" customHeight="false" outlineLevel="0" collapsed="false">
      <c r="A76" s="21" t="s">
        <v>176</v>
      </c>
      <c r="B76" s="21" t="s">
        <v>177</v>
      </c>
      <c r="C76" s="22" t="n">
        <v>43397</v>
      </c>
      <c r="D76" s="22" t="n">
        <v>44492</v>
      </c>
      <c r="E76" s="21" t="s">
        <v>32</v>
      </c>
      <c r="F76" s="21" t="s">
        <v>22</v>
      </c>
      <c r="G76" s="32" t="n">
        <v>365.3</v>
      </c>
      <c r="H76" s="0" t="s">
        <v>159</v>
      </c>
    </row>
    <row r="77" customFormat="false" ht="15" hidden="false" customHeight="false" outlineLevel="0" collapsed="false">
      <c r="A77" s="28"/>
      <c r="B77" s="29" t="s">
        <v>57</v>
      </c>
      <c r="C77" s="30"/>
      <c r="D77" s="30"/>
      <c r="E77" s="28"/>
      <c r="F77" s="28"/>
      <c r="G77" s="31"/>
      <c r="AB77" s="0" t="n">
        <v>12</v>
      </c>
    </row>
    <row r="78" customFormat="false" ht="15" hidden="false" customHeight="false" outlineLevel="0" collapsed="false">
      <c r="A78" s="21" t="s">
        <v>178</v>
      </c>
      <c r="B78" s="21" t="s">
        <v>179</v>
      </c>
      <c r="C78" s="22" t="n">
        <v>43397</v>
      </c>
      <c r="D78" s="22" t="n">
        <v>44492</v>
      </c>
      <c r="E78" s="21" t="s">
        <v>21</v>
      </c>
      <c r="F78" s="21" t="s">
        <v>22</v>
      </c>
      <c r="G78" s="32" t="n">
        <v>195.87</v>
      </c>
      <c r="H78" s="0" t="s">
        <v>180</v>
      </c>
    </row>
    <row r="79" customFormat="false" ht="15" hidden="false" customHeight="false" outlineLevel="0" collapsed="false">
      <c r="A79" s="21" t="s">
        <v>181</v>
      </c>
      <c r="B79" s="21" t="s">
        <v>182</v>
      </c>
      <c r="C79" s="22" t="n">
        <v>43397</v>
      </c>
      <c r="D79" s="22" t="n">
        <v>44492</v>
      </c>
      <c r="E79" s="21" t="s">
        <v>21</v>
      </c>
      <c r="F79" s="21" t="s">
        <v>22</v>
      </c>
      <c r="G79" s="32" t="n">
        <v>94.69</v>
      </c>
      <c r="H79" s="0" t="s">
        <v>180</v>
      </c>
    </row>
    <row r="80" customFormat="false" ht="15" hidden="false" customHeight="false" outlineLevel="0" collapsed="false">
      <c r="A80" s="21" t="s">
        <v>183</v>
      </c>
      <c r="B80" s="21" t="s">
        <v>184</v>
      </c>
      <c r="C80" s="22" t="n">
        <v>43397</v>
      </c>
      <c r="D80" s="22" t="n">
        <v>44492</v>
      </c>
      <c r="E80" s="21" t="s">
        <v>21</v>
      </c>
      <c r="F80" s="21" t="s">
        <v>22</v>
      </c>
      <c r="G80" s="32" t="n">
        <v>281.5</v>
      </c>
      <c r="H80" s="0" t="s">
        <v>180</v>
      </c>
    </row>
    <row r="81" customFormat="false" ht="15" hidden="false" customHeight="false" outlineLevel="0" collapsed="false">
      <c r="A81" s="21" t="s">
        <v>185</v>
      </c>
      <c r="B81" s="21" t="s">
        <v>186</v>
      </c>
      <c r="C81" s="22" t="n">
        <v>43397</v>
      </c>
      <c r="D81" s="22" t="n">
        <v>44492</v>
      </c>
      <c r="E81" s="21" t="s">
        <v>21</v>
      </c>
      <c r="F81" s="21" t="s">
        <v>22</v>
      </c>
      <c r="G81" s="32" t="n">
        <v>257.06</v>
      </c>
      <c r="H81" s="0" t="s">
        <v>180</v>
      </c>
    </row>
    <row r="82" customFormat="false" ht="15" hidden="false" customHeight="false" outlineLevel="0" collapsed="false">
      <c r="A82" s="28"/>
      <c r="B82" s="29" t="s">
        <v>60</v>
      </c>
      <c r="C82" s="30"/>
      <c r="D82" s="30"/>
      <c r="E82" s="28"/>
      <c r="F82" s="28"/>
      <c r="G82" s="31"/>
      <c r="AB82" s="0" t="n">
        <v>24</v>
      </c>
    </row>
    <row r="83" customFormat="false" ht="15" hidden="false" customHeight="false" outlineLevel="0" collapsed="false">
      <c r="A83" s="21" t="s">
        <v>187</v>
      </c>
      <c r="B83" s="21" t="s">
        <v>188</v>
      </c>
      <c r="C83" s="22" t="n">
        <v>43397</v>
      </c>
      <c r="D83" s="22" t="n">
        <v>44492</v>
      </c>
      <c r="E83" s="21" t="s">
        <v>21</v>
      </c>
      <c r="F83" s="21" t="s">
        <v>22</v>
      </c>
      <c r="G83" s="32" t="n">
        <v>385.08</v>
      </c>
      <c r="H83" s="0" t="s">
        <v>189</v>
      </c>
    </row>
    <row r="84" customFormat="false" ht="15" hidden="false" customHeight="false" outlineLevel="0" collapsed="false">
      <c r="A84" s="21" t="s">
        <v>190</v>
      </c>
      <c r="B84" s="21" t="s">
        <v>191</v>
      </c>
      <c r="C84" s="22" t="n">
        <v>43397</v>
      </c>
      <c r="D84" s="22" t="n">
        <v>44492</v>
      </c>
      <c r="E84" s="21" t="s">
        <v>21</v>
      </c>
      <c r="F84" s="21" t="s">
        <v>22</v>
      </c>
      <c r="G84" s="32" t="n">
        <v>587.76</v>
      </c>
      <c r="H84" s="0" t="s">
        <v>189</v>
      </c>
    </row>
    <row r="85" customFormat="false" ht="15" hidden="false" customHeight="false" outlineLevel="0" collapsed="false">
      <c r="A85" s="21" t="s">
        <v>192</v>
      </c>
      <c r="B85" s="21" t="s">
        <v>193</v>
      </c>
      <c r="C85" s="22" t="n">
        <v>43397</v>
      </c>
      <c r="D85" s="22" t="n">
        <v>44492</v>
      </c>
      <c r="E85" s="21" t="s">
        <v>21</v>
      </c>
      <c r="F85" s="21" t="s">
        <v>22</v>
      </c>
      <c r="G85" s="32" t="n">
        <v>324.71</v>
      </c>
      <c r="H85" s="0" t="s">
        <v>189</v>
      </c>
    </row>
    <row r="86" customFormat="false" ht="15" hidden="false" customHeight="false" outlineLevel="0" collapsed="false">
      <c r="A86" s="21" t="s">
        <v>194</v>
      </c>
      <c r="B86" s="21" t="s">
        <v>195</v>
      </c>
      <c r="C86" s="22" t="n">
        <v>43397</v>
      </c>
      <c r="D86" s="22" t="n">
        <v>44492</v>
      </c>
      <c r="E86" s="21" t="s">
        <v>21</v>
      </c>
      <c r="F86" s="21" t="s">
        <v>22</v>
      </c>
      <c r="G86" s="32" t="n">
        <v>500.61</v>
      </c>
      <c r="H86" s="0" t="s">
        <v>189</v>
      </c>
    </row>
    <row r="87" customFormat="false" ht="15" hidden="false" customHeight="false" outlineLevel="0" collapsed="false">
      <c r="A87" s="21" t="s">
        <v>196</v>
      </c>
      <c r="B87" s="21" t="s">
        <v>197</v>
      </c>
      <c r="C87" s="22" t="n">
        <v>43397</v>
      </c>
      <c r="D87" s="22" t="n">
        <v>44492</v>
      </c>
      <c r="E87" s="21" t="s">
        <v>21</v>
      </c>
      <c r="F87" s="21" t="s">
        <v>22</v>
      </c>
      <c r="G87" s="32" t="n">
        <v>182.63</v>
      </c>
      <c r="H87" s="0" t="s">
        <v>189</v>
      </c>
    </row>
    <row r="88" customFormat="false" ht="15" hidden="false" customHeight="false" outlineLevel="0" collapsed="false">
      <c r="A88" s="21" t="s">
        <v>198</v>
      </c>
      <c r="B88" s="21" t="s">
        <v>199</v>
      </c>
      <c r="C88" s="22" t="n">
        <v>43397</v>
      </c>
      <c r="D88" s="22" t="n">
        <v>44492</v>
      </c>
      <c r="E88" s="21" t="s">
        <v>21</v>
      </c>
      <c r="F88" s="21" t="s">
        <v>22</v>
      </c>
      <c r="G88" s="32" t="n">
        <v>679.54</v>
      </c>
      <c r="H88" s="0" t="s">
        <v>189</v>
      </c>
    </row>
    <row r="89" customFormat="false" ht="15" hidden="false" customHeight="false" outlineLevel="0" collapsed="false">
      <c r="A89" s="21" t="s">
        <v>200</v>
      </c>
      <c r="B89" s="21" t="s">
        <v>201</v>
      </c>
      <c r="C89" s="22" t="n">
        <v>43397</v>
      </c>
      <c r="D89" s="22" t="n">
        <v>44492</v>
      </c>
      <c r="E89" s="21" t="s">
        <v>21</v>
      </c>
      <c r="F89" s="21" t="s">
        <v>22</v>
      </c>
      <c r="G89" s="32" t="n">
        <v>976.83</v>
      </c>
      <c r="H89" s="0" t="s">
        <v>189</v>
      </c>
    </row>
    <row r="90" customFormat="false" ht="15" hidden="false" customHeight="false" outlineLevel="0" collapsed="false">
      <c r="A90" s="21" t="s">
        <v>202</v>
      </c>
      <c r="B90" s="21" t="s">
        <v>203</v>
      </c>
      <c r="C90" s="22" t="n">
        <v>43397</v>
      </c>
      <c r="D90" s="22" t="n">
        <v>44492</v>
      </c>
      <c r="E90" s="21" t="s">
        <v>21</v>
      </c>
      <c r="F90" s="21" t="s">
        <v>22</v>
      </c>
      <c r="G90" s="32" t="n">
        <v>1059.42</v>
      </c>
      <c r="H90" s="0" t="s">
        <v>189</v>
      </c>
    </row>
    <row r="91" customFormat="false" ht="15" hidden="false" customHeight="false" outlineLevel="0" collapsed="false">
      <c r="A91" s="28"/>
      <c r="B91" s="34" t="s">
        <v>63</v>
      </c>
      <c r="C91" s="30"/>
      <c r="D91" s="30"/>
      <c r="E91" s="28"/>
      <c r="F91" s="28"/>
      <c r="G91" s="31"/>
      <c r="AB91" s="0" t="n">
        <v>9</v>
      </c>
    </row>
    <row r="92" customFormat="false" ht="15" hidden="false" customHeight="false" outlineLevel="0" collapsed="false">
      <c r="A92" s="21" t="s">
        <v>204</v>
      </c>
      <c r="B92" s="21" t="s">
        <v>205</v>
      </c>
      <c r="C92" s="22" t="n">
        <v>43397</v>
      </c>
      <c r="D92" s="22" t="n">
        <v>44492</v>
      </c>
      <c r="E92" s="21" t="s">
        <v>32</v>
      </c>
      <c r="F92" s="21" t="s">
        <v>22</v>
      </c>
      <c r="G92" s="32" t="n">
        <v>175.87</v>
      </c>
      <c r="H92" s="0" t="s">
        <v>206</v>
      </c>
    </row>
    <row r="93" customFormat="false" ht="15" hidden="false" customHeight="false" outlineLevel="0" collapsed="false">
      <c r="A93" s="21" t="s">
        <v>207</v>
      </c>
      <c r="B93" s="21" t="s">
        <v>208</v>
      </c>
      <c r="C93" s="22" t="n">
        <v>43397</v>
      </c>
      <c r="D93" s="22" t="n">
        <v>44492</v>
      </c>
      <c r="E93" s="21" t="s">
        <v>32</v>
      </c>
      <c r="F93" s="21" t="s">
        <v>22</v>
      </c>
      <c r="G93" s="32" t="n">
        <v>473.55</v>
      </c>
      <c r="H93" s="0" t="s">
        <v>206</v>
      </c>
    </row>
    <row r="94" customFormat="false" ht="15" hidden="false" customHeight="false" outlineLevel="0" collapsed="false">
      <c r="A94" s="21" t="s">
        <v>209</v>
      </c>
      <c r="B94" s="21" t="s">
        <v>210</v>
      </c>
      <c r="C94" s="22" t="n">
        <v>43397</v>
      </c>
      <c r="D94" s="22" t="n">
        <v>44492</v>
      </c>
      <c r="E94" s="21" t="s">
        <v>32</v>
      </c>
      <c r="F94" s="21" t="s">
        <v>22</v>
      </c>
      <c r="G94" s="32" t="n">
        <v>581.8</v>
      </c>
      <c r="H94" s="0" t="s">
        <v>206</v>
      </c>
    </row>
    <row r="95" customFormat="false" ht="15" hidden="false" customHeight="false" outlineLevel="0" collapsed="false">
      <c r="A95" s="28"/>
      <c r="B95" s="29" t="s">
        <v>66</v>
      </c>
      <c r="C95" s="30"/>
      <c r="D95" s="30"/>
      <c r="E95" s="28"/>
      <c r="F95" s="28"/>
      <c r="G95" s="31"/>
    </row>
    <row r="96" customFormat="false" ht="15" hidden="false" customHeight="false" outlineLevel="0" collapsed="false">
      <c r="A96" s="21" t="s">
        <v>211</v>
      </c>
      <c r="B96" s="21" t="s">
        <v>212</v>
      </c>
      <c r="C96" s="22" t="n">
        <v>43397</v>
      </c>
      <c r="D96" s="22" t="n">
        <v>44492</v>
      </c>
      <c r="E96" s="21" t="s">
        <v>21</v>
      </c>
      <c r="F96" s="21" t="s">
        <v>22</v>
      </c>
      <c r="G96" s="32" t="n">
        <v>1910.96</v>
      </c>
      <c r="H96" s="0" t="s">
        <v>213</v>
      </c>
    </row>
    <row r="97" customFormat="false" ht="15" hidden="false" customHeight="false" outlineLevel="0" collapsed="false">
      <c r="A97" s="21" t="s">
        <v>214</v>
      </c>
      <c r="B97" s="21" t="s">
        <v>215</v>
      </c>
      <c r="C97" s="22" t="n">
        <v>43397</v>
      </c>
      <c r="D97" s="22" t="n">
        <v>44492</v>
      </c>
      <c r="E97" s="21" t="s">
        <v>21</v>
      </c>
      <c r="F97" s="21" t="s">
        <v>22</v>
      </c>
      <c r="G97" s="32" t="n">
        <v>563.88</v>
      </c>
      <c r="H97" s="0" t="s">
        <v>213</v>
      </c>
    </row>
    <row r="98" customFormat="false" ht="15" hidden="false" customHeight="false" outlineLevel="0" collapsed="false">
      <c r="A98" s="21" t="s">
        <v>216</v>
      </c>
      <c r="B98" s="21" t="s">
        <v>217</v>
      </c>
      <c r="C98" s="22" t="n">
        <v>43397</v>
      </c>
      <c r="D98" s="22" t="n">
        <v>44492</v>
      </c>
      <c r="E98" s="21" t="s">
        <v>21</v>
      </c>
      <c r="F98" s="21" t="s">
        <v>22</v>
      </c>
      <c r="G98" s="32" t="n">
        <v>1188.48</v>
      </c>
      <c r="H98" s="0" t="s">
        <v>213</v>
      </c>
    </row>
    <row r="99" customFormat="false" ht="15" hidden="false" customHeight="false" outlineLevel="0" collapsed="false">
      <c r="A99" s="21" t="s">
        <v>218</v>
      </c>
      <c r="B99" s="21" t="s">
        <v>219</v>
      </c>
      <c r="C99" s="22" t="n">
        <v>43397</v>
      </c>
      <c r="D99" s="22" t="n">
        <v>44492</v>
      </c>
      <c r="E99" s="21" t="s">
        <v>21</v>
      </c>
      <c r="F99" s="21" t="s">
        <v>22</v>
      </c>
      <c r="G99" s="32" t="n">
        <v>4180.58</v>
      </c>
      <c r="H99" s="0" t="s">
        <v>213</v>
      </c>
    </row>
    <row r="100" customFormat="false" ht="15" hidden="false" customHeight="false" outlineLevel="0" collapsed="false">
      <c r="A100" s="21" t="s">
        <v>220</v>
      </c>
      <c r="B100" s="21" t="s">
        <v>221</v>
      </c>
      <c r="C100" s="22" t="n">
        <v>43397</v>
      </c>
      <c r="D100" s="22" t="n">
        <v>44492</v>
      </c>
      <c r="E100" s="21" t="s">
        <v>21</v>
      </c>
      <c r="F100" s="21" t="s">
        <v>22</v>
      </c>
      <c r="G100" s="32" t="n">
        <v>2278.78</v>
      </c>
      <c r="H100" s="0" t="s">
        <v>213</v>
      </c>
    </row>
    <row r="101" customFormat="false" ht="15" hidden="false" customHeight="false" outlineLevel="0" collapsed="false">
      <c r="A101" s="21" t="s">
        <v>222</v>
      </c>
      <c r="B101" s="21" t="s">
        <v>223</v>
      </c>
      <c r="C101" s="22" t="n">
        <v>43397</v>
      </c>
      <c r="D101" s="22" t="n">
        <v>44492</v>
      </c>
      <c r="E101" s="21" t="s">
        <v>21</v>
      </c>
      <c r="F101" s="21" t="s">
        <v>22</v>
      </c>
      <c r="G101" s="32" t="n">
        <v>2876.43</v>
      </c>
      <c r="H101" s="0" t="s">
        <v>213</v>
      </c>
    </row>
    <row r="102" customFormat="false" ht="15" hidden="false" customHeight="false" outlineLevel="0" collapsed="false">
      <c r="A102" s="28"/>
      <c r="B102" s="35" t="s">
        <v>67</v>
      </c>
      <c r="C102" s="30"/>
      <c r="D102" s="30"/>
      <c r="E102" s="28"/>
      <c r="F102" s="28"/>
      <c r="G102" s="31"/>
      <c r="AB102" s="0" t="n">
        <v>6</v>
      </c>
    </row>
    <row r="103" customFormat="false" ht="15" hidden="false" customHeight="false" outlineLevel="0" collapsed="false">
      <c r="A103" s="21" t="s">
        <v>224</v>
      </c>
      <c r="B103" s="21" t="s">
        <v>225</v>
      </c>
      <c r="C103" s="22" t="n">
        <v>43397</v>
      </c>
      <c r="D103" s="22" t="n">
        <v>44492</v>
      </c>
      <c r="E103" s="21" t="s">
        <v>32</v>
      </c>
      <c r="F103" s="21" t="s">
        <v>22</v>
      </c>
      <c r="G103" s="32" t="n">
        <v>77.77</v>
      </c>
      <c r="H103" s="0" t="s">
        <v>226</v>
      </c>
    </row>
    <row r="104" customFormat="false" ht="15" hidden="false" customHeight="false" outlineLevel="0" collapsed="false">
      <c r="A104" s="21" t="s">
        <v>227</v>
      </c>
      <c r="B104" s="21" t="s">
        <v>228</v>
      </c>
      <c r="C104" s="22" t="n">
        <v>43397</v>
      </c>
      <c r="D104" s="22" t="n">
        <v>44492</v>
      </c>
      <c r="E104" s="21" t="s">
        <v>32</v>
      </c>
      <c r="F104" s="21" t="s">
        <v>22</v>
      </c>
      <c r="G104" s="32" t="n">
        <v>104.77</v>
      </c>
      <c r="H104" s="0" t="s">
        <v>226</v>
      </c>
    </row>
    <row r="105" customFormat="false" ht="15" hidden="false" customHeight="false" outlineLevel="0" collapsed="false">
      <c r="A105" s="28"/>
      <c r="B105" s="29" t="s">
        <v>71</v>
      </c>
      <c r="C105" s="30"/>
      <c r="D105" s="30"/>
      <c r="E105" s="28"/>
      <c r="F105" s="28"/>
      <c r="G105" s="31"/>
      <c r="AB105" s="0" t="n">
        <v>5</v>
      </c>
    </row>
    <row r="106" customFormat="false" ht="15" hidden="false" customHeight="false" outlineLevel="0" collapsed="false">
      <c r="A106" s="21" t="s">
        <v>229</v>
      </c>
      <c r="B106" s="21" t="s">
        <v>230</v>
      </c>
      <c r="C106" s="22" t="n">
        <v>43397</v>
      </c>
      <c r="D106" s="22" t="n">
        <v>44492</v>
      </c>
      <c r="E106" s="21" t="s">
        <v>32</v>
      </c>
      <c r="F106" s="21" t="s">
        <v>22</v>
      </c>
      <c r="G106" s="32" t="n">
        <v>229.99</v>
      </c>
      <c r="H106" s="0" t="s">
        <v>231</v>
      </c>
    </row>
    <row r="107" customFormat="false" ht="15" hidden="false" customHeight="false" outlineLevel="0" collapsed="false">
      <c r="A107" s="21" t="s">
        <v>232</v>
      </c>
      <c r="B107" s="21" t="s">
        <v>233</v>
      </c>
      <c r="C107" s="22" t="n">
        <v>43397</v>
      </c>
      <c r="D107" s="22" t="n">
        <v>44492</v>
      </c>
      <c r="E107" s="21" t="s">
        <v>32</v>
      </c>
      <c r="F107" s="21" t="s">
        <v>22</v>
      </c>
      <c r="G107" s="32" t="n">
        <v>284.73</v>
      </c>
      <c r="H107" s="0" t="s">
        <v>231</v>
      </c>
    </row>
    <row r="108" customFormat="false" ht="15" hidden="false" customHeight="false" outlineLevel="0" collapsed="false">
      <c r="A108" s="28"/>
      <c r="B108" s="29" t="s">
        <v>75</v>
      </c>
      <c r="C108" s="30"/>
      <c r="D108" s="30"/>
      <c r="E108" s="28"/>
      <c r="F108" s="28"/>
      <c r="G108" s="31"/>
      <c r="AB108" s="0" t="n">
        <v>2</v>
      </c>
    </row>
    <row r="109" customFormat="false" ht="15" hidden="false" customHeight="false" outlineLevel="0" collapsed="false">
      <c r="A109" s="21" t="s">
        <v>234</v>
      </c>
      <c r="B109" s="21" t="s">
        <v>235</v>
      </c>
      <c r="C109" s="22" t="n">
        <v>43397</v>
      </c>
      <c r="D109" s="22" t="n">
        <v>44492</v>
      </c>
      <c r="E109" s="21" t="s">
        <v>32</v>
      </c>
      <c r="F109" s="21" t="s">
        <v>22</v>
      </c>
      <c r="G109" s="32" t="n">
        <v>676.5</v>
      </c>
    </row>
  </sheetData>
  <hyperlinks>
    <hyperlink ref="I2" r:id="rId1" display="\\msnet\ifs1\IAM\I-AM.3\I-AM.33\I-AM.33.Public\Fiches techniques - Technische fiche- contrat ERIKS\Technische Gegevens - Fiche Technique\"/>
    <hyperlink ref="I4" r:id="rId2" display="\\msnet\ifs1\IAM\I-AM.3\I-AM.33\I-AM.33.Public\Fiches techniques - Technische fiche- contrat ERIKS\Gebruiksaanwizing - Mode d'emploi"/>
    <hyperlink ref="I6" r:id="rId3" display="\\msnet\ifs1\IAM\I-AM.3\I-AM.33\I-AM.33.Public\Fiches techniques - Technische fiche- contrat ERIKS\CE certificaat - Certificat CE\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5" zeroHeight="false" outlineLevelRow="0" outlineLevelCol="0"/>
  <cols>
    <col collapsed="false" customWidth="true" hidden="false" outlineLevel="0" max="1" min="1" style="0" width="10.52"/>
    <col collapsed="false" customWidth="true" hidden="false" outlineLevel="0" max="2" min="2" style="0" width="35.59"/>
    <col collapsed="false" customWidth="true" hidden="false" outlineLevel="0" max="3" min="3" style="0" width="2.93"/>
    <col collapsed="false" customWidth="true" hidden="false" outlineLevel="0" max="4" min="4" style="0" width="10.74"/>
    <col collapsed="false" customWidth="true" hidden="false" outlineLevel="0" max="5" min="5" style="0" width="31.38"/>
    <col collapsed="false" customWidth="true" hidden="false" outlineLevel="0" max="6" min="6" style="0" width="2.66"/>
    <col collapsed="false" customWidth="true" hidden="false" outlineLevel="0" max="7" min="7" style="0" width="10.25"/>
    <col collapsed="false" customWidth="true" hidden="false" outlineLevel="0" max="8" min="8" style="0" width="31.28"/>
    <col collapsed="false" customWidth="true" hidden="false" outlineLevel="0" max="1025" min="9" style="0" width="10.25"/>
  </cols>
  <sheetData>
    <row r="1" customFormat="false" ht="13.8" hidden="false" customHeight="false" outlineLevel="0" collapsed="false">
      <c r="A1" s="2" t="s">
        <v>236</v>
      </c>
      <c r="B1" s="2" t="s">
        <v>0</v>
      </c>
      <c r="D1" s="2" t="s">
        <v>236</v>
      </c>
      <c r="E1" s="2" t="s">
        <v>0</v>
      </c>
      <c r="G1" s="2" t="s">
        <v>236</v>
      </c>
      <c r="H1" s="2" t="s">
        <v>0</v>
      </c>
    </row>
    <row r="2" customFormat="false" ht="13.8" hidden="false" customHeight="false" outlineLevel="0" collapsed="false">
      <c r="A2" s="36" t="str">
        <f aca="false">IF(B2="","",VLOOKUP(B2,Feuil1!O2:P16,2,0))</f>
        <v>IM31415</v>
      </c>
      <c r="B2" s="37" t="s">
        <v>237</v>
      </c>
      <c r="D2" s="36" t="str">
        <f aca="false">IF(E2="","",VLOOKUP(E2,Feuil1!O2:P16,2,0))</f>
        <v>IM31544</v>
      </c>
      <c r="E2" s="37" t="s">
        <v>238</v>
      </c>
      <c r="G2" s="36" t="str">
        <f aca="false">IF(E2="","",VLOOKUP(H2,Feuil1!O2:P16,2,0))</f>
        <v>IM31416</v>
      </c>
      <c r="H2" s="37" t="s">
        <v>239</v>
      </c>
    </row>
    <row r="3" customFormat="false" ht="13.8" hidden="false" customHeight="false" outlineLevel="0" collapsed="false">
      <c r="A3" s="38" t="n">
        <f aca="false">COUNTIF(im,A2)</f>
        <v>27</v>
      </c>
      <c r="B3" s="2" t="s">
        <v>1</v>
      </c>
      <c r="D3" s="38" t="n">
        <f aca="false">COUNTIF(im,D2)</f>
        <v>30</v>
      </c>
      <c r="E3" s="2" t="s">
        <v>1</v>
      </c>
      <c r="G3" s="38" t="n">
        <f aca="false">COUNTIF(im,G2)</f>
        <v>26</v>
      </c>
      <c r="H3" s="2" t="s">
        <v>1</v>
      </c>
    </row>
    <row r="4" customFormat="false" ht="13.8" hidden="false" customHeight="false" outlineLevel="0" collapsed="false">
      <c r="A4" s="39" t="n">
        <f aca="false">IFERROR(SMALL(Feuil1!Q$2:Q$225,ROW()-3),"")</f>
        <v>8</v>
      </c>
      <c r="B4" s="40" t="str">
        <f aca="false">IF(A4="","",INDEX(désignation,A4))</f>
        <v>Makita GA9030SF01</v>
      </c>
      <c r="D4" s="39" t="n">
        <f aca="false">IFERROR(SMALL(Feuil1!R$2:R$225,ROW()-3),"")</f>
        <v>67</v>
      </c>
      <c r="E4" s="40" t="str">
        <f aca="false">IF(D4="","",INDEX(désignation,D4))</f>
        <v>Metabo Powermaxx BS QUICK PRO</v>
      </c>
      <c r="G4" s="39" t="n">
        <f aca="false">IFERROR(SMALL(Feuil1!S$2:S$225,ROW()-3),"")</f>
        <v>35</v>
      </c>
      <c r="H4" s="40" t="str">
        <f aca="false">IF(G4="","",INDEX(désignation,G4))</f>
        <v>Metabo WPB36 LTX BL230</v>
      </c>
    </row>
    <row r="5" customFormat="false" ht="13.8" hidden="false" customHeight="false" outlineLevel="0" collapsed="false">
      <c r="A5" s="39" t="n">
        <f aca="false">IFERROR(SMALL(Feuil1!Q$2:Q$225,ROW()-3),"")</f>
        <v>9</v>
      </c>
      <c r="B5" s="40" t="str">
        <f aca="false">IF(A5="","",INDEX(désignation,A5))</f>
        <v>Makita GA9040RF01</v>
      </c>
      <c r="D5" s="39" t="n">
        <f aca="false">IFERROR(SMALL(Feuil1!R$2:R$225,ROW()-3),"")</f>
        <v>68</v>
      </c>
      <c r="E5" s="40" t="str">
        <f aca="false">IF(D5="","",INDEX(désignation,D5))</f>
        <v>Metabo BS 18 LTX BL I</v>
      </c>
      <c r="G5" s="39" t="n">
        <f aca="false">IFERROR(SMALL(Feuil1!S$2:S$225,ROW()-3),"")</f>
        <v>36</v>
      </c>
      <c r="H5" s="40" t="str">
        <f aca="false">IF(G5="","",INDEX(désignation,G5))</f>
        <v>Metabo WPB36-18 LTX BL230</v>
      </c>
    </row>
    <row r="6" customFormat="false" ht="13.8" hidden="false" customHeight="false" outlineLevel="0" collapsed="false">
      <c r="A6" s="39" t="n">
        <f aca="false">IFERROR(SMALL(Feuil1!Q$2:Q$225,ROW()-3),"")</f>
        <v>10</v>
      </c>
      <c r="B6" s="40" t="str">
        <f aca="false">IF(A6="","",INDEX(désignation,A6))</f>
        <v>Metabo WE26-230 MVT Quick</v>
      </c>
      <c r="D6" s="39" t="n">
        <f aca="false">IFERROR(SMALL(Feuil1!R$2:R$225,ROW()-3),"")</f>
        <v>69</v>
      </c>
      <c r="E6" s="40" t="str">
        <f aca="false">IF(D6="","",INDEX(désignation,D6))</f>
        <v>Metabo BS 18 LTX BL Q I</v>
      </c>
      <c r="G6" s="39" t="n">
        <f aca="false">IFERROR(SMALL(Feuil1!S$2:S$225,ROW()-3),"")</f>
        <v>37</v>
      </c>
      <c r="H6" s="40" t="str">
        <f aca="false">IF(G6="","",INDEX(désignation,G6))</f>
        <v>Makita DGA900PT2 LTX2x18V</v>
      </c>
    </row>
    <row r="7" customFormat="false" ht="13.8" hidden="false" customHeight="false" outlineLevel="0" collapsed="false">
      <c r="A7" s="39" t="n">
        <f aca="false">IFERROR(SMALL(Feuil1!Q$2:Q$225,ROW()-3),"")</f>
        <v>11</v>
      </c>
      <c r="B7" s="40" t="str">
        <f aca="false">IF(A7="","",INDEX(désignation,A7))</f>
        <v>Bosch GWS24-230 JVX</v>
      </c>
      <c r="D7" s="39" t="n">
        <f aca="false">IFERROR(SMALL(Feuil1!R$2:R$225,ROW()-3),"")</f>
        <v>70</v>
      </c>
      <c r="E7" s="40" t="str">
        <f aca="false">IF(D7="","",INDEX(désignation,D7))</f>
        <v>Metabo SB 18 LTX-3 BL Q I</v>
      </c>
      <c r="G7" s="39" t="n">
        <f aca="false">IFERROR(SMALL(Feuil1!S$2:S$225,ROW()-3),"")</f>
        <v>38</v>
      </c>
      <c r="H7" s="40" t="str">
        <f aca="false">IF(G7="","",INDEX(désignation,G7))</f>
        <v>Metabo WB18LTX BL125 Quick</v>
      </c>
    </row>
    <row r="8" customFormat="false" ht="13.8" hidden="false" customHeight="false" outlineLevel="0" collapsed="false">
      <c r="A8" s="39" t="n">
        <f aca="false">IFERROR(SMALL(Feuil1!Q$2:Q$225,ROW()-3),"")</f>
        <v>12</v>
      </c>
      <c r="B8" s="40" t="str">
        <f aca="false">IF(A8="","",INDEX(désignation,A8))</f>
        <v>Metabo WEA 24-230 MVT Quick DDMS</v>
      </c>
      <c r="D8" s="39" t="n">
        <f aca="false">IFERROR(SMALL(Feuil1!R$2:R$225,ROW()-3),"")</f>
        <v>71</v>
      </c>
      <c r="E8" s="40" t="str">
        <f aca="false">IF(D8="","",INDEX(désignation,D8))</f>
        <v>Metabo SB 18 LTX BL Q I</v>
      </c>
      <c r="G8" s="39" t="n">
        <f aca="false">IFERROR(SMALL(Feuil1!S$2:S$225,ROW()-3),"")</f>
        <v>39</v>
      </c>
      <c r="H8" s="40" t="str">
        <f aca="false">IF(G8="","",INDEX(désignation,G8))</f>
        <v>Metabo WPB18LTX BL 125 Quick</v>
      </c>
    </row>
    <row r="9" customFormat="false" ht="13.8" hidden="false" customHeight="false" outlineLevel="0" collapsed="false">
      <c r="A9" s="39" t="n">
        <f aca="false">IFERROR(SMALL(Feuil1!Q$2:Q$225,ROW()-3),"")</f>
        <v>13</v>
      </c>
      <c r="B9" s="40" t="str">
        <f aca="false">IF(A9="","",INDEX(désignation,A9))</f>
        <v>Metabo WPB 12-125 Quick</v>
      </c>
      <c r="D9" s="39" t="n">
        <f aca="false">IFERROR(SMALL(Feuil1!R$2:R$225,ROW()-3),"")</f>
        <v>72</v>
      </c>
      <c r="E9" s="40" t="str">
        <f aca="false">IF(D9="","",INDEX(désignation,D9))</f>
        <v>Metabo KHA 36-18 LTX 32 (4x7Ah)</v>
      </c>
      <c r="G9" s="39" t="n">
        <f aca="false">IFERROR(SMALL(Feuil1!S$2:S$225,ROW()-3),"")</f>
        <v>40</v>
      </c>
      <c r="H9" s="40" t="str">
        <f aca="false">IF(G9="","",INDEX(désignation,G9))</f>
        <v>Makita DGA506RTJ LTX18V</v>
      </c>
    </row>
    <row r="10" customFormat="false" ht="13.8" hidden="false" customHeight="false" outlineLevel="0" collapsed="false">
      <c r="A10" s="39" t="n">
        <f aca="false">IFERROR(SMALL(Feuil1!Q$2:Q$225,ROW()-3),"")</f>
        <v>14</v>
      </c>
      <c r="B10" s="40" t="str">
        <f aca="false">IF(A10="","",INDEX(désignation,A10))</f>
        <v>Metabo WPBA 17-125 Quick</v>
      </c>
      <c r="D10" s="39" t="n">
        <f aca="false">IFERROR(SMALL(Feuil1!R$2:R$225,ROW()-3),"")</f>
        <v>73</v>
      </c>
      <c r="E10" s="40" t="str">
        <f aca="false">IF(D10="","",INDEX(désignation,D10))</f>
        <v>Metabo KHA 36-18 LTX 32 (sans accu)</v>
      </c>
      <c r="G10" s="39" t="n">
        <f aca="false">IFERROR(SMALL(Feuil1!S$2:S$225,ROW()-3),"")</f>
        <v>41</v>
      </c>
      <c r="H10" s="40" t="str">
        <f aca="false">IF(G10="","",INDEX(désignation,G10))</f>
        <v>Makita DGA508RTJ LXT18V</v>
      </c>
    </row>
    <row r="11" customFormat="false" ht="13.8" hidden="false" customHeight="false" outlineLevel="0" collapsed="false">
      <c r="A11" s="39" t="n">
        <f aca="false">IFERROR(SMALL(Feuil1!Q$2:Q$225,ROW()-3),"")</f>
        <v>15</v>
      </c>
      <c r="B11" s="40" t="str">
        <f aca="false">IF(A11="","",INDEX(désignation,A11))</f>
        <v>Metabo WEV15-125 Quick</v>
      </c>
      <c r="D11" s="39" t="n">
        <f aca="false">IFERROR(SMALL(Feuil1!R$2:R$225,ROW()-3),"")</f>
        <v>74</v>
      </c>
      <c r="E11" s="40" t="str">
        <f aca="false">IF(D11="","",INDEX(désignation,D11))</f>
        <v>Makita DDA350RTJ</v>
      </c>
      <c r="G11" s="39" t="n">
        <f aca="false">IFERROR(SMALL(Feuil1!S$2:S$225,ROW()-3),"")</f>
        <v>42</v>
      </c>
      <c r="H11" s="40" t="str">
        <f aca="false">IF(G11="","",INDEX(désignation,G11))</f>
        <v>Makita DGD800RTJ</v>
      </c>
    </row>
    <row r="12" customFormat="false" ht="13.8" hidden="false" customHeight="false" outlineLevel="0" collapsed="false">
      <c r="A12" s="39" t="n">
        <f aca="false">IFERROR(SMALL(Feuil1!Q$2:Q$225,ROW()-3),"")</f>
        <v>16</v>
      </c>
      <c r="B12" s="40" t="str">
        <f aca="false">IF(A12="","",INDEX(désignation,A12))</f>
        <v>Makita GA5041 TX2</v>
      </c>
      <c r="D12" s="39" t="n">
        <f aca="false">IFERROR(SMALL(Feuil1!R$2:R$225,ROW()-3),"")</f>
        <v>75</v>
      </c>
      <c r="E12" s="40" t="str">
        <f aca="false">IF(D12="","",INDEX(désignation,D12))</f>
        <v>Makita DDA351RTJ</v>
      </c>
      <c r="G12" s="39" t="n">
        <f aca="false">IFERROR(SMALL(Feuil1!S$2:S$225,ROW()-3),"")</f>
        <v>43</v>
      </c>
      <c r="H12" s="40" t="str">
        <f aca="false">IF(G12="","",INDEX(désignation,G12))</f>
        <v>Makita DGD800ZJ (sans accu)</v>
      </c>
    </row>
    <row r="13" customFormat="false" ht="13.8" hidden="false" customHeight="false" outlineLevel="0" collapsed="false">
      <c r="A13" s="39" t="n">
        <f aca="false">IFERROR(SMALL(Feuil1!Q$2:Q$225,ROW()-3),"")</f>
        <v>17</v>
      </c>
      <c r="B13" s="40" t="str">
        <f aca="false">IF(A13="","",INDEX(désignation,A13))</f>
        <v>Makita GA5040RKDJ</v>
      </c>
      <c r="D13" s="39" t="n">
        <f aca="false">IFERROR(SMALL(Feuil1!R$2:R$225,ROW()-3),"")</f>
        <v>76</v>
      </c>
      <c r="E13" s="40" t="str">
        <f aca="false">IF(D13="","",INDEX(désignation,D13))</f>
        <v>Makita DDF484ZJ LXT 18V (sans accu)</v>
      </c>
      <c r="G13" s="39" t="n">
        <f aca="false">IFERROR(SMALL(Feuil1!S$2:S$225,ROW()-3),"")</f>
        <v>44</v>
      </c>
      <c r="H13" s="40" t="str">
        <f aca="false">IF(G13="","",INDEX(désignation,G13))</f>
        <v>Metabo GA18 LTX</v>
      </c>
    </row>
    <row r="14" customFormat="false" ht="13.8" hidden="false" customHeight="false" outlineLevel="0" collapsed="false">
      <c r="A14" s="39" t="n">
        <f aca="false">IFERROR(SMALL(Feuil1!Q$2:Q$225,ROW()-3),"")</f>
        <v>18</v>
      </c>
      <c r="B14" s="40" t="str">
        <f aca="false">IF(A14="","",INDEX(désignation,A14))</f>
        <v>Makita 9565CRX1</v>
      </c>
      <c r="D14" s="39" t="n">
        <f aca="false">IFERROR(SMALL(Feuil1!R$2:R$225,ROW()-3),"")</f>
        <v>77</v>
      </c>
      <c r="E14" s="40" t="str">
        <f aca="false">IF(D14="","",INDEX(désignation,D14))</f>
        <v>Makita DDF484RTJ LXT 18V</v>
      </c>
      <c r="G14" s="39" t="n">
        <f aca="false">IFERROR(SMALL(Feuil1!S$2:S$225,ROW()-3),"")</f>
        <v>45</v>
      </c>
      <c r="H14" s="40" t="str">
        <f aca="false">IF(G14="","",INDEX(désignation,G14))</f>
        <v>Metabo GPA 18 LTX</v>
      </c>
    </row>
    <row r="15" customFormat="false" ht="13.8" hidden="false" customHeight="false" outlineLevel="0" collapsed="false">
      <c r="A15" s="39" t="n">
        <f aca="false">IFERROR(SMALL(Feuil1!Q$2:Q$225,ROW()-3),"")</f>
        <v>19</v>
      </c>
      <c r="B15" s="40" t="str">
        <f aca="false">IF(A15="","",INDEX(désignation,A15))</f>
        <v>Metabo GEP710 Plus</v>
      </c>
      <c r="D15" s="39" t="n">
        <f aca="false">IFERROR(SMALL(Feuil1!R$2:R$225,ROW()-3),"")</f>
        <v>78</v>
      </c>
      <c r="E15" s="40" t="str">
        <f aca="false">IF(D15="","",INDEX(désignation,D15))</f>
        <v>Makita DDF459ZJ LXT 18V (sans accu)</v>
      </c>
      <c r="G15" s="39" t="n">
        <f aca="false">IFERROR(SMALL(Feuil1!S$2:S$225,ROW()-3),"")</f>
        <v>46</v>
      </c>
      <c r="H15" s="40" t="str">
        <f aca="false">IF(G15="","",INDEX(désignation,G15))</f>
        <v>Makita DGA506RTJ LTX18V</v>
      </c>
    </row>
    <row r="16" customFormat="false" ht="13.8" hidden="false" customHeight="false" outlineLevel="0" collapsed="false">
      <c r="A16" s="39" t="n">
        <f aca="false">IFERROR(SMALL(Feuil1!Q$2:Q$225,ROW()-3),"")</f>
        <v>20</v>
      </c>
      <c r="B16" s="40" t="str">
        <f aca="false">IF(A16="","",INDEX(désignation,A16))</f>
        <v>Bosch GGS 8 SH</v>
      </c>
      <c r="D16" s="39" t="n">
        <f aca="false">IFERROR(SMALL(Feuil1!R$2:R$225,ROW()-3),"")</f>
        <v>79</v>
      </c>
      <c r="E16" s="40" t="str">
        <f aca="false">IF(D16="","",INDEX(désignation,D16))</f>
        <v>Makita DDF483RTJ</v>
      </c>
      <c r="G16" s="39" t="n">
        <f aca="false">IFERROR(SMALL(Feuil1!S$2:S$225,ROW()-3),"")</f>
        <v>47</v>
      </c>
      <c r="H16" s="40" t="str">
        <f aca="false">IF(G16="","",INDEX(désignation,G16))</f>
        <v>Makita DGA508RTJ LXT18V</v>
      </c>
    </row>
    <row r="17" customFormat="false" ht="13.8" hidden="false" customHeight="false" outlineLevel="0" collapsed="false">
      <c r="A17" s="39" t="n">
        <f aca="false">IFERROR(SMALL(Feuil1!Q$2:Q$225,ROW()-3),"")</f>
        <v>21</v>
      </c>
      <c r="B17" s="40" t="str">
        <f aca="false">IF(A17="","",INDEX(désignation,A17))</f>
        <v>Bosch GGS 8 SH</v>
      </c>
      <c r="D17" s="39" t="n">
        <f aca="false">IFERROR(SMALL(Feuil1!R$2:R$225,ROW()-3),"")</f>
        <v>80</v>
      </c>
      <c r="E17" s="40" t="str">
        <f aca="false">IF(D17="","",INDEX(désignation,D17))</f>
        <v>Makita DHR243ZJ LXT18V (sans accu)</v>
      </c>
      <c r="G17" s="39" t="n">
        <f aca="false">IFERROR(SMALL(Feuil1!S$2:S$225,ROW()-3),"")</f>
        <v>48</v>
      </c>
      <c r="H17" s="40" t="str">
        <f aca="false">IF(G17="","",INDEX(désignation,G17))</f>
        <v>Makita DGA900PT2 LTX2x18V</v>
      </c>
    </row>
    <row r="18" customFormat="false" ht="13.8" hidden="false" customHeight="false" outlineLevel="0" collapsed="false">
      <c r="A18" s="39" t="n">
        <f aca="false">IFERROR(SMALL(Feuil1!Q$2:Q$225,ROW()-3),"")</f>
        <v>22</v>
      </c>
      <c r="B18" s="40" t="str">
        <f aca="false">IF(A18="","",INDEX(désignation,A18))</f>
        <v>Bosch GWS24-230 JVX</v>
      </c>
      <c r="D18" s="39" t="n">
        <f aca="false">IFERROR(SMALL(Feuil1!R$2:R$225,ROW()-3),"")</f>
        <v>81</v>
      </c>
      <c r="E18" s="40" t="str">
        <f aca="false">IF(D18="","",INDEX(désignation,D18))</f>
        <v>Makita DHR243RTJ LXT18V</v>
      </c>
      <c r="G18" s="39" t="n">
        <f aca="false">IFERROR(SMALL(Feuil1!S$2:S$225,ROW()-3),"")</f>
        <v>49</v>
      </c>
      <c r="H18" s="40" t="str">
        <f aca="false">IF(G18="","",INDEX(désignation,G18))</f>
        <v>Makita DGD800RTJ</v>
      </c>
    </row>
    <row r="19" customFormat="false" ht="13.8" hidden="false" customHeight="false" outlineLevel="0" collapsed="false">
      <c r="A19" s="39" t="n">
        <f aca="false">IFERROR(SMALL(Feuil1!Q$2:Q$225,ROW()-3),"")</f>
        <v>23</v>
      </c>
      <c r="B19" s="40" t="str">
        <f aca="false">IF(A19="","",INDEX(désignation,A19))</f>
        <v>Makita 9565CRX1</v>
      </c>
      <c r="D19" s="39" t="n">
        <f aca="false">IFERROR(SMALL(Feuil1!R$2:R$225,ROW()-3),"")</f>
        <v>82</v>
      </c>
      <c r="E19" s="40" t="str">
        <f aca="false">IF(D19="","",INDEX(désignation,D19))</f>
        <v>Metabo KHA 36-18 LTX 32 (sans accu)</v>
      </c>
      <c r="G19" s="39" t="n">
        <f aca="false">IFERROR(SMALL(Feuil1!S$2:S$225,ROW()-3),"")</f>
        <v>50</v>
      </c>
      <c r="H19" s="40" t="str">
        <f aca="false">IF(G19="","",INDEX(désignation,G19))</f>
        <v>Makita DGD800ZJ (sans accu)</v>
      </c>
    </row>
    <row r="20" customFormat="false" ht="13.8" hidden="false" customHeight="false" outlineLevel="0" collapsed="false">
      <c r="A20" s="39" t="n">
        <f aca="false">IFERROR(SMALL(Feuil1!Q$2:Q$225,ROW()-3),"")</f>
        <v>24</v>
      </c>
      <c r="B20" s="40" t="str">
        <f aca="false">IF(A20="","",INDEX(désignation,A20))</f>
        <v>Makita GA5040RKDJ</v>
      </c>
      <c r="D20" s="39" t="n">
        <f aca="false">IFERROR(SMALL(Feuil1!R$2:R$225,ROW()-3),"")</f>
        <v>83</v>
      </c>
      <c r="E20" s="40" t="str">
        <f aca="false">IF(D20="","",INDEX(désignation,D20))</f>
        <v>Makita DDA350RTJ</v>
      </c>
      <c r="G20" s="39" t="n">
        <f aca="false">IFERROR(SMALL(Feuil1!S$2:S$225,ROW()-3),"")</f>
        <v>51</v>
      </c>
      <c r="H20" s="40" t="str">
        <f aca="false">IF(G20="","",INDEX(désignation,G20))</f>
        <v>Metabo GA18 LTX</v>
      </c>
    </row>
    <row r="21" customFormat="false" ht="13.8" hidden="false" customHeight="false" outlineLevel="0" collapsed="false">
      <c r="A21" s="39" t="n">
        <f aca="false">IFERROR(SMALL(Feuil1!Q$2:Q$225,ROW()-3),"")</f>
        <v>25</v>
      </c>
      <c r="B21" s="40" t="str">
        <f aca="false">IF(A21="","",INDEX(désignation,A21))</f>
        <v>Makita GA5041 TX2</v>
      </c>
      <c r="D21" s="39" t="n">
        <f aca="false">IFERROR(SMALL(Feuil1!R$2:R$225,ROW()-3),"")</f>
        <v>84</v>
      </c>
      <c r="E21" s="40" t="str">
        <f aca="false">IF(D21="","",INDEX(désignation,D21))</f>
        <v>Makita DDA351RTJ</v>
      </c>
      <c r="G21" s="39" t="n">
        <f aca="false">IFERROR(SMALL(Feuil1!S$2:S$225,ROW()-3),"")</f>
        <v>52</v>
      </c>
      <c r="H21" s="40" t="str">
        <f aca="false">IF(G21="","",INDEX(désignation,G21))</f>
        <v>Metabo GPA 18 LTX</v>
      </c>
    </row>
    <row r="22" customFormat="false" ht="13.8" hidden="false" customHeight="false" outlineLevel="0" collapsed="false">
      <c r="A22" s="39" t="n">
        <f aca="false">IFERROR(SMALL(Feuil1!Q$2:Q$225,ROW()-3),"")</f>
        <v>26</v>
      </c>
      <c r="B22" s="40" t="str">
        <f aca="false">IF(A22="","",INDEX(désignation,A22))</f>
        <v>Makita GA9030SF01</v>
      </c>
      <c r="D22" s="39" t="n">
        <f aca="false">IFERROR(SMALL(Feuil1!R$2:R$225,ROW()-3),"")</f>
        <v>85</v>
      </c>
      <c r="E22" s="40" t="str">
        <f aca="false">IF(D22="","",INDEX(désignation,D22))</f>
        <v>Makita DDF484ZJ LXT 18V (sans accu)</v>
      </c>
      <c r="G22" s="39" t="n">
        <f aca="false">IFERROR(SMALL(Feuil1!S$2:S$225,ROW()-3),"")</f>
        <v>53</v>
      </c>
      <c r="H22" s="40" t="str">
        <f aca="false">IF(G22="","",INDEX(désignation,G22))</f>
        <v>Metabo WB18LTX BL125 Quick</v>
      </c>
    </row>
    <row r="23" customFormat="false" ht="13.8" hidden="false" customHeight="false" outlineLevel="0" collapsed="false">
      <c r="A23" s="39" t="n">
        <f aca="false">IFERROR(SMALL(Feuil1!Q$2:Q$225,ROW()-3),"")</f>
        <v>27</v>
      </c>
      <c r="B23" s="40" t="str">
        <f aca="false">IF(A23="","",INDEX(désignation,A23))</f>
        <v>Makita GA9040RF01</v>
      </c>
      <c r="D23" s="39" t="n">
        <f aca="false">IFERROR(SMALL(Feuil1!R$2:R$225,ROW()-3),"")</f>
        <v>86</v>
      </c>
      <c r="E23" s="40" t="str">
        <f aca="false">IF(D23="","",INDEX(désignation,D23))</f>
        <v>Makita DDF484RTJ LXT 18V</v>
      </c>
      <c r="G23" s="39" t="n">
        <f aca="false">IFERROR(SMALL(Feuil1!S$2:S$225,ROW()-3),"")</f>
        <v>54</v>
      </c>
      <c r="H23" s="40" t="str">
        <f aca="false">IF(G23="","",INDEX(désignation,G23))</f>
        <v>Metabo WPB18LTX BL 125 Quick</v>
      </c>
    </row>
    <row r="24" customFormat="false" ht="13.8" hidden="false" customHeight="false" outlineLevel="0" collapsed="false">
      <c r="A24" s="39" t="n">
        <f aca="false">IFERROR(SMALL(Feuil1!Q$2:Q$225,ROW()-3),"")</f>
        <v>28</v>
      </c>
      <c r="B24" s="40" t="str">
        <f aca="false">IF(A24="","",INDEX(désignation,A24))</f>
        <v>Metabo GEP710 Plus</v>
      </c>
      <c r="D24" s="39" t="n">
        <f aca="false">IFERROR(SMALL(Feuil1!R$2:R$225,ROW()-3),"")</f>
        <v>87</v>
      </c>
      <c r="E24" s="40" t="str">
        <f aca="false">IF(D24="","",INDEX(désignation,D24))</f>
        <v>Makita DDF459ZJ LXT 18V (sans accu)</v>
      </c>
      <c r="G24" s="39" t="n">
        <f aca="false">IFERROR(SMALL(Feuil1!S$2:S$225,ROW()-3),"")</f>
        <v>55</v>
      </c>
      <c r="H24" s="40" t="str">
        <f aca="false">IF(G24="","",INDEX(désignation,G24))</f>
        <v>Metabo WPB36 LTX BL230</v>
      </c>
    </row>
    <row r="25" customFormat="false" ht="13.8" hidden="false" customHeight="false" outlineLevel="0" collapsed="false">
      <c r="A25" s="39" t="n">
        <f aca="false">IFERROR(SMALL(Feuil1!Q$2:Q$225,ROW()-3),"")</f>
        <v>29</v>
      </c>
      <c r="B25" s="40" t="str">
        <f aca="false">IF(A25="","",INDEX(désignation,A25))</f>
        <v>Metabo WE26-230 MVT Quick</v>
      </c>
      <c r="D25" s="39" t="n">
        <f aca="false">IFERROR(SMALL(Feuil1!R$2:R$225,ROW()-3),"")</f>
        <v>88</v>
      </c>
      <c r="E25" s="40" t="str">
        <f aca="false">IF(D25="","",INDEX(désignation,D25))</f>
        <v>Makita DDF483RTJ</v>
      </c>
      <c r="G25" s="39" t="n">
        <f aca="false">IFERROR(SMALL(Feuil1!S$2:S$225,ROW()-3),"")</f>
        <v>56</v>
      </c>
      <c r="H25" s="40" t="str">
        <f aca="false">IF(G25="","",INDEX(désignation,G25))</f>
        <v>Metabo WPB36-18 LTX BL230</v>
      </c>
    </row>
    <row r="26" customFormat="false" ht="13.8" hidden="false" customHeight="false" outlineLevel="0" collapsed="false">
      <c r="A26" s="39" t="n">
        <f aca="false">IFERROR(SMALL(Feuil1!Q$2:Q$225,ROW()-3),"")</f>
        <v>30</v>
      </c>
      <c r="B26" s="40" t="str">
        <f aca="false">IF(A26="","",INDEX(désignation,A26))</f>
        <v>Metabo WEA 24-230 MVT Quick DDMS</v>
      </c>
      <c r="D26" s="39" t="n">
        <f aca="false">IFERROR(SMALL(Feuil1!R$2:R$225,ROW()-3),"")</f>
        <v>89</v>
      </c>
      <c r="E26" s="40" t="str">
        <f aca="false">IF(D26="","",INDEX(désignation,D26))</f>
        <v>Makita DHR243ZJ LXT18V (sans accu)</v>
      </c>
      <c r="G26" s="39" t="n">
        <f aca="false">IFERROR(SMALL(Feuil1!S$2:S$225,ROW()-3),"")</f>
        <v>57</v>
      </c>
      <c r="H26" s="40" t="str">
        <f aca="false">IF(G26="","",INDEX(désignation,G26))</f>
        <v>WB18LTX BL125 Quick (body seul)</v>
      </c>
    </row>
    <row r="27" customFormat="false" ht="13.8" hidden="false" customHeight="false" outlineLevel="0" collapsed="false">
      <c r="A27" s="39" t="n">
        <f aca="false">IFERROR(SMALL(Feuil1!Q$2:Q$225,ROW()-3),"")</f>
        <v>31</v>
      </c>
      <c r="B27" s="40" t="str">
        <f aca="false">IF(A27="","",INDEX(désignation,A27))</f>
        <v>Metabo WEV15-125 Quick</v>
      </c>
      <c r="D27" s="39" t="n">
        <f aca="false">IFERROR(SMALL(Feuil1!R$2:R$225,ROW()-3),"")</f>
        <v>90</v>
      </c>
      <c r="E27" s="40" t="str">
        <f aca="false">IF(D27="","",INDEX(désignation,D27))</f>
        <v>Makita DHR243RTJ LXT18V</v>
      </c>
      <c r="G27" s="39" t="n">
        <f aca="false">IFERROR(SMALL(Feuil1!S$2:S$225,ROW()-3),"")</f>
        <v>58</v>
      </c>
      <c r="H27" s="40" t="str">
        <f aca="false">IF(G27="","",INDEX(désignation,G27))</f>
        <v>WPB18LTX BL 125 Quick (body seul)</v>
      </c>
    </row>
    <row r="28" customFormat="false" ht="13.8" hidden="false" customHeight="false" outlineLevel="0" collapsed="false">
      <c r="A28" s="39" t="n">
        <f aca="false">IFERROR(SMALL(Feuil1!Q$2:Q$225,ROW()-3),"")</f>
        <v>32</v>
      </c>
      <c r="B28" s="40" t="str">
        <f aca="false">IF(A28="","",INDEX(désignation,A28))</f>
        <v>Metabo WPB 12-125 Quick</v>
      </c>
      <c r="D28" s="39" t="n">
        <f aca="false">IFERROR(SMALL(Feuil1!R$2:R$225,ROW()-3),"")</f>
        <v>91</v>
      </c>
      <c r="E28" s="40" t="str">
        <f aca="false">IF(D28="","",INDEX(désignation,D28))</f>
        <v>Metabo BS 18 LTX BL I</v>
      </c>
      <c r="G28" s="39" t="n">
        <f aca="false">IFERROR(SMALL(Feuil1!S$2:S$225,ROW()-3),"")</f>
        <v>59</v>
      </c>
      <c r="H28" s="40" t="str">
        <f aca="false">IF(G28="","",INDEX(désignation,G28))</f>
        <v>WB18LTX BL125 Quick (2accu, chargeur)</v>
      </c>
    </row>
    <row r="29" customFormat="false" ht="13.8" hidden="false" customHeight="false" outlineLevel="0" collapsed="false">
      <c r="A29" s="39" t="n">
        <f aca="false">IFERROR(SMALL(Feuil1!Q$2:Q$225,ROW()-3),"")</f>
        <v>33</v>
      </c>
      <c r="B29" s="40" t="str">
        <f aca="false">IF(A29="","",INDEX(désignation,A29))</f>
        <v>Metabo WPBA 17-125 Quick</v>
      </c>
      <c r="D29" s="39" t="n">
        <f aca="false">IFERROR(SMALL(Feuil1!R$2:R$225,ROW()-3),"")</f>
        <v>92</v>
      </c>
      <c r="E29" s="40" t="str">
        <f aca="false">IF(D29="","",INDEX(désignation,D29))</f>
        <v>Metabo BS 18 LTX BL Q I</v>
      </c>
      <c r="G29" s="39" t="n">
        <f aca="false">IFERROR(SMALL(Feuil1!S$2:S$225,ROW()-3),"")</f>
        <v>60</v>
      </c>
      <c r="H29" s="40" t="str">
        <f aca="false">IF(G29="","",INDEX(désignation,G29))</f>
        <v>WPB18LTX BL 125 Quick</v>
      </c>
    </row>
    <row r="30" customFormat="false" ht="13.8" hidden="false" customHeight="false" outlineLevel="0" collapsed="false">
      <c r="A30" s="39" t="n">
        <f aca="false">IFERROR(SMALL(Feuil1!Q$2:Q$225,ROW()-3),"")</f>
        <v>34</v>
      </c>
      <c r="B30" s="40" t="str">
        <f aca="false">IF(A30="","",INDEX(désignation,A30))</f>
        <v>Meuleuse Metabo WBA12-125 Quick</v>
      </c>
      <c r="D30" s="39" t="n">
        <f aca="false">IFERROR(SMALL(Feuil1!R$2:R$225,ROW()-3),"")</f>
        <v>93</v>
      </c>
      <c r="E30" s="40" t="str">
        <f aca="false">IF(D30="","",INDEX(désignation,D30))</f>
        <v>Metabo KHA 36-18 LTX 32 (4x7Ah)</v>
      </c>
      <c r="G30" s="39" t="str">
        <f aca="false">IFERROR(SMALL(Feuil1!S$2:S$225,ROW()-3),"")</f>
        <v/>
      </c>
      <c r="H30" s="40" t="str">
        <f aca="false">IF(G30="","",INDEX(désignation,G30))</f>
        <v/>
      </c>
    </row>
    <row r="31" customFormat="false" ht="13.8" hidden="false" customHeight="false" outlineLevel="0" collapsed="false">
      <c r="A31" s="39" t="str">
        <f aca="false">IFERROR(SMALL(Feuil1!Q$2:Q$225,ROW()-3),"")</f>
        <v/>
      </c>
      <c r="B31" s="40" t="str">
        <f aca="false">IF(A31="","",INDEX(désignation,A31))</f>
        <v/>
      </c>
      <c r="D31" s="39" t="n">
        <f aca="false">IFERROR(SMALL(Feuil1!R$2:R$225,ROW()-3),"")</f>
        <v>94</v>
      </c>
      <c r="E31" s="40" t="str">
        <f aca="false">IF(D31="","",INDEX(désignation,D31))</f>
        <v>Metabo Powermaxx BS QUICK PRO</v>
      </c>
      <c r="G31" s="39" t="str">
        <f aca="false">IFERROR(SMALL(Feuil1!S$2:S$225,ROW()-3),"")</f>
        <v/>
      </c>
      <c r="H31" s="40" t="str">
        <f aca="false">IF(G31="","",INDEX(désignation,G31))</f>
        <v/>
      </c>
    </row>
    <row r="32" customFormat="false" ht="13.8" hidden="false" customHeight="false" outlineLevel="0" collapsed="false">
      <c r="A32" s="39" t="str">
        <f aca="false">IFERROR(SMALL(Feuil1!Q$2:Q$225,ROW()-3),"")</f>
        <v/>
      </c>
      <c r="B32" s="40" t="str">
        <f aca="false">IF(A32="","",INDEX(désignation,A32))</f>
        <v/>
      </c>
      <c r="D32" s="39" t="n">
        <f aca="false">IFERROR(SMALL(Feuil1!R$2:R$225,ROW()-3),"")</f>
        <v>95</v>
      </c>
      <c r="E32" s="40" t="str">
        <f aca="false">IF(D32="","",INDEX(désignation,D32))</f>
        <v>Metabo SB 18 LTX BL Q I</v>
      </c>
      <c r="G32" s="39" t="str">
        <f aca="false">IFERROR(SMALL(Feuil1!S$2:S$225,ROW()-3),"")</f>
        <v/>
      </c>
      <c r="H32" s="40" t="str">
        <f aca="false">IF(G32="","",INDEX(désignation,G32))</f>
        <v/>
      </c>
    </row>
    <row r="33" customFormat="false" ht="13.8" hidden="false" customHeight="false" outlineLevel="0" collapsed="false">
      <c r="A33" s="39" t="str">
        <f aca="false">IFERROR(SMALL(Feuil1!Q$2:Q$225,ROW()-3),"")</f>
        <v/>
      </c>
      <c r="B33" s="40" t="str">
        <f aca="false">IF(A33="","",INDEX(désignation,A33))</f>
        <v/>
      </c>
      <c r="D33" s="39" t="n">
        <f aca="false">IFERROR(SMALL(Feuil1!R$2:R$225,ROW()-3),"")</f>
        <v>96</v>
      </c>
      <c r="E33" s="40" t="str">
        <f aca="false">IF(D33="","",INDEX(désignation,D33))</f>
        <v>Metabo SB 18 LTX-3 BL Q I</v>
      </c>
      <c r="G33" s="39" t="str">
        <f aca="false">IFERROR(SMALL(Feuil1!S$2:S$225,ROW()-3),"")</f>
        <v/>
      </c>
      <c r="H33" s="40" t="str">
        <f aca="false">IF(G33="","",INDEX(désignation,G33))</f>
        <v/>
      </c>
    </row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</sheetData>
  <dataValidations count="1">
    <dataValidation allowBlank="true" operator="between" showDropDown="false" showErrorMessage="true" showInputMessage="true" sqref="B2 E2 H2" type="list">
      <formula1>Liste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25"/>
  <sheetViews>
    <sheetView showFormulas="false" showGridLines="true" showRowColHeaders="true" showZeros="true" rightToLeft="false" tabSelected="false" showOutlineSymbols="true" defaultGridColor="true" view="normal" topLeftCell="A202" colorId="64" zoomScale="100" zoomScaleNormal="100" zoomScalePageLayoutView="100" workbookViewId="0">
      <selection pane="topLeft" activeCell="Q225" activeCellId="0" sqref="Q225"/>
    </sheetView>
  </sheetViews>
  <sheetFormatPr defaultRowHeight="15" zeroHeight="false" outlineLevelRow="0" outlineLevelCol="0"/>
  <cols>
    <col collapsed="false" customWidth="true" hidden="false" outlineLevel="0" max="1" min="1" style="41" width="6.73"/>
    <col collapsed="false" customWidth="true" hidden="false" outlineLevel="0" max="2" min="2" style="41" width="17.28"/>
    <col collapsed="false" customWidth="true" hidden="false" outlineLevel="0" max="3" min="3" style="41" width="8.64"/>
    <col collapsed="false" customWidth="true" hidden="false" outlineLevel="0" max="4" min="4" style="41" width="33.6"/>
    <col collapsed="false" customWidth="true" hidden="false" outlineLevel="0" max="5" min="5" style="41" width="40.32"/>
    <col collapsed="false" customWidth="true" hidden="false" outlineLevel="0" max="6" min="6" style="41" width="18.24"/>
    <col collapsed="false" customWidth="true" hidden="false" outlineLevel="0" max="7" min="7" style="41" width="12.48"/>
    <col collapsed="false" customWidth="true" hidden="false" outlineLevel="0" max="9" min="8" style="41" width="9.6"/>
    <col collapsed="false" customWidth="true" hidden="false" outlineLevel="0" max="10" min="10" style="41" width="7.68"/>
    <col collapsed="false" customWidth="true" hidden="false" outlineLevel="0" max="11" min="11" style="41" width="8.64"/>
    <col collapsed="false" customWidth="true" hidden="false" outlineLevel="0" max="12" min="12" style="41" width="1.52"/>
    <col collapsed="false" customWidth="true" hidden="false" outlineLevel="0" max="13" min="13" style="41" width="33.89"/>
    <col collapsed="false" customWidth="true" hidden="false" outlineLevel="0" max="14" min="14" style="41" width="8.77"/>
    <col collapsed="false" customWidth="true" hidden="false" outlineLevel="0" max="15" min="15" style="41" width="32.94"/>
    <col collapsed="false" customWidth="true" hidden="false" outlineLevel="0" max="1025" min="16" style="41" width="8.77"/>
  </cols>
  <sheetData>
    <row r="1" customFormat="false" ht="45" hidden="false" customHeight="false" outlineLevel="0" collapsed="false">
      <c r="A1" s="42" t="s">
        <v>240</v>
      </c>
      <c r="B1" s="43" t="s">
        <v>241</v>
      </c>
      <c r="C1" s="42" t="s">
        <v>242</v>
      </c>
      <c r="D1" s="42" t="s">
        <v>243</v>
      </c>
      <c r="E1" s="42" t="s">
        <v>244</v>
      </c>
      <c r="F1" s="42" t="s">
        <v>245</v>
      </c>
      <c r="G1" s="43" t="s">
        <v>246</v>
      </c>
      <c r="H1" s="43" t="s">
        <v>247</v>
      </c>
      <c r="I1" s="42" t="s">
        <v>248</v>
      </c>
      <c r="J1" s="42" t="s">
        <v>249</v>
      </c>
      <c r="K1" s="43" t="s">
        <v>250</v>
      </c>
    </row>
    <row r="2" customFormat="false" ht="13.8" hidden="false" customHeight="false" outlineLevel="0" collapsed="false">
      <c r="A2" s="41" t="s">
        <v>251</v>
      </c>
      <c r="B2" s="41" t="s">
        <v>252</v>
      </c>
      <c r="C2" s="41" t="s">
        <v>23</v>
      </c>
      <c r="D2" s="41" t="s">
        <v>253</v>
      </c>
      <c r="E2" s="41" t="s">
        <v>20</v>
      </c>
      <c r="F2" s="44" t="n">
        <v>43397</v>
      </c>
      <c r="G2" s="44" t="n">
        <v>44492</v>
      </c>
      <c r="H2" s="41" t="s">
        <v>22</v>
      </c>
      <c r="I2" s="45" t="n">
        <v>97.68</v>
      </c>
      <c r="J2" s="41" t="s">
        <v>254</v>
      </c>
      <c r="K2" s="46" t="n">
        <v>1</v>
      </c>
      <c r="M2" s="41" t="str">
        <f aca="false">IF(ISNUMBER(MATCH(O2,Feuil2!$2:$2,0)),"",O2)</f>
        <v>APPAREIL DE MESURE ET DE CONTROLE</v>
      </c>
      <c r="N2" s="0" t="n">
        <f aca="false">COUNTIF(C$2:C$225,P2)</f>
        <v>6</v>
      </c>
      <c r="O2" s="41" t="s">
        <v>253</v>
      </c>
      <c r="P2" s="41" t="s">
        <v>23</v>
      </c>
      <c r="Q2" s="47" t="str">
        <f aca="false">IF(C2=Feuil2!$A$2,ROW(),"")</f>
        <v/>
      </c>
      <c r="R2" s="41" t="str">
        <f aca="false">IF(C2=Feuil2!$D$2,ROW(),"")</f>
        <v/>
      </c>
      <c r="S2" s="41" t="str">
        <f aca="false">IF(C2=Feuil2!$G$2,ROW(),"")</f>
        <v/>
      </c>
    </row>
    <row r="3" customFormat="false" ht="13.8" hidden="false" customHeight="false" outlineLevel="0" collapsed="false">
      <c r="A3" s="41" t="s">
        <v>255</v>
      </c>
      <c r="B3" s="41" t="s">
        <v>252</v>
      </c>
      <c r="C3" s="41" t="s">
        <v>23</v>
      </c>
      <c r="D3" s="41" t="s">
        <v>253</v>
      </c>
      <c r="E3" s="41" t="s">
        <v>26</v>
      </c>
      <c r="F3" s="44" t="n">
        <v>43397</v>
      </c>
      <c r="G3" s="44" t="n">
        <v>44492</v>
      </c>
      <c r="H3" s="41" t="s">
        <v>22</v>
      </c>
      <c r="I3" s="45" t="n">
        <v>145.35</v>
      </c>
      <c r="J3" s="41" t="s">
        <v>254</v>
      </c>
      <c r="K3" s="46" t="n">
        <v>1</v>
      </c>
      <c r="M3" s="41" t="str">
        <f aca="false">IF(ISNUMBER(MATCH(O3,Feuil2!$2:$2,0)),"",O3)</f>
        <v>ASPIRATEUR</v>
      </c>
      <c r="N3" s="0" t="n">
        <f aca="false">COUNTIF(C$2:C$225,P3)</f>
        <v>9</v>
      </c>
      <c r="O3" s="41" t="s">
        <v>256</v>
      </c>
      <c r="P3" s="41" t="s">
        <v>206</v>
      </c>
      <c r="Q3" s="47" t="str">
        <f aca="false">IF(C3=Feuil2!$A$2,ROW(),"")</f>
        <v/>
      </c>
      <c r="R3" s="41" t="str">
        <f aca="false">IF(C3=Feuil2!$D$2,ROW(),"")</f>
        <v/>
      </c>
      <c r="S3" s="41" t="str">
        <f aca="false">IF(C3=Feuil2!$G$2,ROW(),"")</f>
        <v/>
      </c>
    </row>
    <row r="4" customFormat="false" ht="13.8" hidden="false" customHeight="false" outlineLevel="0" collapsed="false">
      <c r="A4" s="41" t="s">
        <v>257</v>
      </c>
      <c r="B4" s="41" t="s">
        <v>252</v>
      </c>
      <c r="C4" s="41" t="s">
        <v>23</v>
      </c>
      <c r="D4" s="41" t="s">
        <v>253</v>
      </c>
      <c r="E4" s="41" t="s">
        <v>85</v>
      </c>
      <c r="F4" s="44" t="n">
        <v>43397</v>
      </c>
      <c r="G4" s="44" t="n">
        <v>44492</v>
      </c>
      <c r="H4" s="41" t="s">
        <v>22</v>
      </c>
      <c r="I4" s="45" t="n">
        <v>175.87</v>
      </c>
      <c r="J4" s="41" t="s">
        <v>254</v>
      </c>
      <c r="K4" s="46" t="n">
        <v>1</v>
      </c>
      <c r="M4" s="41" t="str">
        <f aca="false">IF(ISNUMBER(MATCH(O4,Feuil2!$2:$2,0)),"",O4)</f>
        <v>BOULONNEUSE</v>
      </c>
      <c r="N4" s="0" t="n">
        <f aca="false">COUNTIF(C$2:C$225,P4)</f>
        <v>24</v>
      </c>
      <c r="O4" s="41" t="s">
        <v>258</v>
      </c>
      <c r="P4" s="41" t="s">
        <v>159</v>
      </c>
      <c r="Q4" s="47" t="str">
        <f aca="false">IF(C4=Feuil2!$A$2,ROW(),"")</f>
        <v/>
      </c>
      <c r="R4" s="41" t="str">
        <f aca="false">IF(C4=Feuil2!$D$2,ROW(),"")</f>
        <v/>
      </c>
      <c r="S4" s="41" t="str">
        <f aca="false">IF(C4=Feuil2!$G$2,ROW(),"")</f>
        <v/>
      </c>
    </row>
    <row r="5" customFormat="false" ht="13.8" hidden="false" customHeight="false" outlineLevel="0" collapsed="false">
      <c r="A5" s="41" t="s">
        <v>259</v>
      </c>
      <c r="B5" s="41" t="s">
        <v>252</v>
      </c>
      <c r="C5" s="41" t="s">
        <v>23</v>
      </c>
      <c r="D5" s="41" t="s">
        <v>253</v>
      </c>
      <c r="E5" s="41" t="s">
        <v>127</v>
      </c>
      <c r="F5" s="44" t="n">
        <v>43397</v>
      </c>
      <c r="G5" s="44" t="n">
        <v>44492</v>
      </c>
      <c r="H5" s="41" t="s">
        <v>22</v>
      </c>
      <c r="I5" s="45" t="n">
        <v>135.27</v>
      </c>
      <c r="J5" s="41" t="s">
        <v>254</v>
      </c>
      <c r="K5" s="46" t="n">
        <v>1</v>
      </c>
      <c r="M5" s="41" t="str">
        <f aca="false">IF(ISNUMBER(MATCH(O5,Feuil2!$2:$2,0)),"",O5)</f>
        <v>CHARGEUR DE BATTERIE</v>
      </c>
      <c r="N5" s="0" t="n">
        <f aca="false">COUNTIF(C$2:C$225,P5)</f>
        <v>2</v>
      </c>
      <c r="O5" s="41" t="s">
        <v>260</v>
      </c>
      <c r="P5" s="41" t="s">
        <v>261</v>
      </c>
      <c r="Q5" s="47" t="str">
        <f aca="false">IF(C5=Feuil2!$A$2,ROW(),"")</f>
        <v/>
      </c>
      <c r="R5" s="41" t="str">
        <f aca="false">IF(C5=Feuil2!$D$2,ROW(),"")</f>
        <v/>
      </c>
      <c r="S5" s="41" t="str">
        <f aca="false">IF(C5=Feuil2!$G$2,ROW(),"")</f>
        <v/>
      </c>
    </row>
    <row r="6" customFormat="false" ht="13.8" hidden="false" customHeight="false" outlineLevel="0" collapsed="false">
      <c r="A6" s="41" t="s">
        <v>19</v>
      </c>
      <c r="B6" s="41" t="s">
        <v>252</v>
      </c>
      <c r="C6" s="41" t="s">
        <v>23</v>
      </c>
      <c r="D6" s="41" t="s">
        <v>253</v>
      </c>
      <c r="E6" s="41" t="s">
        <v>20</v>
      </c>
      <c r="F6" s="44" t="n">
        <v>43397</v>
      </c>
      <c r="G6" s="44" t="n">
        <v>44492</v>
      </c>
      <c r="H6" s="41" t="s">
        <v>22</v>
      </c>
      <c r="I6" s="45" t="n">
        <v>97.68</v>
      </c>
      <c r="J6" s="41" t="s">
        <v>254</v>
      </c>
      <c r="K6" s="46" t="n">
        <v>1</v>
      </c>
      <c r="M6" s="41" t="str">
        <f aca="false">IF(ISNUMBER(MATCH(O6,Feuil2!$2:$2,0)),"",O6)</f>
        <v>COMPRESSEUR</v>
      </c>
      <c r="N6" s="0" t="n">
        <f aca="false">COUNTIF(C$2:C$225,P6)</f>
        <v>24</v>
      </c>
      <c r="O6" s="41" t="s">
        <v>262</v>
      </c>
      <c r="P6" s="41" t="s">
        <v>189</v>
      </c>
      <c r="Q6" s="47" t="str">
        <f aca="false">IF(C6=Feuil2!$A$2,ROW(),"")</f>
        <v/>
      </c>
      <c r="R6" s="41" t="str">
        <f aca="false">IF(C6=Feuil2!$D$2,ROW(),"")</f>
        <v/>
      </c>
      <c r="S6" s="41" t="str">
        <f aca="false">IF(C6=Feuil2!$G$2,ROW(),"")</f>
        <v/>
      </c>
    </row>
    <row r="7" customFormat="false" ht="13.8" hidden="false" customHeight="false" outlineLevel="0" collapsed="false">
      <c r="A7" s="41" t="s">
        <v>25</v>
      </c>
      <c r="B7" s="41" t="s">
        <v>252</v>
      </c>
      <c r="C7" s="41" t="s">
        <v>23</v>
      </c>
      <c r="D7" s="41" t="s">
        <v>253</v>
      </c>
      <c r="E7" s="41" t="s">
        <v>26</v>
      </c>
      <c r="F7" s="44" t="n">
        <v>43397</v>
      </c>
      <c r="G7" s="44" t="n">
        <v>44492</v>
      </c>
      <c r="H7" s="41" t="s">
        <v>22</v>
      </c>
      <c r="I7" s="45" t="n">
        <v>145.35</v>
      </c>
      <c r="J7" s="41" t="s">
        <v>254</v>
      </c>
      <c r="K7" s="46" t="n">
        <v>1</v>
      </c>
      <c r="M7" s="41" t="str">
        <f aca="false">IF(ISNUMBER(MATCH(O7,Feuil2!$2:$2,0)),"",O7)</f>
        <v>GENERATEUR/PISTOLET A AIR CHAUD</v>
      </c>
      <c r="N7" s="0" t="n">
        <f aca="false">COUNTIF(C$2:C$225,P7)</f>
        <v>6</v>
      </c>
      <c r="O7" s="41" t="s">
        <v>263</v>
      </c>
      <c r="P7" s="41" t="s">
        <v>226</v>
      </c>
      <c r="Q7" s="47" t="str">
        <f aca="false">IF(C7=Feuil2!$A$2,ROW(),"")</f>
        <v/>
      </c>
      <c r="R7" s="41" t="str">
        <f aca="false">IF(C7=Feuil2!$D$2,ROW(),"")</f>
        <v/>
      </c>
      <c r="S7" s="41" t="str">
        <f aca="false">IF(C7=Feuil2!$G$2,ROW(),"")</f>
        <v/>
      </c>
    </row>
    <row r="8" customFormat="false" ht="13.8" hidden="false" customHeight="false" outlineLevel="0" collapsed="false">
      <c r="A8" s="41" t="s">
        <v>264</v>
      </c>
      <c r="B8" s="41" t="s">
        <v>252</v>
      </c>
      <c r="C8" s="41" t="s">
        <v>33</v>
      </c>
      <c r="D8" s="41" t="s">
        <v>237</v>
      </c>
      <c r="E8" s="41" t="s">
        <v>44</v>
      </c>
      <c r="F8" s="44" t="n">
        <v>43397</v>
      </c>
      <c r="G8" s="44" t="n">
        <v>44492</v>
      </c>
      <c r="H8" s="41" t="s">
        <v>22</v>
      </c>
      <c r="I8" s="45" t="n">
        <v>181.29</v>
      </c>
      <c r="J8" s="41" t="s">
        <v>254</v>
      </c>
      <c r="K8" s="46" t="n">
        <v>1</v>
      </c>
      <c r="M8" s="41" t="str">
        <f aca="false">IF(ISNUMBER(MATCH(O8,Feuil2!$2:$2,0)),"",O8)</f>
        <v>MACHINE À PONCER POUR ATELIERS</v>
      </c>
      <c r="N8" s="0" t="n">
        <f aca="false">COUNTIF(C$2:C$225,P8)</f>
        <v>6</v>
      </c>
      <c r="O8" s="41" t="s">
        <v>265</v>
      </c>
      <c r="P8" s="41" t="s">
        <v>97</v>
      </c>
      <c r="Q8" s="47" t="n">
        <f aca="false">IF(C8=Feuil2!$A$2,ROW(),"")</f>
        <v>8</v>
      </c>
      <c r="R8" s="41" t="str">
        <f aca="false">IF(C8=Feuil2!$D$2,ROW(),"")</f>
        <v/>
      </c>
      <c r="S8" s="41" t="str">
        <f aca="false">IF(C8=Feuil2!$G$2,ROW(),"")</f>
        <v/>
      </c>
    </row>
    <row r="9" customFormat="false" ht="13.8" hidden="false" customHeight="false" outlineLevel="0" collapsed="false">
      <c r="A9" s="41" t="s">
        <v>266</v>
      </c>
      <c r="B9" s="41" t="s">
        <v>252</v>
      </c>
      <c r="C9" s="41" t="s">
        <v>33</v>
      </c>
      <c r="D9" s="41" t="s">
        <v>237</v>
      </c>
      <c r="E9" s="41" t="s">
        <v>47</v>
      </c>
      <c r="F9" s="44" t="n">
        <v>43397</v>
      </c>
      <c r="G9" s="44" t="n">
        <v>44492</v>
      </c>
      <c r="H9" s="41" t="s">
        <v>22</v>
      </c>
      <c r="I9" s="45" t="n">
        <v>190.4</v>
      </c>
      <c r="J9" s="41" t="s">
        <v>254</v>
      </c>
      <c r="K9" s="46" t="n">
        <v>1</v>
      </c>
      <c r="M9" s="41" t="str">
        <f aca="false">IF(ISNUMBER(MATCH(O9,Feuil2!$2:$2,0)),"",O9)</f>
        <v>MACHINE A SCIER/COUPER</v>
      </c>
      <c r="N9" s="0" t="n">
        <f aca="false">COUNTIF(C$2:C$225,P9)</f>
        <v>13</v>
      </c>
      <c r="O9" s="41" t="s">
        <v>267</v>
      </c>
      <c r="P9" s="41" t="s">
        <v>180</v>
      </c>
      <c r="Q9" s="47" t="n">
        <f aca="false">IF(C9=Feuil2!$A$2,ROW(),"")</f>
        <v>9</v>
      </c>
      <c r="R9" s="41" t="str">
        <f aca="false">IF(C9=Feuil2!$D$2,ROW(),"")</f>
        <v/>
      </c>
      <c r="S9" s="41" t="str">
        <f aca="false">IF(C9=Feuil2!$G$2,ROW(),"")</f>
        <v/>
      </c>
    </row>
    <row r="10" customFormat="false" ht="13.8" hidden="false" customHeight="false" outlineLevel="0" collapsed="false">
      <c r="A10" s="41" t="s">
        <v>268</v>
      </c>
      <c r="B10" s="41" t="s">
        <v>252</v>
      </c>
      <c r="C10" s="41" t="s">
        <v>33</v>
      </c>
      <c r="D10" s="41" t="s">
        <v>237</v>
      </c>
      <c r="E10" s="41" t="s">
        <v>53</v>
      </c>
      <c r="F10" s="44" t="n">
        <v>43397</v>
      </c>
      <c r="G10" s="44" t="n">
        <v>44492</v>
      </c>
      <c r="H10" s="41" t="s">
        <v>22</v>
      </c>
      <c r="I10" s="45" t="n">
        <v>155.57</v>
      </c>
      <c r="J10" s="41" t="s">
        <v>254</v>
      </c>
      <c r="K10" s="46" t="n">
        <v>1</v>
      </c>
      <c r="M10" s="41" t="str">
        <f aca="false">IF(ISNUMBER(MATCH(O10,Feuil2!$2:$2,0)),"",O10)</f>
        <v/>
      </c>
      <c r="N10" s="0" t="n">
        <f aca="false">COUNTIF(C$2:C$225,P10)</f>
        <v>26</v>
      </c>
      <c r="O10" s="41" t="s">
        <v>239</v>
      </c>
      <c r="P10" s="41" t="s">
        <v>70</v>
      </c>
      <c r="Q10" s="47" t="n">
        <f aca="false">IF(C10=Feuil2!$A$2,ROW(),"")</f>
        <v>10</v>
      </c>
      <c r="R10" s="41" t="str">
        <f aca="false">IF(C10=Feuil2!$D$2,ROW(),"")</f>
        <v/>
      </c>
      <c r="S10" s="41" t="str">
        <f aca="false">IF(C10=Feuil2!$G$2,ROW(),"")</f>
        <v/>
      </c>
    </row>
    <row r="11" customFormat="false" ht="13.8" hidden="false" customHeight="false" outlineLevel="0" collapsed="false">
      <c r="A11" s="41" t="s">
        <v>269</v>
      </c>
      <c r="B11" s="41" t="s">
        <v>252</v>
      </c>
      <c r="C11" s="41" t="s">
        <v>33</v>
      </c>
      <c r="D11" s="41" t="s">
        <v>237</v>
      </c>
      <c r="E11" s="41" t="s">
        <v>35</v>
      </c>
      <c r="F11" s="44" t="n">
        <v>43397</v>
      </c>
      <c r="G11" s="44" t="n">
        <v>44492</v>
      </c>
      <c r="H11" s="41" t="s">
        <v>22</v>
      </c>
      <c r="I11" s="45" t="n">
        <v>244.67</v>
      </c>
      <c r="J11" s="41" t="s">
        <v>254</v>
      </c>
      <c r="K11" s="46" t="n">
        <v>1</v>
      </c>
      <c r="M11" s="41" t="str">
        <f aca="false">IF(ISNUMBER(MATCH(O11,Feuil2!$2:$2,0)),"",O11)</f>
        <v/>
      </c>
      <c r="N11" s="0" t="n">
        <f aca="false">COUNTIF(C$2:C$225,P11)</f>
        <v>27</v>
      </c>
      <c r="O11" s="41" t="s">
        <v>237</v>
      </c>
      <c r="P11" s="41" t="s">
        <v>33</v>
      </c>
      <c r="Q11" s="47" t="n">
        <f aca="false">IF(C11=Feuil2!$A$2,ROW(),"")</f>
        <v>11</v>
      </c>
      <c r="R11" s="41" t="str">
        <f aca="false">IF(C11=Feuil2!$D$2,ROW(),"")</f>
        <v/>
      </c>
      <c r="S11" s="41" t="str">
        <f aca="false">IF(C11=Feuil2!$G$2,ROW(),"")</f>
        <v/>
      </c>
    </row>
    <row r="12" customFormat="false" ht="13.8" hidden="false" customHeight="false" outlineLevel="0" collapsed="false">
      <c r="A12" s="41" t="s">
        <v>270</v>
      </c>
      <c r="B12" s="41" t="s">
        <v>252</v>
      </c>
      <c r="C12" s="41" t="s">
        <v>33</v>
      </c>
      <c r="D12" s="41" t="s">
        <v>237</v>
      </c>
      <c r="E12" s="41" t="s">
        <v>56</v>
      </c>
      <c r="F12" s="44" t="n">
        <v>43397</v>
      </c>
      <c r="G12" s="44" t="n">
        <v>44492</v>
      </c>
      <c r="H12" s="41" t="s">
        <v>22</v>
      </c>
      <c r="I12" s="45" t="n">
        <v>142.04</v>
      </c>
      <c r="J12" s="41" t="s">
        <v>254</v>
      </c>
      <c r="K12" s="46" t="n">
        <v>1</v>
      </c>
      <c r="M12" s="41" t="str">
        <f aca="false">IF(ISNUMBER(MATCH(O12,Feuil2!$2:$2,0)),"",O12)</f>
        <v>NETTOYEUR A HAUTE PRESSION</v>
      </c>
      <c r="N12" s="0" t="n">
        <f aca="false">COUNTIF(C$2:C$225,P12)</f>
        <v>18</v>
      </c>
      <c r="O12" s="41" t="s">
        <v>271</v>
      </c>
      <c r="P12" s="41" t="s">
        <v>213</v>
      </c>
      <c r="Q12" s="47" t="n">
        <f aca="false">IF(C12=Feuil2!$A$2,ROW(),"")</f>
        <v>12</v>
      </c>
      <c r="R12" s="41" t="str">
        <f aca="false">IF(C12=Feuil2!$D$2,ROW(),"")</f>
        <v/>
      </c>
      <c r="S12" s="41" t="str">
        <f aca="false">IF(C12=Feuil2!$G$2,ROW(),"")</f>
        <v/>
      </c>
    </row>
    <row r="13" customFormat="false" ht="13.8" hidden="false" customHeight="false" outlineLevel="0" collapsed="false">
      <c r="A13" s="41" t="s">
        <v>272</v>
      </c>
      <c r="B13" s="41" t="s">
        <v>252</v>
      </c>
      <c r="C13" s="41" t="s">
        <v>33</v>
      </c>
      <c r="D13" s="41" t="s">
        <v>237</v>
      </c>
      <c r="E13" s="41" t="s">
        <v>62</v>
      </c>
      <c r="F13" s="44" t="n">
        <v>43397</v>
      </c>
      <c r="G13" s="44" t="n">
        <v>44492</v>
      </c>
      <c r="H13" s="41" t="s">
        <v>22</v>
      </c>
      <c r="I13" s="45" t="n">
        <v>121.75</v>
      </c>
      <c r="J13" s="41" t="s">
        <v>254</v>
      </c>
      <c r="K13" s="46" t="n">
        <v>1</v>
      </c>
      <c r="M13" s="41" t="str">
        <f aca="false">IF(ISNUMBER(MATCH(O13,Feuil2!$2:$2,0)),"",O13)</f>
        <v/>
      </c>
      <c r="N13" s="0" t="n">
        <f aca="false">COUNTIF(C$2:C$225,P13)</f>
        <v>30</v>
      </c>
      <c r="O13" s="41" t="s">
        <v>238</v>
      </c>
      <c r="P13" s="41" t="s">
        <v>103</v>
      </c>
      <c r="Q13" s="47" t="n">
        <f aca="false">IF(C13=Feuil2!$A$2,ROW(),"")</f>
        <v>13</v>
      </c>
      <c r="R13" s="41" t="str">
        <f aca="false">IF(C13=Feuil2!$D$2,ROW(),"")</f>
        <v/>
      </c>
      <c r="S13" s="41" t="str">
        <f aca="false">IF(C13=Feuil2!$G$2,ROW(),"")</f>
        <v/>
      </c>
    </row>
    <row r="14" customFormat="false" ht="13.8" hidden="false" customHeight="false" outlineLevel="0" collapsed="false">
      <c r="A14" s="41" t="s">
        <v>273</v>
      </c>
      <c r="B14" s="41" t="s">
        <v>252</v>
      </c>
      <c r="C14" s="41" t="s">
        <v>33</v>
      </c>
      <c r="D14" s="41" t="s">
        <v>237</v>
      </c>
      <c r="E14" s="41" t="s">
        <v>65</v>
      </c>
      <c r="F14" s="44" t="n">
        <v>43397</v>
      </c>
      <c r="G14" s="44" t="n">
        <v>44492</v>
      </c>
      <c r="H14" s="41" t="s">
        <v>22</v>
      </c>
      <c r="I14" s="45" t="n">
        <v>182.64</v>
      </c>
      <c r="J14" s="41" t="s">
        <v>254</v>
      </c>
      <c r="K14" s="46" t="n">
        <v>1</v>
      </c>
      <c r="M14" s="41" t="str">
        <f aca="false">IF(ISNUMBER(MATCH(O14,Feuil2!$2:$2,0)),"",O14)</f>
        <v>PERCEUSE/VISSEUSE SUR SECTEUR</v>
      </c>
      <c r="N14" s="0" t="n">
        <f aca="false">COUNTIF(C$2:C$225,P14)</f>
        <v>27</v>
      </c>
      <c r="O14" s="41" t="s">
        <v>274</v>
      </c>
      <c r="P14" s="41" t="s">
        <v>134</v>
      </c>
      <c r="Q14" s="47" t="n">
        <f aca="false">IF(C14=Feuil2!$A$2,ROW(),"")</f>
        <v>14</v>
      </c>
      <c r="R14" s="41" t="str">
        <f aca="false">IF(C14=Feuil2!$D$2,ROW(),"")</f>
        <v/>
      </c>
      <c r="S14" s="41" t="str">
        <f aca="false">IF(C14=Feuil2!$G$2,ROW(),"")</f>
        <v/>
      </c>
    </row>
    <row r="15" customFormat="false" ht="13.8" hidden="false" customHeight="false" outlineLevel="0" collapsed="false">
      <c r="A15" s="41" t="s">
        <v>275</v>
      </c>
      <c r="B15" s="41" t="s">
        <v>252</v>
      </c>
      <c r="C15" s="41" t="s">
        <v>33</v>
      </c>
      <c r="D15" s="41" t="s">
        <v>237</v>
      </c>
      <c r="E15" s="41" t="s">
        <v>59</v>
      </c>
      <c r="F15" s="44" t="n">
        <v>43397</v>
      </c>
      <c r="G15" s="44" t="n">
        <v>44492</v>
      </c>
      <c r="H15" s="41" t="s">
        <v>22</v>
      </c>
      <c r="I15" s="45" t="n">
        <v>142.04</v>
      </c>
      <c r="J15" s="41" t="s">
        <v>254</v>
      </c>
      <c r="K15" s="46" t="n">
        <v>1</v>
      </c>
      <c r="M15" s="41" t="str">
        <f aca="false">IF(ISNUMBER(MATCH(O15,Feuil2!$2:$2,0)),"",O15)</f>
        <v>PISTOLET A MASTIC SUR ACCU</v>
      </c>
      <c r="N15" s="0" t="n">
        <f aca="false">COUNTIF(C$2:C$225,P15)</f>
        <v>5</v>
      </c>
      <c r="O15" s="41" t="s">
        <v>276</v>
      </c>
      <c r="P15" s="41" t="s">
        <v>231</v>
      </c>
      <c r="Q15" s="47" t="n">
        <f aca="false">IF(C15=Feuil2!$A$2,ROW(),"")</f>
        <v>15</v>
      </c>
      <c r="R15" s="41" t="str">
        <f aca="false">IF(C15=Feuil2!$D$2,ROW(),"")</f>
        <v/>
      </c>
      <c r="S15" s="41" t="str">
        <f aca="false">IF(C15=Feuil2!$G$2,ROW(),"")</f>
        <v/>
      </c>
    </row>
    <row r="16" customFormat="false" ht="13.8" hidden="false" customHeight="false" outlineLevel="0" collapsed="false">
      <c r="A16" s="41" t="s">
        <v>277</v>
      </c>
      <c r="B16" s="41" t="s">
        <v>252</v>
      </c>
      <c r="C16" s="41" t="s">
        <v>33</v>
      </c>
      <c r="D16" s="41" t="s">
        <v>237</v>
      </c>
      <c r="E16" s="41" t="s">
        <v>41</v>
      </c>
      <c r="F16" s="44" t="n">
        <v>43397</v>
      </c>
      <c r="G16" s="44" t="n">
        <v>44492</v>
      </c>
      <c r="H16" s="41" t="s">
        <v>22</v>
      </c>
      <c r="I16" s="45" t="n">
        <v>181.29</v>
      </c>
      <c r="J16" s="41" t="s">
        <v>254</v>
      </c>
      <c r="K16" s="46" t="n">
        <v>1</v>
      </c>
      <c r="M16" s="41" t="str">
        <f aca="false">IF(ISNUMBER(MATCH(O16,Feuil2!$2:$2,0)),"",O16)</f>
        <v>VENTILATION POUR ATELIERS</v>
      </c>
      <c r="N16" s="0" t="n">
        <f aca="false">COUNTIF(C$2:C$225,P16)</f>
        <v>1</v>
      </c>
      <c r="O16" s="41" t="s">
        <v>278</v>
      </c>
      <c r="P16" s="41" t="s">
        <v>279</v>
      </c>
      <c r="Q16" s="47" t="n">
        <f aca="false">IF(C16=Feuil2!$A$2,ROW(),"")</f>
        <v>16</v>
      </c>
      <c r="R16" s="41" t="str">
        <f aca="false">IF(C16=Feuil2!$D$2,ROW(),"")</f>
        <v/>
      </c>
      <c r="S16" s="41" t="str">
        <f aca="false">IF(C16=Feuil2!$G$2,ROW(),"")</f>
        <v/>
      </c>
    </row>
    <row r="17" customFormat="false" ht="13.8" hidden="false" customHeight="false" outlineLevel="0" collapsed="false">
      <c r="A17" s="41" t="s">
        <v>280</v>
      </c>
      <c r="B17" s="41" t="s">
        <v>252</v>
      </c>
      <c r="C17" s="41" t="s">
        <v>33</v>
      </c>
      <c r="D17" s="41" t="s">
        <v>237</v>
      </c>
      <c r="E17" s="41" t="s">
        <v>39</v>
      </c>
      <c r="F17" s="44" t="n">
        <v>43397</v>
      </c>
      <c r="G17" s="44" t="n">
        <v>44492</v>
      </c>
      <c r="H17" s="41" t="s">
        <v>22</v>
      </c>
      <c r="I17" s="45" t="n">
        <v>108.41</v>
      </c>
      <c r="J17" s="41" t="s">
        <v>254</v>
      </c>
      <c r="K17" s="46" t="n">
        <v>1</v>
      </c>
      <c r="Q17" s="47" t="n">
        <f aca="false">IF(C17=Feuil2!$A$2,ROW(),"")</f>
        <v>17</v>
      </c>
      <c r="R17" s="41" t="str">
        <f aca="false">IF(C17=Feuil2!$D$2,ROW(),"")</f>
        <v/>
      </c>
      <c r="S17" s="41" t="str">
        <f aca="false">IF(C17=Feuil2!$G$2,ROW(),"")</f>
        <v/>
      </c>
    </row>
    <row r="18" customFormat="false" ht="13.8" hidden="false" customHeight="false" outlineLevel="0" collapsed="false">
      <c r="A18" s="41" t="s">
        <v>281</v>
      </c>
      <c r="B18" s="41" t="s">
        <v>252</v>
      </c>
      <c r="C18" s="41" t="s">
        <v>33</v>
      </c>
      <c r="D18" s="41" t="s">
        <v>237</v>
      </c>
      <c r="E18" s="41" t="s">
        <v>37</v>
      </c>
      <c r="F18" s="44" t="n">
        <v>43397</v>
      </c>
      <c r="G18" s="44" t="n">
        <v>44492</v>
      </c>
      <c r="H18" s="41" t="s">
        <v>22</v>
      </c>
      <c r="I18" s="45" t="n">
        <v>108.41</v>
      </c>
      <c r="J18" s="41" t="s">
        <v>254</v>
      </c>
      <c r="K18" s="46" t="n">
        <v>1</v>
      </c>
      <c r="Q18" s="47" t="n">
        <f aca="false">IF(C18=Feuil2!$A$2,ROW(),"")</f>
        <v>18</v>
      </c>
      <c r="R18" s="41" t="str">
        <f aca="false">IF(C18=Feuil2!$D$2,ROW(),"")</f>
        <v/>
      </c>
      <c r="S18" s="41" t="str">
        <f aca="false">IF(C18=Feuil2!$G$2,ROW(),"")</f>
        <v/>
      </c>
    </row>
    <row r="19" customFormat="false" ht="13.8" hidden="false" customHeight="false" outlineLevel="0" collapsed="false">
      <c r="A19" s="41" t="s">
        <v>282</v>
      </c>
      <c r="B19" s="41" t="s">
        <v>252</v>
      </c>
      <c r="C19" s="41" t="s">
        <v>33</v>
      </c>
      <c r="D19" s="41" t="s">
        <v>237</v>
      </c>
      <c r="E19" s="41" t="s">
        <v>50</v>
      </c>
      <c r="F19" s="44" t="n">
        <v>43397</v>
      </c>
      <c r="G19" s="44" t="n">
        <v>44492</v>
      </c>
      <c r="H19" s="41" t="s">
        <v>22</v>
      </c>
      <c r="I19" s="45" t="n">
        <v>202.93</v>
      </c>
      <c r="J19" s="41" t="s">
        <v>254</v>
      </c>
      <c r="K19" s="46" t="n">
        <v>1</v>
      </c>
      <c r="Q19" s="47" t="n">
        <f aca="false">IF(C19=Feuil2!$A$2,ROW(),"")</f>
        <v>19</v>
      </c>
      <c r="R19" s="41" t="str">
        <f aca="false">IF(C19=Feuil2!$D$2,ROW(),"")</f>
        <v/>
      </c>
      <c r="S19" s="41" t="str">
        <f aca="false">IF(C19=Feuil2!$G$2,ROW(),"")</f>
        <v/>
      </c>
    </row>
    <row r="20" customFormat="false" ht="13.8" hidden="false" customHeight="false" outlineLevel="0" collapsed="false">
      <c r="A20" s="41" t="s">
        <v>283</v>
      </c>
      <c r="B20" s="41" t="s">
        <v>252</v>
      </c>
      <c r="C20" s="41" t="s">
        <v>33</v>
      </c>
      <c r="D20" s="41" t="s">
        <v>237</v>
      </c>
      <c r="E20" s="41" t="s">
        <v>31</v>
      </c>
      <c r="F20" s="44" t="n">
        <v>43397</v>
      </c>
      <c r="G20" s="44" t="n">
        <v>44492</v>
      </c>
      <c r="H20" s="41" t="s">
        <v>22</v>
      </c>
      <c r="I20" s="45" t="n">
        <v>512.25</v>
      </c>
      <c r="J20" s="41" t="s">
        <v>254</v>
      </c>
      <c r="K20" s="46" t="n">
        <v>1</v>
      </c>
      <c r="Q20" s="47" t="n">
        <f aca="false">IF(C20=Feuil2!$A$2,ROW(),"")</f>
        <v>20</v>
      </c>
      <c r="R20" s="41" t="str">
        <f aca="false">IF(C20=Feuil2!$D$2,ROW(),"")</f>
        <v/>
      </c>
      <c r="S20" s="41" t="str">
        <f aca="false">IF(C20=Feuil2!$G$2,ROW(),"")</f>
        <v/>
      </c>
    </row>
    <row r="21" customFormat="false" ht="13.8" hidden="false" customHeight="false" outlineLevel="0" collapsed="false">
      <c r="A21" s="41" t="s">
        <v>30</v>
      </c>
      <c r="B21" s="41" t="s">
        <v>252</v>
      </c>
      <c r="C21" s="41" t="s">
        <v>33</v>
      </c>
      <c r="D21" s="41" t="s">
        <v>237</v>
      </c>
      <c r="E21" s="41" t="s">
        <v>31</v>
      </c>
      <c r="F21" s="44" t="n">
        <v>43397</v>
      </c>
      <c r="G21" s="44" t="n">
        <v>44492</v>
      </c>
      <c r="H21" s="41" t="s">
        <v>22</v>
      </c>
      <c r="I21" s="45" t="n">
        <v>512.25</v>
      </c>
      <c r="J21" s="41" t="s">
        <v>254</v>
      </c>
      <c r="K21" s="46" t="n">
        <v>1</v>
      </c>
      <c r="Q21" s="47" t="n">
        <f aca="false">IF(C21=Feuil2!$A$2,ROW(),"")</f>
        <v>21</v>
      </c>
      <c r="R21" s="41" t="str">
        <f aca="false">IF(C21=Feuil2!$D$2,ROW(),"")</f>
        <v/>
      </c>
      <c r="S21" s="41" t="str">
        <f aca="false">IF(C21=Feuil2!$G$2,ROW(),"")</f>
        <v/>
      </c>
    </row>
    <row r="22" customFormat="false" ht="13.8" hidden="false" customHeight="false" outlineLevel="0" collapsed="false">
      <c r="A22" s="41" t="s">
        <v>34</v>
      </c>
      <c r="B22" s="41" t="s">
        <v>252</v>
      </c>
      <c r="C22" s="41" t="s">
        <v>33</v>
      </c>
      <c r="D22" s="41" t="s">
        <v>237</v>
      </c>
      <c r="E22" s="41" t="s">
        <v>35</v>
      </c>
      <c r="F22" s="44" t="n">
        <v>43397</v>
      </c>
      <c r="G22" s="44" t="n">
        <v>44492</v>
      </c>
      <c r="H22" s="41" t="s">
        <v>22</v>
      </c>
      <c r="I22" s="45" t="n">
        <v>244.67</v>
      </c>
      <c r="J22" s="41" t="s">
        <v>254</v>
      </c>
      <c r="K22" s="46" t="n">
        <v>1</v>
      </c>
      <c r="Q22" s="47" t="n">
        <f aca="false">IF(C22=Feuil2!$A$2,ROW(),"")</f>
        <v>22</v>
      </c>
      <c r="R22" s="41" t="str">
        <f aca="false">IF(C22=Feuil2!$D$2,ROW(),"")</f>
        <v/>
      </c>
      <c r="S22" s="41" t="str">
        <f aca="false">IF(C22=Feuil2!$G$2,ROW(),"")</f>
        <v/>
      </c>
    </row>
    <row r="23" customFormat="false" ht="13.8" hidden="false" customHeight="false" outlineLevel="0" collapsed="false">
      <c r="A23" s="41" t="s">
        <v>36</v>
      </c>
      <c r="B23" s="41" t="s">
        <v>252</v>
      </c>
      <c r="C23" s="41" t="s">
        <v>33</v>
      </c>
      <c r="D23" s="41" t="s">
        <v>237</v>
      </c>
      <c r="E23" s="41" t="s">
        <v>37</v>
      </c>
      <c r="F23" s="44" t="n">
        <v>43397</v>
      </c>
      <c r="G23" s="44" t="n">
        <v>44492</v>
      </c>
      <c r="H23" s="41" t="s">
        <v>22</v>
      </c>
      <c r="I23" s="45" t="n">
        <v>108.41</v>
      </c>
      <c r="J23" s="41" t="s">
        <v>254</v>
      </c>
      <c r="K23" s="46" t="n">
        <v>1</v>
      </c>
      <c r="Q23" s="47" t="n">
        <f aca="false">IF(C23=Feuil2!$A$2,ROW(),"")</f>
        <v>23</v>
      </c>
      <c r="R23" s="41" t="str">
        <f aca="false">IF(C23=Feuil2!$D$2,ROW(),"")</f>
        <v/>
      </c>
      <c r="S23" s="41" t="str">
        <f aca="false">IF(C23=Feuil2!$G$2,ROW(),"")</f>
        <v/>
      </c>
    </row>
    <row r="24" customFormat="false" ht="13.8" hidden="false" customHeight="false" outlineLevel="0" collapsed="false">
      <c r="A24" s="41" t="s">
        <v>38</v>
      </c>
      <c r="B24" s="41" t="s">
        <v>252</v>
      </c>
      <c r="C24" s="41" t="s">
        <v>33</v>
      </c>
      <c r="D24" s="41" t="s">
        <v>237</v>
      </c>
      <c r="E24" s="41" t="s">
        <v>39</v>
      </c>
      <c r="F24" s="44" t="n">
        <v>43397</v>
      </c>
      <c r="G24" s="44" t="n">
        <v>44492</v>
      </c>
      <c r="H24" s="41" t="s">
        <v>22</v>
      </c>
      <c r="I24" s="45" t="n">
        <v>108.41</v>
      </c>
      <c r="J24" s="41" t="s">
        <v>254</v>
      </c>
      <c r="K24" s="46" t="n">
        <v>1</v>
      </c>
      <c r="Q24" s="47" t="n">
        <f aca="false">IF(C24=Feuil2!$A$2,ROW(),"")</f>
        <v>24</v>
      </c>
      <c r="R24" s="41" t="str">
        <f aca="false">IF(C24=Feuil2!$D$2,ROW(),"")</f>
        <v/>
      </c>
      <c r="S24" s="41" t="str">
        <f aca="false">IF(C24=Feuil2!$G$2,ROW(),"")</f>
        <v/>
      </c>
    </row>
    <row r="25" customFormat="false" ht="13.8" hidden="false" customHeight="false" outlineLevel="0" collapsed="false">
      <c r="A25" s="41" t="s">
        <v>40</v>
      </c>
      <c r="B25" s="41" t="s">
        <v>252</v>
      </c>
      <c r="C25" s="41" t="s">
        <v>33</v>
      </c>
      <c r="D25" s="41" t="s">
        <v>237</v>
      </c>
      <c r="E25" s="41" t="s">
        <v>41</v>
      </c>
      <c r="F25" s="44" t="n">
        <v>43397</v>
      </c>
      <c r="G25" s="44" t="n">
        <v>44492</v>
      </c>
      <c r="H25" s="41" t="s">
        <v>22</v>
      </c>
      <c r="I25" s="45" t="n">
        <v>243.93</v>
      </c>
      <c r="J25" s="41" t="s">
        <v>254</v>
      </c>
      <c r="K25" s="46" t="n">
        <v>1</v>
      </c>
      <c r="Q25" s="47" t="n">
        <f aca="false">IF(C25=Feuil2!$A$2,ROW(),"")</f>
        <v>25</v>
      </c>
      <c r="R25" s="41" t="str">
        <f aca="false">IF(C25=Feuil2!$D$2,ROW(),"")</f>
        <v/>
      </c>
      <c r="S25" s="41" t="str">
        <f aca="false">IF(C25=Feuil2!$G$2,ROW(),"")</f>
        <v/>
      </c>
    </row>
    <row r="26" customFormat="false" ht="13.8" hidden="false" customHeight="false" outlineLevel="0" collapsed="false">
      <c r="A26" s="41" t="s">
        <v>43</v>
      </c>
      <c r="B26" s="41" t="s">
        <v>252</v>
      </c>
      <c r="C26" s="41" t="s">
        <v>33</v>
      </c>
      <c r="D26" s="41" t="s">
        <v>237</v>
      </c>
      <c r="E26" s="41" t="s">
        <v>44</v>
      </c>
      <c r="F26" s="44" t="n">
        <v>43397</v>
      </c>
      <c r="G26" s="44" t="n">
        <v>44492</v>
      </c>
      <c r="H26" s="41" t="s">
        <v>22</v>
      </c>
      <c r="I26" s="45" t="n">
        <v>181.29</v>
      </c>
      <c r="J26" s="41" t="s">
        <v>254</v>
      </c>
      <c r="K26" s="46" t="n">
        <v>1</v>
      </c>
      <c r="Q26" s="47" t="n">
        <f aca="false">IF(C26=Feuil2!$A$2,ROW(),"")</f>
        <v>26</v>
      </c>
      <c r="R26" s="41" t="str">
        <f aca="false">IF(C26=Feuil2!$D$2,ROW(),"")</f>
        <v/>
      </c>
      <c r="S26" s="41" t="str">
        <f aca="false">IF(C26=Feuil2!$G$2,ROW(),"")</f>
        <v/>
      </c>
    </row>
    <row r="27" customFormat="false" ht="13.8" hidden="false" customHeight="false" outlineLevel="0" collapsed="false">
      <c r="A27" s="41" t="s">
        <v>46</v>
      </c>
      <c r="B27" s="41" t="s">
        <v>252</v>
      </c>
      <c r="C27" s="41" t="s">
        <v>33</v>
      </c>
      <c r="D27" s="41" t="s">
        <v>237</v>
      </c>
      <c r="E27" s="41" t="s">
        <v>47</v>
      </c>
      <c r="F27" s="44" t="n">
        <v>43397</v>
      </c>
      <c r="G27" s="44" t="n">
        <v>44492</v>
      </c>
      <c r="H27" s="41" t="s">
        <v>22</v>
      </c>
      <c r="I27" s="45" t="n">
        <v>190.4</v>
      </c>
      <c r="J27" s="41" t="s">
        <v>254</v>
      </c>
      <c r="K27" s="46" t="n">
        <v>1</v>
      </c>
      <c r="Q27" s="47" t="n">
        <f aca="false">IF(C27=Feuil2!$A$2,ROW(),"")</f>
        <v>27</v>
      </c>
      <c r="R27" s="41" t="str">
        <f aca="false">IF(C27=Feuil2!$D$2,ROW(),"")</f>
        <v/>
      </c>
      <c r="S27" s="41" t="str">
        <f aca="false">IF(C27=Feuil2!$G$2,ROW(),"")</f>
        <v/>
      </c>
    </row>
    <row r="28" customFormat="false" ht="13.8" hidden="false" customHeight="false" outlineLevel="0" collapsed="false">
      <c r="A28" s="41" t="s">
        <v>49</v>
      </c>
      <c r="B28" s="41" t="s">
        <v>252</v>
      </c>
      <c r="C28" s="41" t="s">
        <v>33</v>
      </c>
      <c r="D28" s="41" t="s">
        <v>237</v>
      </c>
      <c r="E28" s="41" t="s">
        <v>50</v>
      </c>
      <c r="F28" s="44" t="n">
        <v>43397</v>
      </c>
      <c r="G28" s="44" t="n">
        <v>44492</v>
      </c>
      <c r="H28" s="41" t="s">
        <v>22</v>
      </c>
      <c r="I28" s="45" t="n">
        <v>202.93</v>
      </c>
      <c r="J28" s="41" t="s">
        <v>254</v>
      </c>
      <c r="K28" s="46" t="n">
        <v>1</v>
      </c>
      <c r="Q28" s="47" t="n">
        <f aca="false">IF(C28=Feuil2!$A$2,ROW(),"")</f>
        <v>28</v>
      </c>
      <c r="R28" s="41" t="str">
        <f aca="false">IF(C28=Feuil2!$D$2,ROW(),"")</f>
        <v/>
      </c>
      <c r="S28" s="41" t="str">
        <f aca="false">IF(C28=Feuil2!$G$2,ROW(),"")</f>
        <v/>
      </c>
    </row>
    <row r="29" customFormat="false" ht="13.8" hidden="false" customHeight="false" outlineLevel="0" collapsed="false">
      <c r="A29" s="41" t="s">
        <v>52</v>
      </c>
      <c r="B29" s="41" t="s">
        <v>252</v>
      </c>
      <c r="C29" s="41" t="s">
        <v>33</v>
      </c>
      <c r="D29" s="41" t="s">
        <v>237</v>
      </c>
      <c r="E29" s="41" t="s">
        <v>53</v>
      </c>
      <c r="F29" s="44" t="n">
        <v>43397</v>
      </c>
      <c r="G29" s="44" t="n">
        <v>44492</v>
      </c>
      <c r="H29" s="41" t="s">
        <v>22</v>
      </c>
      <c r="I29" s="45" t="n">
        <v>155.57</v>
      </c>
      <c r="J29" s="41" t="s">
        <v>254</v>
      </c>
      <c r="K29" s="46" t="n">
        <v>1</v>
      </c>
      <c r="Q29" s="47" t="n">
        <f aca="false">IF(C29=Feuil2!$A$2,ROW(),"")</f>
        <v>29</v>
      </c>
      <c r="R29" s="41" t="str">
        <f aca="false">IF(C29=Feuil2!$D$2,ROW(),"")</f>
        <v/>
      </c>
      <c r="S29" s="41" t="str">
        <f aca="false">IF(C29=Feuil2!$G$2,ROW(),"")</f>
        <v/>
      </c>
    </row>
    <row r="30" customFormat="false" ht="13.8" hidden="false" customHeight="false" outlineLevel="0" collapsed="false">
      <c r="A30" s="41" t="s">
        <v>55</v>
      </c>
      <c r="B30" s="41" t="s">
        <v>252</v>
      </c>
      <c r="C30" s="41" t="s">
        <v>33</v>
      </c>
      <c r="D30" s="41" t="s">
        <v>237</v>
      </c>
      <c r="E30" s="41" t="s">
        <v>56</v>
      </c>
      <c r="F30" s="44" t="n">
        <v>43397</v>
      </c>
      <c r="G30" s="44" t="n">
        <v>44492</v>
      </c>
      <c r="H30" s="41" t="s">
        <v>22</v>
      </c>
      <c r="I30" s="45" t="n">
        <v>142.04</v>
      </c>
      <c r="J30" s="41" t="s">
        <v>254</v>
      </c>
      <c r="K30" s="46" t="n">
        <v>1</v>
      </c>
      <c r="Q30" s="47" t="n">
        <f aca="false">IF(C30=Feuil2!$A$2,ROW(),"")</f>
        <v>30</v>
      </c>
      <c r="R30" s="41" t="str">
        <f aca="false">IF(C30=Feuil2!$D$2,ROW(),"")</f>
        <v/>
      </c>
      <c r="S30" s="41" t="str">
        <f aca="false">IF(C30=Feuil2!$G$2,ROW(),"")</f>
        <v/>
      </c>
    </row>
    <row r="31" customFormat="false" ht="13.8" hidden="false" customHeight="false" outlineLevel="0" collapsed="false">
      <c r="A31" s="41" t="s">
        <v>58</v>
      </c>
      <c r="B31" s="41" t="s">
        <v>252</v>
      </c>
      <c r="C31" s="41" t="s">
        <v>33</v>
      </c>
      <c r="D31" s="41" t="s">
        <v>237</v>
      </c>
      <c r="E31" s="41" t="s">
        <v>59</v>
      </c>
      <c r="F31" s="44" t="n">
        <v>43397</v>
      </c>
      <c r="G31" s="44" t="n">
        <v>44492</v>
      </c>
      <c r="H31" s="41" t="s">
        <v>22</v>
      </c>
      <c r="I31" s="45" t="n">
        <v>142.04</v>
      </c>
      <c r="J31" s="41" t="s">
        <v>254</v>
      </c>
      <c r="K31" s="46" t="n">
        <v>1</v>
      </c>
      <c r="Q31" s="47" t="n">
        <f aca="false">IF(C31=Feuil2!$A$2,ROW(),"")</f>
        <v>31</v>
      </c>
      <c r="R31" s="41" t="str">
        <f aca="false">IF(C31=Feuil2!$D$2,ROW(),"")</f>
        <v/>
      </c>
      <c r="S31" s="41" t="str">
        <f aca="false">IF(C31=Feuil2!$G$2,ROW(),"")</f>
        <v/>
      </c>
    </row>
    <row r="32" customFormat="false" ht="13.8" hidden="false" customHeight="false" outlineLevel="0" collapsed="false">
      <c r="A32" s="41" t="s">
        <v>61</v>
      </c>
      <c r="B32" s="41" t="s">
        <v>252</v>
      </c>
      <c r="C32" s="41" t="s">
        <v>33</v>
      </c>
      <c r="D32" s="41" t="s">
        <v>237</v>
      </c>
      <c r="E32" s="41" t="s">
        <v>62</v>
      </c>
      <c r="F32" s="44" t="n">
        <v>43397</v>
      </c>
      <c r="G32" s="44" t="n">
        <v>44492</v>
      </c>
      <c r="H32" s="41" t="s">
        <v>22</v>
      </c>
      <c r="I32" s="45" t="n">
        <v>121.75</v>
      </c>
      <c r="J32" s="41" t="s">
        <v>254</v>
      </c>
      <c r="K32" s="46" t="n">
        <v>1</v>
      </c>
      <c r="Q32" s="47" t="n">
        <f aca="false">IF(C32=Feuil2!$A$2,ROW(),"")</f>
        <v>32</v>
      </c>
      <c r="R32" s="41" t="str">
        <f aca="false">IF(C32=Feuil2!$D$2,ROW(),"")</f>
        <v/>
      </c>
      <c r="S32" s="41" t="str">
        <f aca="false">IF(C32=Feuil2!$G$2,ROW(),"")</f>
        <v/>
      </c>
    </row>
    <row r="33" customFormat="false" ht="13.8" hidden="false" customHeight="false" outlineLevel="0" collapsed="false">
      <c r="A33" s="41" t="s">
        <v>64</v>
      </c>
      <c r="B33" s="41" t="s">
        <v>252</v>
      </c>
      <c r="C33" s="41" t="s">
        <v>33</v>
      </c>
      <c r="D33" s="41" t="s">
        <v>237</v>
      </c>
      <c r="E33" s="41" t="s">
        <v>65</v>
      </c>
      <c r="F33" s="44" t="n">
        <v>43397</v>
      </c>
      <c r="G33" s="44" t="n">
        <v>44492</v>
      </c>
      <c r="H33" s="41" t="s">
        <v>22</v>
      </c>
      <c r="I33" s="45" t="n">
        <v>182.64</v>
      </c>
      <c r="J33" s="41" t="s">
        <v>254</v>
      </c>
      <c r="K33" s="46" t="n">
        <v>1</v>
      </c>
      <c r="Q33" s="47" t="n">
        <f aca="false">IF(C33=Feuil2!$A$2,ROW(),"")</f>
        <v>33</v>
      </c>
      <c r="R33" s="41" t="str">
        <f aca="false">IF(C33=Feuil2!$D$2,ROW(),"")</f>
        <v/>
      </c>
      <c r="S33" s="41" t="str">
        <f aca="false">IF(C33=Feuil2!$G$2,ROW(),"")</f>
        <v/>
      </c>
    </row>
    <row r="34" customFormat="false" ht="13.8" hidden="false" customHeight="false" outlineLevel="0" collapsed="false">
      <c r="A34" s="41" t="s">
        <v>284</v>
      </c>
      <c r="B34" s="41" t="s">
        <v>252</v>
      </c>
      <c r="C34" s="41" t="s">
        <v>33</v>
      </c>
      <c r="D34" s="41" t="s">
        <v>237</v>
      </c>
      <c r="E34" s="41" t="s">
        <v>285</v>
      </c>
      <c r="F34" s="44" t="n">
        <v>43397</v>
      </c>
      <c r="G34" s="44" t="n">
        <v>44492</v>
      </c>
      <c r="H34" s="41" t="s">
        <v>22</v>
      </c>
      <c r="I34" s="45" t="n">
        <v>177.55</v>
      </c>
      <c r="J34" s="41" t="s">
        <v>254</v>
      </c>
      <c r="K34" s="46" t="n">
        <v>1</v>
      </c>
      <c r="Q34" s="47" t="n">
        <f aca="false">IF(C34=Feuil2!$A$2,ROW(),"")</f>
        <v>34</v>
      </c>
      <c r="R34" s="41" t="str">
        <f aca="false">IF(C34=Feuil2!$D$2,ROW(),"")</f>
        <v/>
      </c>
      <c r="S34" s="41" t="str">
        <f aca="false">IF(C34=Feuil2!$G$2,ROW(),"")</f>
        <v/>
      </c>
    </row>
    <row r="35" customFormat="false" ht="13.8" hidden="false" customHeight="false" outlineLevel="0" collapsed="false">
      <c r="A35" s="41" t="s">
        <v>286</v>
      </c>
      <c r="B35" s="41" t="s">
        <v>252</v>
      </c>
      <c r="C35" s="41" t="s">
        <v>70</v>
      </c>
      <c r="D35" s="41" t="s">
        <v>239</v>
      </c>
      <c r="E35" s="41" t="s">
        <v>91</v>
      </c>
      <c r="F35" s="44" t="n">
        <v>43397</v>
      </c>
      <c r="G35" s="44" t="n">
        <v>44492</v>
      </c>
      <c r="H35" s="41" t="s">
        <v>22</v>
      </c>
      <c r="I35" s="45" t="n">
        <v>676.51</v>
      </c>
      <c r="J35" s="41" t="s">
        <v>254</v>
      </c>
      <c r="K35" s="46" t="n">
        <v>1</v>
      </c>
      <c r="Q35" s="47" t="str">
        <f aca="false">IF(C35=Feuil2!$A$2,ROW(),"")</f>
        <v/>
      </c>
      <c r="R35" s="41" t="str">
        <f aca="false">IF(C35=Feuil2!$D$2,ROW(),"")</f>
        <v/>
      </c>
      <c r="S35" s="41" t="n">
        <f aca="false">IF(C35=Feuil2!$G$2,ROW(),"")</f>
        <v>35</v>
      </c>
    </row>
    <row r="36" customFormat="false" ht="13.8" hidden="false" customHeight="false" outlineLevel="0" collapsed="false">
      <c r="A36" s="41" t="s">
        <v>287</v>
      </c>
      <c r="B36" s="41" t="s">
        <v>252</v>
      </c>
      <c r="C36" s="41" t="s">
        <v>70</v>
      </c>
      <c r="D36" s="41" t="s">
        <v>239</v>
      </c>
      <c r="E36" s="41" t="s">
        <v>93</v>
      </c>
      <c r="F36" s="44" t="n">
        <v>43397</v>
      </c>
      <c r="G36" s="44" t="n">
        <v>44492</v>
      </c>
      <c r="H36" s="41" t="s">
        <v>22</v>
      </c>
      <c r="I36" s="45" t="n">
        <v>811.82</v>
      </c>
      <c r="J36" s="41" t="s">
        <v>254</v>
      </c>
      <c r="K36" s="46" t="n">
        <v>1</v>
      </c>
      <c r="Q36" s="47" t="str">
        <f aca="false">IF(C36=Feuil2!$A$2,ROW(),"")</f>
        <v/>
      </c>
      <c r="R36" s="41" t="str">
        <f aca="false">IF(C36=Feuil2!$D$2,ROW(),"")</f>
        <v/>
      </c>
      <c r="S36" s="41" t="n">
        <f aca="false">IF(C36=Feuil2!$G$2,ROW(),"")</f>
        <v>36</v>
      </c>
    </row>
    <row r="37" customFormat="false" ht="13.8" hidden="false" customHeight="false" outlineLevel="0" collapsed="false">
      <c r="A37" s="41" t="s">
        <v>288</v>
      </c>
      <c r="B37" s="41" t="s">
        <v>252</v>
      </c>
      <c r="C37" s="41" t="s">
        <v>70</v>
      </c>
      <c r="D37" s="41" t="s">
        <v>239</v>
      </c>
      <c r="E37" s="41" t="s">
        <v>77</v>
      </c>
      <c r="F37" s="44" t="n">
        <v>43397</v>
      </c>
      <c r="G37" s="44" t="n">
        <v>44492</v>
      </c>
      <c r="H37" s="41" t="s">
        <v>22</v>
      </c>
      <c r="I37" s="45" t="n">
        <v>501.1</v>
      </c>
      <c r="J37" s="41" t="s">
        <v>254</v>
      </c>
      <c r="K37" s="46" t="n">
        <v>1</v>
      </c>
      <c r="Q37" s="47" t="str">
        <f aca="false">IF(C37=Feuil2!$A$2,ROW(),"")</f>
        <v/>
      </c>
      <c r="R37" s="41" t="str">
        <f aca="false">IF(C37=Feuil2!$D$2,ROW(),"")</f>
        <v/>
      </c>
      <c r="S37" s="41" t="n">
        <f aca="false">IF(C37=Feuil2!$G$2,ROW(),"")</f>
        <v>37</v>
      </c>
    </row>
    <row r="38" customFormat="false" ht="13.8" hidden="false" customHeight="false" outlineLevel="0" collapsed="false">
      <c r="A38" s="41" t="s">
        <v>289</v>
      </c>
      <c r="B38" s="41" t="s">
        <v>252</v>
      </c>
      <c r="C38" s="41" t="s">
        <v>70</v>
      </c>
      <c r="D38" s="41" t="s">
        <v>239</v>
      </c>
      <c r="E38" s="41" t="s">
        <v>87</v>
      </c>
      <c r="F38" s="44" t="n">
        <v>43397</v>
      </c>
      <c r="G38" s="44" t="n">
        <v>44492</v>
      </c>
      <c r="H38" s="41" t="s">
        <v>22</v>
      </c>
      <c r="I38" s="45" t="n">
        <v>175.87</v>
      </c>
      <c r="J38" s="41" t="s">
        <v>254</v>
      </c>
      <c r="K38" s="46" t="n">
        <v>1</v>
      </c>
      <c r="Q38" s="47" t="str">
        <f aca="false">IF(C38=Feuil2!$A$2,ROW(),"")</f>
        <v/>
      </c>
      <c r="R38" s="41" t="str">
        <f aca="false">IF(C38=Feuil2!$D$2,ROW(),"")</f>
        <v/>
      </c>
      <c r="S38" s="41" t="n">
        <f aca="false">IF(C38=Feuil2!$G$2,ROW(),"")</f>
        <v>38</v>
      </c>
    </row>
    <row r="39" customFormat="false" ht="13.8" hidden="false" customHeight="false" outlineLevel="0" collapsed="false">
      <c r="A39" s="41" t="s">
        <v>290</v>
      </c>
      <c r="B39" s="41" t="s">
        <v>252</v>
      </c>
      <c r="C39" s="41" t="s">
        <v>70</v>
      </c>
      <c r="D39" s="41" t="s">
        <v>239</v>
      </c>
      <c r="E39" s="41" t="s">
        <v>89</v>
      </c>
      <c r="F39" s="44" t="n">
        <v>43397</v>
      </c>
      <c r="G39" s="44" t="n">
        <v>44492</v>
      </c>
      <c r="H39" s="41" t="s">
        <v>22</v>
      </c>
      <c r="I39" s="45" t="n">
        <v>175.87</v>
      </c>
      <c r="J39" s="41" t="s">
        <v>254</v>
      </c>
      <c r="K39" s="46" t="n">
        <v>1</v>
      </c>
      <c r="Q39" s="47" t="str">
        <f aca="false">IF(C39=Feuil2!$A$2,ROW(),"")</f>
        <v/>
      </c>
      <c r="R39" s="41" t="str">
        <f aca="false">IF(C39=Feuil2!$D$2,ROW(),"")</f>
        <v/>
      </c>
      <c r="S39" s="41" t="n">
        <f aca="false">IF(C39=Feuil2!$G$2,ROW(),"")</f>
        <v>39</v>
      </c>
    </row>
    <row r="40" customFormat="false" ht="13.8" hidden="false" customHeight="false" outlineLevel="0" collapsed="false">
      <c r="A40" s="41" t="s">
        <v>291</v>
      </c>
      <c r="B40" s="41" t="s">
        <v>252</v>
      </c>
      <c r="C40" s="41" t="s">
        <v>70</v>
      </c>
      <c r="D40" s="41" t="s">
        <v>239</v>
      </c>
      <c r="E40" s="41" t="s">
        <v>69</v>
      </c>
      <c r="F40" s="44" t="n">
        <v>43397</v>
      </c>
      <c r="G40" s="44" t="n">
        <v>44492</v>
      </c>
      <c r="H40" s="41" t="s">
        <v>22</v>
      </c>
      <c r="I40" s="45" t="n">
        <v>399.57</v>
      </c>
      <c r="J40" s="41" t="s">
        <v>254</v>
      </c>
      <c r="K40" s="46" t="n">
        <v>1</v>
      </c>
      <c r="Q40" s="47" t="str">
        <f aca="false">IF(C40=Feuil2!$A$2,ROW(),"")</f>
        <v/>
      </c>
      <c r="R40" s="41" t="str">
        <f aca="false">IF(C40=Feuil2!$D$2,ROW(),"")</f>
        <v/>
      </c>
      <c r="S40" s="41" t="n">
        <f aca="false">IF(C40=Feuil2!$G$2,ROW(),"")</f>
        <v>40</v>
      </c>
    </row>
    <row r="41" customFormat="false" ht="13.8" hidden="false" customHeight="false" outlineLevel="0" collapsed="false">
      <c r="A41" s="41" t="s">
        <v>292</v>
      </c>
      <c r="B41" s="41" t="s">
        <v>252</v>
      </c>
      <c r="C41" s="41" t="s">
        <v>70</v>
      </c>
      <c r="D41" s="41" t="s">
        <v>239</v>
      </c>
      <c r="E41" s="41" t="s">
        <v>74</v>
      </c>
      <c r="F41" s="44" t="n">
        <v>43397</v>
      </c>
      <c r="G41" s="44" t="n">
        <v>44492</v>
      </c>
      <c r="H41" s="41" t="s">
        <v>22</v>
      </c>
      <c r="I41" s="45" t="n">
        <v>367.81</v>
      </c>
      <c r="J41" s="41" t="s">
        <v>254</v>
      </c>
      <c r="K41" s="46" t="n">
        <v>1</v>
      </c>
      <c r="Q41" s="47" t="str">
        <f aca="false">IF(C41=Feuil2!$A$2,ROW(),"")</f>
        <v/>
      </c>
      <c r="R41" s="41" t="str">
        <f aca="false">IF(C41=Feuil2!$D$2,ROW(),"")</f>
        <v/>
      </c>
      <c r="S41" s="41" t="n">
        <f aca="false">IF(C41=Feuil2!$G$2,ROW(),"")</f>
        <v>41</v>
      </c>
    </row>
    <row r="42" customFormat="false" ht="13.8" hidden="false" customHeight="false" outlineLevel="0" collapsed="false">
      <c r="A42" s="41" t="s">
        <v>293</v>
      </c>
      <c r="B42" s="41" t="s">
        <v>252</v>
      </c>
      <c r="C42" s="41" t="s">
        <v>70</v>
      </c>
      <c r="D42" s="41" t="s">
        <v>239</v>
      </c>
      <c r="E42" s="41" t="s">
        <v>79</v>
      </c>
      <c r="F42" s="44" t="n">
        <v>43397</v>
      </c>
      <c r="G42" s="44" t="n">
        <v>44492</v>
      </c>
      <c r="H42" s="41" t="s">
        <v>22</v>
      </c>
      <c r="I42" s="45" t="n">
        <v>380.55</v>
      </c>
      <c r="J42" s="41" t="s">
        <v>254</v>
      </c>
      <c r="K42" s="46" t="n">
        <v>1</v>
      </c>
      <c r="Q42" s="47" t="str">
        <f aca="false">IF(C42=Feuil2!$A$2,ROW(),"")</f>
        <v/>
      </c>
      <c r="R42" s="41" t="str">
        <f aca="false">IF(C42=Feuil2!$D$2,ROW(),"")</f>
        <v/>
      </c>
      <c r="S42" s="41" t="n">
        <f aca="false">IF(C42=Feuil2!$G$2,ROW(),"")</f>
        <v>42</v>
      </c>
    </row>
    <row r="43" customFormat="false" ht="13.8" hidden="false" customHeight="false" outlineLevel="0" collapsed="false">
      <c r="A43" s="41" t="s">
        <v>294</v>
      </c>
      <c r="B43" s="41" t="s">
        <v>252</v>
      </c>
      <c r="C43" s="41" t="s">
        <v>70</v>
      </c>
      <c r="D43" s="41" t="s">
        <v>239</v>
      </c>
      <c r="E43" s="41" t="s">
        <v>81</v>
      </c>
      <c r="F43" s="44" t="n">
        <v>43397</v>
      </c>
      <c r="G43" s="44" t="n">
        <v>44492</v>
      </c>
      <c r="H43" s="41" t="s">
        <v>22</v>
      </c>
      <c r="I43" s="45" t="n">
        <v>181.05</v>
      </c>
      <c r="J43" s="41" t="s">
        <v>254</v>
      </c>
      <c r="K43" s="46" t="n">
        <v>1</v>
      </c>
      <c r="Q43" s="47" t="str">
        <f aca="false">IF(C43=Feuil2!$A$2,ROW(),"")</f>
        <v/>
      </c>
      <c r="R43" s="41" t="str">
        <f aca="false">IF(C43=Feuil2!$D$2,ROW(),"")</f>
        <v/>
      </c>
      <c r="S43" s="41" t="n">
        <f aca="false">IF(C43=Feuil2!$G$2,ROW(),"")</f>
        <v>43</v>
      </c>
    </row>
    <row r="44" customFormat="false" ht="13.8" hidden="false" customHeight="false" outlineLevel="0" collapsed="false">
      <c r="A44" s="41" t="s">
        <v>295</v>
      </c>
      <c r="B44" s="41" t="s">
        <v>252</v>
      </c>
      <c r="C44" s="41" t="s">
        <v>70</v>
      </c>
      <c r="D44" s="41" t="s">
        <v>239</v>
      </c>
      <c r="E44" s="41" t="s">
        <v>83</v>
      </c>
      <c r="F44" s="44" t="n">
        <v>43397</v>
      </c>
      <c r="G44" s="44" t="n">
        <v>44492</v>
      </c>
      <c r="H44" s="41" t="s">
        <v>22</v>
      </c>
      <c r="I44" s="45" t="n">
        <v>311.18</v>
      </c>
      <c r="J44" s="41" t="s">
        <v>254</v>
      </c>
      <c r="K44" s="46" t="n">
        <v>1</v>
      </c>
      <c r="Q44" s="47" t="str">
        <f aca="false">IF(C44=Feuil2!$A$2,ROW(),"")</f>
        <v/>
      </c>
      <c r="R44" s="41" t="str">
        <f aca="false">IF(C44=Feuil2!$D$2,ROW(),"")</f>
        <v/>
      </c>
      <c r="S44" s="41" t="n">
        <f aca="false">IF(C44=Feuil2!$G$2,ROW(),"")</f>
        <v>44</v>
      </c>
    </row>
    <row r="45" customFormat="false" ht="13.8" hidden="false" customHeight="false" outlineLevel="0" collapsed="false">
      <c r="A45" s="41" t="s">
        <v>296</v>
      </c>
      <c r="B45" s="41" t="s">
        <v>252</v>
      </c>
      <c r="C45" s="41" t="s">
        <v>70</v>
      </c>
      <c r="D45" s="41" t="s">
        <v>239</v>
      </c>
      <c r="E45" s="41" t="s">
        <v>85</v>
      </c>
      <c r="F45" s="44" t="n">
        <v>43397</v>
      </c>
      <c r="G45" s="44" t="n">
        <v>44492</v>
      </c>
      <c r="H45" s="41" t="s">
        <v>22</v>
      </c>
      <c r="I45" s="45" t="n">
        <v>175.87</v>
      </c>
      <c r="J45" s="41" t="s">
        <v>254</v>
      </c>
      <c r="K45" s="46" t="n">
        <v>1</v>
      </c>
      <c r="Q45" s="47" t="str">
        <f aca="false">IF(C45=Feuil2!$A$2,ROW(),"")</f>
        <v/>
      </c>
      <c r="R45" s="41" t="str">
        <f aca="false">IF(C45=Feuil2!$D$2,ROW(),"")</f>
        <v/>
      </c>
      <c r="S45" s="41" t="n">
        <f aca="false">IF(C45=Feuil2!$G$2,ROW(),"")</f>
        <v>45</v>
      </c>
    </row>
    <row r="46" customFormat="false" ht="13.8" hidden="false" customHeight="false" outlineLevel="0" collapsed="false">
      <c r="A46" s="41" t="s">
        <v>68</v>
      </c>
      <c r="B46" s="41" t="s">
        <v>252</v>
      </c>
      <c r="C46" s="41" t="s">
        <v>70</v>
      </c>
      <c r="D46" s="41" t="s">
        <v>239</v>
      </c>
      <c r="E46" s="41" t="s">
        <v>69</v>
      </c>
      <c r="F46" s="44" t="n">
        <v>43397</v>
      </c>
      <c r="G46" s="44" t="n">
        <v>44492</v>
      </c>
      <c r="H46" s="41" t="s">
        <v>22</v>
      </c>
      <c r="I46" s="45" t="n">
        <v>399.57</v>
      </c>
      <c r="J46" s="41" t="s">
        <v>254</v>
      </c>
      <c r="K46" s="46" t="n">
        <v>1</v>
      </c>
      <c r="Q46" s="47" t="str">
        <f aca="false">IF(C46=Feuil2!$A$2,ROW(),"")</f>
        <v/>
      </c>
      <c r="R46" s="41" t="str">
        <f aca="false">IF(C46=Feuil2!$D$2,ROW(),"")</f>
        <v/>
      </c>
      <c r="S46" s="41" t="n">
        <f aca="false">IF(C46=Feuil2!$G$2,ROW(),"")</f>
        <v>46</v>
      </c>
    </row>
    <row r="47" customFormat="false" ht="13.8" hidden="false" customHeight="false" outlineLevel="0" collapsed="false">
      <c r="A47" s="41" t="s">
        <v>73</v>
      </c>
      <c r="B47" s="41" t="s">
        <v>252</v>
      </c>
      <c r="C47" s="41" t="s">
        <v>70</v>
      </c>
      <c r="D47" s="41" t="s">
        <v>239</v>
      </c>
      <c r="E47" s="41" t="s">
        <v>74</v>
      </c>
      <c r="F47" s="44" t="n">
        <v>43397</v>
      </c>
      <c r="G47" s="44" t="n">
        <v>44492</v>
      </c>
      <c r="H47" s="41" t="s">
        <v>22</v>
      </c>
      <c r="I47" s="45" t="n">
        <v>367.81</v>
      </c>
      <c r="J47" s="41" t="s">
        <v>254</v>
      </c>
      <c r="K47" s="46" t="n">
        <v>1</v>
      </c>
      <c r="Q47" s="47" t="str">
        <f aca="false">IF(C47=Feuil2!$A$2,ROW(),"")</f>
        <v/>
      </c>
      <c r="R47" s="41" t="str">
        <f aca="false">IF(C47=Feuil2!$D$2,ROW(),"")</f>
        <v/>
      </c>
      <c r="S47" s="41" t="n">
        <f aca="false">IF(C47=Feuil2!$G$2,ROW(),"")</f>
        <v>47</v>
      </c>
    </row>
    <row r="48" customFormat="false" ht="13.8" hidden="false" customHeight="false" outlineLevel="0" collapsed="false">
      <c r="A48" s="41" t="s">
        <v>76</v>
      </c>
      <c r="B48" s="41" t="s">
        <v>252</v>
      </c>
      <c r="C48" s="41" t="s">
        <v>70</v>
      </c>
      <c r="D48" s="41" t="s">
        <v>239</v>
      </c>
      <c r="E48" s="41" t="s">
        <v>77</v>
      </c>
      <c r="F48" s="44" t="n">
        <v>43397</v>
      </c>
      <c r="G48" s="44" t="n">
        <v>44492</v>
      </c>
      <c r="H48" s="41" t="s">
        <v>22</v>
      </c>
      <c r="I48" s="45" t="n">
        <v>501.1</v>
      </c>
      <c r="J48" s="41" t="s">
        <v>254</v>
      </c>
      <c r="K48" s="46" t="n">
        <v>1</v>
      </c>
      <c r="Q48" s="47" t="str">
        <f aca="false">IF(C48=Feuil2!$A$2,ROW(),"")</f>
        <v/>
      </c>
      <c r="R48" s="41" t="str">
        <f aca="false">IF(C48=Feuil2!$D$2,ROW(),"")</f>
        <v/>
      </c>
      <c r="S48" s="41" t="n">
        <f aca="false">IF(C48=Feuil2!$G$2,ROW(),"")</f>
        <v>48</v>
      </c>
    </row>
    <row r="49" customFormat="false" ht="13.8" hidden="false" customHeight="false" outlineLevel="0" collapsed="false">
      <c r="A49" s="41" t="s">
        <v>78</v>
      </c>
      <c r="B49" s="41" t="s">
        <v>252</v>
      </c>
      <c r="C49" s="41" t="s">
        <v>70</v>
      </c>
      <c r="D49" s="41" t="s">
        <v>239</v>
      </c>
      <c r="E49" s="41" t="s">
        <v>79</v>
      </c>
      <c r="F49" s="44" t="n">
        <v>43397</v>
      </c>
      <c r="G49" s="44" t="n">
        <v>44492</v>
      </c>
      <c r="H49" s="41" t="s">
        <v>22</v>
      </c>
      <c r="I49" s="45" t="n">
        <v>380.55</v>
      </c>
      <c r="J49" s="41" t="s">
        <v>254</v>
      </c>
      <c r="K49" s="46" t="n">
        <v>1</v>
      </c>
      <c r="Q49" s="47" t="str">
        <f aca="false">IF(C49=Feuil2!$A$2,ROW(),"")</f>
        <v/>
      </c>
      <c r="R49" s="41" t="str">
        <f aca="false">IF(C49=Feuil2!$D$2,ROW(),"")</f>
        <v/>
      </c>
      <c r="S49" s="41" t="n">
        <f aca="false">IF(C49=Feuil2!$G$2,ROW(),"")</f>
        <v>49</v>
      </c>
    </row>
    <row r="50" customFormat="false" ht="13.8" hidden="false" customHeight="false" outlineLevel="0" collapsed="false">
      <c r="A50" s="41" t="s">
        <v>80</v>
      </c>
      <c r="B50" s="41" t="s">
        <v>252</v>
      </c>
      <c r="C50" s="41" t="s">
        <v>70</v>
      </c>
      <c r="D50" s="41" t="s">
        <v>239</v>
      </c>
      <c r="E50" s="41" t="s">
        <v>81</v>
      </c>
      <c r="F50" s="44" t="n">
        <v>43397</v>
      </c>
      <c r="G50" s="44" t="n">
        <v>44492</v>
      </c>
      <c r="H50" s="41" t="s">
        <v>22</v>
      </c>
      <c r="I50" s="45" t="n">
        <v>181.05</v>
      </c>
      <c r="J50" s="41" t="s">
        <v>254</v>
      </c>
      <c r="K50" s="46" t="n">
        <v>1</v>
      </c>
      <c r="Q50" s="47" t="str">
        <f aca="false">IF(C50=Feuil2!$A$2,ROW(),"")</f>
        <v/>
      </c>
      <c r="R50" s="41" t="str">
        <f aca="false">IF(C50=Feuil2!$D$2,ROW(),"")</f>
        <v/>
      </c>
      <c r="S50" s="41" t="n">
        <f aca="false">IF(C50=Feuil2!$G$2,ROW(),"")</f>
        <v>50</v>
      </c>
    </row>
    <row r="51" customFormat="false" ht="13.8" hidden="false" customHeight="false" outlineLevel="0" collapsed="false">
      <c r="A51" s="41" t="s">
        <v>82</v>
      </c>
      <c r="B51" s="41" t="s">
        <v>252</v>
      </c>
      <c r="C51" s="41" t="s">
        <v>70</v>
      </c>
      <c r="D51" s="41" t="s">
        <v>239</v>
      </c>
      <c r="E51" s="41" t="s">
        <v>83</v>
      </c>
      <c r="F51" s="44" t="n">
        <v>43397</v>
      </c>
      <c r="G51" s="44" t="n">
        <v>44492</v>
      </c>
      <c r="H51" s="41" t="s">
        <v>22</v>
      </c>
      <c r="I51" s="45" t="n">
        <v>311.18</v>
      </c>
      <c r="J51" s="41" t="s">
        <v>254</v>
      </c>
      <c r="K51" s="46" t="n">
        <v>1</v>
      </c>
      <c r="Q51" s="47" t="str">
        <f aca="false">IF(C51=Feuil2!$A$2,ROW(),"")</f>
        <v/>
      </c>
      <c r="R51" s="41" t="str">
        <f aca="false">IF(C51=Feuil2!$D$2,ROW(),"")</f>
        <v/>
      </c>
      <c r="S51" s="41" t="n">
        <f aca="false">IF(C51=Feuil2!$G$2,ROW(),"")</f>
        <v>51</v>
      </c>
    </row>
    <row r="52" customFormat="false" ht="13.8" hidden="false" customHeight="false" outlineLevel="0" collapsed="false">
      <c r="A52" s="41" t="s">
        <v>84</v>
      </c>
      <c r="B52" s="41" t="s">
        <v>252</v>
      </c>
      <c r="C52" s="41" t="s">
        <v>70</v>
      </c>
      <c r="D52" s="41" t="s">
        <v>239</v>
      </c>
      <c r="E52" s="41" t="s">
        <v>85</v>
      </c>
      <c r="F52" s="44" t="n">
        <v>43397</v>
      </c>
      <c r="G52" s="44" t="n">
        <v>44492</v>
      </c>
      <c r="H52" s="41" t="s">
        <v>22</v>
      </c>
      <c r="I52" s="45" t="n">
        <v>175.87</v>
      </c>
      <c r="J52" s="41" t="s">
        <v>254</v>
      </c>
      <c r="K52" s="46" t="n">
        <v>1</v>
      </c>
      <c r="Q52" s="47" t="str">
        <f aca="false">IF(C52=Feuil2!$A$2,ROW(),"")</f>
        <v/>
      </c>
      <c r="R52" s="41" t="str">
        <f aca="false">IF(C52=Feuil2!$D$2,ROW(),"")</f>
        <v/>
      </c>
      <c r="S52" s="41" t="n">
        <f aca="false">IF(C52=Feuil2!$G$2,ROW(),"")</f>
        <v>52</v>
      </c>
    </row>
    <row r="53" customFormat="false" ht="13.8" hidden="false" customHeight="false" outlineLevel="0" collapsed="false">
      <c r="A53" s="41" t="s">
        <v>86</v>
      </c>
      <c r="B53" s="41" t="s">
        <v>252</v>
      </c>
      <c r="C53" s="41" t="s">
        <v>70</v>
      </c>
      <c r="D53" s="41" t="s">
        <v>239</v>
      </c>
      <c r="E53" s="41" t="s">
        <v>87</v>
      </c>
      <c r="F53" s="44" t="n">
        <v>43397</v>
      </c>
      <c r="G53" s="44" t="n">
        <v>44492</v>
      </c>
      <c r="H53" s="41" t="s">
        <v>22</v>
      </c>
      <c r="I53" s="45" t="n">
        <v>175.87</v>
      </c>
      <c r="J53" s="41" t="s">
        <v>254</v>
      </c>
      <c r="K53" s="46" t="n">
        <v>1</v>
      </c>
      <c r="Q53" s="47" t="str">
        <f aca="false">IF(C53=Feuil2!$A$2,ROW(),"")</f>
        <v/>
      </c>
      <c r="R53" s="41" t="str">
        <f aca="false">IF(C53=Feuil2!$D$2,ROW(),"")</f>
        <v/>
      </c>
      <c r="S53" s="41" t="n">
        <f aca="false">IF(C53=Feuil2!$G$2,ROW(),"")</f>
        <v>53</v>
      </c>
    </row>
    <row r="54" customFormat="false" ht="13.8" hidden="false" customHeight="false" outlineLevel="0" collapsed="false">
      <c r="A54" s="41" t="s">
        <v>88</v>
      </c>
      <c r="B54" s="41" t="s">
        <v>252</v>
      </c>
      <c r="C54" s="41" t="s">
        <v>70</v>
      </c>
      <c r="D54" s="41" t="s">
        <v>239</v>
      </c>
      <c r="E54" s="41" t="s">
        <v>89</v>
      </c>
      <c r="F54" s="44" t="n">
        <v>43397</v>
      </c>
      <c r="G54" s="44" t="n">
        <v>44492</v>
      </c>
      <c r="H54" s="41" t="s">
        <v>22</v>
      </c>
      <c r="I54" s="45" t="n">
        <v>175.87</v>
      </c>
      <c r="J54" s="41" t="s">
        <v>254</v>
      </c>
      <c r="K54" s="46" t="n">
        <v>1</v>
      </c>
      <c r="Q54" s="47" t="str">
        <f aca="false">IF(C54=Feuil2!$A$2,ROW(),"")</f>
        <v/>
      </c>
      <c r="R54" s="41" t="str">
        <f aca="false">IF(C54=Feuil2!$D$2,ROW(),"")</f>
        <v/>
      </c>
      <c r="S54" s="41" t="n">
        <f aca="false">IF(C54=Feuil2!$G$2,ROW(),"")</f>
        <v>54</v>
      </c>
    </row>
    <row r="55" customFormat="false" ht="13.8" hidden="false" customHeight="false" outlineLevel="0" collapsed="false">
      <c r="A55" s="41" t="s">
        <v>90</v>
      </c>
      <c r="B55" s="41" t="s">
        <v>252</v>
      </c>
      <c r="C55" s="41" t="s">
        <v>70</v>
      </c>
      <c r="D55" s="41" t="s">
        <v>239</v>
      </c>
      <c r="E55" s="41" t="s">
        <v>91</v>
      </c>
      <c r="F55" s="44" t="n">
        <v>43397</v>
      </c>
      <c r="G55" s="44" t="n">
        <v>44492</v>
      </c>
      <c r="H55" s="41" t="s">
        <v>22</v>
      </c>
      <c r="I55" s="45" t="n">
        <v>676.51</v>
      </c>
      <c r="J55" s="41" t="s">
        <v>254</v>
      </c>
      <c r="K55" s="46" t="n">
        <v>1</v>
      </c>
      <c r="Q55" s="47" t="str">
        <f aca="false">IF(C55=Feuil2!$A$2,ROW(),"")</f>
        <v/>
      </c>
      <c r="R55" s="41" t="str">
        <f aca="false">IF(C55=Feuil2!$D$2,ROW(),"")</f>
        <v/>
      </c>
      <c r="S55" s="41" t="n">
        <f aca="false">IF(C55=Feuil2!$G$2,ROW(),"")</f>
        <v>55</v>
      </c>
    </row>
    <row r="56" customFormat="false" ht="13.8" hidden="false" customHeight="false" outlineLevel="0" collapsed="false">
      <c r="A56" s="41" t="s">
        <v>92</v>
      </c>
      <c r="B56" s="41" t="s">
        <v>252</v>
      </c>
      <c r="C56" s="41" t="s">
        <v>70</v>
      </c>
      <c r="D56" s="41" t="s">
        <v>239</v>
      </c>
      <c r="E56" s="41" t="s">
        <v>93</v>
      </c>
      <c r="F56" s="44" t="n">
        <v>43397</v>
      </c>
      <c r="G56" s="44" t="n">
        <v>44492</v>
      </c>
      <c r="H56" s="41" t="s">
        <v>22</v>
      </c>
      <c r="I56" s="45" t="n">
        <v>811.82</v>
      </c>
      <c r="J56" s="41" t="s">
        <v>254</v>
      </c>
      <c r="K56" s="46" t="n">
        <v>1</v>
      </c>
      <c r="Q56" s="47" t="str">
        <f aca="false">IF(C56=Feuil2!$A$2,ROW(),"")</f>
        <v/>
      </c>
      <c r="R56" s="41" t="str">
        <f aca="false">IF(C56=Feuil2!$D$2,ROW(),"")</f>
        <v/>
      </c>
      <c r="S56" s="41" t="n">
        <f aca="false">IF(C56=Feuil2!$G$2,ROW(),"")</f>
        <v>56</v>
      </c>
    </row>
    <row r="57" customFormat="false" ht="13.8" hidden="false" customHeight="false" outlineLevel="0" collapsed="false">
      <c r="A57" s="41" t="s">
        <v>297</v>
      </c>
      <c r="B57" s="41" t="s">
        <v>252</v>
      </c>
      <c r="C57" s="41" t="s">
        <v>70</v>
      </c>
      <c r="D57" s="41" t="s">
        <v>239</v>
      </c>
      <c r="E57" s="41" t="s">
        <v>298</v>
      </c>
      <c r="F57" s="44" t="n">
        <v>43397</v>
      </c>
      <c r="G57" s="44" t="n">
        <v>44492</v>
      </c>
      <c r="H57" s="41" t="s">
        <v>22</v>
      </c>
      <c r="I57" s="45" t="n">
        <v>189</v>
      </c>
      <c r="J57" s="41" t="s">
        <v>254</v>
      </c>
      <c r="K57" s="46" t="n">
        <v>1</v>
      </c>
      <c r="Q57" s="47" t="str">
        <f aca="false">IF(C57=Feuil2!$A$2,ROW(),"")</f>
        <v/>
      </c>
      <c r="R57" s="41" t="str">
        <f aca="false">IF(C57=Feuil2!$D$2,ROW(),"")</f>
        <v/>
      </c>
      <c r="S57" s="41" t="n">
        <f aca="false">IF(C57=Feuil2!$G$2,ROW(),"")</f>
        <v>57</v>
      </c>
    </row>
    <row r="58" customFormat="false" ht="13.8" hidden="false" customHeight="false" outlineLevel="0" collapsed="false">
      <c r="A58" s="41" t="s">
        <v>299</v>
      </c>
      <c r="B58" s="41" t="s">
        <v>252</v>
      </c>
      <c r="C58" s="41" t="s">
        <v>70</v>
      </c>
      <c r="D58" s="41" t="s">
        <v>239</v>
      </c>
      <c r="E58" s="41" t="s">
        <v>300</v>
      </c>
      <c r="F58" s="44" t="n">
        <v>43397</v>
      </c>
      <c r="G58" s="44" t="n">
        <v>44492</v>
      </c>
      <c r="H58" s="41" t="s">
        <v>22</v>
      </c>
      <c r="I58" s="45" t="n">
        <v>195</v>
      </c>
      <c r="J58" s="41" t="s">
        <v>254</v>
      </c>
      <c r="K58" s="46" t="n">
        <v>1</v>
      </c>
      <c r="Q58" s="47" t="str">
        <f aca="false">IF(C58=Feuil2!$A$2,ROW(),"")</f>
        <v/>
      </c>
      <c r="R58" s="41" t="str">
        <f aca="false">IF(C58=Feuil2!$D$2,ROW(),"")</f>
        <v/>
      </c>
      <c r="S58" s="41" t="n">
        <f aca="false">IF(C58=Feuil2!$G$2,ROW(),"")</f>
        <v>58</v>
      </c>
    </row>
    <row r="59" customFormat="false" ht="13.8" hidden="false" customHeight="false" outlineLevel="0" collapsed="false">
      <c r="A59" s="41" t="s">
        <v>301</v>
      </c>
      <c r="B59" s="41" t="s">
        <v>252</v>
      </c>
      <c r="C59" s="41" t="s">
        <v>70</v>
      </c>
      <c r="D59" s="41" t="s">
        <v>239</v>
      </c>
      <c r="E59" s="41" t="s">
        <v>302</v>
      </c>
      <c r="F59" s="44" t="n">
        <v>43397</v>
      </c>
      <c r="G59" s="44" t="n">
        <v>44492</v>
      </c>
      <c r="H59" s="41" t="s">
        <v>22</v>
      </c>
      <c r="I59" s="45" t="n">
        <v>374.67</v>
      </c>
      <c r="J59" s="41" t="s">
        <v>254</v>
      </c>
      <c r="K59" s="46" t="n">
        <v>1</v>
      </c>
      <c r="Q59" s="47" t="str">
        <f aca="false">IF(C59=Feuil2!$A$2,ROW(),"")</f>
        <v/>
      </c>
      <c r="R59" s="41" t="str">
        <f aca="false">IF(C59=Feuil2!$D$2,ROW(),"")</f>
        <v/>
      </c>
      <c r="S59" s="41" t="n">
        <f aca="false">IF(C59=Feuil2!$G$2,ROW(),"")</f>
        <v>59</v>
      </c>
    </row>
    <row r="60" customFormat="false" ht="13.8" hidden="false" customHeight="false" outlineLevel="0" collapsed="false">
      <c r="A60" s="41" t="s">
        <v>303</v>
      </c>
      <c r="B60" s="41" t="s">
        <v>252</v>
      </c>
      <c r="C60" s="41" t="s">
        <v>70</v>
      </c>
      <c r="D60" s="41" t="s">
        <v>239</v>
      </c>
      <c r="E60" s="41" t="s">
        <v>304</v>
      </c>
      <c r="F60" s="44" t="n">
        <v>43397</v>
      </c>
      <c r="G60" s="44" t="n">
        <v>44492</v>
      </c>
      <c r="H60" s="41" t="s">
        <v>22</v>
      </c>
      <c r="I60" s="45" t="n">
        <v>381.57</v>
      </c>
      <c r="J60" s="41" t="s">
        <v>254</v>
      </c>
      <c r="K60" s="46" t="n">
        <v>1</v>
      </c>
      <c r="Q60" s="47" t="str">
        <f aca="false">IF(C60=Feuil2!$A$2,ROW(),"")</f>
        <v/>
      </c>
      <c r="R60" s="41" t="str">
        <f aca="false">IF(C60=Feuil2!$D$2,ROW(),"")</f>
        <v/>
      </c>
      <c r="S60" s="41" t="n">
        <f aca="false">IF(C60=Feuil2!$G$2,ROW(),"")</f>
        <v>60</v>
      </c>
    </row>
    <row r="61" customFormat="false" ht="13.8" hidden="false" customHeight="false" outlineLevel="0" collapsed="false">
      <c r="A61" s="41" t="s">
        <v>305</v>
      </c>
      <c r="B61" s="41" t="s">
        <v>252</v>
      </c>
      <c r="C61" s="41" t="s">
        <v>97</v>
      </c>
      <c r="D61" s="41" t="s">
        <v>265</v>
      </c>
      <c r="E61" s="41" t="s">
        <v>95</v>
      </c>
      <c r="F61" s="44" t="n">
        <v>43397</v>
      </c>
      <c r="G61" s="44" t="n">
        <v>44492</v>
      </c>
      <c r="H61" s="41" t="s">
        <v>22</v>
      </c>
      <c r="I61" s="45" t="n">
        <v>257.06</v>
      </c>
      <c r="J61" s="41" t="s">
        <v>254</v>
      </c>
      <c r="K61" s="46" t="n">
        <v>1</v>
      </c>
      <c r="Q61" s="47" t="str">
        <f aca="false">IF(C61=Feuil2!$A$2,ROW(),"")</f>
        <v/>
      </c>
      <c r="R61" s="41" t="str">
        <f aca="false">IF(C61=Feuil2!$D$2,ROW(),"")</f>
        <v/>
      </c>
      <c r="S61" s="41" t="str">
        <f aca="false">IF(C61=Feuil2!$G$2,ROW(),"")</f>
        <v/>
      </c>
    </row>
    <row r="62" customFormat="false" ht="13.8" hidden="false" customHeight="false" outlineLevel="0" collapsed="false">
      <c r="A62" s="41" t="s">
        <v>306</v>
      </c>
      <c r="B62" s="41" t="s">
        <v>252</v>
      </c>
      <c r="C62" s="41" t="s">
        <v>97</v>
      </c>
      <c r="D62" s="41" t="s">
        <v>265</v>
      </c>
      <c r="E62" s="41" t="s">
        <v>99</v>
      </c>
      <c r="F62" s="44" t="n">
        <v>43397</v>
      </c>
      <c r="G62" s="44" t="n">
        <v>44492</v>
      </c>
      <c r="H62" s="41" t="s">
        <v>22</v>
      </c>
      <c r="I62" s="45" t="n">
        <v>175.87</v>
      </c>
      <c r="J62" s="41" t="s">
        <v>254</v>
      </c>
      <c r="K62" s="46" t="n">
        <v>1</v>
      </c>
      <c r="Q62" s="47" t="str">
        <f aca="false">IF(C62=Feuil2!$A$2,ROW(),"")</f>
        <v/>
      </c>
      <c r="R62" s="41" t="str">
        <f aca="false">IF(C62=Feuil2!$D$2,ROW(),"")</f>
        <v/>
      </c>
      <c r="S62" s="41" t="str">
        <f aca="false">IF(C62=Feuil2!$G$2,ROW(),"")</f>
        <v/>
      </c>
    </row>
    <row r="63" customFormat="false" ht="13.8" hidden="false" customHeight="false" outlineLevel="0" collapsed="false">
      <c r="A63" s="41" t="s">
        <v>307</v>
      </c>
      <c r="B63" s="41" t="s">
        <v>252</v>
      </c>
      <c r="C63" s="41" t="s">
        <v>97</v>
      </c>
      <c r="D63" s="41" t="s">
        <v>265</v>
      </c>
      <c r="E63" s="41" t="s">
        <v>121</v>
      </c>
      <c r="F63" s="44" t="n">
        <v>43397</v>
      </c>
      <c r="G63" s="44" t="n">
        <v>44492</v>
      </c>
      <c r="H63" s="41" t="s">
        <v>22</v>
      </c>
      <c r="I63" s="45" t="n">
        <v>162.37</v>
      </c>
      <c r="J63" s="41" t="s">
        <v>254</v>
      </c>
      <c r="K63" s="46" t="n">
        <v>1</v>
      </c>
      <c r="Q63" s="47" t="str">
        <f aca="false">IF(C63=Feuil2!$A$2,ROW(),"")</f>
        <v/>
      </c>
      <c r="R63" s="41" t="str">
        <f aca="false">IF(C63=Feuil2!$D$2,ROW(),"")</f>
        <v/>
      </c>
      <c r="S63" s="41" t="str">
        <f aca="false">IF(C63=Feuil2!$G$2,ROW(),"")</f>
        <v/>
      </c>
    </row>
    <row r="64" customFormat="false" ht="13.8" hidden="false" customHeight="false" outlineLevel="0" collapsed="false">
      <c r="A64" s="41" t="s">
        <v>308</v>
      </c>
      <c r="B64" s="41" t="s">
        <v>252</v>
      </c>
      <c r="C64" s="41" t="s">
        <v>97</v>
      </c>
      <c r="D64" s="41" t="s">
        <v>265</v>
      </c>
      <c r="E64" s="41" t="s">
        <v>123</v>
      </c>
      <c r="F64" s="44" t="n">
        <v>43397</v>
      </c>
      <c r="G64" s="44" t="n">
        <v>44492</v>
      </c>
      <c r="H64" s="41" t="s">
        <v>22</v>
      </c>
      <c r="I64" s="45" t="n">
        <v>358.54</v>
      </c>
      <c r="J64" s="41" t="s">
        <v>254</v>
      </c>
      <c r="K64" s="46" t="n">
        <v>1</v>
      </c>
      <c r="Q64" s="47" t="str">
        <f aca="false">IF(C64=Feuil2!$A$2,ROW(),"")</f>
        <v/>
      </c>
      <c r="R64" s="41" t="str">
        <f aca="false">IF(C64=Feuil2!$D$2,ROW(),"")</f>
        <v/>
      </c>
      <c r="S64" s="41" t="str">
        <f aca="false">IF(C64=Feuil2!$G$2,ROW(),"")</f>
        <v/>
      </c>
    </row>
    <row r="65" customFormat="false" ht="13.8" hidden="false" customHeight="false" outlineLevel="0" collapsed="false">
      <c r="A65" s="41" t="s">
        <v>94</v>
      </c>
      <c r="B65" s="41" t="s">
        <v>252</v>
      </c>
      <c r="C65" s="41" t="s">
        <v>97</v>
      </c>
      <c r="D65" s="41" t="s">
        <v>265</v>
      </c>
      <c r="E65" s="41" t="s">
        <v>95</v>
      </c>
      <c r="F65" s="44" t="n">
        <v>43397</v>
      </c>
      <c r="G65" s="44" t="n">
        <v>44492</v>
      </c>
      <c r="H65" s="41" t="s">
        <v>22</v>
      </c>
      <c r="I65" s="45" t="n">
        <v>257.06</v>
      </c>
      <c r="J65" s="41" t="s">
        <v>254</v>
      </c>
      <c r="K65" s="46" t="n">
        <v>1</v>
      </c>
      <c r="Q65" s="47" t="str">
        <f aca="false">IF(C65=Feuil2!$A$2,ROW(),"")</f>
        <v/>
      </c>
      <c r="R65" s="41" t="str">
        <f aca="false">IF(C65=Feuil2!$D$2,ROW(),"")</f>
        <v/>
      </c>
      <c r="S65" s="41" t="str">
        <f aca="false">IF(C65=Feuil2!$G$2,ROW(),"")</f>
        <v/>
      </c>
    </row>
    <row r="66" customFormat="false" ht="13.8" hidden="false" customHeight="false" outlineLevel="0" collapsed="false">
      <c r="A66" s="41" t="s">
        <v>98</v>
      </c>
      <c r="B66" s="41" t="s">
        <v>252</v>
      </c>
      <c r="C66" s="41" t="s">
        <v>97</v>
      </c>
      <c r="D66" s="41" t="s">
        <v>265</v>
      </c>
      <c r="E66" s="41" t="s">
        <v>99</v>
      </c>
      <c r="F66" s="44" t="n">
        <v>43397</v>
      </c>
      <c r="G66" s="44" t="n">
        <v>44492</v>
      </c>
      <c r="H66" s="41" t="s">
        <v>22</v>
      </c>
      <c r="I66" s="45" t="n">
        <v>175.87</v>
      </c>
      <c r="J66" s="41" t="s">
        <v>254</v>
      </c>
      <c r="K66" s="46" t="n">
        <v>1</v>
      </c>
      <c r="Q66" s="47" t="str">
        <f aca="false">IF(C66=Feuil2!$A$2,ROW(),"")</f>
        <v/>
      </c>
      <c r="R66" s="41" t="str">
        <f aca="false">IF(C66=Feuil2!$D$2,ROW(),"")</f>
        <v/>
      </c>
      <c r="S66" s="41" t="str">
        <f aca="false">IF(C66=Feuil2!$G$2,ROW(),"")</f>
        <v/>
      </c>
    </row>
    <row r="67" customFormat="false" ht="13.8" hidden="false" customHeight="false" outlineLevel="0" collapsed="false">
      <c r="A67" s="41" t="s">
        <v>309</v>
      </c>
      <c r="B67" s="41" t="s">
        <v>252</v>
      </c>
      <c r="C67" s="41" t="s">
        <v>103</v>
      </c>
      <c r="D67" s="41" t="s">
        <v>238</v>
      </c>
      <c r="E67" s="41" t="s">
        <v>127</v>
      </c>
      <c r="F67" s="44" t="n">
        <v>43397</v>
      </c>
      <c r="G67" s="44" t="n">
        <v>44492</v>
      </c>
      <c r="H67" s="41" t="s">
        <v>22</v>
      </c>
      <c r="I67" s="45" t="n">
        <v>135.27</v>
      </c>
      <c r="J67" s="41" t="s">
        <v>254</v>
      </c>
      <c r="K67" s="46" t="n">
        <v>1</v>
      </c>
      <c r="Q67" s="47" t="str">
        <f aca="false">IF(C67=Feuil2!$A$2,ROW(),"")</f>
        <v/>
      </c>
      <c r="R67" s="41" t="n">
        <f aca="false">IF(C67=Feuil2!$D$2,ROW(),"")</f>
        <v>67</v>
      </c>
      <c r="S67" s="41" t="str">
        <f aca="false">IF(C67=Feuil2!$G$2,ROW(),"")</f>
        <v/>
      </c>
    </row>
    <row r="68" customFormat="false" ht="13.8" hidden="false" customHeight="false" outlineLevel="0" collapsed="false">
      <c r="A68" s="41" t="s">
        <v>310</v>
      </c>
      <c r="B68" s="41" t="s">
        <v>252</v>
      </c>
      <c r="C68" s="41" t="s">
        <v>103</v>
      </c>
      <c r="D68" s="41" t="s">
        <v>238</v>
      </c>
      <c r="E68" s="41" t="s">
        <v>121</v>
      </c>
      <c r="F68" s="44" t="n">
        <v>43397</v>
      </c>
      <c r="G68" s="44" t="n">
        <v>44492</v>
      </c>
      <c r="H68" s="41" t="s">
        <v>22</v>
      </c>
      <c r="I68" s="45" t="n">
        <v>162.37</v>
      </c>
      <c r="J68" s="41" t="s">
        <v>254</v>
      </c>
      <c r="K68" s="46" t="n">
        <v>1</v>
      </c>
      <c r="Q68" s="47" t="str">
        <f aca="false">IF(C68=Feuil2!$A$2,ROW(),"")</f>
        <v/>
      </c>
      <c r="R68" s="41" t="n">
        <f aca="false">IF(C68=Feuil2!$D$2,ROW(),"")</f>
        <v>68</v>
      </c>
      <c r="S68" s="41" t="str">
        <f aca="false">IF(C68=Feuil2!$G$2,ROW(),"")</f>
        <v/>
      </c>
    </row>
    <row r="69" customFormat="false" ht="13.8" hidden="false" customHeight="false" outlineLevel="0" collapsed="false">
      <c r="A69" s="41" t="s">
        <v>311</v>
      </c>
      <c r="B69" s="41" t="s">
        <v>252</v>
      </c>
      <c r="C69" s="41" t="s">
        <v>103</v>
      </c>
      <c r="D69" s="41" t="s">
        <v>238</v>
      </c>
      <c r="E69" s="41" t="s">
        <v>123</v>
      </c>
      <c r="F69" s="44" t="n">
        <v>43397</v>
      </c>
      <c r="G69" s="44" t="n">
        <v>44492</v>
      </c>
      <c r="H69" s="41" t="s">
        <v>22</v>
      </c>
      <c r="I69" s="45" t="n">
        <v>358.54</v>
      </c>
      <c r="J69" s="41" t="s">
        <v>254</v>
      </c>
      <c r="K69" s="46" t="n">
        <v>1</v>
      </c>
      <c r="Q69" s="47" t="str">
        <f aca="false">IF(C69=Feuil2!$A$2,ROW(),"")</f>
        <v/>
      </c>
      <c r="R69" s="41" t="n">
        <f aca="false">IF(C69=Feuil2!$D$2,ROW(),"")</f>
        <v>69</v>
      </c>
      <c r="S69" s="41" t="str">
        <f aca="false">IF(C69=Feuil2!$G$2,ROW(),"")</f>
        <v/>
      </c>
    </row>
    <row r="70" customFormat="false" ht="13.8" hidden="false" customHeight="false" outlineLevel="0" collapsed="false">
      <c r="A70" s="41" t="s">
        <v>312</v>
      </c>
      <c r="B70" s="41" t="s">
        <v>252</v>
      </c>
      <c r="C70" s="41" t="s">
        <v>103</v>
      </c>
      <c r="D70" s="41" t="s">
        <v>238</v>
      </c>
      <c r="E70" s="41" t="s">
        <v>131</v>
      </c>
      <c r="F70" s="44" t="n">
        <v>43397</v>
      </c>
      <c r="G70" s="44" t="n">
        <v>44492</v>
      </c>
      <c r="H70" s="41" t="s">
        <v>22</v>
      </c>
      <c r="I70" s="45" t="n">
        <v>385.6</v>
      </c>
      <c r="J70" s="41" t="s">
        <v>254</v>
      </c>
      <c r="K70" s="46" t="n">
        <v>1</v>
      </c>
      <c r="Q70" s="47" t="str">
        <f aca="false">IF(C70=Feuil2!$A$2,ROW(),"")</f>
        <v/>
      </c>
      <c r="R70" s="41" t="n">
        <f aca="false">IF(C70=Feuil2!$D$2,ROW(),"")</f>
        <v>70</v>
      </c>
      <c r="S70" s="41" t="str">
        <f aca="false">IF(C70=Feuil2!$G$2,ROW(),"")</f>
        <v/>
      </c>
    </row>
    <row r="71" customFormat="false" ht="13.8" hidden="false" customHeight="false" outlineLevel="0" collapsed="false">
      <c r="A71" s="41" t="s">
        <v>313</v>
      </c>
      <c r="B71" s="41" t="s">
        <v>252</v>
      </c>
      <c r="C71" s="41" t="s">
        <v>103</v>
      </c>
      <c r="D71" s="41" t="s">
        <v>238</v>
      </c>
      <c r="E71" s="41" t="s">
        <v>129</v>
      </c>
      <c r="F71" s="44" t="n">
        <v>43397</v>
      </c>
      <c r="G71" s="44" t="n">
        <v>44492</v>
      </c>
      <c r="H71" s="41" t="s">
        <v>22</v>
      </c>
      <c r="I71" s="45" t="n">
        <v>365.29</v>
      </c>
      <c r="J71" s="41" t="s">
        <v>254</v>
      </c>
      <c r="K71" s="46" t="n">
        <v>1</v>
      </c>
      <c r="Q71" s="47" t="str">
        <f aca="false">IF(C71=Feuil2!$A$2,ROW(),"")</f>
        <v/>
      </c>
      <c r="R71" s="41" t="n">
        <f aca="false">IF(C71=Feuil2!$D$2,ROW(),"")</f>
        <v>71</v>
      </c>
      <c r="S71" s="41" t="str">
        <f aca="false">IF(C71=Feuil2!$G$2,ROW(),"")</f>
        <v/>
      </c>
    </row>
    <row r="72" customFormat="false" ht="13.8" hidden="false" customHeight="false" outlineLevel="0" collapsed="false">
      <c r="A72" s="41" t="s">
        <v>314</v>
      </c>
      <c r="B72" s="41" t="s">
        <v>252</v>
      </c>
      <c r="C72" s="41" t="s">
        <v>103</v>
      </c>
      <c r="D72" s="41" t="s">
        <v>238</v>
      </c>
      <c r="E72" s="41" t="s">
        <v>125</v>
      </c>
      <c r="F72" s="44" t="n">
        <v>43397</v>
      </c>
      <c r="G72" s="44" t="n">
        <v>44492</v>
      </c>
      <c r="H72" s="41" t="s">
        <v>22</v>
      </c>
      <c r="I72" s="45" t="n">
        <v>521.18</v>
      </c>
      <c r="J72" s="41" t="s">
        <v>254</v>
      </c>
      <c r="K72" s="46" t="n">
        <v>1</v>
      </c>
      <c r="Q72" s="47" t="str">
        <f aca="false">IF(C72=Feuil2!$A$2,ROW(),"")</f>
        <v/>
      </c>
      <c r="R72" s="41" t="n">
        <f aca="false">IF(C72=Feuil2!$D$2,ROW(),"")</f>
        <v>72</v>
      </c>
      <c r="S72" s="41" t="str">
        <f aca="false">IF(C72=Feuil2!$G$2,ROW(),"")</f>
        <v/>
      </c>
    </row>
    <row r="73" customFormat="false" ht="13.8" hidden="false" customHeight="false" outlineLevel="0" collapsed="false">
      <c r="A73" s="41" t="s">
        <v>315</v>
      </c>
      <c r="B73" s="41" t="s">
        <v>252</v>
      </c>
      <c r="C73" s="41" t="s">
        <v>103</v>
      </c>
      <c r="D73" s="41" t="s">
        <v>238</v>
      </c>
      <c r="E73" s="41" t="s">
        <v>102</v>
      </c>
      <c r="F73" s="44" t="n">
        <v>43397</v>
      </c>
      <c r="G73" s="44" t="n">
        <v>44492</v>
      </c>
      <c r="H73" s="41" t="s">
        <v>22</v>
      </c>
      <c r="I73" s="45" t="n">
        <v>208.46</v>
      </c>
      <c r="J73" s="41" t="s">
        <v>254</v>
      </c>
      <c r="K73" s="46" t="n">
        <v>1</v>
      </c>
      <c r="Q73" s="47" t="str">
        <f aca="false">IF(C73=Feuil2!$A$2,ROW(),"")</f>
        <v/>
      </c>
      <c r="R73" s="41" t="n">
        <f aca="false">IF(C73=Feuil2!$D$2,ROW(),"")</f>
        <v>73</v>
      </c>
      <c r="S73" s="41" t="str">
        <f aca="false">IF(C73=Feuil2!$G$2,ROW(),"")</f>
        <v/>
      </c>
    </row>
    <row r="74" customFormat="false" ht="13.8" hidden="false" customHeight="false" outlineLevel="0" collapsed="false">
      <c r="A74" s="41" t="s">
        <v>316</v>
      </c>
      <c r="B74" s="41" t="s">
        <v>252</v>
      </c>
      <c r="C74" s="41" t="s">
        <v>103</v>
      </c>
      <c r="D74" s="41" t="s">
        <v>238</v>
      </c>
      <c r="E74" s="41" t="s">
        <v>105</v>
      </c>
      <c r="F74" s="44" t="n">
        <v>43397</v>
      </c>
      <c r="G74" s="44" t="n">
        <v>44492</v>
      </c>
      <c r="H74" s="41" t="s">
        <v>22</v>
      </c>
      <c r="I74" s="45" t="n">
        <v>414</v>
      </c>
      <c r="J74" s="41" t="s">
        <v>254</v>
      </c>
      <c r="K74" s="46" t="n">
        <v>1</v>
      </c>
      <c r="Q74" s="47" t="str">
        <f aca="false">IF(C74=Feuil2!$A$2,ROW(),"")</f>
        <v/>
      </c>
      <c r="R74" s="41" t="n">
        <f aca="false">IF(C74=Feuil2!$D$2,ROW(),"")</f>
        <v>74</v>
      </c>
      <c r="S74" s="41" t="str">
        <f aca="false">IF(C74=Feuil2!$G$2,ROW(),"")</f>
        <v/>
      </c>
    </row>
    <row r="75" customFormat="false" ht="13.8" hidden="false" customHeight="false" outlineLevel="0" collapsed="false">
      <c r="A75" s="41" t="s">
        <v>317</v>
      </c>
      <c r="B75" s="41" t="s">
        <v>252</v>
      </c>
      <c r="C75" s="41" t="s">
        <v>103</v>
      </c>
      <c r="D75" s="41" t="s">
        <v>238</v>
      </c>
      <c r="E75" s="41" t="s">
        <v>107</v>
      </c>
      <c r="F75" s="44" t="n">
        <v>43397</v>
      </c>
      <c r="G75" s="44" t="n">
        <v>44492</v>
      </c>
      <c r="H75" s="41" t="s">
        <v>22</v>
      </c>
      <c r="I75" s="45" t="n">
        <v>414</v>
      </c>
      <c r="J75" s="41" t="s">
        <v>254</v>
      </c>
      <c r="K75" s="46" t="n">
        <v>1</v>
      </c>
      <c r="Q75" s="47" t="str">
        <f aca="false">IF(C75=Feuil2!$A$2,ROW(),"")</f>
        <v/>
      </c>
      <c r="R75" s="41" t="n">
        <f aca="false">IF(C75=Feuil2!$D$2,ROW(),"")</f>
        <v>75</v>
      </c>
      <c r="S75" s="41" t="str">
        <f aca="false">IF(C75=Feuil2!$G$2,ROW(),"")</f>
        <v/>
      </c>
    </row>
    <row r="76" customFormat="false" ht="13.8" hidden="false" customHeight="false" outlineLevel="0" collapsed="false">
      <c r="A76" s="41" t="s">
        <v>318</v>
      </c>
      <c r="B76" s="41" t="s">
        <v>252</v>
      </c>
      <c r="C76" s="41" t="s">
        <v>103</v>
      </c>
      <c r="D76" s="41" t="s">
        <v>238</v>
      </c>
      <c r="E76" s="41" t="s">
        <v>109</v>
      </c>
      <c r="F76" s="44" t="n">
        <v>43397</v>
      </c>
      <c r="G76" s="44" t="n">
        <v>44492</v>
      </c>
      <c r="H76" s="41" t="s">
        <v>22</v>
      </c>
      <c r="I76" s="45" t="n">
        <v>125.7</v>
      </c>
      <c r="J76" s="41" t="s">
        <v>254</v>
      </c>
      <c r="K76" s="46" t="n">
        <v>1</v>
      </c>
      <c r="Q76" s="47" t="str">
        <f aca="false">IF(C76=Feuil2!$A$2,ROW(),"")</f>
        <v/>
      </c>
      <c r="R76" s="41" t="n">
        <f aca="false">IF(C76=Feuil2!$D$2,ROW(),"")</f>
        <v>76</v>
      </c>
      <c r="S76" s="41" t="str">
        <f aca="false">IF(C76=Feuil2!$G$2,ROW(),"")</f>
        <v/>
      </c>
    </row>
    <row r="77" customFormat="false" ht="13.8" hidden="false" customHeight="false" outlineLevel="0" collapsed="false">
      <c r="A77" s="41" t="s">
        <v>319</v>
      </c>
      <c r="B77" s="41" t="s">
        <v>252</v>
      </c>
      <c r="C77" s="41" t="s">
        <v>103</v>
      </c>
      <c r="D77" s="41" t="s">
        <v>238</v>
      </c>
      <c r="E77" s="41" t="s">
        <v>111</v>
      </c>
      <c r="F77" s="44" t="n">
        <v>43397</v>
      </c>
      <c r="G77" s="44" t="n">
        <v>44492</v>
      </c>
      <c r="H77" s="41" t="s">
        <v>22</v>
      </c>
      <c r="I77" s="45" t="n">
        <v>319.44</v>
      </c>
      <c r="J77" s="41" t="s">
        <v>254</v>
      </c>
      <c r="K77" s="46" t="n">
        <v>1</v>
      </c>
      <c r="Q77" s="47" t="str">
        <f aca="false">IF(C77=Feuil2!$A$2,ROW(),"")</f>
        <v/>
      </c>
      <c r="R77" s="41" t="n">
        <f aca="false">IF(C77=Feuil2!$D$2,ROW(),"")</f>
        <v>77</v>
      </c>
      <c r="S77" s="41" t="str">
        <f aca="false">IF(C77=Feuil2!$G$2,ROW(),"")</f>
        <v/>
      </c>
    </row>
    <row r="78" customFormat="false" ht="13.8" hidden="false" customHeight="false" outlineLevel="0" collapsed="false">
      <c r="A78" s="41" t="s">
        <v>320</v>
      </c>
      <c r="B78" s="41" t="s">
        <v>252</v>
      </c>
      <c r="C78" s="41" t="s">
        <v>103</v>
      </c>
      <c r="D78" s="41" t="s">
        <v>238</v>
      </c>
      <c r="E78" s="41" t="s">
        <v>113</v>
      </c>
      <c r="F78" s="44" t="n">
        <v>43397</v>
      </c>
      <c r="G78" s="44" t="n">
        <v>44492</v>
      </c>
      <c r="H78" s="41" t="s">
        <v>22</v>
      </c>
      <c r="I78" s="45" t="n">
        <v>105</v>
      </c>
      <c r="J78" s="41" t="s">
        <v>254</v>
      </c>
      <c r="K78" s="46" t="n">
        <v>1</v>
      </c>
      <c r="Q78" s="47" t="str">
        <f aca="false">IF(C78=Feuil2!$A$2,ROW(),"")</f>
        <v/>
      </c>
      <c r="R78" s="41" t="n">
        <f aca="false">IF(C78=Feuil2!$D$2,ROW(),"")</f>
        <v>78</v>
      </c>
      <c r="S78" s="41" t="str">
        <f aca="false">IF(C78=Feuil2!$G$2,ROW(),"")</f>
        <v/>
      </c>
    </row>
    <row r="79" customFormat="false" ht="13.8" hidden="false" customHeight="false" outlineLevel="0" collapsed="false">
      <c r="A79" s="41" t="s">
        <v>321</v>
      </c>
      <c r="B79" s="41" t="s">
        <v>252</v>
      </c>
      <c r="C79" s="41" t="s">
        <v>103</v>
      </c>
      <c r="D79" s="41" t="s">
        <v>238</v>
      </c>
      <c r="E79" s="41" t="s">
        <v>115</v>
      </c>
      <c r="F79" s="44" t="n">
        <v>43397</v>
      </c>
      <c r="G79" s="44" t="n">
        <v>44492</v>
      </c>
      <c r="H79" s="41" t="s">
        <v>22</v>
      </c>
      <c r="I79" s="45" t="n">
        <v>311.36</v>
      </c>
      <c r="J79" s="41" t="s">
        <v>254</v>
      </c>
      <c r="K79" s="46" t="n">
        <v>1</v>
      </c>
      <c r="Q79" s="47" t="str">
        <f aca="false">IF(C79=Feuil2!$A$2,ROW(),"")</f>
        <v/>
      </c>
      <c r="R79" s="41" t="n">
        <f aca="false">IF(C79=Feuil2!$D$2,ROW(),"")</f>
        <v>79</v>
      </c>
      <c r="S79" s="41" t="str">
        <f aca="false">IF(C79=Feuil2!$G$2,ROW(),"")</f>
        <v/>
      </c>
    </row>
    <row r="80" customFormat="false" ht="13.8" hidden="false" customHeight="false" outlineLevel="0" collapsed="false">
      <c r="A80" s="41" t="s">
        <v>322</v>
      </c>
      <c r="B80" s="41" t="s">
        <v>252</v>
      </c>
      <c r="C80" s="41" t="s">
        <v>103</v>
      </c>
      <c r="D80" s="41" t="s">
        <v>238</v>
      </c>
      <c r="E80" s="41" t="s">
        <v>117</v>
      </c>
      <c r="F80" s="44" t="n">
        <v>43397</v>
      </c>
      <c r="G80" s="44" t="n">
        <v>44492</v>
      </c>
      <c r="H80" s="41" t="s">
        <v>22</v>
      </c>
      <c r="I80" s="45" t="n">
        <v>295.44</v>
      </c>
      <c r="J80" s="41" t="s">
        <v>254</v>
      </c>
      <c r="K80" s="46" t="n">
        <v>1</v>
      </c>
      <c r="Q80" s="47" t="str">
        <f aca="false">IF(C80=Feuil2!$A$2,ROW(),"")</f>
        <v/>
      </c>
      <c r="R80" s="41" t="n">
        <f aca="false">IF(C80=Feuil2!$D$2,ROW(),"")</f>
        <v>80</v>
      </c>
      <c r="S80" s="41" t="str">
        <f aca="false">IF(C80=Feuil2!$G$2,ROW(),"")</f>
        <v/>
      </c>
    </row>
    <row r="81" customFormat="false" ht="13.8" hidden="false" customHeight="false" outlineLevel="0" collapsed="false">
      <c r="A81" s="41" t="s">
        <v>323</v>
      </c>
      <c r="B81" s="41" t="s">
        <v>252</v>
      </c>
      <c r="C81" s="41" t="s">
        <v>103</v>
      </c>
      <c r="D81" s="41" t="s">
        <v>238</v>
      </c>
      <c r="E81" s="41" t="s">
        <v>119</v>
      </c>
      <c r="F81" s="44" t="n">
        <v>43397</v>
      </c>
      <c r="G81" s="44" t="n">
        <v>44492</v>
      </c>
      <c r="H81" s="41" t="s">
        <v>22</v>
      </c>
      <c r="I81" s="45" t="n">
        <v>457.76</v>
      </c>
      <c r="J81" s="41" t="s">
        <v>254</v>
      </c>
      <c r="K81" s="46" t="n">
        <v>1</v>
      </c>
      <c r="Q81" s="47" t="str">
        <f aca="false">IF(C81=Feuil2!$A$2,ROW(),"")</f>
        <v/>
      </c>
      <c r="R81" s="41" t="n">
        <f aca="false">IF(C81=Feuil2!$D$2,ROW(),"")</f>
        <v>81</v>
      </c>
      <c r="S81" s="41" t="str">
        <f aca="false">IF(C81=Feuil2!$G$2,ROW(),"")</f>
        <v/>
      </c>
    </row>
    <row r="82" customFormat="false" ht="13.8" hidden="false" customHeight="false" outlineLevel="0" collapsed="false">
      <c r="A82" s="41" t="s">
        <v>101</v>
      </c>
      <c r="B82" s="41" t="s">
        <v>252</v>
      </c>
      <c r="C82" s="41" t="s">
        <v>103</v>
      </c>
      <c r="D82" s="41" t="s">
        <v>238</v>
      </c>
      <c r="E82" s="41" t="s">
        <v>102</v>
      </c>
      <c r="F82" s="44" t="n">
        <v>43397</v>
      </c>
      <c r="G82" s="44" t="n">
        <v>44492</v>
      </c>
      <c r="H82" s="41" t="s">
        <v>22</v>
      </c>
      <c r="I82" s="45" t="n">
        <v>208.46</v>
      </c>
      <c r="J82" s="41" t="s">
        <v>254</v>
      </c>
      <c r="K82" s="46" t="n">
        <v>1</v>
      </c>
      <c r="Q82" s="47" t="str">
        <f aca="false">IF(C82=Feuil2!$A$2,ROW(),"")</f>
        <v/>
      </c>
      <c r="R82" s="41" t="n">
        <f aca="false">IF(C82=Feuil2!$D$2,ROW(),"")</f>
        <v>82</v>
      </c>
      <c r="S82" s="41" t="str">
        <f aca="false">IF(C82=Feuil2!$G$2,ROW(),"")</f>
        <v/>
      </c>
    </row>
    <row r="83" customFormat="false" ht="13.8" hidden="false" customHeight="false" outlineLevel="0" collapsed="false">
      <c r="A83" s="41" t="s">
        <v>104</v>
      </c>
      <c r="B83" s="41" t="s">
        <v>252</v>
      </c>
      <c r="C83" s="41" t="s">
        <v>103</v>
      </c>
      <c r="D83" s="41" t="s">
        <v>238</v>
      </c>
      <c r="E83" s="41" t="s">
        <v>105</v>
      </c>
      <c r="F83" s="44" t="n">
        <v>43397</v>
      </c>
      <c r="G83" s="44" t="n">
        <v>44492</v>
      </c>
      <c r="H83" s="41" t="s">
        <v>22</v>
      </c>
      <c r="I83" s="45" t="n">
        <v>414</v>
      </c>
      <c r="J83" s="41" t="s">
        <v>254</v>
      </c>
      <c r="K83" s="46" t="n">
        <v>1</v>
      </c>
      <c r="Q83" s="47" t="str">
        <f aca="false">IF(C83=Feuil2!$A$2,ROW(),"")</f>
        <v/>
      </c>
      <c r="R83" s="41" t="n">
        <f aca="false">IF(C83=Feuil2!$D$2,ROW(),"")</f>
        <v>83</v>
      </c>
      <c r="S83" s="41" t="str">
        <f aca="false">IF(C83=Feuil2!$G$2,ROW(),"")</f>
        <v/>
      </c>
    </row>
    <row r="84" customFormat="false" ht="13.8" hidden="false" customHeight="false" outlineLevel="0" collapsed="false">
      <c r="A84" s="41" t="s">
        <v>106</v>
      </c>
      <c r="B84" s="41" t="s">
        <v>252</v>
      </c>
      <c r="C84" s="41" t="s">
        <v>103</v>
      </c>
      <c r="D84" s="41" t="s">
        <v>238</v>
      </c>
      <c r="E84" s="41" t="s">
        <v>107</v>
      </c>
      <c r="F84" s="44" t="n">
        <v>43397</v>
      </c>
      <c r="G84" s="44" t="n">
        <v>44492</v>
      </c>
      <c r="H84" s="41" t="s">
        <v>22</v>
      </c>
      <c r="I84" s="45" t="n">
        <v>414</v>
      </c>
      <c r="J84" s="41" t="s">
        <v>254</v>
      </c>
      <c r="K84" s="46" t="n">
        <v>1</v>
      </c>
      <c r="Q84" s="47" t="str">
        <f aca="false">IF(C84=Feuil2!$A$2,ROW(),"")</f>
        <v/>
      </c>
      <c r="R84" s="41" t="n">
        <f aca="false">IF(C84=Feuil2!$D$2,ROW(),"")</f>
        <v>84</v>
      </c>
      <c r="S84" s="41" t="str">
        <f aca="false">IF(C84=Feuil2!$G$2,ROW(),"")</f>
        <v/>
      </c>
    </row>
    <row r="85" customFormat="false" ht="13.8" hidden="false" customHeight="false" outlineLevel="0" collapsed="false">
      <c r="A85" s="41" t="s">
        <v>108</v>
      </c>
      <c r="B85" s="41" t="s">
        <v>252</v>
      </c>
      <c r="C85" s="41" t="s">
        <v>103</v>
      </c>
      <c r="D85" s="41" t="s">
        <v>238</v>
      </c>
      <c r="E85" s="41" t="s">
        <v>109</v>
      </c>
      <c r="F85" s="44" t="n">
        <v>43397</v>
      </c>
      <c r="G85" s="44" t="n">
        <v>44492</v>
      </c>
      <c r="H85" s="41" t="s">
        <v>22</v>
      </c>
      <c r="I85" s="45" t="n">
        <v>125.7</v>
      </c>
      <c r="J85" s="41" t="s">
        <v>254</v>
      </c>
      <c r="K85" s="46" t="n">
        <v>1</v>
      </c>
      <c r="Q85" s="47" t="str">
        <f aca="false">IF(C85=Feuil2!$A$2,ROW(),"")</f>
        <v/>
      </c>
      <c r="R85" s="41" t="n">
        <f aca="false">IF(C85=Feuil2!$D$2,ROW(),"")</f>
        <v>85</v>
      </c>
      <c r="S85" s="41" t="str">
        <f aca="false">IF(C85=Feuil2!$G$2,ROW(),"")</f>
        <v/>
      </c>
    </row>
    <row r="86" customFormat="false" ht="13.8" hidden="false" customHeight="false" outlineLevel="0" collapsed="false">
      <c r="A86" s="41" t="s">
        <v>110</v>
      </c>
      <c r="B86" s="41" t="s">
        <v>252</v>
      </c>
      <c r="C86" s="41" t="s">
        <v>103</v>
      </c>
      <c r="D86" s="41" t="s">
        <v>238</v>
      </c>
      <c r="E86" s="41" t="s">
        <v>111</v>
      </c>
      <c r="F86" s="44" t="n">
        <v>43397</v>
      </c>
      <c r="G86" s="44" t="n">
        <v>44492</v>
      </c>
      <c r="H86" s="41" t="s">
        <v>22</v>
      </c>
      <c r="I86" s="45" t="n">
        <v>319.44</v>
      </c>
      <c r="J86" s="41" t="s">
        <v>254</v>
      </c>
      <c r="K86" s="46" t="n">
        <v>1</v>
      </c>
      <c r="Q86" s="47" t="str">
        <f aca="false">IF(C86=Feuil2!$A$2,ROW(),"")</f>
        <v/>
      </c>
      <c r="R86" s="41" t="n">
        <f aca="false">IF(C86=Feuil2!$D$2,ROW(),"")</f>
        <v>86</v>
      </c>
      <c r="S86" s="41" t="str">
        <f aca="false">IF(C86=Feuil2!$G$2,ROW(),"")</f>
        <v/>
      </c>
    </row>
    <row r="87" customFormat="false" ht="13.8" hidden="false" customHeight="false" outlineLevel="0" collapsed="false">
      <c r="A87" s="41" t="s">
        <v>112</v>
      </c>
      <c r="B87" s="41" t="s">
        <v>252</v>
      </c>
      <c r="C87" s="41" t="s">
        <v>103</v>
      </c>
      <c r="D87" s="41" t="s">
        <v>238</v>
      </c>
      <c r="E87" s="41" t="s">
        <v>113</v>
      </c>
      <c r="F87" s="44" t="n">
        <v>43397</v>
      </c>
      <c r="G87" s="44" t="n">
        <v>44492</v>
      </c>
      <c r="H87" s="41" t="s">
        <v>22</v>
      </c>
      <c r="I87" s="45" t="n">
        <v>105</v>
      </c>
      <c r="J87" s="41" t="s">
        <v>254</v>
      </c>
      <c r="K87" s="46" t="n">
        <v>1</v>
      </c>
      <c r="Q87" s="47" t="str">
        <f aca="false">IF(C87=Feuil2!$A$2,ROW(),"")</f>
        <v/>
      </c>
      <c r="R87" s="41" t="n">
        <f aca="false">IF(C87=Feuil2!$D$2,ROW(),"")</f>
        <v>87</v>
      </c>
      <c r="S87" s="41" t="str">
        <f aca="false">IF(C87=Feuil2!$G$2,ROW(),"")</f>
        <v/>
      </c>
    </row>
    <row r="88" customFormat="false" ht="13.8" hidden="false" customHeight="false" outlineLevel="0" collapsed="false">
      <c r="A88" s="41" t="s">
        <v>114</v>
      </c>
      <c r="B88" s="41" t="s">
        <v>252</v>
      </c>
      <c r="C88" s="41" t="s">
        <v>103</v>
      </c>
      <c r="D88" s="41" t="s">
        <v>238</v>
      </c>
      <c r="E88" s="41" t="s">
        <v>115</v>
      </c>
      <c r="F88" s="44" t="n">
        <v>43397</v>
      </c>
      <c r="G88" s="44" t="n">
        <v>44492</v>
      </c>
      <c r="H88" s="41" t="s">
        <v>22</v>
      </c>
      <c r="I88" s="45" t="n">
        <v>311.36</v>
      </c>
      <c r="J88" s="41" t="s">
        <v>254</v>
      </c>
      <c r="K88" s="46" t="n">
        <v>1</v>
      </c>
      <c r="Q88" s="47" t="str">
        <f aca="false">IF(C88=Feuil2!$A$2,ROW(),"")</f>
        <v/>
      </c>
      <c r="R88" s="41" t="n">
        <f aca="false">IF(C88=Feuil2!$D$2,ROW(),"")</f>
        <v>88</v>
      </c>
      <c r="S88" s="41" t="str">
        <f aca="false">IF(C88=Feuil2!$G$2,ROW(),"")</f>
        <v/>
      </c>
    </row>
    <row r="89" customFormat="false" ht="13.8" hidden="false" customHeight="false" outlineLevel="0" collapsed="false">
      <c r="A89" s="41" t="s">
        <v>116</v>
      </c>
      <c r="B89" s="41" t="s">
        <v>252</v>
      </c>
      <c r="C89" s="41" t="s">
        <v>103</v>
      </c>
      <c r="D89" s="41" t="s">
        <v>238</v>
      </c>
      <c r="E89" s="41" t="s">
        <v>117</v>
      </c>
      <c r="F89" s="44" t="n">
        <v>43397</v>
      </c>
      <c r="G89" s="44" t="n">
        <v>44492</v>
      </c>
      <c r="H89" s="41" t="s">
        <v>22</v>
      </c>
      <c r="I89" s="45" t="n">
        <v>295.44</v>
      </c>
      <c r="J89" s="41" t="s">
        <v>254</v>
      </c>
      <c r="K89" s="46" t="n">
        <v>1</v>
      </c>
      <c r="Q89" s="47" t="str">
        <f aca="false">IF(C89=Feuil2!$A$2,ROW(),"")</f>
        <v/>
      </c>
      <c r="R89" s="41" t="n">
        <f aca="false">IF(C89=Feuil2!$D$2,ROW(),"")</f>
        <v>89</v>
      </c>
      <c r="S89" s="41" t="str">
        <f aca="false">IF(C89=Feuil2!$G$2,ROW(),"")</f>
        <v/>
      </c>
    </row>
    <row r="90" customFormat="false" ht="13.8" hidden="false" customHeight="false" outlineLevel="0" collapsed="false">
      <c r="A90" s="41" t="s">
        <v>118</v>
      </c>
      <c r="B90" s="41" t="s">
        <v>252</v>
      </c>
      <c r="C90" s="41" t="s">
        <v>103</v>
      </c>
      <c r="D90" s="41" t="s">
        <v>238</v>
      </c>
      <c r="E90" s="41" t="s">
        <v>119</v>
      </c>
      <c r="F90" s="44" t="n">
        <v>43397</v>
      </c>
      <c r="G90" s="44" t="n">
        <v>44492</v>
      </c>
      <c r="H90" s="41" t="s">
        <v>22</v>
      </c>
      <c r="I90" s="45" t="n">
        <v>457.76</v>
      </c>
      <c r="J90" s="41" t="s">
        <v>254</v>
      </c>
      <c r="K90" s="46" t="n">
        <v>1</v>
      </c>
      <c r="Q90" s="47" t="str">
        <f aca="false">IF(C90=Feuil2!$A$2,ROW(),"")</f>
        <v/>
      </c>
      <c r="R90" s="41" t="n">
        <f aca="false">IF(C90=Feuil2!$D$2,ROW(),"")</f>
        <v>90</v>
      </c>
      <c r="S90" s="41" t="str">
        <f aca="false">IF(C90=Feuil2!$G$2,ROW(),"")</f>
        <v/>
      </c>
    </row>
    <row r="91" customFormat="false" ht="13.8" hidden="false" customHeight="false" outlineLevel="0" collapsed="false">
      <c r="A91" s="41" t="s">
        <v>120</v>
      </c>
      <c r="B91" s="41" t="s">
        <v>252</v>
      </c>
      <c r="C91" s="41" t="s">
        <v>103</v>
      </c>
      <c r="D91" s="41" t="s">
        <v>238</v>
      </c>
      <c r="E91" s="41" t="s">
        <v>121</v>
      </c>
      <c r="F91" s="44" t="n">
        <v>43397</v>
      </c>
      <c r="G91" s="44" t="n">
        <v>44492</v>
      </c>
      <c r="H91" s="41" t="s">
        <v>22</v>
      </c>
      <c r="I91" s="45" t="n">
        <v>162.37</v>
      </c>
      <c r="J91" s="41" t="s">
        <v>254</v>
      </c>
      <c r="K91" s="46" t="n">
        <v>1</v>
      </c>
      <c r="Q91" s="47" t="str">
        <f aca="false">IF(C91=Feuil2!$A$2,ROW(),"")</f>
        <v/>
      </c>
      <c r="R91" s="41" t="n">
        <f aca="false">IF(C91=Feuil2!$D$2,ROW(),"")</f>
        <v>91</v>
      </c>
      <c r="S91" s="41" t="str">
        <f aca="false">IF(C91=Feuil2!$G$2,ROW(),"")</f>
        <v/>
      </c>
    </row>
    <row r="92" customFormat="false" ht="13.8" hidden="false" customHeight="false" outlineLevel="0" collapsed="false">
      <c r="A92" s="41" t="s">
        <v>122</v>
      </c>
      <c r="B92" s="41" t="s">
        <v>252</v>
      </c>
      <c r="C92" s="41" t="s">
        <v>103</v>
      </c>
      <c r="D92" s="41" t="s">
        <v>238</v>
      </c>
      <c r="E92" s="41" t="s">
        <v>123</v>
      </c>
      <c r="F92" s="44" t="n">
        <v>43397</v>
      </c>
      <c r="G92" s="44" t="n">
        <v>44492</v>
      </c>
      <c r="H92" s="41" t="s">
        <v>22</v>
      </c>
      <c r="I92" s="45" t="n">
        <v>358.54</v>
      </c>
      <c r="J92" s="41" t="s">
        <v>254</v>
      </c>
      <c r="K92" s="46" t="n">
        <v>1</v>
      </c>
      <c r="Q92" s="47" t="str">
        <f aca="false">IF(C92=Feuil2!$A$2,ROW(),"")</f>
        <v/>
      </c>
      <c r="R92" s="41" t="n">
        <f aca="false">IF(C92=Feuil2!$D$2,ROW(),"")</f>
        <v>92</v>
      </c>
      <c r="S92" s="41" t="str">
        <f aca="false">IF(C92=Feuil2!$G$2,ROW(),"")</f>
        <v/>
      </c>
    </row>
    <row r="93" customFormat="false" ht="13.8" hidden="false" customHeight="false" outlineLevel="0" collapsed="false">
      <c r="A93" s="41" t="s">
        <v>124</v>
      </c>
      <c r="B93" s="41" t="s">
        <v>252</v>
      </c>
      <c r="C93" s="41" t="s">
        <v>103</v>
      </c>
      <c r="D93" s="41" t="s">
        <v>238</v>
      </c>
      <c r="E93" s="41" t="s">
        <v>125</v>
      </c>
      <c r="F93" s="44" t="n">
        <v>43397</v>
      </c>
      <c r="G93" s="44" t="n">
        <v>44492</v>
      </c>
      <c r="H93" s="41" t="s">
        <v>22</v>
      </c>
      <c r="I93" s="45" t="n">
        <v>521.18</v>
      </c>
      <c r="J93" s="41" t="s">
        <v>254</v>
      </c>
      <c r="K93" s="46" t="n">
        <v>1</v>
      </c>
      <c r="Q93" s="47" t="str">
        <f aca="false">IF(C93=Feuil2!$A$2,ROW(),"")</f>
        <v/>
      </c>
      <c r="R93" s="41" t="n">
        <f aca="false">IF(C93=Feuil2!$D$2,ROW(),"")</f>
        <v>93</v>
      </c>
      <c r="S93" s="41" t="str">
        <f aca="false">IF(C93=Feuil2!$G$2,ROW(),"")</f>
        <v/>
      </c>
    </row>
    <row r="94" customFormat="false" ht="13.8" hidden="false" customHeight="false" outlineLevel="0" collapsed="false">
      <c r="A94" s="41" t="s">
        <v>126</v>
      </c>
      <c r="B94" s="41" t="s">
        <v>252</v>
      </c>
      <c r="C94" s="41" t="s">
        <v>103</v>
      </c>
      <c r="D94" s="41" t="s">
        <v>238</v>
      </c>
      <c r="E94" s="41" t="s">
        <v>127</v>
      </c>
      <c r="F94" s="44" t="n">
        <v>43397</v>
      </c>
      <c r="G94" s="44" t="n">
        <v>44492</v>
      </c>
      <c r="H94" s="41" t="s">
        <v>22</v>
      </c>
      <c r="I94" s="45" t="n">
        <v>135.27</v>
      </c>
      <c r="J94" s="41" t="s">
        <v>254</v>
      </c>
      <c r="K94" s="46" t="n">
        <v>1</v>
      </c>
      <c r="Q94" s="47" t="str">
        <f aca="false">IF(C94=Feuil2!$A$2,ROW(),"")</f>
        <v/>
      </c>
      <c r="R94" s="41" t="n">
        <f aca="false">IF(C94=Feuil2!$D$2,ROW(),"")</f>
        <v>94</v>
      </c>
      <c r="S94" s="41" t="str">
        <f aca="false">IF(C94=Feuil2!$G$2,ROW(),"")</f>
        <v/>
      </c>
    </row>
    <row r="95" customFormat="false" ht="13.8" hidden="false" customHeight="false" outlineLevel="0" collapsed="false">
      <c r="A95" s="41" t="s">
        <v>128</v>
      </c>
      <c r="B95" s="41" t="s">
        <v>252</v>
      </c>
      <c r="C95" s="41" t="s">
        <v>103</v>
      </c>
      <c r="D95" s="41" t="s">
        <v>238</v>
      </c>
      <c r="E95" s="41" t="s">
        <v>129</v>
      </c>
      <c r="F95" s="44" t="n">
        <v>43397</v>
      </c>
      <c r="G95" s="44" t="n">
        <v>44492</v>
      </c>
      <c r="H95" s="41" t="s">
        <v>22</v>
      </c>
      <c r="I95" s="45" t="n">
        <v>365.29</v>
      </c>
      <c r="J95" s="41" t="s">
        <v>254</v>
      </c>
      <c r="K95" s="46" t="n">
        <v>1</v>
      </c>
      <c r="Q95" s="47" t="str">
        <f aca="false">IF(C95=Feuil2!$A$2,ROW(),"")</f>
        <v/>
      </c>
      <c r="R95" s="41" t="n">
        <f aca="false">IF(C95=Feuil2!$D$2,ROW(),"")</f>
        <v>95</v>
      </c>
      <c r="S95" s="41" t="str">
        <f aca="false">IF(C95=Feuil2!$G$2,ROW(),"")</f>
        <v/>
      </c>
    </row>
    <row r="96" customFormat="false" ht="13.8" hidden="false" customHeight="false" outlineLevel="0" collapsed="false">
      <c r="A96" s="41" t="s">
        <v>130</v>
      </c>
      <c r="B96" s="41" t="s">
        <v>252</v>
      </c>
      <c r="C96" s="41" t="s">
        <v>103</v>
      </c>
      <c r="D96" s="41" t="s">
        <v>238</v>
      </c>
      <c r="E96" s="41" t="s">
        <v>131</v>
      </c>
      <c r="F96" s="44" t="n">
        <v>43397</v>
      </c>
      <c r="G96" s="44" t="n">
        <v>44492</v>
      </c>
      <c r="H96" s="41" t="s">
        <v>22</v>
      </c>
      <c r="I96" s="45" t="n">
        <v>385.6</v>
      </c>
      <c r="J96" s="41" t="s">
        <v>254</v>
      </c>
      <c r="K96" s="46" t="n">
        <v>1</v>
      </c>
      <c r="Q96" s="47" t="str">
        <f aca="false">IF(C96=Feuil2!$A$2,ROW(),"")</f>
        <v/>
      </c>
      <c r="R96" s="41" t="n">
        <f aca="false">IF(C96=Feuil2!$D$2,ROW(),"")</f>
        <v>96</v>
      </c>
      <c r="S96" s="41" t="str">
        <f aca="false">IF(C96=Feuil2!$G$2,ROW(),"")</f>
        <v/>
      </c>
    </row>
    <row r="97" customFormat="false" ht="13.8" hidden="false" customHeight="false" outlineLevel="0" collapsed="false">
      <c r="A97" s="41" t="s">
        <v>324</v>
      </c>
      <c r="B97" s="41" t="s">
        <v>252</v>
      </c>
      <c r="C97" s="41" t="s">
        <v>134</v>
      </c>
      <c r="D97" s="41" t="s">
        <v>274</v>
      </c>
      <c r="E97" s="41" t="s">
        <v>133</v>
      </c>
      <c r="F97" s="44" t="n">
        <v>43397</v>
      </c>
      <c r="G97" s="44" t="n">
        <v>44492</v>
      </c>
      <c r="H97" s="41" t="s">
        <v>22</v>
      </c>
      <c r="I97" s="45" t="n">
        <v>235.95</v>
      </c>
      <c r="J97" s="41" t="s">
        <v>254</v>
      </c>
      <c r="K97" s="46" t="n">
        <v>1</v>
      </c>
      <c r="Q97" s="47" t="str">
        <f aca="false">IF(C97=Feuil2!$A$2,ROW(),"")</f>
        <v/>
      </c>
      <c r="R97" s="41" t="str">
        <f aca="false">IF(C97=Feuil2!$D$2,ROW(),"")</f>
        <v/>
      </c>
      <c r="S97" s="41" t="str">
        <f aca="false">IF(C97=Feuil2!$G$2,ROW(),"")</f>
        <v/>
      </c>
    </row>
    <row r="98" customFormat="false" ht="13.8" hidden="false" customHeight="false" outlineLevel="0" collapsed="false">
      <c r="A98" s="41" t="s">
        <v>325</v>
      </c>
      <c r="B98" s="41" t="s">
        <v>252</v>
      </c>
      <c r="C98" s="41" t="s">
        <v>134</v>
      </c>
      <c r="D98" s="41" t="s">
        <v>274</v>
      </c>
      <c r="E98" s="41" t="s">
        <v>136</v>
      </c>
      <c r="F98" s="44" t="n">
        <v>43397</v>
      </c>
      <c r="G98" s="44" t="n">
        <v>44492</v>
      </c>
      <c r="H98" s="41" t="s">
        <v>22</v>
      </c>
      <c r="I98" s="45" t="n">
        <v>399.93</v>
      </c>
      <c r="J98" s="41" t="s">
        <v>254</v>
      </c>
      <c r="K98" s="46" t="n">
        <v>1</v>
      </c>
      <c r="Q98" s="47" t="str">
        <f aca="false">IF(C98=Feuil2!$A$2,ROW(),"")</f>
        <v/>
      </c>
      <c r="R98" s="41" t="str">
        <f aca="false">IF(C98=Feuil2!$D$2,ROW(),"")</f>
        <v/>
      </c>
      <c r="S98" s="41" t="str">
        <f aca="false">IF(C98=Feuil2!$G$2,ROW(),"")</f>
        <v/>
      </c>
    </row>
    <row r="99" customFormat="false" ht="13.8" hidden="false" customHeight="false" outlineLevel="0" collapsed="false">
      <c r="A99" s="41" t="s">
        <v>326</v>
      </c>
      <c r="B99" s="41" t="s">
        <v>252</v>
      </c>
      <c r="C99" s="41" t="s">
        <v>134</v>
      </c>
      <c r="D99" s="41" t="s">
        <v>274</v>
      </c>
      <c r="E99" s="41" t="s">
        <v>138</v>
      </c>
      <c r="F99" s="44" t="n">
        <v>43397</v>
      </c>
      <c r="G99" s="44" t="n">
        <v>44492</v>
      </c>
      <c r="H99" s="41" t="s">
        <v>22</v>
      </c>
      <c r="I99" s="45" t="n">
        <v>175.87</v>
      </c>
      <c r="J99" s="41" t="s">
        <v>254</v>
      </c>
      <c r="K99" s="46" t="n">
        <v>1</v>
      </c>
      <c r="Q99" s="47" t="str">
        <f aca="false">IF(C99=Feuil2!$A$2,ROW(),"")</f>
        <v/>
      </c>
      <c r="R99" s="41" t="str">
        <f aca="false">IF(C99=Feuil2!$D$2,ROW(),"")</f>
        <v/>
      </c>
      <c r="S99" s="41" t="str">
        <f aca="false">IF(C99=Feuil2!$G$2,ROW(),"")</f>
        <v/>
      </c>
    </row>
    <row r="100" customFormat="false" ht="13.8" hidden="false" customHeight="false" outlineLevel="0" collapsed="false">
      <c r="A100" s="41" t="s">
        <v>327</v>
      </c>
      <c r="B100" s="41" t="s">
        <v>252</v>
      </c>
      <c r="C100" s="41" t="s">
        <v>134</v>
      </c>
      <c r="D100" s="41" t="s">
        <v>274</v>
      </c>
      <c r="E100" s="41" t="s">
        <v>140</v>
      </c>
      <c r="F100" s="44" t="n">
        <v>43397</v>
      </c>
      <c r="G100" s="44" t="n">
        <v>44492</v>
      </c>
      <c r="H100" s="41" t="s">
        <v>22</v>
      </c>
      <c r="I100" s="45" t="n">
        <v>74.39</v>
      </c>
      <c r="J100" s="41" t="s">
        <v>254</v>
      </c>
      <c r="K100" s="46" t="n">
        <v>1</v>
      </c>
      <c r="Q100" s="47" t="str">
        <f aca="false">IF(C100=Feuil2!$A$2,ROW(),"")</f>
        <v/>
      </c>
      <c r="R100" s="41" t="str">
        <f aca="false">IF(C100=Feuil2!$D$2,ROW(),"")</f>
        <v/>
      </c>
      <c r="S100" s="41" t="str">
        <f aca="false">IF(C100=Feuil2!$G$2,ROW(),"")</f>
        <v/>
      </c>
    </row>
    <row r="101" customFormat="false" ht="13.8" hidden="false" customHeight="false" outlineLevel="0" collapsed="false">
      <c r="A101" s="41" t="s">
        <v>328</v>
      </c>
      <c r="B101" s="41" t="s">
        <v>252</v>
      </c>
      <c r="C101" s="41" t="s">
        <v>134</v>
      </c>
      <c r="D101" s="41" t="s">
        <v>274</v>
      </c>
      <c r="E101" s="41" t="s">
        <v>142</v>
      </c>
      <c r="F101" s="44" t="n">
        <v>43397</v>
      </c>
      <c r="G101" s="44" t="n">
        <v>44492</v>
      </c>
      <c r="H101" s="41" t="s">
        <v>22</v>
      </c>
      <c r="I101" s="45" t="n">
        <v>135.74</v>
      </c>
      <c r="J101" s="41" t="s">
        <v>254</v>
      </c>
      <c r="K101" s="46" t="n">
        <v>1</v>
      </c>
      <c r="Q101" s="47" t="str">
        <f aca="false">IF(C101=Feuil2!$A$2,ROW(),"")</f>
        <v/>
      </c>
      <c r="R101" s="41" t="str">
        <f aca="false">IF(C101=Feuil2!$D$2,ROW(),"")</f>
        <v/>
      </c>
      <c r="S101" s="41" t="str">
        <f aca="false">IF(C101=Feuil2!$G$2,ROW(),"")</f>
        <v/>
      </c>
    </row>
    <row r="102" customFormat="false" ht="13.8" hidden="false" customHeight="false" outlineLevel="0" collapsed="false">
      <c r="A102" s="41" t="s">
        <v>329</v>
      </c>
      <c r="B102" s="41" t="s">
        <v>252</v>
      </c>
      <c r="C102" s="41" t="s">
        <v>134</v>
      </c>
      <c r="D102" s="41" t="s">
        <v>274</v>
      </c>
      <c r="E102" s="41" t="s">
        <v>144</v>
      </c>
      <c r="F102" s="44" t="n">
        <v>43397</v>
      </c>
      <c r="G102" s="44" t="n">
        <v>44492</v>
      </c>
      <c r="H102" s="41" t="s">
        <v>22</v>
      </c>
      <c r="I102" s="45" t="n">
        <v>226.84</v>
      </c>
      <c r="J102" s="41" t="s">
        <v>254</v>
      </c>
      <c r="K102" s="46" t="n">
        <v>1</v>
      </c>
      <c r="Q102" s="47" t="str">
        <f aca="false">IF(C102=Feuil2!$A$2,ROW(),"")</f>
        <v/>
      </c>
      <c r="R102" s="41" t="str">
        <f aca="false">IF(C102=Feuil2!$D$2,ROW(),"")</f>
        <v/>
      </c>
      <c r="S102" s="41" t="str">
        <f aca="false">IF(C102=Feuil2!$G$2,ROW(),"")</f>
        <v/>
      </c>
    </row>
    <row r="103" customFormat="false" ht="13.8" hidden="false" customHeight="false" outlineLevel="0" collapsed="false">
      <c r="A103" s="41" t="s">
        <v>330</v>
      </c>
      <c r="B103" s="41" t="s">
        <v>252</v>
      </c>
      <c r="C103" s="41" t="s">
        <v>134</v>
      </c>
      <c r="D103" s="41" t="s">
        <v>274</v>
      </c>
      <c r="E103" s="41" t="s">
        <v>146</v>
      </c>
      <c r="F103" s="44" t="n">
        <v>43397</v>
      </c>
      <c r="G103" s="44" t="n">
        <v>44492</v>
      </c>
      <c r="H103" s="41" t="s">
        <v>22</v>
      </c>
      <c r="I103" s="45" t="n">
        <v>111.92</v>
      </c>
      <c r="J103" s="41" t="s">
        <v>254</v>
      </c>
      <c r="K103" s="46" t="n">
        <v>1</v>
      </c>
      <c r="Q103" s="47" t="str">
        <f aca="false">IF(C103=Feuil2!$A$2,ROW(),"")</f>
        <v/>
      </c>
      <c r="R103" s="41" t="str">
        <f aca="false">IF(C103=Feuil2!$D$2,ROW(),"")</f>
        <v/>
      </c>
      <c r="S103" s="41" t="str">
        <f aca="false">IF(C103=Feuil2!$G$2,ROW(),"")</f>
        <v/>
      </c>
    </row>
    <row r="104" customFormat="false" ht="13.8" hidden="false" customHeight="false" outlineLevel="0" collapsed="false">
      <c r="A104" s="41" t="s">
        <v>331</v>
      </c>
      <c r="B104" s="41" t="s">
        <v>252</v>
      </c>
      <c r="C104" s="41" t="s">
        <v>134</v>
      </c>
      <c r="D104" s="41" t="s">
        <v>274</v>
      </c>
      <c r="E104" s="41" t="s">
        <v>148</v>
      </c>
      <c r="F104" s="44" t="n">
        <v>43397</v>
      </c>
      <c r="G104" s="44" t="n">
        <v>44492</v>
      </c>
      <c r="H104" s="41" t="s">
        <v>22</v>
      </c>
      <c r="I104" s="45" t="n">
        <v>709.68</v>
      </c>
      <c r="J104" s="41" t="s">
        <v>254</v>
      </c>
      <c r="K104" s="46" t="n">
        <v>1</v>
      </c>
      <c r="Q104" s="47" t="str">
        <f aca="false">IF(C104=Feuil2!$A$2,ROW(),"")</f>
        <v/>
      </c>
      <c r="R104" s="41" t="str">
        <f aca="false">IF(C104=Feuil2!$D$2,ROW(),"")</f>
        <v/>
      </c>
      <c r="S104" s="41" t="str">
        <f aca="false">IF(C104=Feuil2!$G$2,ROW(),"")</f>
        <v/>
      </c>
    </row>
    <row r="105" customFormat="false" ht="13.8" hidden="false" customHeight="false" outlineLevel="0" collapsed="false">
      <c r="A105" s="41" t="s">
        <v>332</v>
      </c>
      <c r="B105" s="41" t="s">
        <v>252</v>
      </c>
      <c r="C105" s="41" t="s">
        <v>134</v>
      </c>
      <c r="D105" s="41" t="s">
        <v>274</v>
      </c>
      <c r="E105" s="41" t="s">
        <v>150</v>
      </c>
      <c r="F105" s="44" t="n">
        <v>43397</v>
      </c>
      <c r="G105" s="44" t="n">
        <v>44492</v>
      </c>
      <c r="H105" s="41" t="s">
        <v>22</v>
      </c>
      <c r="I105" s="45" t="n">
        <v>135.27</v>
      </c>
      <c r="J105" s="41" t="s">
        <v>254</v>
      </c>
      <c r="K105" s="46" t="n">
        <v>1</v>
      </c>
      <c r="Q105" s="47" t="str">
        <f aca="false">IF(C105=Feuil2!$A$2,ROW(),"")</f>
        <v/>
      </c>
      <c r="R105" s="41" t="str">
        <f aca="false">IF(C105=Feuil2!$D$2,ROW(),"")</f>
        <v/>
      </c>
      <c r="S105" s="41" t="str">
        <f aca="false">IF(C105=Feuil2!$G$2,ROW(),"")</f>
        <v/>
      </c>
    </row>
    <row r="106" customFormat="false" ht="13.8" hidden="false" customHeight="false" outlineLevel="0" collapsed="false">
      <c r="A106" s="41" t="s">
        <v>333</v>
      </c>
      <c r="B106" s="41" t="s">
        <v>252</v>
      </c>
      <c r="C106" s="41" t="s">
        <v>134</v>
      </c>
      <c r="D106" s="41" t="s">
        <v>274</v>
      </c>
      <c r="E106" s="41" t="s">
        <v>152</v>
      </c>
      <c r="F106" s="44" t="n">
        <v>43397</v>
      </c>
      <c r="G106" s="44" t="n">
        <v>44492</v>
      </c>
      <c r="H106" s="41" t="s">
        <v>22</v>
      </c>
      <c r="I106" s="45" t="n">
        <v>182.64</v>
      </c>
      <c r="J106" s="41" t="s">
        <v>254</v>
      </c>
      <c r="K106" s="46" t="n">
        <v>1</v>
      </c>
      <c r="Q106" s="47" t="str">
        <f aca="false">IF(C106=Feuil2!$A$2,ROW(),"")</f>
        <v/>
      </c>
      <c r="R106" s="41" t="str">
        <f aca="false">IF(C106=Feuil2!$D$2,ROW(),"")</f>
        <v/>
      </c>
      <c r="S106" s="41" t="str">
        <f aca="false">IF(C106=Feuil2!$G$2,ROW(),"")</f>
        <v/>
      </c>
    </row>
    <row r="107" customFormat="false" ht="13.8" hidden="false" customHeight="false" outlineLevel="0" collapsed="false">
      <c r="A107" s="41" t="s">
        <v>334</v>
      </c>
      <c r="B107" s="41" t="s">
        <v>252</v>
      </c>
      <c r="C107" s="41" t="s">
        <v>134</v>
      </c>
      <c r="D107" s="41" t="s">
        <v>274</v>
      </c>
      <c r="E107" s="41" t="s">
        <v>154</v>
      </c>
      <c r="F107" s="44" t="n">
        <v>43397</v>
      </c>
      <c r="G107" s="44" t="n">
        <v>44492</v>
      </c>
      <c r="H107" s="41" t="s">
        <v>22</v>
      </c>
      <c r="I107" s="45" t="n">
        <v>561.5</v>
      </c>
      <c r="J107" s="41" t="s">
        <v>254</v>
      </c>
      <c r="K107" s="46" t="n">
        <v>1</v>
      </c>
      <c r="Q107" s="47" t="str">
        <f aca="false">IF(C107=Feuil2!$A$2,ROW(),"")</f>
        <v/>
      </c>
      <c r="R107" s="41" t="str">
        <f aca="false">IF(C107=Feuil2!$D$2,ROW(),"")</f>
        <v/>
      </c>
      <c r="S107" s="41" t="str">
        <f aca="false">IF(C107=Feuil2!$G$2,ROW(),"")</f>
        <v/>
      </c>
    </row>
    <row r="108" customFormat="false" ht="13.8" hidden="false" customHeight="false" outlineLevel="0" collapsed="false">
      <c r="A108" s="41" t="s">
        <v>335</v>
      </c>
      <c r="B108" s="41" t="s">
        <v>252</v>
      </c>
      <c r="C108" s="41" t="s">
        <v>134</v>
      </c>
      <c r="D108" s="41" t="s">
        <v>274</v>
      </c>
      <c r="E108" s="41" t="s">
        <v>156</v>
      </c>
      <c r="F108" s="44" t="n">
        <v>43397</v>
      </c>
      <c r="G108" s="44" t="n">
        <v>44492</v>
      </c>
      <c r="H108" s="41" t="s">
        <v>22</v>
      </c>
      <c r="I108" s="45" t="n">
        <v>837.97</v>
      </c>
      <c r="J108" s="41" t="s">
        <v>254</v>
      </c>
      <c r="K108" s="46" t="n">
        <v>1</v>
      </c>
      <c r="Q108" s="47" t="str">
        <f aca="false">IF(C108=Feuil2!$A$2,ROW(),"")</f>
        <v/>
      </c>
      <c r="R108" s="41" t="str">
        <f aca="false">IF(C108=Feuil2!$D$2,ROW(),"")</f>
        <v/>
      </c>
      <c r="S108" s="41" t="str">
        <f aca="false">IF(C108=Feuil2!$G$2,ROW(),"")</f>
        <v/>
      </c>
    </row>
    <row r="109" customFormat="false" ht="13.8" hidden="false" customHeight="false" outlineLevel="0" collapsed="false">
      <c r="A109" s="41" t="s">
        <v>132</v>
      </c>
      <c r="B109" s="41" t="s">
        <v>252</v>
      </c>
      <c r="C109" s="41" t="s">
        <v>134</v>
      </c>
      <c r="D109" s="41" t="s">
        <v>274</v>
      </c>
      <c r="E109" s="41" t="s">
        <v>133</v>
      </c>
      <c r="F109" s="44" t="n">
        <v>43397</v>
      </c>
      <c r="G109" s="44" t="n">
        <v>44492</v>
      </c>
      <c r="H109" s="41" t="s">
        <v>22</v>
      </c>
      <c r="I109" s="45" t="n">
        <v>235.95</v>
      </c>
      <c r="J109" s="41" t="s">
        <v>254</v>
      </c>
      <c r="K109" s="46" t="n">
        <v>1</v>
      </c>
      <c r="Q109" s="47" t="str">
        <f aca="false">IF(C109=Feuil2!$A$2,ROW(),"")</f>
        <v/>
      </c>
      <c r="R109" s="41" t="str">
        <f aca="false">IF(C109=Feuil2!$D$2,ROW(),"")</f>
        <v/>
      </c>
      <c r="S109" s="41" t="str">
        <f aca="false">IF(C109=Feuil2!$G$2,ROW(),"")</f>
        <v/>
      </c>
    </row>
    <row r="110" customFormat="false" ht="13.8" hidden="false" customHeight="false" outlineLevel="0" collapsed="false">
      <c r="A110" s="41" t="s">
        <v>135</v>
      </c>
      <c r="B110" s="41" t="s">
        <v>252</v>
      </c>
      <c r="C110" s="41" t="s">
        <v>134</v>
      </c>
      <c r="D110" s="41" t="s">
        <v>274</v>
      </c>
      <c r="E110" s="41" t="s">
        <v>136</v>
      </c>
      <c r="F110" s="44" t="n">
        <v>43397</v>
      </c>
      <c r="G110" s="44" t="n">
        <v>44492</v>
      </c>
      <c r="H110" s="41" t="s">
        <v>22</v>
      </c>
      <c r="I110" s="45" t="n">
        <v>399.93</v>
      </c>
      <c r="J110" s="41" t="s">
        <v>254</v>
      </c>
      <c r="K110" s="46" t="n">
        <v>1</v>
      </c>
      <c r="Q110" s="47" t="str">
        <f aca="false">IF(C110=Feuil2!$A$2,ROW(),"")</f>
        <v/>
      </c>
      <c r="R110" s="41" t="str">
        <f aca="false">IF(C110=Feuil2!$D$2,ROW(),"")</f>
        <v/>
      </c>
      <c r="S110" s="41" t="str">
        <f aca="false">IF(C110=Feuil2!$G$2,ROW(),"")</f>
        <v/>
      </c>
    </row>
    <row r="111" customFormat="false" ht="13.8" hidden="false" customHeight="false" outlineLevel="0" collapsed="false">
      <c r="A111" s="41" t="s">
        <v>137</v>
      </c>
      <c r="B111" s="41" t="s">
        <v>252</v>
      </c>
      <c r="C111" s="41" t="s">
        <v>134</v>
      </c>
      <c r="D111" s="41" t="s">
        <v>274</v>
      </c>
      <c r="E111" s="41" t="s">
        <v>138</v>
      </c>
      <c r="F111" s="44" t="n">
        <v>43397</v>
      </c>
      <c r="G111" s="44" t="n">
        <v>44492</v>
      </c>
      <c r="H111" s="41" t="s">
        <v>22</v>
      </c>
      <c r="I111" s="45" t="n">
        <v>175.87</v>
      </c>
      <c r="J111" s="41" t="s">
        <v>254</v>
      </c>
      <c r="K111" s="46" t="n">
        <v>1</v>
      </c>
      <c r="Q111" s="47" t="str">
        <f aca="false">IF(C111=Feuil2!$A$2,ROW(),"")</f>
        <v/>
      </c>
      <c r="R111" s="41" t="str">
        <f aca="false">IF(C111=Feuil2!$D$2,ROW(),"")</f>
        <v/>
      </c>
      <c r="S111" s="41" t="str">
        <f aca="false">IF(C111=Feuil2!$G$2,ROW(),"")</f>
        <v/>
      </c>
    </row>
    <row r="112" customFormat="false" ht="13.8" hidden="false" customHeight="false" outlineLevel="0" collapsed="false">
      <c r="A112" s="41" t="s">
        <v>139</v>
      </c>
      <c r="B112" s="41" t="s">
        <v>252</v>
      </c>
      <c r="C112" s="41" t="s">
        <v>134</v>
      </c>
      <c r="D112" s="41" t="s">
        <v>274</v>
      </c>
      <c r="E112" s="41" t="s">
        <v>140</v>
      </c>
      <c r="F112" s="44" t="n">
        <v>43397</v>
      </c>
      <c r="G112" s="44" t="n">
        <v>44492</v>
      </c>
      <c r="H112" s="41" t="s">
        <v>22</v>
      </c>
      <c r="I112" s="45" t="n">
        <v>74.39</v>
      </c>
      <c r="J112" s="41" t="s">
        <v>254</v>
      </c>
      <c r="K112" s="46" t="n">
        <v>1</v>
      </c>
      <c r="Q112" s="47" t="str">
        <f aca="false">IF(C112=Feuil2!$A$2,ROW(),"")</f>
        <v/>
      </c>
      <c r="R112" s="41" t="str">
        <f aca="false">IF(C112=Feuil2!$D$2,ROW(),"")</f>
        <v/>
      </c>
      <c r="S112" s="41" t="str">
        <f aca="false">IF(C112=Feuil2!$G$2,ROW(),"")</f>
        <v/>
      </c>
    </row>
    <row r="113" customFormat="false" ht="13.8" hidden="false" customHeight="false" outlineLevel="0" collapsed="false">
      <c r="A113" s="41" t="s">
        <v>141</v>
      </c>
      <c r="B113" s="41" t="s">
        <v>252</v>
      </c>
      <c r="C113" s="41" t="s">
        <v>134</v>
      </c>
      <c r="D113" s="41" t="s">
        <v>274</v>
      </c>
      <c r="E113" s="41" t="s">
        <v>142</v>
      </c>
      <c r="F113" s="44" t="n">
        <v>43397</v>
      </c>
      <c r="G113" s="44" t="n">
        <v>44492</v>
      </c>
      <c r="H113" s="41" t="s">
        <v>22</v>
      </c>
      <c r="I113" s="45" t="n">
        <v>135.74</v>
      </c>
      <c r="J113" s="41" t="s">
        <v>254</v>
      </c>
      <c r="K113" s="46" t="n">
        <v>1</v>
      </c>
      <c r="Q113" s="47" t="str">
        <f aca="false">IF(C113=Feuil2!$A$2,ROW(),"")</f>
        <v/>
      </c>
      <c r="R113" s="41" t="str">
        <f aca="false">IF(C113=Feuil2!$D$2,ROW(),"")</f>
        <v/>
      </c>
      <c r="S113" s="41" t="str">
        <f aca="false">IF(C113=Feuil2!$G$2,ROW(),"")</f>
        <v/>
      </c>
    </row>
    <row r="114" customFormat="false" ht="13.8" hidden="false" customHeight="false" outlineLevel="0" collapsed="false">
      <c r="A114" s="41" t="s">
        <v>143</v>
      </c>
      <c r="B114" s="41" t="s">
        <v>252</v>
      </c>
      <c r="C114" s="41" t="s">
        <v>134</v>
      </c>
      <c r="D114" s="41" t="s">
        <v>274</v>
      </c>
      <c r="E114" s="41" t="s">
        <v>144</v>
      </c>
      <c r="F114" s="44" t="n">
        <v>43397</v>
      </c>
      <c r="G114" s="44" t="n">
        <v>44492</v>
      </c>
      <c r="H114" s="41" t="s">
        <v>22</v>
      </c>
      <c r="I114" s="45" t="n">
        <v>226.84</v>
      </c>
      <c r="J114" s="41" t="s">
        <v>254</v>
      </c>
      <c r="K114" s="46" t="n">
        <v>1</v>
      </c>
      <c r="Q114" s="47" t="str">
        <f aca="false">IF(C114=Feuil2!$A$2,ROW(),"")</f>
        <v/>
      </c>
      <c r="R114" s="41" t="str">
        <f aca="false">IF(C114=Feuil2!$D$2,ROW(),"")</f>
        <v/>
      </c>
      <c r="S114" s="41" t="str">
        <f aca="false">IF(C114=Feuil2!$G$2,ROW(),"")</f>
        <v/>
      </c>
    </row>
    <row r="115" customFormat="false" ht="13.8" hidden="false" customHeight="false" outlineLevel="0" collapsed="false">
      <c r="A115" s="41" t="s">
        <v>145</v>
      </c>
      <c r="B115" s="41" t="s">
        <v>252</v>
      </c>
      <c r="C115" s="41" t="s">
        <v>134</v>
      </c>
      <c r="D115" s="41" t="s">
        <v>274</v>
      </c>
      <c r="E115" s="41" t="s">
        <v>146</v>
      </c>
      <c r="F115" s="44" t="n">
        <v>43397</v>
      </c>
      <c r="G115" s="44" t="n">
        <v>44492</v>
      </c>
      <c r="H115" s="41" t="s">
        <v>22</v>
      </c>
      <c r="I115" s="45" t="n">
        <v>111.92</v>
      </c>
      <c r="J115" s="41" t="s">
        <v>254</v>
      </c>
      <c r="K115" s="46" t="n">
        <v>1</v>
      </c>
      <c r="Q115" s="47" t="str">
        <f aca="false">IF(C115=Feuil2!$A$2,ROW(),"")</f>
        <v/>
      </c>
      <c r="R115" s="41" t="str">
        <f aca="false">IF(C115=Feuil2!$D$2,ROW(),"")</f>
        <v/>
      </c>
      <c r="S115" s="41" t="str">
        <f aca="false">IF(C115=Feuil2!$G$2,ROW(),"")</f>
        <v/>
      </c>
    </row>
    <row r="116" customFormat="false" ht="13.8" hidden="false" customHeight="false" outlineLevel="0" collapsed="false">
      <c r="A116" s="41" t="s">
        <v>147</v>
      </c>
      <c r="B116" s="41" t="s">
        <v>252</v>
      </c>
      <c r="C116" s="41" t="s">
        <v>134</v>
      </c>
      <c r="D116" s="41" t="s">
        <v>274</v>
      </c>
      <c r="E116" s="41" t="s">
        <v>148</v>
      </c>
      <c r="F116" s="44" t="n">
        <v>43397</v>
      </c>
      <c r="G116" s="44" t="n">
        <v>44492</v>
      </c>
      <c r="H116" s="41" t="s">
        <v>22</v>
      </c>
      <c r="I116" s="45" t="n">
        <v>709.68</v>
      </c>
      <c r="J116" s="41" t="s">
        <v>254</v>
      </c>
      <c r="K116" s="46" t="n">
        <v>1</v>
      </c>
      <c r="Q116" s="47" t="str">
        <f aca="false">IF(C116=Feuil2!$A$2,ROW(),"")</f>
        <v/>
      </c>
      <c r="R116" s="41" t="str">
        <f aca="false">IF(C116=Feuil2!$D$2,ROW(),"")</f>
        <v/>
      </c>
      <c r="S116" s="41" t="str">
        <f aca="false">IF(C116=Feuil2!$G$2,ROW(),"")</f>
        <v/>
      </c>
    </row>
    <row r="117" customFormat="false" ht="13.8" hidden="false" customHeight="false" outlineLevel="0" collapsed="false">
      <c r="A117" s="41" t="s">
        <v>149</v>
      </c>
      <c r="B117" s="41" t="s">
        <v>252</v>
      </c>
      <c r="C117" s="41" t="s">
        <v>134</v>
      </c>
      <c r="D117" s="41" t="s">
        <v>274</v>
      </c>
      <c r="E117" s="41" t="s">
        <v>150</v>
      </c>
      <c r="F117" s="44" t="n">
        <v>43397</v>
      </c>
      <c r="G117" s="44" t="n">
        <v>44492</v>
      </c>
      <c r="H117" s="41" t="s">
        <v>22</v>
      </c>
      <c r="I117" s="45" t="n">
        <v>135.27</v>
      </c>
      <c r="J117" s="41" t="s">
        <v>254</v>
      </c>
      <c r="K117" s="46" t="n">
        <v>1</v>
      </c>
      <c r="Q117" s="47" t="str">
        <f aca="false">IF(C117=Feuil2!$A$2,ROW(),"")</f>
        <v/>
      </c>
      <c r="R117" s="41" t="str">
        <f aca="false">IF(C117=Feuil2!$D$2,ROW(),"")</f>
        <v/>
      </c>
      <c r="S117" s="41" t="str">
        <f aca="false">IF(C117=Feuil2!$G$2,ROW(),"")</f>
        <v/>
      </c>
    </row>
    <row r="118" customFormat="false" ht="13.8" hidden="false" customHeight="false" outlineLevel="0" collapsed="false">
      <c r="A118" s="41" t="s">
        <v>151</v>
      </c>
      <c r="B118" s="41" t="s">
        <v>252</v>
      </c>
      <c r="C118" s="41" t="s">
        <v>134</v>
      </c>
      <c r="D118" s="41" t="s">
        <v>274</v>
      </c>
      <c r="E118" s="41" t="s">
        <v>152</v>
      </c>
      <c r="F118" s="44" t="n">
        <v>43397</v>
      </c>
      <c r="G118" s="44" t="n">
        <v>44492</v>
      </c>
      <c r="H118" s="41" t="s">
        <v>22</v>
      </c>
      <c r="I118" s="45" t="n">
        <v>182.64</v>
      </c>
      <c r="J118" s="41" t="s">
        <v>254</v>
      </c>
      <c r="K118" s="46" t="n">
        <v>1</v>
      </c>
      <c r="Q118" s="47" t="str">
        <f aca="false">IF(C118=Feuil2!$A$2,ROW(),"")</f>
        <v/>
      </c>
      <c r="R118" s="41" t="str">
        <f aca="false">IF(C118=Feuil2!$D$2,ROW(),"")</f>
        <v/>
      </c>
      <c r="S118" s="41" t="str">
        <f aca="false">IF(C118=Feuil2!$G$2,ROW(),"")</f>
        <v/>
      </c>
    </row>
    <row r="119" customFormat="false" ht="13.8" hidden="false" customHeight="false" outlineLevel="0" collapsed="false">
      <c r="A119" s="41" t="s">
        <v>153</v>
      </c>
      <c r="B119" s="41" t="s">
        <v>252</v>
      </c>
      <c r="C119" s="41" t="s">
        <v>134</v>
      </c>
      <c r="D119" s="41" t="s">
        <v>274</v>
      </c>
      <c r="E119" s="41" t="s">
        <v>154</v>
      </c>
      <c r="F119" s="44" t="n">
        <v>43397</v>
      </c>
      <c r="G119" s="44" t="n">
        <v>44492</v>
      </c>
      <c r="H119" s="41" t="s">
        <v>22</v>
      </c>
      <c r="I119" s="45" t="n">
        <v>561.5</v>
      </c>
      <c r="J119" s="41" t="s">
        <v>254</v>
      </c>
      <c r="K119" s="46" t="n">
        <v>1</v>
      </c>
      <c r="Q119" s="47" t="str">
        <f aca="false">IF(C119=Feuil2!$A$2,ROW(),"")</f>
        <v/>
      </c>
      <c r="R119" s="41" t="str">
        <f aca="false">IF(C119=Feuil2!$D$2,ROW(),"")</f>
        <v/>
      </c>
      <c r="S119" s="41" t="str">
        <f aca="false">IF(C119=Feuil2!$G$2,ROW(),"")</f>
        <v/>
      </c>
    </row>
    <row r="120" customFormat="false" ht="13.8" hidden="false" customHeight="false" outlineLevel="0" collapsed="false">
      <c r="A120" s="41" t="s">
        <v>155</v>
      </c>
      <c r="B120" s="41" t="s">
        <v>252</v>
      </c>
      <c r="C120" s="41" t="s">
        <v>134</v>
      </c>
      <c r="D120" s="41" t="s">
        <v>274</v>
      </c>
      <c r="E120" s="41" t="s">
        <v>156</v>
      </c>
      <c r="F120" s="44" t="n">
        <v>43397</v>
      </c>
      <c r="G120" s="44" t="n">
        <v>44492</v>
      </c>
      <c r="H120" s="41" t="s">
        <v>22</v>
      </c>
      <c r="I120" s="45" t="n">
        <v>837.97</v>
      </c>
      <c r="J120" s="41" t="s">
        <v>254</v>
      </c>
      <c r="K120" s="46" t="n">
        <v>1</v>
      </c>
      <c r="Q120" s="47" t="str">
        <f aca="false">IF(C120=Feuil2!$A$2,ROW(),"")</f>
        <v/>
      </c>
      <c r="R120" s="41" t="str">
        <f aca="false">IF(C120=Feuil2!$D$2,ROW(),"")</f>
        <v/>
      </c>
      <c r="S120" s="41" t="str">
        <f aca="false">IF(C120=Feuil2!$G$2,ROW(),"")</f>
        <v/>
      </c>
    </row>
    <row r="121" customFormat="false" ht="13.8" hidden="false" customHeight="false" outlineLevel="0" collapsed="false">
      <c r="A121" s="41" t="s">
        <v>336</v>
      </c>
      <c r="B121" s="41" t="s">
        <v>252</v>
      </c>
      <c r="C121" s="41" t="s">
        <v>134</v>
      </c>
      <c r="D121" s="41" t="s">
        <v>274</v>
      </c>
      <c r="E121" s="41" t="s">
        <v>337</v>
      </c>
      <c r="F121" s="44" t="n">
        <v>43397</v>
      </c>
      <c r="G121" s="44" t="n">
        <v>44492</v>
      </c>
      <c r="H121" s="41" t="s">
        <v>22</v>
      </c>
      <c r="I121" s="45" t="n">
        <v>489.48</v>
      </c>
      <c r="J121" s="41" t="s">
        <v>254</v>
      </c>
      <c r="K121" s="46" t="n">
        <v>1</v>
      </c>
      <c r="Q121" s="47" t="str">
        <f aca="false">IF(C121=Feuil2!$A$2,ROW(),"")</f>
        <v/>
      </c>
      <c r="R121" s="41" t="str">
        <f aca="false">IF(C121=Feuil2!$D$2,ROW(),"")</f>
        <v/>
      </c>
      <c r="S121" s="41" t="str">
        <f aca="false">IF(C121=Feuil2!$G$2,ROW(),"")</f>
        <v/>
      </c>
    </row>
    <row r="122" customFormat="false" ht="13.8" hidden="false" customHeight="false" outlineLevel="0" collapsed="false">
      <c r="A122" s="41" t="s">
        <v>338</v>
      </c>
      <c r="B122" s="41" t="s">
        <v>252</v>
      </c>
      <c r="C122" s="41" t="s">
        <v>134</v>
      </c>
      <c r="D122" s="41" t="s">
        <v>274</v>
      </c>
      <c r="E122" s="41" t="s">
        <v>339</v>
      </c>
      <c r="F122" s="44" t="n">
        <v>43397</v>
      </c>
      <c r="G122" s="44" t="n">
        <v>44492</v>
      </c>
      <c r="H122" s="41" t="s">
        <v>22</v>
      </c>
      <c r="I122" s="45" t="n">
        <v>310.61</v>
      </c>
      <c r="J122" s="41" t="s">
        <v>254</v>
      </c>
      <c r="K122" s="46" t="n">
        <v>1</v>
      </c>
      <c r="Q122" s="47" t="str">
        <f aca="false">IF(C122=Feuil2!$A$2,ROW(),"")</f>
        <v/>
      </c>
      <c r="R122" s="41" t="str">
        <f aca="false">IF(C122=Feuil2!$D$2,ROW(),"")</f>
        <v/>
      </c>
      <c r="S122" s="41" t="str">
        <f aca="false">IF(C122=Feuil2!$G$2,ROW(),"")</f>
        <v/>
      </c>
    </row>
    <row r="123" customFormat="false" ht="13.8" hidden="false" customHeight="false" outlineLevel="0" collapsed="false">
      <c r="A123" s="41" t="s">
        <v>340</v>
      </c>
      <c r="B123" s="41" t="s">
        <v>252</v>
      </c>
      <c r="C123" s="41" t="s">
        <v>134</v>
      </c>
      <c r="D123" s="41" t="s">
        <v>274</v>
      </c>
      <c r="E123" s="41" t="s">
        <v>285</v>
      </c>
      <c r="F123" s="44" t="n">
        <v>43397</v>
      </c>
      <c r="G123" s="44" t="n">
        <v>44492</v>
      </c>
      <c r="H123" s="41" t="s">
        <v>22</v>
      </c>
      <c r="I123" s="45" t="n">
        <v>177.55</v>
      </c>
      <c r="J123" s="41" t="s">
        <v>254</v>
      </c>
      <c r="K123" s="46" t="n">
        <v>1</v>
      </c>
      <c r="Q123" s="47" t="str">
        <f aca="false">IF(C123=Feuil2!$A$2,ROW(),"")</f>
        <v/>
      </c>
      <c r="R123" s="41" t="str">
        <f aca="false">IF(C123=Feuil2!$D$2,ROW(),"")</f>
        <v/>
      </c>
      <c r="S123" s="41" t="str">
        <f aca="false">IF(C123=Feuil2!$G$2,ROW(),"")</f>
        <v/>
      </c>
    </row>
    <row r="124" customFormat="false" ht="13.8" hidden="false" customHeight="false" outlineLevel="0" collapsed="false">
      <c r="A124" s="41" t="s">
        <v>341</v>
      </c>
      <c r="B124" s="41" t="s">
        <v>252</v>
      </c>
      <c r="C124" s="41" t="s">
        <v>159</v>
      </c>
      <c r="D124" s="41" t="s">
        <v>258</v>
      </c>
      <c r="E124" s="41" t="s">
        <v>158</v>
      </c>
      <c r="F124" s="44" t="n">
        <v>43397</v>
      </c>
      <c r="G124" s="44" t="n">
        <v>44492</v>
      </c>
      <c r="H124" s="41" t="s">
        <v>22</v>
      </c>
      <c r="I124" s="45" t="n">
        <v>413.68</v>
      </c>
      <c r="J124" s="41" t="s">
        <v>254</v>
      </c>
      <c r="K124" s="46" t="n">
        <v>1</v>
      </c>
      <c r="Q124" s="47" t="str">
        <f aca="false">IF(C124=Feuil2!$A$2,ROW(),"")</f>
        <v/>
      </c>
      <c r="R124" s="41" t="str">
        <f aca="false">IF(C124=Feuil2!$D$2,ROW(),"")</f>
        <v/>
      </c>
      <c r="S124" s="41" t="str">
        <f aca="false">IF(C124=Feuil2!$G$2,ROW(),"")</f>
        <v/>
      </c>
    </row>
    <row r="125" customFormat="false" ht="13.8" hidden="false" customHeight="false" outlineLevel="0" collapsed="false">
      <c r="A125" s="41" t="s">
        <v>342</v>
      </c>
      <c r="B125" s="41" t="s">
        <v>252</v>
      </c>
      <c r="C125" s="41" t="s">
        <v>159</v>
      </c>
      <c r="D125" s="41" t="s">
        <v>258</v>
      </c>
      <c r="E125" s="41" t="s">
        <v>161</v>
      </c>
      <c r="F125" s="44" t="n">
        <v>43397</v>
      </c>
      <c r="G125" s="44" t="n">
        <v>44492</v>
      </c>
      <c r="H125" s="41" t="s">
        <v>22</v>
      </c>
      <c r="I125" s="45" t="n">
        <v>290.61</v>
      </c>
      <c r="J125" s="41" t="s">
        <v>254</v>
      </c>
      <c r="K125" s="46" t="n">
        <v>1</v>
      </c>
      <c r="Q125" s="47" t="str">
        <f aca="false">IF(C125=Feuil2!$A$2,ROW(),"")</f>
        <v/>
      </c>
      <c r="R125" s="41" t="str">
        <f aca="false">IF(C125=Feuil2!$D$2,ROW(),"")</f>
        <v/>
      </c>
      <c r="S125" s="41" t="str">
        <f aca="false">IF(C125=Feuil2!$G$2,ROW(),"")</f>
        <v/>
      </c>
    </row>
    <row r="126" customFormat="false" ht="13.8" hidden="false" customHeight="false" outlineLevel="0" collapsed="false">
      <c r="A126" s="41" t="s">
        <v>343</v>
      </c>
      <c r="B126" s="41" t="s">
        <v>252</v>
      </c>
      <c r="C126" s="41" t="s">
        <v>159</v>
      </c>
      <c r="D126" s="41" t="s">
        <v>258</v>
      </c>
      <c r="E126" s="41" t="s">
        <v>163</v>
      </c>
      <c r="F126" s="44" t="n">
        <v>43397</v>
      </c>
      <c r="G126" s="44" t="n">
        <v>44492</v>
      </c>
      <c r="H126" s="41" t="s">
        <v>22</v>
      </c>
      <c r="I126" s="45" t="n">
        <v>455.13</v>
      </c>
      <c r="J126" s="41" t="s">
        <v>254</v>
      </c>
      <c r="K126" s="46" t="n">
        <v>1</v>
      </c>
      <c r="Q126" s="47" t="str">
        <f aca="false">IF(C126=Feuil2!$A$2,ROW(),"")</f>
        <v/>
      </c>
      <c r="R126" s="41" t="str">
        <f aca="false">IF(C126=Feuil2!$D$2,ROW(),"")</f>
        <v/>
      </c>
      <c r="S126" s="41" t="str">
        <f aca="false">IF(C126=Feuil2!$G$2,ROW(),"")</f>
        <v/>
      </c>
    </row>
    <row r="127" customFormat="false" ht="13.8" hidden="false" customHeight="false" outlineLevel="0" collapsed="false">
      <c r="A127" s="41" t="s">
        <v>344</v>
      </c>
      <c r="B127" s="41" t="s">
        <v>252</v>
      </c>
      <c r="C127" s="41" t="s">
        <v>159</v>
      </c>
      <c r="D127" s="41" t="s">
        <v>258</v>
      </c>
      <c r="E127" s="41" t="s">
        <v>165</v>
      </c>
      <c r="F127" s="44" t="n">
        <v>43397</v>
      </c>
      <c r="G127" s="44" t="n">
        <v>44492</v>
      </c>
      <c r="H127" s="41" t="s">
        <v>22</v>
      </c>
      <c r="I127" s="45" t="n">
        <v>457.6</v>
      </c>
      <c r="J127" s="41" t="s">
        <v>254</v>
      </c>
      <c r="K127" s="46" t="n">
        <v>1</v>
      </c>
      <c r="Q127" s="47" t="str">
        <f aca="false">IF(C127=Feuil2!$A$2,ROW(),"")</f>
        <v/>
      </c>
      <c r="R127" s="41" t="str">
        <f aca="false">IF(C127=Feuil2!$D$2,ROW(),"")</f>
        <v/>
      </c>
      <c r="S127" s="41" t="str">
        <f aca="false">IF(C127=Feuil2!$G$2,ROW(),"")</f>
        <v/>
      </c>
    </row>
    <row r="128" customFormat="false" ht="13.8" hidden="false" customHeight="false" outlineLevel="0" collapsed="false">
      <c r="A128" s="41" t="s">
        <v>345</v>
      </c>
      <c r="B128" s="41" t="s">
        <v>252</v>
      </c>
      <c r="C128" s="41" t="s">
        <v>159</v>
      </c>
      <c r="D128" s="41" t="s">
        <v>258</v>
      </c>
      <c r="E128" s="41" t="s">
        <v>167</v>
      </c>
      <c r="F128" s="44" t="n">
        <v>43397</v>
      </c>
      <c r="G128" s="44" t="n">
        <v>44492</v>
      </c>
      <c r="H128" s="41" t="s">
        <v>22</v>
      </c>
      <c r="I128" s="45" t="n">
        <v>308.83</v>
      </c>
      <c r="J128" s="41" t="s">
        <v>254</v>
      </c>
      <c r="K128" s="46" t="n">
        <v>1</v>
      </c>
      <c r="Q128" s="47" t="str">
        <f aca="false">IF(C128=Feuil2!$A$2,ROW(),"")</f>
        <v/>
      </c>
      <c r="R128" s="41" t="str">
        <f aca="false">IF(C128=Feuil2!$D$2,ROW(),"")</f>
        <v/>
      </c>
      <c r="S128" s="41" t="str">
        <f aca="false">IF(C128=Feuil2!$G$2,ROW(),"")</f>
        <v/>
      </c>
    </row>
    <row r="129" customFormat="false" ht="13.8" hidden="false" customHeight="false" outlineLevel="0" collapsed="false">
      <c r="A129" s="41" t="s">
        <v>346</v>
      </c>
      <c r="B129" s="41" t="s">
        <v>252</v>
      </c>
      <c r="C129" s="41" t="s">
        <v>159</v>
      </c>
      <c r="D129" s="41" t="s">
        <v>258</v>
      </c>
      <c r="E129" s="41" t="s">
        <v>169</v>
      </c>
      <c r="F129" s="44" t="n">
        <v>43397</v>
      </c>
      <c r="G129" s="44" t="n">
        <v>44492</v>
      </c>
      <c r="H129" s="41" t="s">
        <v>22</v>
      </c>
      <c r="I129" s="45" t="n">
        <v>403.05</v>
      </c>
      <c r="J129" s="41" t="s">
        <v>254</v>
      </c>
      <c r="K129" s="46" t="n">
        <v>1</v>
      </c>
      <c r="Q129" s="47" t="str">
        <f aca="false">IF(C129=Feuil2!$A$2,ROW(),"")</f>
        <v/>
      </c>
      <c r="R129" s="41" t="str">
        <f aca="false">IF(C129=Feuil2!$D$2,ROW(),"")</f>
        <v/>
      </c>
      <c r="S129" s="41" t="str">
        <f aca="false">IF(C129=Feuil2!$G$2,ROW(),"")</f>
        <v/>
      </c>
    </row>
    <row r="130" customFormat="false" ht="13.8" hidden="false" customHeight="false" outlineLevel="0" collapsed="false">
      <c r="A130" s="41" t="s">
        <v>347</v>
      </c>
      <c r="B130" s="41" t="s">
        <v>252</v>
      </c>
      <c r="C130" s="41" t="s">
        <v>159</v>
      </c>
      <c r="D130" s="41" t="s">
        <v>258</v>
      </c>
      <c r="E130" s="41" t="s">
        <v>171</v>
      </c>
      <c r="F130" s="44" t="n">
        <v>43397</v>
      </c>
      <c r="G130" s="44" t="n">
        <v>44492</v>
      </c>
      <c r="H130" s="41" t="s">
        <v>22</v>
      </c>
      <c r="I130" s="45" t="n">
        <v>403.05</v>
      </c>
      <c r="J130" s="41" t="s">
        <v>254</v>
      </c>
      <c r="K130" s="46" t="n">
        <v>1</v>
      </c>
      <c r="Q130" s="47" t="str">
        <f aca="false">IF(C130=Feuil2!$A$2,ROW(),"")</f>
        <v/>
      </c>
      <c r="R130" s="41" t="str">
        <f aca="false">IF(C130=Feuil2!$D$2,ROW(),"")</f>
        <v/>
      </c>
      <c r="S130" s="41" t="str">
        <f aca="false">IF(C130=Feuil2!$G$2,ROW(),"")</f>
        <v/>
      </c>
    </row>
    <row r="131" customFormat="false" ht="13.8" hidden="false" customHeight="false" outlineLevel="0" collapsed="false">
      <c r="A131" s="41" t="s">
        <v>348</v>
      </c>
      <c r="B131" s="41" t="s">
        <v>252</v>
      </c>
      <c r="C131" s="41" t="s">
        <v>159</v>
      </c>
      <c r="D131" s="41" t="s">
        <v>258</v>
      </c>
      <c r="E131" s="41" t="s">
        <v>173</v>
      </c>
      <c r="F131" s="44" t="n">
        <v>43397</v>
      </c>
      <c r="G131" s="44" t="n">
        <v>44492</v>
      </c>
      <c r="H131" s="41" t="s">
        <v>22</v>
      </c>
      <c r="I131" s="45" t="n">
        <v>439.85</v>
      </c>
      <c r="J131" s="41" t="s">
        <v>254</v>
      </c>
      <c r="K131" s="46" t="n">
        <v>1</v>
      </c>
      <c r="Q131" s="47" t="str">
        <f aca="false">IF(C131=Feuil2!$A$2,ROW(),"")</f>
        <v/>
      </c>
      <c r="R131" s="41" t="str">
        <f aca="false">IF(C131=Feuil2!$D$2,ROW(),"")</f>
        <v/>
      </c>
      <c r="S131" s="41" t="str">
        <f aca="false">IF(C131=Feuil2!$G$2,ROW(),"")</f>
        <v/>
      </c>
    </row>
    <row r="132" customFormat="false" ht="13.8" hidden="false" customHeight="false" outlineLevel="0" collapsed="false">
      <c r="A132" s="41" t="s">
        <v>349</v>
      </c>
      <c r="B132" s="41" t="s">
        <v>252</v>
      </c>
      <c r="C132" s="41" t="s">
        <v>159</v>
      </c>
      <c r="D132" s="41" t="s">
        <v>258</v>
      </c>
      <c r="E132" s="41" t="s">
        <v>175</v>
      </c>
      <c r="F132" s="44" t="n">
        <v>43397</v>
      </c>
      <c r="G132" s="44" t="n">
        <v>44492</v>
      </c>
      <c r="H132" s="41" t="s">
        <v>22</v>
      </c>
      <c r="I132" s="45" t="n">
        <v>317.95</v>
      </c>
      <c r="J132" s="41" t="s">
        <v>254</v>
      </c>
      <c r="K132" s="46" t="n">
        <v>1</v>
      </c>
      <c r="Q132" s="47" t="str">
        <f aca="false">IF(C132=Feuil2!$A$2,ROW(),"")</f>
        <v/>
      </c>
      <c r="R132" s="41" t="str">
        <f aca="false">IF(C132=Feuil2!$D$2,ROW(),"")</f>
        <v/>
      </c>
      <c r="S132" s="41" t="str">
        <f aca="false">IF(C132=Feuil2!$G$2,ROW(),"")</f>
        <v/>
      </c>
    </row>
    <row r="133" customFormat="false" ht="13.8" hidden="false" customHeight="false" outlineLevel="0" collapsed="false">
      <c r="A133" s="41" t="s">
        <v>350</v>
      </c>
      <c r="B133" s="41" t="s">
        <v>252</v>
      </c>
      <c r="C133" s="41" t="s">
        <v>159</v>
      </c>
      <c r="D133" s="41" t="s">
        <v>258</v>
      </c>
      <c r="E133" s="41" t="s">
        <v>177</v>
      </c>
      <c r="F133" s="44" t="n">
        <v>43397</v>
      </c>
      <c r="G133" s="44" t="n">
        <v>44492</v>
      </c>
      <c r="H133" s="41" t="s">
        <v>22</v>
      </c>
      <c r="I133" s="45" t="n">
        <v>365.3</v>
      </c>
      <c r="J133" s="41" t="s">
        <v>254</v>
      </c>
      <c r="K133" s="46" t="n">
        <v>1</v>
      </c>
      <c r="Q133" s="47" t="str">
        <f aca="false">IF(C133=Feuil2!$A$2,ROW(),"")</f>
        <v/>
      </c>
      <c r="R133" s="41" t="str">
        <f aca="false">IF(C133=Feuil2!$D$2,ROW(),"")</f>
        <v/>
      </c>
      <c r="S133" s="41" t="str">
        <f aca="false">IF(C133=Feuil2!$G$2,ROW(),"")</f>
        <v/>
      </c>
    </row>
    <row r="134" customFormat="false" ht="13.8" hidden="false" customHeight="false" outlineLevel="0" collapsed="false">
      <c r="A134" s="41" t="s">
        <v>351</v>
      </c>
      <c r="B134" s="41" t="s">
        <v>252</v>
      </c>
      <c r="C134" s="41" t="s">
        <v>159</v>
      </c>
      <c r="D134" s="41" t="s">
        <v>258</v>
      </c>
      <c r="E134" s="41" t="s">
        <v>44</v>
      </c>
      <c r="F134" s="44" t="n">
        <v>43397</v>
      </c>
      <c r="G134" s="44" t="n">
        <v>44492</v>
      </c>
      <c r="H134" s="41" t="s">
        <v>22</v>
      </c>
      <c r="I134" s="45" t="n">
        <v>181.29</v>
      </c>
      <c r="J134" s="41" t="s">
        <v>254</v>
      </c>
      <c r="K134" s="46" t="n">
        <v>1</v>
      </c>
      <c r="Q134" s="47" t="str">
        <f aca="false">IF(C134=Feuil2!$A$2,ROW(),"")</f>
        <v/>
      </c>
      <c r="R134" s="41" t="str">
        <f aca="false">IF(C134=Feuil2!$D$2,ROW(),"")</f>
        <v/>
      </c>
      <c r="S134" s="41" t="str">
        <f aca="false">IF(C134=Feuil2!$G$2,ROW(),"")</f>
        <v/>
      </c>
    </row>
    <row r="135" customFormat="false" ht="13.8" hidden="false" customHeight="false" outlineLevel="0" collapsed="false">
      <c r="A135" s="41" t="s">
        <v>352</v>
      </c>
      <c r="B135" s="41" t="s">
        <v>252</v>
      </c>
      <c r="C135" s="41" t="s">
        <v>159</v>
      </c>
      <c r="D135" s="41" t="s">
        <v>258</v>
      </c>
      <c r="E135" s="41" t="s">
        <v>47</v>
      </c>
      <c r="F135" s="44" t="n">
        <v>43397</v>
      </c>
      <c r="G135" s="44" t="n">
        <v>44492</v>
      </c>
      <c r="H135" s="41" t="s">
        <v>22</v>
      </c>
      <c r="I135" s="45" t="n">
        <v>190.4</v>
      </c>
      <c r="J135" s="41" t="s">
        <v>254</v>
      </c>
      <c r="K135" s="46" t="n">
        <v>1</v>
      </c>
      <c r="Q135" s="47" t="str">
        <f aca="false">IF(C135=Feuil2!$A$2,ROW(),"")</f>
        <v/>
      </c>
      <c r="R135" s="41" t="str">
        <f aca="false">IF(C135=Feuil2!$D$2,ROW(),"")</f>
        <v/>
      </c>
      <c r="S135" s="41" t="str">
        <f aca="false">IF(C135=Feuil2!$G$2,ROW(),"")</f>
        <v/>
      </c>
    </row>
    <row r="136" customFormat="false" ht="13.8" hidden="false" customHeight="false" outlineLevel="0" collapsed="false">
      <c r="A136" s="41" t="s">
        <v>157</v>
      </c>
      <c r="B136" s="41" t="s">
        <v>252</v>
      </c>
      <c r="C136" s="41" t="s">
        <v>159</v>
      </c>
      <c r="D136" s="41" t="s">
        <v>258</v>
      </c>
      <c r="E136" s="41" t="s">
        <v>158</v>
      </c>
      <c r="F136" s="44" t="n">
        <v>43397</v>
      </c>
      <c r="G136" s="44" t="n">
        <v>44492</v>
      </c>
      <c r="H136" s="41" t="s">
        <v>22</v>
      </c>
      <c r="I136" s="45" t="n">
        <v>413.68</v>
      </c>
      <c r="J136" s="41" t="s">
        <v>254</v>
      </c>
      <c r="K136" s="46" t="n">
        <v>1</v>
      </c>
      <c r="Q136" s="47" t="str">
        <f aca="false">IF(C136=Feuil2!$A$2,ROW(),"")</f>
        <v/>
      </c>
      <c r="R136" s="41" t="str">
        <f aca="false">IF(C136=Feuil2!$D$2,ROW(),"")</f>
        <v/>
      </c>
      <c r="S136" s="41" t="str">
        <f aca="false">IF(C136=Feuil2!$G$2,ROW(),"")</f>
        <v/>
      </c>
    </row>
    <row r="137" customFormat="false" ht="13.8" hidden="false" customHeight="false" outlineLevel="0" collapsed="false">
      <c r="A137" s="41" t="s">
        <v>160</v>
      </c>
      <c r="B137" s="41" t="s">
        <v>252</v>
      </c>
      <c r="C137" s="41" t="s">
        <v>159</v>
      </c>
      <c r="D137" s="41" t="s">
        <v>258</v>
      </c>
      <c r="E137" s="41" t="s">
        <v>161</v>
      </c>
      <c r="F137" s="44" t="n">
        <v>43397</v>
      </c>
      <c r="G137" s="44" t="n">
        <v>44492</v>
      </c>
      <c r="H137" s="41" t="s">
        <v>22</v>
      </c>
      <c r="I137" s="45" t="n">
        <v>290.61</v>
      </c>
      <c r="J137" s="41" t="s">
        <v>254</v>
      </c>
      <c r="K137" s="46" t="n">
        <v>1</v>
      </c>
      <c r="Q137" s="47" t="str">
        <f aca="false">IF(C137=Feuil2!$A$2,ROW(),"")</f>
        <v/>
      </c>
      <c r="R137" s="41" t="str">
        <f aca="false">IF(C137=Feuil2!$D$2,ROW(),"")</f>
        <v/>
      </c>
      <c r="S137" s="41" t="str">
        <f aca="false">IF(C137=Feuil2!$G$2,ROW(),"")</f>
        <v/>
      </c>
    </row>
    <row r="138" customFormat="false" ht="13.8" hidden="false" customHeight="false" outlineLevel="0" collapsed="false">
      <c r="A138" s="41" t="s">
        <v>162</v>
      </c>
      <c r="B138" s="41" t="s">
        <v>252</v>
      </c>
      <c r="C138" s="41" t="s">
        <v>159</v>
      </c>
      <c r="D138" s="41" t="s">
        <v>258</v>
      </c>
      <c r="E138" s="41" t="s">
        <v>163</v>
      </c>
      <c r="F138" s="44" t="n">
        <v>43397</v>
      </c>
      <c r="G138" s="44" t="n">
        <v>44492</v>
      </c>
      <c r="H138" s="41" t="s">
        <v>22</v>
      </c>
      <c r="I138" s="45" t="n">
        <v>455.13</v>
      </c>
      <c r="J138" s="41" t="s">
        <v>254</v>
      </c>
      <c r="K138" s="46" t="n">
        <v>1</v>
      </c>
      <c r="Q138" s="47" t="str">
        <f aca="false">IF(C138=Feuil2!$A$2,ROW(),"")</f>
        <v/>
      </c>
      <c r="R138" s="41" t="str">
        <f aca="false">IF(C138=Feuil2!$D$2,ROW(),"")</f>
        <v/>
      </c>
      <c r="S138" s="41" t="str">
        <f aca="false">IF(C138=Feuil2!$G$2,ROW(),"")</f>
        <v/>
      </c>
    </row>
    <row r="139" customFormat="false" ht="13.8" hidden="false" customHeight="false" outlineLevel="0" collapsed="false">
      <c r="A139" s="41" t="s">
        <v>164</v>
      </c>
      <c r="B139" s="41" t="s">
        <v>252</v>
      </c>
      <c r="C139" s="41" t="s">
        <v>159</v>
      </c>
      <c r="D139" s="41" t="s">
        <v>258</v>
      </c>
      <c r="E139" s="41" t="s">
        <v>165</v>
      </c>
      <c r="F139" s="44" t="n">
        <v>43397</v>
      </c>
      <c r="G139" s="44" t="n">
        <v>44492</v>
      </c>
      <c r="H139" s="41" t="s">
        <v>22</v>
      </c>
      <c r="I139" s="45" t="n">
        <v>457.6</v>
      </c>
      <c r="J139" s="41" t="s">
        <v>254</v>
      </c>
      <c r="K139" s="46" t="n">
        <v>1</v>
      </c>
      <c r="Q139" s="47" t="str">
        <f aca="false">IF(C139=Feuil2!$A$2,ROW(),"")</f>
        <v/>
      </c>
      <c r="R139" s="41" t="str">
        <f aca="false">IF(C139=Feuil2!$D$2,ROW(),"")</f>
        <v/>
      </c>
      <c r="S139" s="41" t="str">
        <f aca="false">IF(C139=Feuil2!$G$2,ROW(),"")</f>
        <v/>
      </c>
    </row>
    <row r="140" customFormat="false" ht="13.8" hidden="false" customHeight="false" outlineLevel="0" collapsed="false">
      <c r="A140" s="41" t="s">
        <v>166</v>
      </c>
      <c r="B140" s="41" t="s">
        <v>252</v>
      </c>
      <c r="C140" s="41" t="s">
        <v>159</v>
      </c>
      <c r="D140" s="41" t="s">
        <v>258</v>
      </c>
      <c r="E140" s="41" t="s">
        <v>167</v>
      </c>
      <c r="F140" s="44" t="n">
        <v>43397</v>
      </c>
      <c r="G140" s="44" t="n">
        <v>44492</v>
      </c>
      <c r="H140" s="41" t="s">
        <v>22</v>
      </c>
      <c r="I140" s="45" t="n">
        <v>308.83</v>
      </c>
      <c r="J140" s="41" t="s">
        <v>254</v>
      </c>
      <c r="K140" s="46" t="n">
        <v>1</v>
      </c>
      <c r="Q140" s="47" t="str">
        <f aca="false">IF(C140=Feuil2!$A$2,ROW(),"")</f>
        <v/>
      </c>
      <c r="R140" s="41" t="str">
        <f aca="false">IF(C140=Feuil2!$D$2,ROW(),"")</f>
        <v/>
      </c>
      <c r="S140" s="41" t="str">
        <f aca="false">IF(C140=Feuil2!$G$2,ROW(),"")</f>
        <v/>
      </c>
    </row>
    <row r="141" customFormat="false" ht="13.8" hidden="false" customHeight="false" outlineLevel="0" collapsed="false">
      <c r="A141" s="41" t="s">
        <v>168</v>
      </c>
      <c r="B141" s="41" t="s">
        <v>252</v>
      </c>
      <c r="C141" s="41" t="s">
        <v>159</v>
      </c>
      <c r="D141" s="41" t="s">
        <v>258</v>
      </c>
      <c r="E141" s="41" t="s">
        <v>169</v>
      </c>
      <c r="F141" s="44" t="n">
        <v>43397</v>
      </c>
      <c r="G141" s="44" t="n">
        <v>44492</v>
      </c>
      <c r="H141" s="41" t="s">
        <v>22</v>
      </c>
      <c r="I141" s="45" t="n">
        <v>403.05</v>
      </c>
      <c r="J141" s="41" t="s">
        <v>254</v>
      </c>
      <c r="K141" s="46" t="n">
        <v>1</v>
      </c>
      <c r="Q141" s="47" t="str">
        <f aca="false">IF(C141=Feuil2!$A$2,ROW(),"")</f>
        <v/>
      </c>
      <c r="R141" s="41" t="str">
        <f aca="false">IF(C141=Feuil2!$D$2,ROW(),"")</f>
        <v/>
      </c>
      <c r="S141" s="41" t="str">
        <f aca="false">IF(C141=Feuil2!$G$2,ROW(),"")</f>
        <v/>
      </c>
    </row>
    <row r="142" customFormat="false" ht="13.8" hidden="false" customHeight="false" outlineLevel="0" collapsed="false">
      <c r="A142" s="41" t="s">
        <v>170</v>
      </c>
      <c r="B142" s="41" t="s">
        <v>252</v>
      </c>
      <c r="C142" s="41" t="s">
        <v>159</v>
      </c>
      <c r="D142" s="41" t="s">
        <v>258</v>
      </c>
      <c r="E142" s="41" t="s">
        <v>171</v>
      </c>
      <c r="F142" s="44" t="n">
        <v>43397</v>
      </c>
      <c r="G142" s="44" t="n">
        <v>44492</v>
      </c>
      <c r="H142" s="41" t="s">
        <v>22</v>
      </c>
      <c r="I142" s="45" t="n">
        <v>403.05</v>
      </c>
      <c r="J142" s="41" t="s">
        <v>254</v>
      </c>
      <c r="K142" s="46" t="n">
        <v>1</v>
      </c>
      <c r="Q142" s="47" t="str">
        <f aca="false">IF(C142=Feuil2!$A$2,ROW(),"")</f>
        <v/>
      </c>
      <c r="R142" s="41" t="str">
        <f aca="false">IF(C142=Feuil2!$D$2,ROW(),"")</f>
        <v/>
      </c>
      <c r="S142" s="41" t="str">
        <f aca="false">IF(C142=Feuil2!$G$2,ROW(),"")</f>
        <v/>
      </c>
    </row>
    <row r="143" customFormat="false" ht="13.8" hidden="false" customHeight="false" outlineLevel="0" collapsed="false">
      <c r="A143" s="41" t="s">
        <v>172</v>
      </c>
      <c r="B143" s="41" t="s">
        <v>252</v>
      </c>
      <c r="C143" s="41" t="s">
        <v>159</v>
      </c>
      <c r="D143" s="41" t="s">
        <v>258</v>
      </c>
      <c r="E143" s="41" t="s">
        <v>173</v>
      </c>
      <c r="F143" s="44" t="n">
        <v>43397</v>
      </c>
      <c r="G143" s="44" t="n">
        <v>44492</v>
      </c>
      <c r="H143" s="41" t="s">
        <v>22</v>
      </c>
      <c r="I143" s="45" t="n">
        <v>439.85</v>
      </c>
      <c r="J143" s="41" t="s">
        <v>254</v>
      </c>
      <c r="K143" s="46" t="n">
        <v>1</v>
      </c>
      <c r="Q143" s="47" t="str">
        <f aca="false">IF(C143=Feuil2!$A$2,ROW(),"")</f>
        <v/>
      </c>
      <c r="R143" s="41" t="str">
        <f aca="false">IF(C143=Feuil2!$D$2,ROW(),"")</f>
        <v/>
      </c>
      <c r="S143" s="41" t="str">
        <f aca="false">IF(C143=Feuil2!$G$2,ROW(),"")</f>
        <v/>
      </c>
    </row>
    <row r="144" customFormat="false" ht="13.8" hidden="false" customHeight="false" outlineLevel="0" collapsed="false">
      <c r="A144" s="41" t="s">
        <v>174</v>
      </c>
      <c r="B144" s="41" t="s">
        <v>252</v>
      </c>
      <c r="C144" s="41" t="s">
        <v>159</v>
      </c>
      <c r="D144" s="41" t="s">
        <v>258</v>
      </c>
      <c r="E144" s="41" t="s">
        <v>175</v>
      </c>
      <c r="F144" s="44" t="n">
        <v>43397</v>
      </c>
      <c r="G144" s="44" t="n">
        <v>44492</v>
      </c>
      <c r="H144" s="41" t="s">
        <v>22</v>
      </c>
      <c r="I144" s="45" t="n">
        <v>317.95</v>
      </c>
      <c r="J144" s="41" t="s">
        <v>254</v>
      </c>
      <c r="K144" s="46" t="n">
        <v>1</v>
      </c>
      <c r="Q144" s="47" t="str">
        <f aca="false">IF(C144=Feuil2!$A$2,ROW(),"")</f>
        <v/>
      </c>
      <c r="R144" s="41" t="str">
        <f aca="false">IF(C144=Feuil2!$D$2,ROW(),"")</f>
        <v/>
      </c>
      <c r="S144" s="41" t="str">
        <f aca="false">IF(C144=Feuil2!$G$2,ROW(),"")</f>
        <v/>
      </c>
    </row>
    <row r="145" customFormat="false" ht="13.8" hidden="false" customHeight="false" outlineLevel="0" collapsed="false">
      <c r="A145" s="41" t="s">
        <v>176</v>
      </c>
      <c r="B145" s="41" t="s">
        <v>252</v>
      </c>
      <c r="C145" s="41" t="s">
        <v>159</v>
      </c>
      <c r="D145" s="41" t="s">
        <v>258</v>
      </c>
      <c r="E145" s="41" t="s">
        <v>177</v>
      </c>
      <c r="F145" s="44" t="n">
        <v>43397</v>
      </c>
      <c r="G145" s="44" t="n">
        <v>44492</v>
      </c>
      <c r="H145" s="41" t="s">
        <v>22</v>
      </c>
      <c r="I145" s="45" t="n">
        <v>365.3</v>
      </c>
      <c r="J145" s="41" t="s">
        <v>254</v>
      </c>
      <c r="K145" s="46" t="n">
        <v>1</v>
      </c>
      <c r="Q145" s="47" t="str">
        <f aca="false">IF(C145=Feuil2!$A$2,ROW(),"")</f>
        <v/>
      </c>
      <c r="R145" s="41" t="str">
        <f aca="false">IF(C145=Feuil2!$D$2,ROW(),"")</f>
        <v/>
      </c>
      <c r="S145" s="41" t="str">
        <f aca="false">IF(C145=Feuil2!$G$2,ROW(),"")</f>
        <v/>
      </c>
    </row>
    <row r="146" customFormat="false" ht="13.8" hidden="false" customHeight="false" outlineLevel="0" collapsed="false">
      <c r="A146" s="41" t="s">
        <v>353</v>
      </c>
      <c r="B146" s="41" t="s">
        <v>252</v>
      </c>
      <c r="C146" s="41" t="s">
        <v>159</v>
      </c>
      <c r="D146" s="41" t="s">
        <v>258</v>
      </c>
      <c r="E146" s="41" t="s">
        <v>354</v>
      </c>
      <c r="F146" s="44" t="n">
        <v>43397</v>
      </c>
      <c r="G146" s="44" t="n">
        <v>44492</v>
      </c>
      <c r="H146" s="41" t="s">
        <v>22</v>
      </c>
      <c r="I146" s="45" t="n">
        <v>488.61</v>
      </c>
      <c r="J146" s="41" t="s">
        <v>254</v>
      </c>
      <c r="K146" s="46" t="n">
        <v>1</v>
      </c>
      <c r="Q146" s="47" t="str">
        <f aca="false">IF(C146=Feuil2!$A$2,ROW(),"")</f>
        <v/>
      </c>
      <c r="R146" s="41" t="str">
        <f aca="false">IF(C146=Feuil2!$D$2,ROW(),"")</f>
        <v/>
      </c>
      <c r="S146" s="41" t="str">
        <f aca="false">IF(C146=Feuil2!$G$2,ROW(),"")</f>
        <v/>
      </c>
    </row>
    <row r="147" customFormat="false" ht="13.8" hidden="false" customHeight="false" outlineLevel="0" collapsed="false">
      <c r="A147" s="41" t="s">
        <v>355</v>
      </c>
      <c r="B147" s="41" t="s">
        <v>252</v>
      </c>
      <c r="C147" s="41" t="s">
        <v>159</v>
      </c>
      <c r="D147" s="41" t="s">
        <v>258</v>
      </c>
      <c r="E147" s="41" t="s">
        <v>356</v>
      </c>
      <c r="F147" s="44" t="n">
        <v>43397</v>
      </c>
      <c r="G147" s="44" t="n">
        <v>44492</v>
      </c>
      <c r="H147" s="41" t="s">
        <v>22</v>
      </c>
      <c r="I147" s="45" t="n">
        <v>301.71</v>
      </c>
      <c r="J147" s="41" t="s">
        <v>254</v>
      </c>
      <c r="K147" s="46" t="n">
        <v>1</v>
      </c>
      <c r="Q147" s="47" t="str">
        <f aca="false">IF(C147=Feuil2!$A$2,ROW(),"")</f>
        <v/>
      </c>
      <c r="R147" s="41" t="str">
        <f aca="false">IF(C147=Feuil2!$D$2,ROW(),"")</f>
        <v/>
      </c>
      <c r="S147" s="41" t="str">
        <f aca="false">IF(C147=Feuil2!$G$2,ROW(),"")</f>
        <v/>
      </c>
    </row>
    <row r="148" customFormat="false" ht="13.8" hidden="false" customHeight="false" outlineLevel="0" collapsed="false">
      <c r="A148" s="41" t="s">
        <v>357</v>
      </c>
      <c r="B148" s="41" t="s">
        <v>252</v>
      </c>
      <c r="C148" s="41" t="s">
        <v>180</v>
      </c>
      <c r="D148" s="41" t="s">
        <v>267</v>
      </c>
      <c r="E148" s="41" t="s">
        <v>179</v>
      </c>
      <c r="F148" s="44" t="n">
        <v>43397</v>
      </c>
      <c r="G148" s="44" t="n">
        <v>44492</v>
      </c>
      <c r="H148" s="41" t="s">
        <v>22</v>
      </c>
      <c r="I148" s="45" t="n">
        <v>195.87</v>
      </c>
      <c r="J148" s="41" t="s">
        <v>254</v>
      </c>
      <c r="K148" s="46" t="n">
        <v>1</v>
      </c>
      <c r="Q148" s="47" t="str">
        <f aca="false">IF(C148=Feuil2!$A$2,ROW(),"")</f>
        <v/>
      </c>
      <c r="R148" s="41" t="str">
        <f aca="false">IF(C148=Feuil2!$D$2,ROW(),"")</f>
        <v/>
      </c>
      <c r="S148" s="41" t="str">
        <f aca="false">IF(C148=Feuil2!$G$2,ROW(),"")</f>
        <v/>
      </c>
    </row>
    <row r="149" customFormat="false" ht="13.8" hidden="false" customHeight="false" outlineLevel="0" collapsed="false">
      <c r="A149" s="41" t="s">
        <v>358</v>
      </c>
      <c r="B149" s="41" t="s">
        <v>252</v>
      </c>
      <c r="C149" s="41" t="s">
        <v>180</v>
      </c>
      <c r="D149" s="41" t="s">
        <v>267</v>
      </c>
      <c r="E149" s="41" t="s">
        <v>182</v>
      </c>
      <c r="F149" s="44" t="n">
        <v>43397</v>
      </c>
      <c r="G149" s="44" t="n">
        <v>44492</v>
      </c>
      <c r="H149" s="41" t="s">
        <v>22</v>
      </c>
      <c r="I149" s="45" t="n">
        <v>94.69</v>
      </c>
      <c r="J149" s="41" t="s">
        <v>254</v>
      </c>
      <c r="K149" s="46" t="n">
        <v>1</v>
      </c>
      <c r="Q149" s="47" t="str">
        <f aca="false">IF(C149=Feuil2!$A$2,ROW(),"")</f>
        <v/>
      </c>
      <c r="R149" s="41" t="str">
        <f aca="false">IF(C149=Feuil2!$D$2,ROW(),"")</f>
        <v/>
      </c>
      <c r="S149" s="41" t="str">
        <f aca="false">IF(C149=Feuil2!$G$2,ROW(),"")</f>
        <v/>
      </c>
    </row>
    <row r="150" customFormat="false" ht="13.8" hidden="false" customHeight="false" outlineLevel="0" collapsed="false">
      <c r="A150" s="41" t="s">
        <v>359</v>
      </c>
      <c r="B150" s="41" t="s">
        <v>252</v>
      </c>
      <c r="C150" s="41" t="s">
        <v>180</v>
      </c>
      <c r="D150" s="41" t="s">
        <v>267</v>
      </c>
      <c r="E150" s="41" t="s">
        <v>184</v>
      </c>
      <c r="F150" s="44" t="n">
        <v>43397</v>
      </c>
      <c r="G150" s="44" t="n">
        <v>44492</v>
      </c>
      <c r="H150" s="41" t="s">
        <v>22</v>
      </c>
      <c r="I150" s="45" t="n">
        <v>281.5</v>
      </c>
      <c r="J150" s="41" t="s">
        <v>254</v>
      </c>
      <c r="K150" s="46" t="n">
        <v>1</v>
      </c>
      <c r="Q150" s="47" t="str">
        <f aca="false">IF(C150=Feuil2!$A$2,ROW(),"")</f>
        <v/>
      </c>
      <c r="R150" s="41" t="str">
        <f aca="false">IF(C150=Feuil2!$D$2,ROW(),"")</f>
        <v/>
      </c>
      <c r="S150" s="41" t="str">
        <f aca="false">IF(C150=Feuil2!$G$2,ROW(),"")</f>
        <v/>
      </c>
    </row>
    <row r="151" customFormat="false" ht="13.8" hidden="false" customHeight="false" outlineLevel="0" collapsed="false">
      <c r="A151" s="41" t="s">
        <v>360</v>
      </c>
      <c r="B151" s="41" t="s">
        <v>252</v>
      </c>
      <c r="C151" s="41" t="s">
        <v>180</v>
      </c>
      <c r="D151" s="41" t="s">
        <v>267</v>
      </c>
      <c r="E151" s="41" t="s">
        <v>186</v>
      </c>
      <c r="F151" s="44" t="n">
        <v>43397</v>
      </c>
      <c r="G151" s="44" t="n">
        <v>44492</v>
      </c>
      <c r="H151" s="41" t="s">
        <v>22</v>
      </c>
      <c r="I151" s="45" t="n">
        <v>257.06</v>
      </c>
      <c r="J151" s="41" t="s">
        <v>254</v>
      </c>
      <c r="K151" s="46" t="n">
        <v>1</v>
      </c>
      <c r="Q151" s="47" t="str">
        <f aca="false">IF(C151=Feuil2!$A$2,ROW(),"")</f>
        <v/>
      </c>
      <c r="R151" s="41" t="str">
        <f aca="false">IF(C151=Feuil2!$D$2,ROW(),"")</f>
        <v/>
      </c>
      <c r="S151" s="41" t="str">
        <f aca="false">IF(C151=Feuil2!$G$2,ROW(),"")</f>
        <v/>
      </c>
    </row>
    <row r="152" customFormat="false" ht="13.8" hidden="false" customHeight="false" outlineLevel="0" collapsed="false">
      <c r="A152" s="41" t="s">
        <v>361</v>
      </c>
      <c r="B152" s="41" t="s">
        <v>252</v>
      </c>
      <c r="C152" s="41" t="s">
        <v>180</v>
      </c>
      <c r="D152" s="41" t="s">
        <v>267</v>
      </c>
      <c r="E152" s="41" t="s">
        <v>53</v>
      </c>
      <c r="F152" s="44" t="n">
        <v>43397</v>
      </c>
      <c r="G152" s="44" t="n">
        <v>44492</v>
      </c>
      <c r="H152" s="41" t="s">
        <v>22</v>
      </c>
      <c r="I152" s="45" t="n">
        <v>155.57</v>
      </c>
      <c r="J152" s="41" t="s">
        <v>254</v>
      </c>
      <c r="K152" s="46" t="n">
        <v>1</v>
      </c>
      <c r="Q152" s="47" t="str">
        <f aca="false">IF(C152=Feuil2!$A$2,ROW(),"")</f>
        <v/>
      </c>
      <c r="R152" s="41" t="str">
        <f aca="false">IF(C152=Feuil2!$D$2,ROW(),"")</f>
        <v/>
      </c>
      <c r="S152" s="41" t="str">
        <f aca="false">IF(C152=Feuil2!$G$2,ROW(),"")</f>
        <v/>
      </c>
    </row>
    <row r="153" customFormat="false" ht="13.8" hidden="false" customHeight="false" outlineLevel="0" collapsed="false">
      <c r="A153" s="41" t="s">
        <v>362</v>
      </c>
      <c r="B153" s="41" t="s">
        <v>252</v>
      </c>
      <c r="C153" s="41" t="s">
        <v>180</v>
      </c>
      <c r="D153" s="41" t="s">
        <v>267</v>
      </c>
      <c r="E153" s="41" t="s">
        <v>35</v>
      </c>
      <c r="F153" s="44" t="n">
        <v>43397</v>
      </c>
      <c r="G153" s="44" t="n">
        <v>44492</v>
      </c>
      <c r="H153" s="41" t="s">
        <v>22</v>
      </c>
      <c r="I153" s="45" t="n">
        <v>244.67</v>
      </c>
      <c r="J153" s="41" t="s">
        <v>254</v>
      </c>
      <c r="K153" s="46" t="n">
        <v>1</v>
      </c>
      <c r="Q153" s="47" t="str">
        <f aca="false">IF(C153=Feuil2!$A$2,ROW(),"")</f>
        <v/>
      </c>
      <c r="R153" s="41" t="str">
        <f aca="false">IF(C153=Feuil2!$D$2,ROW(),"")</f>
        <v/>
      </c>
      <c r="S153" s="41" t="str">
        <f aca="false">IF(C153=Feuil2!$G$2,ROW(),"")</f>
        <v/>
      </c>
    </row>
    <row r="154" customFormat="false" ht="13.8" hidden="false" customHeight="false" outlineLevel="0" collapsed="false">
      <c r="A154" s="41" t="s">
        <v>363</v>
      </c>
      <c r="B154" s="41" t="s">
        <v>252</v>
      </c>
      <c r="C154" s="41" t="s">
        <v>180</v>
      </c>
      <c r="D154" s="41" t="s">
        <v>267</v>
      </c>
      <c r="E154" s="41" t="s">
        <v>56</v>
      </c>
      <c r="F154" s="44" t="n">
        <v>43397</v>
      </c>
      <c r="G154" s="44" t="n">
        <v>44492</v>
      </c>
      <c r="H154" s="41" t="s">
        <v>22</v>
      </c>
      <c r="I154" s="45" t="n">
        <v>142.04</v>
      </c>
      <c r="J154" s="41" t="s">
        <v>254</v>
      </c>
      <c r="K154" s="46" t="n">
        <v>1</v>
      </c>
      <c r="Q154" s="47" t="str">
        <f aca="false">IF(C154=Feuil2!$A$2,ROW(),"")</f>
        <v/>
      </c>
      <c r="R154" s="41" t="str">
        <f aca="false">IF(C154=Feuil2!$D$2,ROW(),"")</f>
        <v/>
      </c>
      <c r="S154" s="41" t="str">
        <f aca="false">IF(C154=Feuil2!$G$2,ROW(),"")</f>
        <v/>
      </c>
    </row>
    <row r="155" customFormat="false" ht="13.8" hidden="false" customHeight="false" outlineLevel="0" collapsed="false">
      <c r="A155" s="41" t="s">
        <v>364</v>
      </c>
      <c r="B155" s="41" t="s">
        <v>252</v>
      </c>
      <c r="C155" s="41" t="s">
        <v>180</v>
      </c>
      <c r="D155" s="41" t="s">
        <v>267</v>
      </c>
      <c r="E155" s="41" t="s">
        <v>62</v>
      </c>
      <c r="F155" s="44" t="n">
        <v>43397</v>
      </c>
      <c r="G155" s="44" t="n">
        <v>44492</v>
      </c>
      <c r="H155" s="41" t="s">
        <v>22</v>
      </c>
      <c r="I155" s="45" t="n">
        <v>121.75</v>
      </c>
      <c r="J155" s="41" t="s">
        <v>254</v>
      </c>
      <c r="K155" s="46" t="n">
        <v>1</v>
      </c>
      <c r="Q155" s="47" t="str">
        <f aca="false">IF(C155=Feuil2!$A$2,ROW(),"")</f>
        <v/>
      </c>
      <c r="R155" s="41" t="str">
        <f aca="false">IF(C155=Feuil2!$D$2,ROW(),"")</f>
        <v/>
      </c>
      <c r="S155" s="41" t="str">
        <f aca="false">IF(C155=Feuil2!$G$2,ROW(),"")</f>
        <v/>
      </c>
    </row>
    <row r="156" customFormat="false" ht="13.8" hidden="false" customHeight="false" outlineLevel="0" collapsed="false">
      <c r="A156" s="41" t="s">
        <v>178</v>
      </c>
      <c r="B156" s="41" t="s">
        <v>252</v>
      </c>
      <c r="C156" s="41" t="s">
        <v>180</v>
      </c>
      <c r="D156" s="41" t="s">
        <v>267</v>
      </c>
      <c r="E156" s="41" t="s">
        <v>179</v>
      </c>
      <c r="F156" s="44" t="n">
        <v>43397</v>
      </c>
      <c r="G156" s="44" t="n">
        <v>44492</v>
      </c>
      <c r="H156" s="41" t="s">
        <v>22</v>
      </c>
      <c r="I156" s="45" t="n">
        <v>195.87</v>
      </c>
      <c r="J156" s="41" t="s">
        <v>254</v>
      </c>
      <c r="K156" s="46" t="n">
        <v>1</v>
      </c>
      <c r="Q156" s="47" t="str">
        <f aca="false">IF(C156=Feuil2!$A$2,ROW(),"")</f>
        <v/>
      </c>
      <c r="R156" s="41" t="str">
        <f aca="false">IF(C156=Feuil2!$D$2,ROW(),"")</f>
        <v/>
      </c>
      <c r="S156" s="41" t="str">
        <f aca="false">IF(C156=Feuil2!$G$2,ROW(),"")</f>
        <v/>
      </c>
    </row>
    <row r="157" customFormat="false" ht="13.8" hidden="false" customHeight="false" outlineLevel="0" collapsed="false">
      <c r="A157" s="41" t="s">
        <v>181</v>
      </c>
      <c r="B157" s="41" t="s">
        <v>252</v>
      </c>
      <c r="C157" s="41" t="s">
        <v>180</v>
      </c>
      <c r="D157" s="41" t="s">
        <v>267</v>
      </c>
      <c r="E157" s="41" t="s">
        <v>182</v>
      </c>
      <c r="F157" s="44" t="n">
        <v>43397</v>
      </c>
      <c r="G157" s="44" t="n">
        <v>44492</v>
      </c>
      <c r="H157" s="41" t="s">
        <v>22</v>
      </c>
      <c r="I157" s="45" t="n">
        <v>94.69</v>
      </c>
      <c r="J157" s="41" t="s">
        <v>254</v>
      </c>
      <c r="K157" s="46" t="n">
        <v>1</v>
      </c>
      <c r="Q157" s="47" t="str">
        <f aca="false">IF(C157=Feuil2!$A$2,ROW(),"")</f>
        <v/>
      </c>
      <c r="R157" s="41" t="str">
        <f aca="false">IF(C157=Feuil2!$D$2,ROW(),"")</f>
        <v/>
      </c>
      <c r="S157" s="41" t="str">
        <f aca="false">IF(C157=Feuil2!$G$2,ROW(),"")</f>
        <v/>
      </c>
    </row>
    <row r="158" customFormat="false" ht="13.8" hidden="false" customHeight="false" outlineLevel="0" collapsed="false">
      <c r="A158" s="41" t="s">
        <v>183</v>
      </c>
      <c r="B158" s="41" t="s">
        <v>252</v>
      </c>
      <c r="C158" s="41" t="s">
        <v>180</v>
      </c>
      <c r="D158" s="41" t="s">
        <v>267</v>
      </c>
      <c r="E158" s="41" t="s">
        <v>184</v>
      </c>
      <c r="F158" s="44" t="n">
        <v>43397</v>
      </c>
      <c r="G158" s="44" t="n">
        <v>44492</v>
      </c>
      <c r="H158" s="41" t="s">
        <v>22</v>
      </c>
      <c r="I158" s="45" t="n">
        <v>281.5</v>
      </c>
      <c r="J158" s="41" t="s">
        <v>254</v>
      </c>
      <c r="K158" s="46" t="n">
        <v>1</v>
      </c>
      <c r="Q158" s="47" t="str">
        <f aca="false">IF(C158=Feuil2!$A$2,ROW(),"")</f>
        <v/>
      </c>
      <c r="R158" s="41" t="str">
        <f aca="false">IF(C158=Feuil2!$D$2,ROW(),"")</f>
        <v/>
      </c>
      <c r="S158" s="41" t="str">
        <f aca="false">IF(C158=Feuil2!$G$2,ROW(),"")</f>
        <v/>
      </c>
    </row>
    <row r="159" customFormat="false" ht="13.8" hidden="false" customHeight="false" outlineLevel="0" collapsed="false">
      <c r="A159" s="41" t="s">
        <v>185</v>
      </c>
      <c r="B159" s="41" t="s">
        <v>252</v>
      </c>
      <c r="C159" s="41" t="s">
        <v>180</v>
      </c>
      <c r="D159" s="41" t="s">
        <v>267</v>
      </c>
      <c r="E159" s="41" t="s">
        <v>186</v>
      </c>
      <c r="F159" s="44" t="n">
        <v>43397</v>
      </c>
      <c r="G159" s="44" t="n">
        <v>44492</v>
      </c>
      <c r="H159" s="41" t="s">
        <v>22</v>
      </c>
      <c r="I159" s="45" t="n">
        <v>257.06</v>
      </c>
      <c r="J159" s="41" t="s">
        <v>254</v>
      </c>
      <c r="K159" s="46" t="n">
        <v>1</v>
      </c>
      <c r="Q159" s="47" t="str">
        <f aca="false">IF(C159=Feuil2!$A$2,ROW(),"")</f>
        <v/>
      </c>
      <c r="R159" s="41" t="str">
        <f aca="false">IF(C159=Feuil2!$D$2,ROW(),"")</f>
        <v/>
      </c>
      <c r="S159" s="41" t="str">
        <f aca="false">IF(C159=Feuil2!$G$2,ROW(),"")</f>
        <v/>
      </c>
    </row>
    <row r="160" customFormat="false" ht="13.8" hidden="false" customHeight="false" outlineLevel="0" collapsed="false">
      <c r="A160" s="41" t="s">
        <v>365</v>
      </c>
      <c r="B160" s="41" t="s">
        <v>252</v>
      </c>
      <c r="C160" s="41" t="s">
        <v>180</v>
      </c>
      <c r="D160" s="41" t="s">
        <v>267</v>
      </c>
      <c r="E160" s="41" t="s">
        <v>366</v>
      </c>
      <c r="F160" s="44" t="n">
        <v>43397</v>
      </c>
      <c r="G160" s="44" t="n">
        <v>44492</v>
      </c>
      <c r="H160" s="41" t="s">
        <v>22</v>
      </c>
      <c r="I160" s="45" t="n">
        <v>408.85</v>
      </c>
      <c r="J160" s="41" t="s">
        <v>254</v>
      </c>
      <c r="K160" s="46" t="n">
        <v>1</v>
      </c>
      <c r="Q160" s="47" t="str">
        <f aca="false">IF(C160=Feuil2!$A$2,ROW(),"")</f>
        <v/>
      </c>
      <c r="R160" s="41" t="str">
        <f aca="false">IF(C160=Feuil2!$D$2,ROW(),"")</f>
        <v/>
      </c>
      <c r="S160" s="41" t="str">
        <f aca="false">IF(C160=Feuil2!$G$2,ROW(),"")</f>
        <v/>
      </c>
    </row>
    <row r="161" customFormat="false" ht="13.8" hidden="false" customHeight="false" outlineLevel="0" collapsed="false">
      <c r="A161" s="41" t="s">
        <v>367</v>
      </c>
      <c r="B161" s="41" t="s">
        <v>252</v>
      </c>
      <c r="C161" s="41" t="s">
        <v>189</v>
      </c>
      <c r="D161" s="41" t="s">
        <v>262</v>
      </c>
      <c r="E161" s="41" t="s">
        <v>188</v>
      </c>
      <c r="F161" s="44" t="n">
        <v>43397</v>
      </c>
      <c r="G161" s="44" t="n">
        <v>44492</v>
      </c>
      <c r="H161" s="41" t="s">
        <v>22</v>
      </c>
      <c r="I161" s="45" t="n">
        <v>385.08</v>
      </c>
      <c r="J161" s="41" t="s">
        <v>254</v>
      </c>
      <c r="K161" s="46" t="n">
        <v>1</v>
      </c>
      <c r="Q161" s="47" t="str">
        <f aca="false">IF(C161=Feuil2!$A$2,ROW(),"")</f>
        <v/>
      </c>
      <c r="R161" s="41" t="str">
        <f aca="false">IF(C161=Feuil2!$D$2,ROW(),"")</f>
        <v/>
      </c>
      <c r="S161" s="41" t="str">
        <f aca="false">IF(C161=Feuil2!$G$2,ROW(),"")</f>
        <v/>
      </c>
    </row>
    <row r="162" customFormat="false" ht="13.8" hidden="false" customHeight="false" outlineLevel="0" collapsed="false">
      <c r="A162" s="41" t="s">
        <v>368</v>
      </c>
      <c r="B162" s="41" t="s">
        <v>252</v>
      </c>
      <c r="C162" s="41" t="s">
        <v>189</v>
      </c>
      <c r="D162" s="41" t="s">
        <v>262</v>
      </c>
      <c r="E162" s="41" t="s">
        <v>191</v>
      </c>
      <c r="F162" s="44" t="n">
        <v>43397</v>
      </c>
      <c r="G162" s="44" t="n">
        <v>44492</v>
      </c>
      <c r="H162" s="41" t="s">
        <v>22</v>
      </c>
      <c r="I162" s="45" t="n">
        <v>587.76</v>
      </c>
      <c r="J162" s="41" t="s">
        <v>254</v>
      </c>
      <c r="K162" s="46" t="n">
        <v>1</v>
      </c>
      <c r="Q162" s="47" t="str">
        <f aca="false">IF(C162=Feuil2!$A$2,ROW(),"")</f>
        <v/>
      </c>
      <c r="R162" s="41" t="str">
        <f aca="false">IF(C162=Feuil2!$D$2,ROW(),"")</f>
        <v/>
      </c>
      <c r="S162" s="41" t="str">
        <f aca="false">IF(C162=Feuil2!$G$2,ROW(),"")</f>
        <v/>
      </c>
    </row>
    <row r="163" customFormat="false" ht="13.8" hidden="false" customHeight="false" outlineLevel="0" collapsed="false">
      <c r="A163" s="41" t="s">
        <v>369</v>
      </c>
      <c r="B163" s="41" t="s">
        <v>252</v>
      </c>
      <c r="C163" s="41" t="s">
        <v>189</v>
      </c>
      <c r="D163" s="41" t="s">
        <v>262</v>
      </c>
      <c r="E163" s="41" t="s">
        <v>193</v>
      </c>
      <c r="F163" s="44" t="n">
        <v>43397</v>
      </c>
      <c r="G163" s="44" t="n">
        <v>44492</v>
      </c>
      <c r="H163" s="41" t="s">
        <v>22</v>
      </c>
      <c r="I163" s="45" t="n">
        <v>324.71</v>
      </c>
      <c r="J163" s="41" t="s">
        <v>254</v>
      </c>
      <c r="K163" s="46" t="n">
        <v>1</v>
      </c>
      <c r="Q163" s="47" t="str">
        <f aca="false">IF(C163=Feuil2!$A$2,ROW(),"")</f>
        <v/>
      </c>
      <c r="R163" s="41" t="str">
        <f aca="false">IF(C163=Feuil2!$D$2,ROW(),"")</f>
        <v/>
      </c>
      <c r="S163" s="41" t="str">
        <f aca="false">IF(C163=Feuil2!$G$2,ROW(),"")</f>
        <v/>
      </c>
    </row>
    <row r="164" customFormat="false" ht="13.8" hidden="false" customHeight="false" outlineLevel="0" collapsed="false">
      <c r="A164" s="41" t="s">
        <v>370</v>
      </c>
      <c r="B164" s="41" t="s">
        <v>252</v>
      </c>
      <c r="C164" s="41" t="s">
        <v>189</v>
      </c>
      <c r="D164" s="41" t="s">
        <v>262</v>
      </c>
      <c r="E164" s="41" t="s">
        <v>195</v>
      </c>
      <c r="F164" s="44" t="n">
        <v>43397</v>
      </c>
      <c r="G164" s="44" t="n">
        <v>44492</v>
      </c>
      <c r="H164" s="41" t="s">
        <v>22</v>
      </c>
      <c r="I164" s="45" t="n">
        <v>500.61</v>
      </c>
      <c r="J164" s="41" t="s">
        <v>254</v>
      </c>
      <c r="K164" s="46" t="n">
        <v>1</v>
      </c>
      <c r="Q164" s="47" t="str">
        <f aca="false">IF(C164=Feuil2!$A$2,ROW(),"")</f>
        <v/>
      </c>
      <c r="R164" s="41" t="str">
        <f aca="false">IF(C164=Feuil2!$D$2,ROW(),"")</f>
        <v/>
      </c>
      <c r="S164" s="41" t="str">
        <f aca="false">IF(C164=Feuil2!$G$2,ROW(),"")</f>
        <v/>
      </c>
    </row>
    <row r="165" customFormat="false" ht="13.8" hidden="false" customHeight="false" outlineLevel="0" collapsed="false">
      <c r="A165" s="41" t="s">
        <v>371</v>
      </c>
      <c r="B165" s="41" t="s">
        <v>252</v>
      </c>
      <c r="C165" s="41" t="s">
        <v>189</v>
      </c>
      <c r="D165" s="41" t="s">
        <v>262</v>
      </c>
      <c r="E165" s="41" t="s">
        <v>197</v>
      </c>
      <c r="F165" s="44" t="n">
        <v>43397</v>
      </c>
      <c r="G165" s="44" t="n">
        <v>44492</v>
      </c>
      <c r="H165" s="41" t="s">
        <v>22</v>
      </c>
      <c r="I165" s="45" t="n">
        <v>182.63</v>
      </c>
      <c r="J165" s="41" t="s">
        <v>254</v>
      </c>
      <c r="K165" s="46" t="n">
        <v>1</v>
      </c>
      <c r="Q165" s="47" t="str">
        <f aca="false">IF(C165=Feuil2!$A$2,ROW(),"")</f>
        <v/>
      </c>
      <c r="R165" s="41" t="str">
        <f aca="false">IF(C165=Feuil2!$D$2,ROW(),"")</f>
        <v/>
      </c>
      <c r="S165" s="41" t="str">
        <f aca="false">IF(C165=Feuil2!$G$2,ROW(),"")</f>
        <v/>
      </c>
    </row>
    <row r="166" customFormat="false" ht="13.8" hidden="false" customHeight="false" outlineLevel="0" collapsed="false">
      <c r="A166" s="41" t="s">
        <v>372</v>
      </c>
      <c r="B166" s="41" t="s">
        <v>252</v>
      </c>
      <c r="C166" s="41" t="s">
        <v>189</v>
      </c>
      <c r="D166" s="41" t="s">
        <v>262</v>
      </c>
      <c r="E166" s="41" t="s">
        <v>199</v>
      </c>
      <c r="F166" s="44" t="n">
        <v>43397</v>
      </c>
      <c r="G166" s="44" t="n">
        <v>44492</v>
      </c>
      <c r="H166" s="41" t="s">
        <v>22</v>
      </c>
      <c r="I166" s="45" t="n">
        <v>679.54</v>
      </c>
      <c r="J166" s="41" t="s">
        <v>254</v>
      </c>
      <c r="K166" s="46" t="n">
        <v>1</v>
      </c>
      <c r="Q166" s="47" t="str">
        <f aca="false">IF(C166=Feuil2!$A$2,ROW(),"")</f>
        <v/>
      </c>
      <c r="R166" s="41" t="str">
        <f aca="false">IF(C166=Feuil2!$D$2,ROW(),"")</f>
        <v/>
      </c>
      <c r="S166" s="41" t="str">
        <f aca="false">IF(C166=Feuil2!$G$2,ROW(),"")</f>
        <v/>
      </c>
    </row>
    <row r="167" customFormat="false" ht="13.8" hidden="false" customHeight="false" outlineLevel="0" collapsed="false">
      <c r="A167" s="41" t="s">
        <v>373</v>
      </c>
      <c r="B167" s="41" t="s">
        <v>252</v>
      </c>
      <c r="C167" s="41" t="s">
        <v>189</v>
      </c>
      <c r="D167" s="41" t="s">
        <v>262</v>
      </c>
      <c r="E167" s="41" t="s">
        <v>201</v>
      </c>
      <c r="F167" s="44" t="n">
        <v>43397</v>
      </c>
      <c r="G167" s="44" t="n">
        <v>44492</v>
      </c>
      <c r="H167" s="41" t="s">
        <v>22</v>
      </c>
      <c r="I167" s="45" t="n">
        <v>976.83</v>
      </c>
      <c r="J167" s="41" t="s">
        <v>254</v>
      </c>
      <c r="K167" s="46" t="n">
        <v>1</v>
      </c>
      <c r="Q167" s="47" t="str">
        <f aca="false">IF(C167=Feuil2!$A$2,ROW(),"")</f>
        <v/>
      </c>
      <c r="R167" s="41" t="str">
        <f aca="false">IF(C167=Feuil2!$D$2,ROW(),"")</f>
        <v/>
      </c>
      <c r="S167" s="41" t="str">
        <f aca="false">IF(C167=Feuil2!$G$2,ROW(),"")</f>
        <v/>
      </c>
    </row>
    <row r="168" customFormat="false" ht="13.8" hidden="false" customHeight="false" outlineLevel="0" collapsed="false">
      <c r="A168" s="41" t="s">
        <v>374</v>
      </c>
      <c r="B168" s="41" t="s">
        <v>252</v>
      </c>
      <c r="C168" s="41" t="s">
        <v>189</v>
      </c>
      <c r="D168" s="41" t="s">
        <v>262</v>
      </c>
      <c r="E168" s="41" t="s">
        <v>203</v>
      </c>
      <c r="F168" s="44" t="n">
        <v>43397</v>
      </c>
      <c r="G168" s="44" t="n">
        <v>44492</v>
      </c>
      <c r="H168" s="41" t="s">
        <v>22</v>
      </c>
      <c r="I168" s="45" t="n">
        <v>1059.42</v>
      </c>
      <c r="J168" s="41" t="s">
        <v>254</v>
      </c>
      <c r="K168" s="46" t="n">
        <v>1</v>
      </c>
      <c r="Q168" s="47" t="str">
        <f aca="false">IF(C168=Feuil2!$A$2,ROW(),"")</f>
        <v/>
      </c>
      <c r="R168" s="41" t="str">
        <f aca="false">IF(C168=Feuil2!$D$2,ROW(),"")</f>
        <v/>
      </c>
      <c r="S168" s="41" t="str">
        <f aca="false">IF(C168=Feuil2!$G$2,ROW(),"")</f>
        <v/>
      </c>
    </row>
    <row r="169" customFormat="false" ht="13.8" hidden="false" customHeight="false" outlineLevel="0" collapsed="false">
      <c r="A169" s="41" t="s">
        <v>375</v>
      </c>
      <c r="B169" s="41" t="s">
        <v>252</v>
      </c>
      <c r="C169" s="41" t="s">
        <v>189</v>
      </c>
      <c r="D169" s="41" t="s">
        <v>262</v>
      </c>
      <c r="E169" s="41" t="s">
        <v>65</v>
      </c>
      <c r="F169" s="44" t="n">
        <v>43397</v>
      </c>
      <c r="G169" s="44" t="n">
        <v>44492</v>
      </c>
      <c r="H169" s="41" t="s">
        <v>22</v>
      </c>
      <c r="I169" s="45" t="n">
        <v>182.64</v>
      </c>
      <c r="J169" s="41" t="s">
        <v>254</v>
      </c>
      <c r="K169" s="46" t="n">
        <v>1</v>
      </c>
      <c r="Q169" s="47" t="str">
        <f aca="false">IF(C169=Feuil2!$A$2,ROW(),"")</f>
        <v/>
      </c>
      <c r="R169" s="41" t="str">
        <f aca="false">IF(C169=Feuil2!$D$2,ROW(),"")</f>
        <v/>
      </c>
      <c r="S169" s="41" t="str">
        <f aca="false">IF(C169=Feuil2!$G$2,ROW(),"")</f>
        <v/>
      </c>
    </row>
    <row r="170" customFormat="false" ht="13.8" hidden="false" customHeight="false" outlineLevel="0" collapsed="false">
      <c r="A170" s="41" t="s">
        <v>376</v>
      </c>
      <c r="B170" s="41" t="s">
        <v>252</v>
      </c>
      <c r="C170" s="41" t="s">
        <v>189</v>
      </c>
      <c r="D170" s="41" t="s">
        <v>262</v>
      </c>
      <c r="E170" s="41" t="s">
        <v>59</v>
      </c>
      <c r="F170" s="44" t="n">
        <v>43397</v>
      </c>
      <c r="G170" s="44" t="n">
        <v>44492</v>
      </c>
      <c r="H170" s="41" t="s">
        <v>22</v>
      </c>
      <c r="I170" s="45" t="n">
        <v>142.04</v>
      </c>
      <c r="J170" s="41" t="s">
        <v>254</v>
      </c>
      <c r="K170" s="46" t="n">
        <v>1</v>
      </c>
      <c r="Q170" s="47" t="str">
        <f aca="false">IF(C170=Feuil2!$A$2,ROW(),"")</f>
        <v/>
      </c>
      <c r="R170" s="41" t="str">
        <f aca="false">IF(C170=Feuil2!$D$2,ROW(),"")</f>
        <v/>
      </c>
      <c r="S170" s="41" t="str">
        <f aca="false">IF(C170=Feuil2!$G$2,ROW(),"")</f>
        <v/>
      </c>
    </row>
    <row r="171" customFormat="false" ht="13.8" hidden="false" customHeight="false" outlineLevel="0" collapsed="false">
      <c r="A171" s="41" t="s">
        <v>377</v>
      </c>
      <c r="B171" s="41" t="s">
        <v>252</v>
      </c>
      <c r="C171" s="41" t="s">
        <v>189</v>
      </c>
      <c r="D171" s="41" t="s">
        <v>262</v>
      </c>
      <c r="E171" s="41" t="s">
        <v>41</v>
      </c>
      <c r="F171" s="44" t="n">
        <v>43397</v>
      </c>
      <c r="G171" s="44" t="n">
        <v>44492</v>
      </c>
      <c r="H171" s="41" t="s">
        <v>22</v>
      </c>
      <c r="I171" s="45" t="n">
        <v>181.29</v>
      </c>
      <c r="J171" s="41" t="s">
        <v>254</v>
      </c>
      <c r="K171" s="46" t="n">
        <v>1</v>
      </c>
      <c r="Q171" s="47" t="str">
        <f aca="false">IF(C171=Feuil2!$A$2,ROW(),"")</f>
        <v/>
      </c>
      <c r="R171" s="41" t="str">
        <f aca="false">IF(C171=Feuil2!$D$2,ROW(),"")</f>
        <v/>
      </c>
      <c r="S171" s="41" t="str">
        <f aca="false">IF(C171=Feuil2!$G$2,ROW(),"")</f>
        <v/>
      </c>
    </row>
    <row r="172" customFormat="false" ht="13.8" hidden="false" customHeight="false" outlineLevel="0" collapsed="false">
      <c r="A172" s="41" t="s">
        <v>378</v>
      </c>
      <c r="B172" s="41" t="s">
        <v>252</v>
      </c>
      <c r="C172" s="41" t="s">
        <v>189</v>
      </c>
      <c r="D172" s="41" t="s">
        <v>262</v>
      </c>
      <c r="E172" s="41" t="s">
        <v>39</v>
      </c>
      <c r="F172" s="44" t="n">
        <v>43397</v>
      </c>
      <c r="G172" s="44" t="n">
        <v>44492</v>
      </c>
      <c r="H172" s="41" t="s">
        <v>22</v>
      </c>
      <c r="I172" s="45" t="n">
        <v>108.41</v>
      </c>
      <c r="J172" s="41" t="s">
        <v>254</v>
      </c>
      <c r="K172" s="46" t="n">
        <v>1</v>
      </c>
      <c r="Q172" s="47" t="str">
        <f aca="false">IF(C172=Feuil2!$A$2,ROW(),"")</f>
        <v/>
      </c>
      <c r="R172" s="41" t="str">
        <f aca="false">IF(C172=Feuil2!$D$2,ROW(),"")</f>
        <v/>
      </c>
      <c r="S172" s="41" t="str">
        <f aca="false">IF(C172=Feuil2!$G$2,ROW(),"")</f>
        <v/>
      </c>
    </row>
    <row r="173" customFormat="false" ht="13.8" hidden="false" customHeight="false" outlineLevel="0" collapsed="false">
      <c r="A173" s="41" t="s">
        <v>379</v>
      </c>
      <c r="B173" s="41" t="s">
        <v>252</v>
      </c>
      <c r="C173" s="41" t="s">
        <v>189</v>
      </c>
      <c r="D173" s="41" t="s">
        <v>262</v>
      </c>
      <c r="E173" s="41" t="s">
        <v>37</v>
      </c>
      <c r="F173" s="44" t="n">
        <v>43397</v>
      </c>
      <c r="G173" s="44" t="n">
        <v>44492</v>
      </c>
      <c r="H173" s="41" t="s">
        <v>22</v>
      </c>
      <c r="I173" s="45" t="n">
        <v>108.41</v>
      </c>
      <c r="J173" s="41" t="s">
        <v>254</v>
      </c>
      <c r="K173" s="46" t="n">
        <v>1</v>
      </c>
      <c r="Q173" s="47" t="str">
        <f aca="false">IF(C173=Feuil2!$A$2,ROW(),"")</f>
        <v/>
      </c>
      <c r="R173" s="41" t="str">
        <f aca="false">IF(C173=Feuil2!$D$2,ROW(),"")</f>
        <v/>
      </c>
      <c r="S173" s="41" t="str">
        <f aca="false">IF(C173=Feuil2!$G$2,ROW(),"")</f>
        <v/>
      </c>
    </row>
    <row r="174" customFormat="false" ht="13.8" hidden="false" customHeight="false" outlineLevel="0" collapsed="false">
      <c r="A174" s="41" t="s">
        <v>380</v>
      </c>
      <c r="B174" s="41" t="s">
        <v>252</v>
      </c>
      <c r="C174" s="41" t="s">
        <v>189</v>
      </c>
      <c r="D174" s="41" t="s">
        <v>262</v>
      </c>
      <c r="E174" s="41" t="s">
        <v>50</v>
      </c>
      <c r="F174" s="44" t="n">
        <v>43397</v>
      </c>
      <c r="G174" s="44" t="n">
        <v>44492</v>
      </c>
      <c r="H174" s="41" t="s">
        <v>22</v>
      </c>
      <c r="I174" s="45" t="n">
        <v>202.93</v>
      </c>
      <c r="J174" s="41" t="s">
        <v>254</v>
      </c>
      <c r="K174" s="46" t="n">
        <v>1</v>
      </c>
      <c r="Q174" s="47" t="str">
        <f aca="false">IF(C174=Feuil2!$A$2,ROW(),"")</f>
        <v/>
      </c>
      <c r="R174" s="41" t="str">
        <f aca="false">IF(C174=Feuil2!$D$2,ROW(),"")</f>
        <v/>
      </c>
      <c r="S174" s="41" t="str">
        <f aca="false">IF(C174=Feuil2!$G$2,ROW(),"")</f>
        <v/>
      </c>
    </row>
    <row r="175" customFormat="false" ht="13.8" hidden="false" customHeight="false" outlineLevel="0" collapsed="false">
      <c r="A175" s="41" t="s">
        <v>381</v>
      </c>
      <c r="B175" s="41" t="s">
        <v>252</v>
      </c>
      <c r="C175" s="41" t="s">
        <v>189</v>
      </c>
      <c r="D175" s="41" t="s">
        <v>262</v>
      </c>
      <c r="E175" s="41" t="s">
        <v>31</v>
      </c>
      <c r="F175" s="44" t="n">
        <v>43397</v>
      </c>
      <c r="G175" s="44" t="n">
        <v>44492</v>
      </c>
      <c r="H175" s="41" t="s">
        <v>22</v>
      </c>
      <c r="I175" s="45" t="n">
        <v>512.25</v>
      </c>
      <c r="J175" s="41" t="s">
        <v>254</v>
      </c>
      <c r="K175" s="46" t="n">
        <v>1</v>
      </c>
      <c r="Q175" s="47" t="str">
        <f aca="false">IF(C175=Feuil2!$A$2,ROW(),"")</f>
        <v/>
      </c>
      <c r="R175" s="41" t="str">
        <f aca="false">IF(C175=Feuil2!$D$2,ROW(),"")</f>
        <v/>
      </c>
      <c r="S175" s="41" t="str">
        <f aca="false">IF(C175=Feuil2!$G$2,ROW(),"")</f>
        <v/>
      </c>
    </row>
    <row r="176" customFormat="false" ht="13.8" hidden="false" customHeight="false" outlineLevel="0" collapsed="false">
      <c r="A176" s="41" t="s">
        <v>382</v>
      </c>
      <c r="B176" s="41" t="s">
        <v>252</v>
      </c>
      <c r="C176" s="41" t="s">
        <v>189</v>
      </c>
      <c r="D176" s="41" t="s">
        <v>262</v>
      </c>
      <c r="E176" s="41" t="s">
        <v>91</v>
      </c>
      <c r="F176" s="44" t="n">
        <v>43397</v>
      </c>
      <c r="G176" s="44" t="n">
        <v>44492</v>
      </c>
      <c r="H176" s="41" t="s">
        <v>22</v>
      </c>
      <c r="I176" s="45" t="n">
        <v>676.51</v>
      </c>
      <c r="J176" s="41" t="s">
        <v>254</v>
      </c>
      <c r="K176" s="46" t="n">
        <v>1</v>
      </c>
      <c r="Q176" s="47" t="str">
        <f aca="false">IF(C176=Feuil2!$A$2,ROW(),"")</f>
        <v/>
      </c>
      <c r="R176" s="41" t="str">
        <f aca="false">IF(C176=Feuil2!$D$2,ROW(),"")</f>
        <v/>
      </c>
      <c r="S176" s="41" t="str">
        <f aca="false">IF(C176=Feuil2!$G$2,ROW(),"")</f>
        <v/>
      </c>
    </row>
    <row r="177" customFormat="false" ht="13.8" hidden="false" customHeight="false" outlineLevel="0" collapsed="false">
      <c r="A177" s="41" t="s">
        <v>187</v>
      </c>
      <c r="B177" s="41" t="s">
        <v>252</v>
      </c>
      <c r="C177" s="41" t="s">
        <v>189</v>
      </c>
      <c r="D177" s="41" t="s">
        <v>262</v>
      </c>
      <c r="E177" s="41" t="s">
        <v>188</v>
      </c>
      <c r="F177" s="44" t="n">
        <v>43397</v>
      </c>
      <c r="G177" s="44" t="n">
        <v>44492</v>
      </c>
      <c r="H177" s="41" t="s">
        <v>22</v>
      </c>
      <c r="I177" s="45" t="n">
        <v>385.08</v>
      </c>
      <c r="J177" s="41" t="s">
        <v>254</v>
      </c>
      <c r="K177" s="46" t="n">
        <v>1</v>
      </c>
      <c r="Q177" s="47" t="str">
        <f aca="false">IF(C177=Feuil2!$A$2,ROW(),"")</f>
        <v/>
      </c>
      <c r="R177" s="41" t="str">
        <f aca="false">IF(C177=Feuil2!$D$2,ROW(),"")</f>
        <v/>
      </c>
      <c r="S177" s="41" t="str">
        <f aca="false">IF(C177=Feuil2!$G$2,ROW(),"")</f>
        <v/>
      </c>
    </row>
    <row r="178" customFormat="false" ht="13.8" hidden="false" customHeight="false" outlineLevel="0" collapsed="false">
      <c r="A178" s="41" t="s">
        <v>190</v>
      </c>
      <c r="B178" s="41" t="s">
        <v>252</v>
      </c>
      <c r="C178" s="41" t="s">
        <v>189</v>
      </c>
      <c r="D178" s="41" t="s">
        <v>262</v>
      </c>
      <c r="E178" s="41" t="s">
        <v>191</v>
      </c>
      <c r="F178" s="44" t="n">
        <v>43397</v>
      </c>
      <c r="G178" s="44" t="n">
        <v>44492</v>
      </c>
      <c r="H178" s="41" t="s">
        <v>22</v>
      </c>
      <c r="I178" s="45" t="n">
        <v>587.76</v>
      </c>
      <c r="J178" s="41" t="s">
        <v>254</v>
      </c>
      <c r="K178" s="46" t="n">
        <v>1</v>
      </c>
      <c r="Q178" s="47" t="str">
        <f aca="false">IF(C178=Feuil2!$A$2,ROW(),"")</f>
        <v/>
      </c>
      <c r="R178" s="41" t="str">
        <f aca="false">IF(C178=Feuil2!$D$2,ROW(),"")</f>
        <v/>
      </c>
      <c r="S178" s="41" t="str">
        <f aca="false">IF(C178=Feuil2!$G$2,ROW(),"")</f>
        <v/>
      </c>
    </row>
    <row r="179" customFormat="false" ht="13.8" hidden="false" customHeight="false" outlineLevel="0" collapsed="false">
      <c r="A179" s="41" t="s">
        <v>192</v>
      </c>
      <c r="B179" s="41" t="s">
        <v>252</v>
      </c>
      <c r="C179" s="41" t="s">
        <v>189</v>
      </c>
      <c r="D179" s="41" t="s">
        <v>262</v>
      </c>
      <c r="E179" s="41" t="s">
        <v>193</v>
      </c>
      <c r="F179" s="44" t="n">
        <v>43397</v>
      </c>
      <c r="G179" s="44" t="n">
        <v>44492</v>
      </c>
      <c r="H179" s="41" t="s">
        <v>22</v>
      </c>
      <c r="I179" s="45" t="n">
        <v>324.71</v>
      </c>
      <c r="J179" s="41" t="s">
        <v>254</v>
      </c>
      <c r="K179" s="46" t="n">
        <v>1</v>
      </c>
      <c r="Q179" s="47" t="str">
        <f aca="false">IF(C179=Feuil2!$A$2,ROW(),"")</f>
        <v/>
      </c>
      <c r="R179" s="41" t="str">
        <f aca="false">IF(C179=Feuil2!$D$2,ROW(),"")</f>
        <v/>
      </c>
      <c r="S179" s="41" t="str">
        <f aca="false">IF(C179=Feuil2!$G$2,ROW(),"")</f>
        <v/>
      </c>
    </row>
    <row r="180" customFormat="false" ht="13.8" hidden="false" customHeight="false" outlineLevel="0" collapsed="false">
      <c r="A180" s="41" t="s">
        <v>194</v>
      </c>
      <c r="B180" s="41" t="s">
        <v>252</v>
      </c>
      <c r="C180" s="41" t="s">
        <v>189</v>
      </c>
      <c r="D180" s="41" t="s">
        <v>262</v>
      </c>
      <c r="E180" s="41" t="s">
        <v>195</v>
      </c>
      <c r="F180" s="44" t="n">
        <v>43397</v>
      </c>
      <c r="G180" s="44" t="n">
        <v>44492</v>
      </c>
      <c r="H180" s="41" t="s">
        <v>22</v>
      </c>
      <c r="I180" s="45" t="n">
        <v>500.61</v>
      </c>
      <c r="J180" s="41" t="s">
        <v>254</v>
      </c>
      <c r="K180" s="46" t="n">
        <v>1</v>
      </c>
      <c r="Q180" s="47" t="str">
        <f aca="false">IF(C180=Feuil2!$A$2,ROW(),"")</f>
        <v/>
      </c>
      <c r="R180" s="41" t="str">
        <f aca="false">IF(C180=Feuil2!$D$2,ROW(),"")</f>
        <v/>
      </c>
      <c r="S180" s="41" t="str">
        <f aca="false">IF(C180=Feuil2!$G$2,ROW(),"")</f>
        <v/>
      </c>
    </row>
    <row r="181" customFormat="false" ht="13.8" hidden="false" customHeight="false" outlineLevel="0" collapsed="false">
      <c r="A181" s="41" t="s">
        <v>196</v>
      </c>
      <c r="B181" s="41" t="s">
        <v>252</v>
      </c>
      <c r="C181" s="41" t="s">
        <v>189</v>
      </c>
      <c r="D181" s="41" t="s">
        <v>262</v>
      </c>
      <c r="E181" s="41" t="s">
        <v>197</v>
      </c>
      <c r="F181" s="44" t="n">
        <v>43397</v>
      </c>
      <c r="G181" s="44" t="n">
        <v>44492</v>
      </c>
      <c r="H181" s="41" t="s">
        <v>22</v>
      </c>
      <c r="I181" s="45" t="n">
        <v>182.63</v>
      </c>
      <c r="J181" s="41" t="s">
        <v>254</v>
      </c>
      <c r="K181" s="46" t="n">
        <v>1</v>
      </c>
      <c r="Q181" s="47" t="str">
        <f aca="false">IF(C181=Feuil2!$A$2,ROW(),"")</f>
        <v/>
      </c>
      <c r="R181" s="41" t="str">
        <f aca="false">IF(C181=Feuil2!$D$2,ROW(),"")</f>
        <v/>
      </c>
      <c r="S181" s="41" t="str">
        <f aca="false">IF(C181=Feuil2!$G$2,ROW(),"")</f>
        <v/>
      </c>
    </row>
    <row r="182" customFormat="false" ht="13.8" hidden="false" customHeight="false" outlineLevel="0" collapsed="false">
      <c r="A182" s="41" t="s">
        <v>198</v>
      </c>
      <c r="B182" s="41" t="s">
        <v>252</v>
      </c>
      <c r="C182" s="41" t="s">
        <v>189</v>
      </c>
      <c r="D182" s="41" t="s">
        <v>262</v>
      </c>
      <c r="E182" s="41" t="s">
        <v>199</v>
      </c>
      <c r="F182" s="44" t="n">
        <v>43397</v>
      </c>
      <c r="G182" s="44" t="n">
        <v>44492</v>
      </c>
      <c r="H182" s="41" t="s">
        <v>22</v>
      </c>
      <c r="I182" s="45" t="n">
        <v>679.54</v>
      </c>
      <c r="J182" s="41" t="s">
        <v>254</v>
      </c>
      <c r="K182" s="46" t="n">
        <v>1</v>
      </c>
      <c r="Q182" s="47" t="str">
        <f aca="false">IF(C182=Feuil2!$A$2,ROW(),"")</f>
        <v/>
      </c>
      <c r="R182" s="41" t="str">
        <f aca="false">IF(C182=Feuil2!$D$2,ROW(),"")</f>
        <v/>
      </c>
      <c r="S182" s="41" t="str">
        <f aca="false">IF(C182=Feuil2!$G$2,ROW(),"")</f>
        <v/>
      </c>
    </row>
    <row r="183" customFormat="false" ht="13.8" hidden="false" customHeight="false" outlineLevel="0" collapsed="false">
      <c r="A183" s="41" t="s">
        <v>200</v>
      </c>
      <c r="B183" s="41" t="s">
        <v>252</v>
      </c>
      <c r="C183" s="41" t="s">
        <v>189</v>
      </c>
      <c r="D183" s="41" t="s">
        <v>262</v>
      </c>
      <c r="E183" s="41" t="s">
        <v>201</v>
      </c>
      <c r="F183" s="44" t="n">
        <v>43397</v>
      </c>
      <c r="G183" s="44" t="n">
        <v>44492</v>
      </c>
      <c r="H183" s="41" t="s">
        <v>22</v>
      </c>
      <c r="I183" s="45" t="n">
        <v>976.83</v>
      </c>
      <c r="J183" s="41" t="s">
        <v>254</v>
      </c>
      <c r="K183" s="46" t="n">
        <v>1</v>
      </c>
      <c r="Q183" s="47" t="str">
        <f aca="false">IF(C183=Feuil2!$A$2,ROW(),"")</f>
        <v/>
      </c>
      <c r="R183" s="41" t="str">
        <f aca="false">IF(C183=Feuil2!$D$2,ROW(),"")</f>
        <v/>
      </c>
      <c r="S183" s="41" t="str">
        <f aca="false">IF(C183=Feuil2!$G$2,ROW(),"")</f>
        <v/>
      </c>
    </row>
    <row r="184" customFormat="false" ht="13.8" hidden="false" customHeight="false" outlineLevel="0" collapsed="false">
      <c r="A184" s="41" t="s">
        <v>202</v>
      </c>
      <c r="B184" s="41" t="s">
        <v>252</v>
      </c>
      <c r="C184" s="41" t="s">
        <v>189</v>
      </c>
      <c r="D184" s="41" t="s">
        <v>262</v>
      </c>
      <c r="E184" s="41" t="s">
        <v>203</v>
      </c>
      <c r="F184" s="44" t="n">
        <v>43397</v>
      </c>
      <c r="G184" s="44" t="n">
        <v>44492</v>
      </c>
      <c r="H184" s="41" t="s">
        <v>22</v>
      </c>
      <c r="I184" s="45" t="n">
        <v>1059.42</v>
      </c>
      <c r="J184" s="41" t="s">
        <v>254</v>
      </c>
      <c r="K184" s="46" t="n">
        <v>1</v>
      </c>
      <c r="Q184" s="47" t="str">
        <f aca="false">IF(C184=Feuil2!$A$2,ROW(),"")</f>
        <v/>
      </c>
      <c r="R184" s="41" t="str">
        <f aca="false">IF(C184=Feuil2!$D$2,ROW(),"")</f>
        <v/>
      </c>
      <c r="S184" s="41" t="str">
        <f aca="false">IF(C184=Feuil2!$G$2,ROW(),"")</f>
        <v/>
      </c>
    </row>
    <row r="185" customFormat="false" ht="13.8" hidden="false" customHeight="false" outlineLevel="0" collapsed="false">
      <c r="A185" s="41" t="s">
        <v>383</v>
      </c>
      <c r="B185" s="41" t="s">
        <v>252</v>
      </c>
      <c r="C185" s="41" t="s">
        <v>206</v>
      </c>
      <c r="D185" s="41" t="s">
        <v>256</v>
      </c>
      <c r="E185" s="41" t="s">
        <v>205</v>
      </c>
      <c r="F185" s="44" t="n">
        <v>43397</v>
      </c>
      <c r="G185" s="44" t="n">
        <v>44492</v>
      </c>
      <c r="H185" s="41" t="s">
        <v>22</v>
      </c>
      <c r="I185" s="45" t="n">
        <v>175.87</v>
      </c>
      <c r="J185" s="41" t="s">
        <v>254</v>
      </c>
      <c r="K185" s="46" t="n">
        <v>1</v>
      </c>
      <c r="Q185" s="47" t="str">
        <f aca="false">IF(C185=Feuil2!$A$2,ROW(),"")</f>
        <v/>
      </c>
      <c r="R185" s="41" t="str">
        <f aca="false">IF(C185=Feuil2!$D$2,ROW(),"")</f>
        <v/>
      </c>
      <c r="S185" s="41" t="str">
        <f aca="false">IF(C185=Feuil2!$G$2,ROW(),"")</f>
        <v/>
      </c>
    </row>
    <row r="186" customFormat="false" ht="13.8" hidden="false" customHeight="false" outlineLevel="0" collapsed="false">
      <c r="A186" s="41" t="s">
        <v>384</v>
      </c>
      <c r="B186" s="41" t="s">
        <v>252</v>
      </c>
      <c r="C186" s="41" t="s">
        <v>206</v>
      </c>
      <c r="D186" s="41" t="s">
        <v>256</v>
      </c>
      <c r="E186" s="41" t="s">
        <v>208</v>
      </c>
      <c r="F186" s="44" t="n">
        <v>43397</v>
      </c>
      <c r="G186" s="44" t="n">
        <v>44492</v>
      </c>
      <c r="H186" s="41" t="s">
        <v>22</v>
      </c>
      <c r="I186" s="45" t="n">
        <v>473.55</v>
      </c>
      <c r="J186" s="41" t="s">
        <v>254</v>
      </c>
      <c r="K186" s="46" t="n">
        <v>1</v>
      </c>
      <c r="Q186" s="47" t="str">
        <f aca="false">IF(C186=Feuil2!$A$2,ROW(),"")</f>
        <v/>
      </c>
      <c r="R186" s="41" t="str">
        <f aca="false">IF(C186=Feuil2!$D$2,ROW(),"")</f>
        <v/>
      </c>
      <c r="S186" s="41" t="str">
        <f aca="false">IF(C186=Feuil2!$G$2,ROW(),"")</f>
        <v/>
      </c>
    </row>
    <row r="187" customFormat="false" ht="13.8" hidden="false" customHeight="false" outlineLevel="0" collapsed="false">
      <c r="A187" s="41" t="s">
        <v>385</v>
      </c>
      <c r="B187" s="41" t="s">
        <v>252</v>
      </c>
      <c r="C187" s="41" t="s">
        <v>206</v>
      </c>
      <c r="D187" s="41" t="s">
        <v>256</v>
      </c>
      <c r="E187" s="41" t="s">
        <v>210</v>
      </c>
      <c r="F187" s="44" t="n">
        <v>43397</v>
      </c>
      <c r="G187" s="44" t="n">
        <v>44492</v>
      </c>
      <c r="H187" s="41" t="s">
        <v>22</v>
      </c>
      <c r="I187" s="45" t="n">
        <v>581.8</v>
      </c>
      <c r="J187" s="41" t="s">
        <v>254</v>
      </c>
      <c r="K187" s="46" t="n">
        <v>1</v>
      </c>
      <c r="Q187" s="47" t="str">
        <f aca="false">IF(C187=Feuil2!$A$2,ROW(),"")</f>
        <v/>
      </c>
      <c r="R187" s="41" t="str">
        <f aca="false">IF(C187=Feuil2!$D$2,ROW(),"")</f>
        <v/>
      </c>
      <c r="S187" s="41" t="str">
        <f aca="false">IF(C187=Feuil2!$G$2,ROW(),"")</f>
        <v/>
      </c>
    </row>
    <row r="188" customFormat="false" ht="13.8" hidden="false" customHeight="false" outlineLevel="0" collapsed="false">
      <c r="A188" s="41" t="s">
        <v>386</v>
      </c>
      <c r="B188" s="41" t="s">
        <v>252</v>
      </c>
      <c r="C188" s="41" t="s">
        <v>206</v>
      </c>
      <c r="D188" s="41" t="s">
        <v>256</v>
      </c>
      <c r="E188" s="41" t="s">
        <v>93</v>
      </c>
      <c r="F188" s="44" t="n">
        <v>43397</v>
      </c>
      <c r="G188" s="44" t="n">
        <v>44492</v>
      </c>
      <c r="H188" s="41" t="s">
        <v>22</v>
      </c>
      <c r="I188" s="45" t="n">
        <v>811.82</v>
      </c>
      <c r="J188" s="41" t="s">
        <v>254</v>
      </c>
      <c r="K188" s="46" t="n">
        <v>1</v>
      </c>
      <c r="Q188" s="47" t="str">
        <f aca="false">IF(C188=Feuil2!$A$2,ROW(),"")</f>
        <v/>
      </c>
      <c r="R188" s="41" t="str">
        <f aca="false">IF(C188=Feuil2!$D$2,ROW(),"")</f>
        <v/>
      </c>
      <c r="S188" s="41" t="str">
        <f aca="false">IF(C188=Feuil2!$G$2,ROW(),"")</f>
        <v/>
      </c>
    </row>
    <row r="189" customFormat="false" ht="13.8" hidden="false" customHeight="false" outlineLevel="0" collapsed="false">
      <c r="A189" s="41" t="s">
        <v>387</v>
      </c>
      <c r="B189" s="41" t="s">
        <v>252</v>
      </c>
      <c r="C189" s="41" t="s">
        <v>206</v>
      </c>
      <c r="D189" s="41" t="s">
        <v>256</v>
      </c>
      <c r="E189" s="41" t="s">
        <v>77</v>
      </c>
      <c r="F189" s="44" t="n">
        <v>43397</v>
      </c>
      <c r="G189" s="44" t="n">
        <v>44492</v>
      </c>
      <c r="H189" s="41" t="s">
        <v>22</v>
      </c>
      <c r="I189" s="45" t="n">
        <v>501.1</v>
      </c>
      <c r="J189" s="41" t="s">
        <v>254</v>
      </c>
      <c r="K189" s="46" t="n">
        <v>1</v>
      </c>
      <c r="Q189" s="47" t="str">
        <f aca="false">IF(C189=Feuil2!$A$2,ROW(),"")</f>
        <v/>
      </c>
      <c r="R189" s="41" t="str">
        <f aca="false">IF(C189=Feuil2!$D$2,ROW(),"")</f>
        <v/>
      </c>
      <c r="S189" s="41" t="str">
        <f aca="false">IF(C189=Feuil2!$G$2,ROW(),"")</f>
        <v/>
      </c>
    </row>
    <row r="190" customFormat="false" ht="13.8" hidden="false" customHeight="false" outlineLevel="0" collapsed="false">
      <c r="A190" s="41" t="s">
        <v>388</v>
      </c>
      <c r="B190" s="41" t="s">
        <v>252</v>
      </c>
      <c r="C190" s="41" t="s">
        <v>206</v>
      </c>
      <c r="D190" s="41" t="s">
        <v>256</v>
      </c>
      <c r="E190" s="41" t="s">
        <v>87</v>
      </c>
      <c r="F190" s="44" t="n">
        <v>43397</v>
      </c>
      <c r="G190" s="44" t="n">
        <v>44492</v>
      </c>
      <c r="H190" s="41" t="s">
        <v>22</v>
      </c>
      <c r="I190" s="45" t="n">
        <v>175.87</v>
      </c>
      <c r="J190" s="41" t="s">
        <v>254</v>
      </c>
      <c r="K190" s="46" t="n">
        <v>1</v>
      </c>
      <c r="Q190" s="47" t="str">
        <f aca="false">IF(C190=Feuil2!$A$2,ROW(),"")</f>
        <v/>
      </c>
      <c r="R190" s="41" t="str">
        <f aca="false">IF(C190=Feuil2!$D$2,ROW(),"")</f>
        <v/>
      </c>
      <c r="S190" s="41" t="str">
        <f aca="false">IF(C190=Feuil2!$G$2,ROW(),"")</f>
        <v/>
      </c>
    </row>
    <row r="191" customFormat="false" ht="13.8" hidden="false" customHeight="false" outlineLevel="0" collapsed="false">
      <c r="A191" s="41" t="s">
        <v>204</v>
      </c>
      <c r="B191" s="41" t="s">
        <v>252</v>
      </c>
      <c r="C191" s="41" t="s">
        <v>206</v>
      </c>
      <c r="D191" s="41" t="s">
        <v>256</v>
      </c>
      <c r="E191" s="41" t="s">
        <v>205</v>
      </c>
      <c r="F191" s="44" t="n">
        <v>43397</v>
      </c>
      <c r="G191" s="44" t="n">
        <v>44492</v>
      </c>
      <c r="H191" s="41" t="s">
        <v>22</v>
      </c>
      <c r="I191" s="45" t="n">
        <v>175.87</v>
      </c>
      <c r="J191" s="41" t="s">
        <v>254</v>
      </c>
      <c r="K191" s="46" t="n">
        <v>1</v>
      </c>
      <c r="Q191" s="47" t="str">
        <f aca="false">IF(C191=Feuil2!$A$2,ROW(),"")</f>
        <v/>
      </c>
      <c r="R191" s="41" t="str">
        <f aca="false">IF(C191=Feuil2!$D$2,ROW(),"")</f>
        <v/>
      </c>
      <c r="S191" s="41" t="str">
        <f aca="false">IF(C191=Feuil2!$G$2,ROW(),"")</f>
        <v/>
      </c>
    </row>
    <row r="192" customFormat="false" ht="13.8" hidden="false" customHeight="false" outlineLevel="0" collapsed="false">
      <c r="A192" s="41" t="s">
        <v>207</v>
      </c>
      <c r="B192" s="41" t="s">
        <v>252</v>
      </c>
      <c r="C192" s="41" t="s">
        <v>206</v>
      </c>
      <c r="D192" s="41" t="s">
        <v>256</v>
      </c>
      <c r="E192" s="41" t="s">
        <v>208</v>
      </c>
      <c r="F192" s="44" t="n">
        <v>43397</v>
      </c>
      <c r="G192" s="44" t="n">
        <v>44492</v>
      </c>
      <c r="H192" s="41" t="s">
        <v>22</v>
      </c>
      <c r="I192" s="45" t="n">
        <v>473.55</v>
      </c>
      <c r="J192" s="41" t="s">
        <v>254</v>
      </c>
      <c r="K192" s="46" t="n">
        <v>1</v>
      </c>
      <c r="Q192" s="47" t="str">
        <f aca="false">IF(C192=Feuil2!$A$2,ROW(),"")</f>
        <v/>
      </c>
      <c r="R192" s="41" t="str">
        <f aca="false">IF(C192=Feuil2!$D$2,ROW(),"")</f>
        <v/>
      </c>
      <c r="S192" s="41" t="str">
        <f aca="false">IF(C192=Feuil2!$G$2,ROW(),"")</f>
        <v/>
      </c>
    </row>
    <row r="193" customFormat="false" ht="13.8" hidden="false" customHeight="false" outlineLevel="0" collapsed="false">
      <c r="A193" s="41" t="s">
        <v>209</v>
      </c>
      <c r="B193" s="41" t="s">
        <v>252</v>
      </c>
      <c r="C193" s="41" t="s">
        <v>206</v>
      </c>
      <c r="D193" s="41" t="s">
        <v>256</v>
      </c>
      <c r="E193" s="41" t="s">
        <v>210</v>
      </c>
      <c r="F193" s="44" t="n">
        <v>43397</v>
      </c>
      <c r="G193" s="44" t="n">
        <v>44492</v>
      </c>
      <c r="H193" s="41" t="s">
        <v>22</v>
      </c>
      <c r="I193" s="45" t="n">
        <v>581.8</v>
      </c>
      <c r="J193" s="41" t="s">
        <v>254</v>
      </c>
      <c r="K193" s="46" t="n">
        <v>1</v>
      </c>
      <c r="Q193" s="47" t="str">
        <f aca="false">IF(C193=Feuil2!$A$2,ROW(),"")</f>
        <v/>
      </c>
      <c r="R193" s="41" t="str">
        <f aca="false">IF(C193=Feuil2!$D$2,ROW(),"")</f>
        <v/>
      </c>
      <c r="S193" s="41" t="str">
        <f aca="false">IF(C193=Feuil2!$G$2,ROW(),"")</f>
        <v/>
      </c>
    </row>
    <row r="194" customFormat="false" ht="13.8" hidden="false" customHeight="false" outlineLevel="0" collapsed="false">
      <c r="A194" s="41" t="s">
        <v>389</v>
      </c>
      <c r="B194" s="41" t="s">
        <v>252</v>
      </c>
      <c r="C194" s="41" t="s">
        <v>213</v>
      </c>
      <c r="D194" s="41" t="s">
        <v>271</v>
      </c>
      <c r="E194" s="41" t="s">
        <v>212</v>
      </c>
      <c r="F194" s="44" t="n">
        <v>43397</v>
      </c>
      <c r="G194" s="44" t="n">
        <v>44492</v>
      </c>
      <c r="H194" s="41" t="s">
        <v>22</v>
      </c>
      <c r="I194" s="45" t="n">
        <v>1910.96</v>
      </c>
      <c r="J194" s="41" t="s">
        <v>254</v>
      </c>
      <c r="K194" s="46" t="n">
        <v>1</v>
      </c>
      <c r="Q194" s="47" t="str">
        <f aca="false">IF(C194=Feuil2!$A$2,ROW(),"")</f>
        <v/>
      </c>
      <c r="R194" s="41" t="str">
        <f aca="false">IF(C194=Feuil2!$D$2,ROW(),"")</f>
        <v/>
      </c>
      <c r="S194" s="41" t="str">
        <f aca="false">IF(C194=Feuil2!$G$2,ROW(),"")</f>
        <v/>
      </c>
    </row>
    <row r="195" customFormat="false" ht="13.8" hidden="false" customHeight="false" outlineLevel="0" collapsed="false">
      <c r="A195" s="41" t="s">
        <v>390</v>
      </c>
      <c r="B195" s="41" t="s">
        <v>252</v>
      </c>
      <c r="C195" s="41" t="s">
        <v>213</v>
      </c>
      <c r="D195" s="41" t="s">
        <v>271</v>
      </c>
      <c r="E195" s="41" t="s">
        <v>215</v>
      </c>
      <c r="F195" s="44" t="n">
        <v>43397</v>
      </c>
      <c r="G195" s="44" t="n">
        <v>44492</v>
      </c>
      <c r="H195" s="41" t="s">
        <v>22</v>
      </c>
      <c r="I195" s="45" t="n">
        <v>563.88</v>
      </c>
      <c r="J195" s="41" t="s">
        <v>254</v>
      </c>
      <c r="K195" s="46" t="n">
        <v>1</v>
      </c>
      <c r="Q195" s="47" t="str">
        <f aca="false">IF(C195=Feuil2!$A$2,ROW(),"")</f>
        <v/>
      </c>
      <c r="R195" s="41" t="str">
        <f aca="false">IF(C195=Feuil2!$D$2,ROW(),"")</f>
        <v/>
      </c>
      <c r="S195" s="41" t="str">
        <f aca="false">IF(C195=Feuil2!$G$2,ROW(),"")</f>
        <v/>
      </c>
    </row>
    <row r="196" customFormat="false" ht="13.8" hidden="false" customHeight="false" outlineLevel="0" collapsed="false">
      <c r="A196" s="41" t="s">
        <v>391</v>
      </c>
      <c r="B196" s="41" t="s">
        <v>252</v>
      </c>
      <c r="C196" s="41" t="s">
        <v>213</v>
      </c>
      <c r="D196" s="41" t="s">
        <v>271</v>
      </c>
      <c r="E196" s="41" t="s">
        <v>217</v>
      </c>
      <c r="F196" s="44" t="n">
        <v>43397</v>
      </c>
      <c r="G196" s="44" t="n">
        <v>44492</v>
      </c>
      <c r="H196" s="41" t="s">
        <v>22</v>
      </c>
      <c r="I196" s="45" t="n">
        <v>1188.48</v>
      </c>
      <c r="J196" s="41" t="s">
        <v>254</v>
      </c>
      <c r="K196" s="46" t="n">
        <v>1</v>
      </c>
      <c r="Q196" s="47" t="str">
        <f aca="false">IF(C196=Feuil2!$A$2,ROW(),"")</f>
        <v/>
      </c>
      <c r="R196" s="41" t="str">
        <f aca="false">IF(C196=Feuil2!$D$2,ROW(),"")</f>
        <v/>
      </c>
      <c r="S196" s="41" t="str">
        <f aca="false">IF(C196=Feuil2!$G$2,ROW(),"")</f>
        <v/>
      </c>
    </row>
    <row r="197" customFormat="false" ht="13.8" hidden="false" customHeight="false" outlineLevel="0" collapsed="false">
      <c r="A197" s="41" t="s">
        <v>392</v>
      </c>
      <c r="B197" s="41" t="s">
        <v>252</v>
      </c>
      <c r="C197" s="41" t="s">
        <v>213</v>
      </c>
      <c r="D197" s="41" t="s">
        <v>271</v>
      </c>
      <c r="E197" s="41" t="s">
        <v>219</v>
      </c>
      <c r="F197" s="44" t="n">
        <v>43397</v>
      </c>
      <c r="G197" s="44" t="n">
        <v>44492</v>
      </c>
      <c r="H197" s="41" t="s">
        <v>22</v>
      </c>
      <c r="I197" s="45" t="n">
        <v>4180.58</v>
      </c>
      <c r="J197" s="41" t="s">
        <v>254</v>
      </c>
      <c r="K197" s="46" t="n">
        <v>1</v>
      </c>
      <c r="Q197" s="47" t="str">
        <f aca="false">IF(C197=Feuil2!$A$2,ROW(),"")</f>
        <v/>
      </c>
      <c r="R197" s="41" t="str">
        <f aca="false">IF(C197=Feuil2!$D$2,ROW(),"")</f>
        <v/>
      </c>
      <c r="S197" s="41" t="str">
        <f aca="false">IF(C197=Feuil2!$G$2,ROW(),"")</f>
        <v/>
      </c>
    </row>
    <row r="198" customFormat="false" ht="13.8" hidden="false" customHeight="false" outlineLevel="0" collapsed="false">
      <c r="A198" s="41" t="s">
        <v>393</v>
      </c>
      <c r="B198" s="41" t="s">
        <v>252</v>
      </c>
      <c r="C198" s="41" t="s">
        <v>213</v>
      </c>
      <c r="D198" s="41" t="s">
        <v>271</v>
      </c>
      <c r="E198" s="41" t="s">
        <v>221</v>
      </c>
      <c r="F198" s="44" t="n">
        <v>43397</v>
      </c>
      <c r="G198" s="44" t="n">
        <v>44492</v>
      </c>
      <c r="H198" s="41" t="s">
        <v>22</v>
      </c>
      <c r="I198" s="45" t="n">
        <v>2278.78</v>
      </c>
      <c r="J198" s="41" t="s">
        <v>254</v>
      </c>
      <c r="K198" s="46" t="n">
        <v>1</v>
      </c>
      <c r="Q198" s="47" t="str">
        <f aca="false">IF(C198=Feuil2!$A$2,ROW(),"")</f>
        <v/>
      </c>
      <c r="R198" s="41" t="str">
        <f aca="false">IF(C198=Feuil2!$D$2,ROW(),"")</f>
        <v/>
      </c>
      <c r="S198" s="41" t="str">
        <f aca="false">IF(C198=Feuil2!$G$2,ROW(),"")</f>
        <v/>
      </c>
    </row>
    <row r="199" customFormat="false" ht="13.8" hidden="false" customHeight="false" outlineLevel="0" collapsed="false">
      <c r="A199" s="41" t="s">
        <v>394</v>
      </c>
      <c r="B199" s="41" t="s">
        <v>252</v>
      </c>
      <c r="C199" s="41" t="s">
        <v>213</v>
      </c>
      <c r="D199" s="41" t="s">
        <v>271</v>
      </c>
      <c r="E199" s="41" t="s">
        <v>223</v>
      </c>
      <c r="F199" s="44" t="n">
        <v>43397</v>
      </c>
      <c r="G199" s="44" t="n">
        <v>44492</v>
      </c>
      <c r="H199" s="41" t="s">
        <v>22</v>
      </c>
      <c r="I199" s="45" t="n">
        <v>2876.43</v>
      </c>
      <c r="J199" s="41" t="s">
        <v>254</v>
      </c>
      <c r="K199" s="46" t="n">
        <v>1</v>
      </c>
      <c r="Q199" s="47" t="str">
        <f aca="false">IF(C199=Feuil2!$A$2,ROW(),"")</f>
        <v/>
      </c>
      <c r="R199" s="41" t="str">
        <f aca="false">IF(C199=Feuil2!$D$2,ROW(),"")</f>
        <v/>
      </c>
      <c r="S199" s="41" t="str">
        <f aca="false">IF(C199=Feuil2!$G$2,ROW(),"")</f>
        <v/>
      </c>
    </row>
    <row r="200" customFormat="false" ht="13.8" hidden="false" customHeight="false" outlineLevel="0" collapsed="false">
      <c r="A200" s="41" t="s">
        <v>395</v>
      </c>
      <c r="B200" s="41" t="s">
        <v>252</v>
      </c>
      <c r="C200" s="41" t="s">
        <v>213</v>
      </c>
      <c r="D200" s="41" t="s">
        <v>271</v>
      </c>
      <c r="E200" s="41" t="s">
        <v>89</v>
      </c>
      <c r="F200" s="44" t="n">
        <v>43397</v>
      </c>
      <c r="G200" s="44" t="n">
        <v>44492</v>
      </c>
      <c r="H200" s="41" t="s">
        <v>22</v>
      </c>
      <c r="I200" s="45" t="n">
        <v>175.87</v>
      </c>
      <c r="J200" s="41" t="s">
        <v>254</v>
      </c>
      <c r="K200" s="46" t="n">
        <v>1</v>
      </c>
      <c r="Q200" s="47" t="str">
        <f aca="false">IF(C200=Feuil2!$A$2,ROW(),"")</f>
        <v/>
      </c>
      <c r="R200" s="41" t="str">
        <f aca="false">IF(C200=Feuil2!$D$2,ROW(),"")</f>
        <v/>
      </c>
      <c r="S200" s="41" t="str">
        <f aca="false">IF(C200=Feuil2!$G$2,ROW(),"")</f>
        <v/>
      </c>
    </row>
    <row r="201" customFormat="false" ht="13.8" hidden="false" customHeight="false" outlineLevel="0" collapsed="false">
      <c r="A201" s="41" t="s">
        <v>396</v>
      </c>
      <c r="B201" s="41" t="s">
        <v>252</v>
      </c>
      <c r="C201" s="41" t="s">
        <v>213</v>
      </c>
      <c r="D201" s="41" t="s">
        <v>271</v>
      </c>
      <c r="E201" s="41" t="s">
        <v>69</v>
      </c>
      <c r="F201" s="44" t="n">
        <v>43397</v>
      </c>
      <c r="G201" s="44" t="n">
        <v>44492</v>
      </c>
      <c r="H201" s="41" t="s">
        <v>22</v>
      </c>
      <c r="I201" s="45" t="n">
        <v>399.57</v>
      </c>
      <c r="J201" s="41" t="s">
        <v>254</v>
      </c>
      <c r="K201" s="46" t="n">
        <v>1</v>
      </c>
      <c r="Q201" s="47" t="str">
        <f aca="false">IF(C201=Feuil2!$A$2,ROW(),"")</f>
        <v/>
      </c>
      <c r="R201" s="41" t="str">
        <f aca="false">IF(C201=Feuil2!$D$2,ROW(),"")</f>
        <v/>
      </c>
      <c r="S201" s="41" t="str">
        <f aca="false">IF(C201=Feuil2!$G$2,ROW(),"")</f>
        <v/>
      </c>
    </row>
    <row r="202" customFormat="false" ht="13.8" hidden="false" customHeight="false" outlineLevel="0" collapsed="false">
      <c r="A202" s="41" t="s">
        <v>397</v>
      </c>
      <c r="B202" s="41" t="s">
        <v>252</v>
      </c>
      <c r="C202" s="41" t="s">
        <v>213</v>
      </c>
      <c r="D202" s="41" t="s">
        <v>271</v>
      </c>
      <c r="E202" s="41" t="s">
        <v>74</v>
      </c>
      <c r="F202" s="44" t="n">
        <v>43397</v>
      </c>
      <c r="G202" s="44" t="n">
        <v>44492</v>
      </c>
      <c r="H202" s="41" t="s">
        <v>22</v>
      </c>
      <c r="I202" s="45" t="n">
        <v>367.81</v>
      </c>
      <c r="J202" s="41" t="s">
        <v>254</v>
      </c>
      <c r="K202" s="46" t="n">
        <v>1</v>
      </c>
      <c r="Q202" s="47" t="str">
        <f aca="false">IF(C202=Feuil2!$A$2,ROW(),"")</f>
        <v/>
      </c>
      <c r="R202" s="41" t="str">
        <f aca="false">IF(C202=Feuil2!$D$2,ROW(),"")</f>
        <v/>
      </c>
      <c r="S202" s="41" t="str">
        <f aca="false">IF(C202=Feuil2!$G$2,ROW(),"")</f>
        <v/>
      </c>
    </row>
    <row r="203" customFormat="false" ht="13.8" hidden="false" customHeight="false" outlineLevel="0" collapsed="false">
      <c r="A203" s="41" t="s">
        <v>398</v>
      </c>
      <c r="B203" s="41" t="s">
        <v>252</v>
      </c>
      <c r="C203" s="41" t="s">
        <v>213</v>
      </c>
      <c r="D203" s="41" t="s">
        <v>271</v>
      </c>
      <c r="E203" s="41" t="s">
        <v>79</v>
      </c>
      <c r="F203" s="44" t="n">
        <v>43397</v>
      </c>
      <c r="G203" s="44" t="n">
        <v>44492</v>
      </c>
      <c r="H203" s="41" t="s">
        <v>22</v>
      </c>
      <c r="I203" s="45" t="n">
        <v>380.55</v>
      </c>
      <c r="J203" s="41" t="s">
        <v>254</v>
      </c>
      <c r="K203" s="46" t="n">
        <v>1</v>
      </c>
      <c r="Q203" s="47" t="str">
        <f aca="false">IF(C203=Feuil2!$A$2,ROW(),"")</f>
        <v/>
      </c>
      <c r="R203" s="41" t="str">
        <f aca="false">IF(C203=Feuil2!$D$2,ROW(),"")</f>
        <v/>
      </c>
      <c r="S203" s="41" t="str">
        <f aca="false">IF(C203=Feuil2!$G$2,ROW(),"")</f>
        <v/>
      </c>
    </row>
    <row r="204" customFormat="false" ht="13.8" hidden="false" customHeight="false" outlineLevel="0" collapsed="false">
      <c r="A204" s="41" t="s">
        <v>399</v>
      </c>
      <c r="B204" s="41" t="s">
        <v>252</v>
      </c>
      <c r="C204" s="41" t="s">
        <v>213</v>
      </c>
      <c r="D204" s="41" t="s">
        <v>271</v>
      </c>
      <c r="E204" s="41" t="s">
        <v>81</v>
      </c>
      <c r="F204" s="44" t="n">
        <v>43397</v>
      </c>
      <c r="G204" s="44" t="n">
        <v>44492</v>
      </c>
      <c r="H204" s="41" t="s">
        <v>22</v>
      </c>
      <c r="I204" s="45" t="n">
        <v>181.05</v>
      </c>
      <c r="J204" s="41" t="s">
        <v>254</v>
      </c>
      <c r="K204" s="46" t="n">
        <v>1</v>
      </c>
      <c r="Q204" s="47" t="str">
        <f aca="false">IF(C204=Feuil2!$A$2,ROW(),"")</f>
        <v/>
      </c>
      <c r="R204" s="41" t="str">
        <f aca="false">IF(C204=Feuil2!$D$2,ROW(),"")</f>
        <v/>
      </c>
      <c r="S204" s="41" t="str">
        <f aca="false">IF(C204=Feuil2!$G$2,ROW(),"")</f>
        <v/>
      </c>
    </row>
    <row r="205" customFormat="false" ht="13.8" hidden="false" customHeight="false" outlineLevel="0" collapsed="false">
      <c r="A205" s="41" t="s">
        <v>400</v>
      </c>
      <c r="B205" s="41" t="s">
        <v>252</v>
      </c>
      <c r="C205" s="41" t="s">
        <v>213</v>
      </c>
      <c r="D205" s="41" t="s">
        <v>271</v>
      </c>
      <c r="E205" s="41" t="s">
        <v>83</v>
      </c>
      <c r="F205" s="44" t="n">
        <v>43397</v>
      </c>
      <c r="G205" s="44" t="n">
        <v>44492</v>
      </c>
      <c r="H205" s="41" t="s">
        <v>22</v>
      </c>
      <c r="I205" s="45" t="n">
        <v>311.18</v>
      </c>
      <c r="J205" s="41" t="s">
        <v>254</v>
      </c>
      <c r="K205" s="46" t="n">
        <v>1</v>
      </c>
      <c r="Q205" s="47" t="str">
        <f aca="false">IF(C205=Feuil2!$A$2,ROW(),"")</f>
        <v/>
      </c>
      <c r="R205" s="41" t="str">
        <f aca="false">IF(C205=Feuil2!$D$2,ROW(),"")</f>
        <v/>
      </c>
      <c r="S205" s="41" t="str">
        <f aca="false">IF(C205=Feuil2!$G$2,ROW(),"")</f>
        <v/>
      </c>
    </row>
    <row r="206" customFormat="false" ht="13.8" hidden="false" customHeight="false" outlineLevel="0" collapsed="false">
      <c r="A206" s="41" t="s">
        <v>211</v>
      </c>
      <c r="B206" s="41" t="s">
        <v>252</v>
      </c>
      <c r="C206" s="41" t="s">
        <v>213</v>
      </c>
      <c r="D206" s="41" t="s">
        <v>271</v>
      </c>
      <c r="E206" s="41" t="s">
        <v>212</v>
      </c>
      <c r="F206" s="44" t="n">
        <v>43397</v>
      </c>
      <c r="G206" s="44" t="n">
        <v>44492</v>
      </c>
      <c r="H206" s="41" t="s">
        <v>22</v>
      </c>
      <c r="I206" s="45" t="n">
        <v>1910.96</v>
      </c>
      <c r="J206" s="41" t="s">
        <v>254</v>
      </c>
      <c r="K206" s="46" t="n">
        <v>1</v>
      </c>
      <c r="Q206" s="47" t="str">
        <f aca="false">IF(C206=Feuil2!$A$2,ROW(),"")</f>
        <v/>
      </c>
      <c r="R206" s="41" t="str">
        <f aca="false">IF(C206=Feuil2!$D$2,ROW(),"")</f>
        <v/>
      </c>
      <c r="S206" s="41" t="str">
        <f aca="false">IF(C206=Feuil2!$G$2,ROW(),"")</f>
        <v/>
      </c>
    </row>
    <row r="207" customFormat="false" ht="13.8" hidden="false" customHeight="false" outlineLevel="0" collapsed="false">
      <c r="A207" s="41" t="s">
        <v>214</v>
      </c>
      <c r="B207" s="41" t="s">
        <v>252</v>
      </c>
      <c r="C207" s="41" t="s">
        <v>213</v>
      </c>
      <c r="D207" s="41" t="s">
        <v>271</v>
      </c>
      <c r="E207" s="41" t="s">
        <v>215</v>
      </c>
      <c r="F207" s="44" t="n">
        <v>43397</v>
      </c>
      <c r="G207" s="44" t="n">
        <v>44492</v>
      </c>
      <c r="H207" s="41" t="s">
        <v>22</v>
      </c>
      <c r="I207" s="45" t="n">
        <v>563.88</v>
      </c>
      <c r="J207" s="41" t="s">
        <v>254</v>
      </c>
      <c r="K207" s="46" t="n">
        <v>1</v>
      </c>
      <c r="Q207" s="47" t="str">
        <f aca="false">IF(C207=Feuil2!$A$2,ROW(),"")</f>
        <v/>
      </c>
      <c r="R207" s="41" t="str">
        <f aca="false">IF(C207=Feuil2!$D$2,ROW(),"")</f>
        <v/>
      </c>
      <c r="S207" s="41" t="str">
        <f aca="false">IF(C207=Feuil2!$G$2,ROW(),"")</f>
        <v/>
      </c>
    </row>
    <row r="208" customFormat="false" ht="13.8" hidden="false" customHeight="false" outlineLevel="0" collapsed="false">
      <c r="A208" s="41" t="s">
        <v>216</v>
      </c>
      <c r="B208" s="41" t="s">
        <v>252</v>
      </c>
      <c r="C208" s="41" t="s">
        <v>213</v>
      </c>
      <c r="D208" s="41" t="s">
        <v>271</v>
      </c>
      <c r="E208" s="41" t="s">
        <v>217</v>
      </c>
      <c r="F208" s="44" t="n">
        <v>43397</v>
      </c>
      <c r="G208" s="44" t="n">
        <v>44492</v>
      </c>
      <c r="H208" s="41" t="s">
        <v>22</v>
      </c>
      <c r="I208" s="45" t="n">
        <v>1188.48</v>
      </c>
      <c r="J208" s="41" t="s">
        <v>254</v>
      </c>
      <c r="K208" s="46" t="n">
        <v>1</v>
      </c>
      <c r="Q208" s="47" t="str">
        <f aca="false">IF(C208=Feuil2!$A$2,ROW(),"")</f>
        <v/>
      </c>
      <c r="R208" s="41" t="str">
        <f aca="false">IF(C208=Feuil2!$D$2,ROW(),"")</f>
        <v/>
      </c>
      <c r="S208" s="41" t="str">
        <f aca="false">IF(C208=Feuil2!$G$2,ROW(),"")</f>
        <v/>
      </c>
    </row>
    <row r="209" customFormat="false" ht="13.8" hidden="false" customHeight="false" outlineLevel="0" collapsed="false">
      <c r="A209" s="41" t="s">
        <v>218</v>
      </c>
      <c r="B209" s="41" t="s">
        <v>252</v>
      </c>
      <c r="C209" s="41" t="s">
        <v>213</v>
      </c>
      <c r="D209" s="41" t="s">
        <v>271</v>
      </c>
      <c r="E209" s="41" t="s">
        <v>219</v>
      </c>
      <c r="F209" s="44" t="n">
        <v>43397</v>
      </c>
      <c r="G209" s="44" t="n">
        <v>44492</v>
      </c>
      <c r="H209" s="41" t="s">
        <v>22</v>
      </c>
      <c r="I209" s="45" t="n">
        <v>4180.58</v>
      </c>
      <c r="J209" s="41" t="s">
        <v>254</v>
      </c>
      <c r="K209" s="46" t="n">
        <v>1</v>
      </c>
      <c r="Q209" s="47" t="str">
        <f aca="false">IF(C209=Feuil2!$A$2,ROW(),"")</f>
        <v/>
      </c>
      <c r="R209" s="41" t="str">
        <f aca="false">IF(C209=Feuil2!$D$2,ROW(),"")</f>
        <v/>
      </c>
      <c r="S209" s="41" t="str">
        <f aca="false">IF(C209=Feuil2!$G$2,ROW(),"")</f>
        <v/>
      </c>
    </row>
    <row r="210" customFormat="false" ht="13.8" hidden="false" customHeight="false" outlineLevel="0" collapsed="false">
      <c r="A210" s="41" t="s">
        <v>220</v>
      </c>
      <c r="B210" s="41" t="s">
        <v>252</v>
      </c>
      <c r="C210" s="41" t="s">
        <v>213</v>
      </c>
      <c r="D210" s="41" t="s">
        <v>271</v>
      </c>
      <c r="E210" s="41" t="s">
        <v>221</v>
      </c>
      <c r="F210" s="44" t="n">
        <v>43397</v>
      </c>
      <c r="G210" s="44" t="n">
        <v>44492</v>
      </c>
      <c r="H210" s="41" t="s">
        <v>22</v>
      </c>
      <c r="I210" s="45" t="n">
        <v>2278.78</v>
      </c>
      <c r="J210" s="41" t="s">
        <v>254</v>
      </c>
      <c r="K210" s="46" t="n">
        <v>1</v>
      </c>
      <c r="Q210" s="47" t="str">
        <f aca="false">IF(C210=Feuil2!$A$2,ROW(),"")</f>
        <v/>
      </c>
      <c r="R210" s="41" t="str">
        <f aca="false">IF(C210=Feuil2!$D$2,ROW(),"")</f>
        <v/>
      </c>
      <c r="S210" s="41" t="str">
        <f aca="false">IF(C210=Feuil2!$G$2,ROW(),"")</f>
        <v/>
      </c>
    </row>
    <row r="211" customFormat="false" ht="13.8" hidden="false" customHeight="false" outlineLevel="0" collapsed="false">
      <c r="A211" s="41" t="s">
        <v>222</v>
      </c>
      <c r="B211" s="41" t="s">
        <v>252</v>
      </c>
      <c r="C211" s="41" t="s">
        <v>213</v>
      </c>
      <c r="D211" s="41" t="s">
        <v>271</v>
      </c>
      <c r="E211" s="41" t="s">
        <v>223</v>
      </c>
      <c r="F211" s="44" t="n">
        <v>43397</v>
      </c>
      <c r="G211" s="44" t="n">
        <v>44492</v>
      </c>
      <c r="H211" s="41" t="s">
        <v>22</v>
      </c>
      <c r="I211" s="45" t="n">
        <v>2876.43</v>
      </c>
      <c r="J211" s="41" t="s">
        <v>254</v>
      </c>
      <c r="K211" s="46" t="n">
        <v>1</v>
      </c>
      <c r="Q211" s="47" t="str">
        <f aca="false">IF(C211=Feuil2!$A$2,ROW(),"")</f>
        <v/>
      </c>
      <c r="R211" s="41" t="str">
        <f aca="false">IF(C211=Feuil2!$D$2,ROW(),"")</f>
        <v/>
      </c>
      <c r="S211" s="41" t="str">
        <f aca="false">IF(C211=Feuil2!$G$2,ROW(),"")</f>
        <v/>
      </c>
    </row>
    <row r="212" customFormat="false" ht="13.8" hidden="false" customHeight="false" outlineLevel="0" collapsed="false">
      <c r="A212" s="41" t="s">
        <v>401</v>
      </c>
      <c r="B212" s="41" t="s">
        <v>252</v>
      </c>
      <c r="C212" s="41" t="s">
        <v>279</v>
      </c>
      <c r="D212" s="41" t="s">
        <v>278</v>
      </c>
      <c r="E212" s="41" t="s">
        <v>402</v>
      </c>
      <c r="F212" s="44" t="n">
        <v>43397</v>
      </c>
      <c r="G212" s="44" t="n">
        <v>44492</v>
      </c>
      <c r="H212" s="41" t="s">
        <v>22</v>
      </c>
      <c r="I212" s="45" t="n">
        <v>105.55</v>
      </c>
      <c r="J212" s="41" t="s">
        <v>254</v>
      </c>
      <c r="K212" s="46" t="n">
        <v>1</v>
      </c>
      <c r="Q212" s="47" t="str">
        <f aca="false">IF(C212=Feuil2!$A$2,ROW(),"")</f>
        <v/>
      </c>
      <c r="R212" s="41" t="str">
        <f aca="false">IF(C212=Feuil2!$D$2,ROW(),"")</f>
        <v/>
      </c>
      <c r="S212" s="41" t="str">
        <f aca="false">IF(C212=Feuil2!$G$2,ROW(),"")</f>
        <v/>
      </c>
    </row>
    <row r="213" customFormat="false" ht="13.8" hidden="false" customHeight="false" outlineLevel="0" collapsed="false">
      <c r="A213" s="41" t="s">
        <v>403</v>
      </c>
      <c r="B213" s="41" t="s">
        <v>252</v>
      </c>
      <c r="C213" s="41" t="s">
        <v>226</v>
      </c>
      <c r="D213" s="41" t="s">
        <v>263</v>
      </c>
      <c r="E213" s="41" t="s">
        <v>225</v>
      </c>
      <c r="F213" s="44" t="n">
        <v>43397</v>
      </c>
      <c r="G213" s="44" t="n">
        <v>44492</v>
      </c>
      <c r="H213" s="41" t="s">
        <v>22</v>
      </c>
      <c r="I213" s="45" t="n">
        <v>77.77</v>
      </c>
      <c r="J213" s="41" t="s">
        <v>254</v>
      </c>
      <c r="K213" s="46" t="n">
        <v>1</v>
      </c>
      <c r="Q213" s="47" t="str">
        <f aca="false">IF(C213=Feuil2!$A$2,ROW(),"")</f>
        <v/>
      </c>
      <c r="R213" s="41" t="str">
        <f aca="false">IF(C213=Feuil2!$D$2,ROW(),"")</f>
        <v/>
      </c>
      <c r="S213" s="41" t="str">
        <f aca="false">IF(C213=Feuil2!$G$2,ROW(),"")</f>
        <v/>
      </c>
    </row>
    <row r="214" customFormat="false" ht="13.8" hidden="false" customHeight="false" outlineLevel="0" collapsed="false">
      <c r="A214" s="41" t="s">
        <v>404</v>
      </c>
      <c r="B214" s="41" t="s">
        <v>252</v>
      </c>
      <c r="C214" s="41" t="s">
        <v>226</v>
      </c>
      <c r="D214" s="41" t="s">
        <v>263</v>
      </c>
      <c r="E214" s="41" t="s">
        <v>228</v>
      </c>
      <c r="F214" s="44" t="n">
        <v>43397</v>
      </c>
      <c r="G214" s="44" t="n">
        <v>44492</v>
      </c>
      <c r="H214" s="41" t="s">
        <v>22</v>
      </c>
      <c r="I214" s="45" t="n">
        <v>104.77</v>
      </c>
      <c r="J214" s="41" t="s">
        <v>254</v>
      </c>
      <c r="K214" s="46" t="n">
        <v>1</v>
      </c>
      <c r="Q214" s="47" t="str">
        <f aca="false">IF(C214=Feuil2!$A$2,ROW(),"")</f>
        <v/>
      </c>
      <c r="R214" s="41" t="str">
        <f aca="false">IF(C214=Feuil2!$D$2,ROW(),"")</f>
        <v/>
      </c>
      <c r="S214" s="41" t="str">
        <f aca="false">IF(C214=Feuil2!$G$2,ROW(),"")</f>
        <v/>
      </c>
    </row>
    <row r="215" customFormat="false" ht="13.8" hidden="false" customHeight="false" outlineLevel="0" collapsed="false">
      <c r="A215" s="41" t="s">
        <v>405</v>
      </c>
      <c r="B215" s="41" t="s">
        <v>252</v>
      </c>
      <c r="C215" s="41" t="s">
        <v>226</v>
      </c>
      <c r="D215" s="41" t="s">
        <v>263</v>
      </c>
      <c r="E215" s="41" t="s">
        <v>131</v>
      </c>
      <c r="F215" s="44" t="n">
        <v>43397</v>
      </c>
      <c r="G215" s="44" t="n">
        <v>44492</v>
      </c>
      <c r="H215" s="41" t="s">
        <v>22</v>
      </c>
      <c r="I215" s="45" t="n">
        <v>385.6</v>
      </c>
      <c r="J215" s="41" t="s">
        <v>254</v>
      </c>
      <c r="K215" s="46" t="n">
        <v>1</v>
      </c>
      <c r="Q215" s="47" t="str">
        <f aca="false">IF(C215=Feuil2!$A$2,ROW(),"")</f>
        <v/>
      </c>
      <c r="R215" s="41" t="str">
        <f aca="false">IF(C215=Feuil2!$D$2,ROW(),"")</f>
        <v/>
      </c>
      <c r="S215" s="41" t="str">
        <f aca="false">IF(C215=Feuil2!$G$2,ROW(),"")</f>
        <v/>
      </c>
    </row>
    <row r="216" customFormat="false" ht="13.8" hidden="false" customHeight="false" outlineLevel="0" collapsed="false">
      <c r="A216" s="41" t="s">
        <v>406</v>
      </c>
      <c r="B216" s="41" t="s">
        <v>252</v>
      </c>
      <c r="C216" s="41" t="s">
        <v>226</v>
      </c>
      <c r="D216" s="41" t="s">
        <v>263</v>
      </c>
      <c r="E216" s="41" t="s">
        <v>129</v>
      </c>
      <c r="F216" s="44" t="n">
        <v>43397</v>
      </c>
      <c r="G216" s="44" t="n">
        <v>44492</v>
      </c>
      <c r="H216" s="41" t="s">
        <v>22</v>
      </c>
      <c r="I216" s="45" t="n">
        <v>365.29</v>
      </c>
      <c r="J216" s="41" t="s">
        <v>254</v>
      </c>
      <c r="K216" s="46" t="n">
        <v>1</v>
      </c>
      <c r="Q216" s="47" t="str">
        <f aca="false">IF(C216=Feuil2!$A$2,ROW(),"")</f>
        <v/>
      </c>
      <c r="R216" s="41" t="str">
        <f aca="false">IF(C216=Feuil2!$D$2,ROW(),"")</f>
        <v/>
      </c>
      <c r="S216" s="41" t="str">
        <f aca="false">IF(C216=Feuil2!$G$2,ROW(),"")</f>
        <v/>
      </c>
    </row>
    <row r="217" customFormat="false" ht="13.8" hidden="false" customHeight="false" outlineLevel="0" collapsed="false">
      <c r="A217" s="41" t="s">
        <v>224</v>
      </c>
      <c r="B217" s="41" t="s">
        <v>252</v>
      </c>
      <c r="C217" s="41" t="s">
        <v>226</v>
      </c>
      <c r="D217" s="41" t="s">
        <v>263</v>
      </c>
      <c r="E217" s="41" t="s">
        <v>225</v>
      </c>
      <c r="F217" s="44" t="n">
        <v>43397</v>
      </c>
      <c r="G217" s="44" t="n">
        <v>44492</v>
      </c>
      <c r="H217" s="41" t="s">
        <v>22</v>
      </c>
      <c r="I217" s="45" t="n">
        <v>77.77</v>
      </c>
      <c r="J217" s="41" t="s">
        <v>254</v>
      </c>
      <c r="K217" s="46" t="n">
        <v>1</v>
      </c>
      <c r="Q217" s="47" t="str">
        <f aca="false">IF(C217=Feuil2!$A$2,ROW(),"")</f>
        <v/>
      </c>
      <c r="R217" s="41" t="str">
        <f aca="false">IF(C217=Feuil2!$D$2,ROW(),"")</f>
        <v/>
      </c>
      <c r="S217" s="41" t="str">
        <f aca="false">IF(C217=Feuil2!$G$2,ROW(),"")</f>
        <v/>
      </c>
    </row>
    <row r="218" customFormat="false" ht="13.8" hidden="false" customHeight="false" outlineLevel="0" collapsed="false">
      <c r="A218" s="41" t="s">
        <v>227</v>
      </c>
      <c r="B218" s="41" t="s">
        <v>252</v>
      </c>
      <c r="C218" s="41" t="s">
        <v>226</v>
      </c>
      <c r="D218" s="41" t="s">
        <v>263</v>
      </c>
      <c r="E218" s="41" t="s">
        <v>407</v>
      </c>
      <c r="F218" s="44" t="n">
        <v>43397</v>
      </c>
      <c r="G218" s="44" t="n">
        <v>44492</v>
      </c>
      <c r="H218" s="41" t="s">
        <v>22</v>
      </c>
      <c r="I218" s="45" t="n">
        <v>102.35</v>
      </c>
      <c r="J218" s="41" t="s">
        <v>254</v>
      </c>
      <c r="K218" s="46" t="n">
        <v>1</v>
      </c>
      <c r="Q218" s="47" t="str">
        <f aca="false">IF(C218=Feuil2!$A$2,ROW(),"")</f>
        <v/>
      </c>
      <c r="R218" s="41" t="str">
        <f aca="false">IF(C218=Feuil2!$D$2,ROW(),"")</f>
        <v/>
      </c>
      <c r="S218" s="41" t="str">
        <f aca="false">IF(C218=Feuil2!$G$2,ROW(),"")</f>
        <v/>
      </c>
    </row>
    <row r="219" customFormat="false" ht="13.8" hidden="false" customHeight="false" outlineLevel="0" collapsed="false">
      <c r="A219" s="41" t="s">
        <v>408</v>
      </c>
      <c r="B219" s="41" t="s">
        <v>252</v>
      </c>
      <c r="C219" s="41" t="s">
        <v>231</v>
      </c>
      <c r="D219" s="41" t="s">
        <v>276</v>
      </c>
      <c r="E219" s="41" t="s">
        <v>230</v>
      </c>
      <c r="F219" s="44" t="n">
        <v>43397</v>
      </c>
      <c r="G219" s="44" t="n">
        <v>44492</v>
      </c>
      <c r="H219" s="41" t="s">
        <v>22</v>
      </c>
      <c r="I219" s="45" t="n">
        <v>229.99</v>
      </c>
      <c r="J219" s="41" t="s">
        <v>254</v>
      </c>
      <c r="K219" s="46" t="n">
        <v>1</v>
      </c>
      <c r="Q219" s="47" t="str">
        <f aca="false">IF(C219=Feuil2!$A$2,ROW(),"")</f>
        <v/>
      </c>
      <c r="R219" s="41" t="str">
        <f aca="false">IF(C219=Feuil2!$D$2,ROW(),"")</f>
        <v/>
      </c>
      <c r="S219" s="41" t="str">
        <f aca="false">IF(C219=Feuil2!$G$2,ROW(),"")</f>
        <v/>
      </c>
    </row>
    <row r="220" customFormat="false" ht="13.8" hidden="false" customHeight="false" outlineLevel="0" collapsed="false">
      <c r="A220" s="41" t="s">
        <v>409</v>
      </c>
      <c r="B220" s="41" t="s">
        <v>252</v>
      </c>
      <c r="C220" s="41" t="s">
        <v>231</v>
      </c>
      <c r="D220" s="41" t="s">
        <v>276</v>
      </c>
      <c r="E220" s="41" t="s">
        <v>233</v>
      </c>
      <c r="F220" s="44" t="n">
        <v>43397</v>
      </c>
      <c r="G220" s="44" t="n">
        <v>44492</v>
      </c>
      <c r="H220" s="41" t="s">
        <v>22</v>
      </c>
      <c r="I220" s="45" t="n">
        <v>284.73</v>
      </c>
      <c r="J220" s="41" t="s">
        <v>254</v>
      </c>
      <c r="K220" s="46" t="n">
        <v>1</v>
      </c>
      <c r="Q220" s="47" t="str">
        <f aca="false">IF(C220=Feuil2!$A$2,ROW(),"")</f>
        <v/>
      </c>
      <c r="R220" s="41" t="str">
        <f aca="false">IF(C220=Feuil2!$D$2,ROW(),"")</f>
        <v/>
      </c>
      <c r="S220" s="41" t="str">
        <f aca="false">IF(C220=Feuil2!$G$2,ROW(),"")</f>
        <v/>
      </c>
    </row>
    <row r="221" customFormat="false" ht="13.8" hidden="false" customHeight="false" outlineLevel="0" collapsed="false">
      <c r="A221" s="41" t="s">
        <v>410</v>
      </c>
      <c r="B221" s="41" t="s">
        <v>252</v>
      </c>
      <c r="C221" s="41" t="s">
        <v>231</v>
      </c>
      <c r="D221" s="41" t="s">
        <v>276</v>
      </c>
      <c r="E221" s="41" t="s">
        <v>125</v>
      </c>
      <c r="F221" s="44" t="n">
        <v>43397</v>
      </c>
      <c r="G221" s="44" t="n">
        <v>44492</v>
      </c>
      <c r="H221" s="41" t="s">
        <v>22</v>
      </c>
      <c r="I221" s="45" t="n">
        <v>521.18</v>
      </c>
      <c r="J221" s="41" t="s">
        <v>254</v>
      </c>
      <c r="K221" s="46" t="n">
        <v>1</v>
      </c>
      <c r="Q221" s="47" t="str">
        <f aca="false">IF(C221=Feuil2!$A$2,ROW(),"")</f>
        <v/>
      </c>
      <c r="R221" s="41" t="str">
        <f aca="false">IF(C221=Feuil2!$D$2,ROW(),"")</f>
        <v/>
      </c>
      <c r="S221" s="41" t="str">
        <f aca="false">IF(C221=Feuil2!$G$2,ROW(),"")</f>
        <v/>
      </c>
    </row>
    <row r="222" customFormat="false" ht="13.8" hidden="false" customHeight="false" outlineLevel="0" collapsed="false">
      <c r="A222" s="41" t="s">
        <v>229</v>
      </c>
      <c r="B222" s="41" t="s">
        <v>252</v>
      </c>
      <c r="C222" s="41" t="s">
        <v>231</v>
      </c>
      <c r="D222" s="41" t="s">
        <v>276</v>
      </c>
      <c r="E222" s="41" t="s">
        <v>230</v>
      </c>
      <c r="F222" s="44" t="n">
        <v>43397</v>
      </c>
      <c r="G222" s="44" t="n">
        <v>44492</v>
      </c>
      <c r="H222" s="41" t="s">
        <v>22</v>
      </c>
      <c r="I222" s="45" t="n">
        <v>229.99</v>
      </c>
      <c r="J222" s="41" t="s">
        <v>254</v>
      </c>
      <c r="K222" s="46" t="n">
        <v>1</v>
      </c>
      <c r="Q222" s="47" t="str">
        <f aca="false">IF(C222=Feuil2!$A$2,ROW(),"")</f>
        <v/>
      </c>
      <c r="R222" s="41" t="str">
        <f aca="false">IF(C222=Feuil2!$D$2,ROW(),"")</f>
        <v/>
      </c>
      <c r="S222" s="41" t="str">
        <f aca="false">IF(C222=Feuil2!$G$2,ROW(),"")</f>
        <v/>
      </c>
    </row>
    <row r="223" customFormat="false" ht="13.8" hidden="false" customHeight="false" outlineLevel="0" collapsed="false">
      <c r="A223" s="41" t="s">
        <v>232</v>
      </c>
      <c r="B223" s="41" t="s">
        <v>252</v>
      </c>
      <c r="C223" s="41" t="s">
        <v>231</v>
      </c>
      <c r="D223" s="41" t="s">
        <v>276</v>
      </c>
      <c r="E223" s="41" t="s">
        <v>233</v>
      </c>
      <c r="F223" s="44" t="n">
        <v>43397</v>
      </c>
      <c r="G223" s="44" t="n">
        <v>44492</v>
      </c>
      <c r="H223" s="41" t="s">
        <v>22</v>
      </c>
      <c r="I223" s="45" t="n">
        <v>284.73</v>
      </c>
      <c r="J223" s="41" t="s">
        <v>254</v>
      </c>
      <c r="K223" s="46" t="n">
        <v>1</v>
      </c>
      <c r="Q223" s="47" t="str">
        <f aca="false">IF(C223=Feuil2!$A$2,ROW(),"")</f>
        <v/>
      </c>
      <c r="R223" s="41" t="str">
        <f aca="false">IF(C223=Feuil2!$D$2,ROW(),"")</f>
        <v/>
      </c>
      <c r="S223" s="41" t="str">
        <f aca="false">IF(C223=Feuil2!$G$2,ROW(),"")</f>
        <v/>
      </c>
    </row>
    <row r="224" customFormat="false" ht="13.8" hidden="false" customHeight="false" outlineLevel="0" collapsed="false">
      <c r="A224" s="41" t="s">
        <v>411</v>
      </c>
      <c r="B224" s="41" t="s">
        <v>252</v>
      </c>
      <c r="C224" s="41" t="s">
        <v>261</v>
      </c>
      <c r="D224" s="41" t="s">
        <v>260</v>
      </c>
      <c r="E224" s="41" t="s">
        <v>235</v>
      </c>
      <c r="F224" s="44" t="n">
        <v>43397</v>
      </c>
      <c r="G224" s="44" t="n">
        <v>44492</v>
      </c>
      <c r="H224" s="41" t="s">
        <v>22</v>
      </c>
      <c r="I224" s="45" t="n">
        <v>676.5</v>
      </c>
      <c r="J224" s="41" t="s">
        <v>254</v>
      </c>
      <c r="K224" s="46" t="n">
        <v>1</v>
      </c>
      <c r="Q224" s="47" t="str">
        <f aca="false">IF(C224=Feuil2!$A$2,ROW(),"")</f>
        <v/>
      </c>
      <c r="R224" s="41" t="str">
        <f aca="false">IF(C224=Feuil2!$D$2,ROW(),"")</f>
        <v/>
      </c>
      <c r="S224" s="41" t="str">
        <f aca="false">IF(C224=Feuil2!$G$2,ROW(),"")</f>
        <v/>
      </c>
    </row>
    <row r="225" customFormat="false" ht="13.8" hidden="false" customHeight="false" outlineLevel="0" collapsed="false">
      <c r="A225" s="41" t="s">
        <v>234</v>
      </c>
      <c r="B225" s="41" t="s">
        <v>252</v>
      </c>
      <c r="C225" s="41" t="s">
        <v>261</v>
      </c>
      <c r="D225" s="41" t="s">
        <v>260</v>
      </c>
      <c r="E225" s="41" t="s">
        <v>235</v>
      </c>
      <c r="F225" s="44" t="n">
        <v>43397</v>
      </c>
      <c r="G225" s="44" t="n">
        <v>44492</v>
      </c>
      <c r="H225" s="41" t="s">
        <v>22</v>
      </c>
      <c r="I225" s="45" t="n">
        <v>676.5</v>
      </c>
      <c r="J225" s="41" t="s">
        <v>254</v>
      </c>
      <c r="K225" s="46" t="n">
        <v>1</v>
      </c>
      <c r="Q225" s="47" t="str">
        <f aca="false">IF(C225=Feuil2!$A$2,ROW(),"")</f>
        <v/>
      </c>
      <c r="R225" s="41" t="str">
        <f aca="false">IF(C225=Feuil2!$D$2,ROW(),"")</f>
        <v/>
      </c>
      <c r="S225" s="41" t="str">
        <f aca="false">IF(C225=Feuil2!$G$2,ROW(),"")</f>
        <v/>
      </c>
    </row>
  </sheetData>
  <autoFilter ref="A1:K1"/>
  <dataValidations count="1">
    <dataValidation allowBlank="true" operator="equal" showDropDown="false" showErrorMessage="true" showInputMessage="false" sqref="M2:M16 O2:O15" type="none">
      <formula1>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Infrabel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2019-12-05T21:58:03Z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Infrabel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