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JANVIER 2015" sheetId="1" state="visible" r:id="rId2"/>
    <sheet name="FEVRIER 2015" sheetId="2" state="visible" r:id="rId3"/>
    <sheet name="MARS 2015" sheetId="3" state="visible" r:id="rId4"/>
    <sheet name="AVRIL 2015" sheetId="4" state="visible" r:id="rId5"/>
    <sheet name="MAI 2015" sheetId="5" state="visible" r:id="rId6"/>
    <sheet name="JUIN 2015" sheetId="6" state="visible" r:id="rId7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<sst xmlns="http://schemas.openxmlformats.org/spreadsheetml/2006/main" count="18" uniqueCount="14">
  <si>
    <t xml:space="preserve">janv-15</t>
  </si>
  <si>
    <t xml:space="preserve">DÉPART DÉPLACEMENT RDV</t>
  </si>
  <si>
    <t xml:space="preserve">ARRIVÉE RDV</t>
  </si>
  <si>
    <t xml:space="preserve">ARRIVÉE BUREAU</t>
  </si>
  <si>
    <t xml:space="preserve">PAUSE DEJ</t>
  </si>
  <si>
    <t xml:space="preserve">REPRISE</t>
  </si>
  <si>
    <t xml:space="preserve">DÉPART BUREAU OU DERNIER RDV</t>
  </si>
  <si>
    <t xml:space="preserve">RETOUR DE DÉPLACEMENT</t>
  </si>
  <si>
    <t xml:space="preserve">TOTAL HEURES </t>
  </si>
  <si>
    <t xml:space="preserve">AMPLITUDE HORAIRE JOURNÉE </t>
  </si>
  <si>
    <t xml:space="preserve">I</t>
  </si>
  <si>
    <t xml:space="preserve">J</t>
  </si>
  <si>
    <t xml:space="preserve">TOTAL SEM</t>
  </si>
  <si>
    <t xml:space="preserve">TOTAL MOIS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</si>
</sst>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MMM\-YY"/>
    <numFmt numFmtId="166" formatCode="DDD\ D"/>
    <numFmt numFmtId="167" formatCode="HH:MM"/>
    <numFmt numFmtId="168" formatCode="[HH]:MM"/>
    <numFmt numFmtId="169" formatCode="[H]:MM"/>
  </numFmts>
  <fonts count="8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FF0000"/>
      <name val="Calibri"/>
      <family val="0"/>
      <charset val="1"/>
    </font>
    <font>
      <b val="true"/>
      <sz val="12"/>
      <color rgb="FF000000"/>
      <name val="Calibri"/>
      <family val="2"/>
      <charset val="1"/>
    </font>
    <font>
      <sz val="12"/>
      <color rgb="FF000000"/>
      <name val="Calibri"/>
      <family val="0"/>
      <charset val="1"/>
    </font>
    <font>
      <b val="true"/>
      <sz val="12"/>
      <color rgb="FF000000"/>
      <name val="Calibri"/>
      <family val="0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CCFFCC"/>
        <bgColor rgb="FFCCFFFF"/>
      </patternFill>
    </fill>
    <fill>
      <patternFill patternType="solid">
        <fgColor rgb="FFFDEADA"/>
        <bgColor rgb="FFFDE9D9"/>
      </patternFill>
    </fill>
    <fill>
      <patternFill patternType="solid">
        <fgColor rgb="FFF2F2F2"/>
        <bgColor rgb="FFFDEADA"/>
      </patternFill>
    </fill>
    <fill>
      <patternFill patternType="solid">
        <fgColor rgb="FFFDE9D9"/>
        <bgColor rgb="FFFDEADA"/>
      </patternFill>
    </fill>
    <fill>
      <patternFill patternType="solid">
        <fgColor rgb="FFB7DEE8"/>
        <bgColor rgb="FF99CC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tru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3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5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4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7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5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5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7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7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7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7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DEADA"/>
      <rgbColor rgb="FFF2F2F2"/>
      <rgbColor rgb="FF660066"/>
      <rgbColor rgb="FFFF8080"/>
      <rgbColor rgb="FF0066CC"/>
      <rgbColor rgb="FFB7DEE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DE9D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1" displayName="Table1" ref="A4:J36" headerRowCount="1" totalsRowCount="0" totalsRowShown="0">
  <tableColumns count="10">
    <tableColumn id="1" name="janv-15"/>
    <tableColumn id="2" name="DÉPART DÉPLACEMENT RDV"/>
    <tableColumn id="3" name="ARRIVÉE RDV"/>
    <tableColumn id="4" name="ARRIVÉE BUREAU"/>
    <tableColumn id="5" name="PAUSE DEJ"/>
    <tableColumn id="6" name="REPRISE"/>
    <tableColumn id="7" name="DÉPART BUREAU OU DERNIER RDV"/>
    <tableColumn id="8" name="RETOUR DE DÉPLACEMENT"/>
    <tableColumn id="9" name="TOTAL HEURES "/>
    <tableColumn id="10" name="AMPLITUDE HORAIRE JOURNÉE 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5" zeroHeight="false" outlineLevelRow="0" outlineLevelCol="0"/>
  <cols>
    <col collapsed="false" customWidth="true" hidden="false" outlineLevel="0" max="1" min="1" style="0" width="11.17"/>
    <col collapsed="false" customWidth="true" hidden="false" outlineLevel="0" max="10" min="2" style="1" width="11.17"/>
    <col collapsed="false" customWidth="true" hidden="false" outlineLevel="0" max="16" min="11" style="0" width="6.71"/>
    <col collapsed="false" customWidth="true" hidden="false" outlineLevel="0" max="1025" min="17" style="0" width="10.61"/>
  </cols>
  <sheetData>
    <row r="1" customFormat="false" ht="17.85" hidden="false" customHeight="true" outlineLevel="0" collapsed="false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customFormat="false" ht="17.85" hidden="false" customHeight="true" outlineLevel="0" collapsed="false">
      <c r="A2" s="3"/>
      <c r="B2" s="4"/>
      <c r="C2" s="5"/>
      <c r="D2" s="6"/>
      <c r="E2" s="6"/>
      <c r="F2" s="6"/>
      <c r="G2" s="5"/>
      <c r="H2" s="4"/>
      <c r="I2" s="3"/>
      <c r="J2" s="3"/>
      <c r="K2" s="3"/>
      <c r="L2" s="3"/>
      <c r="M2" s="3"/>
      <c r="N2" s="3"/>
      <c r="O2" s="3"/>
      <c r="P2" s="3"/>
    </row>
    <row r="3" customFormat="false" ht="8.25" hidden="false" customHeight="true" outlineLevel="0" collapsed="false">
      <c r="A3" s="3"/>
      <c r="B3" s="7"/>
      <c r="C3" s="2"/>
      <c r="D3" s="3"/>
      <c r="E3" s="3"/>
      <c r="F3" s="3"/>
      <c r="G3" s="3"/>
      <c r="H3" s="7"/>
      <c r="I3" s="3"/>
      <c r="J3" s="3"/>
      <c r="K3" s="3"/>
      <c r="L3" s="3"/>
      <c r="M3" s="3"/>
      <c r="N3" s="3"/>
      <c r="O3" s="3"/>
      <c r="P3" s="3"/>
    </row>
    <row r="4" s="12" customFormat="true" ht="48.75" hidden="false" customHeight="true" outlineLevel="0" collapsed="false">
      <c r="A4" s="8" t="s">
        <v>0</v>
      </c>
      <c r="B4" s="9" t="s">
        <v>1</v>
      </c>
      <c r="C4" s="10" t="s">
        <v>2</v>
      </c>
      <c r="D4" s="10" t="s">
        <v>3</v>
      </c>
      <c r="E4" s="10" t="s">
        <v>4</v>
      </c>
      <c r="F4" s="10" t="s">
        <v>5</v>
      </c>
      <c r="G4" s="10" t="s">
        <v>6</v>
      </c>
      <c r="H4" s="10" t="s">
        <v>7</v>
      </c>
      <c r="I4" s="10" t="s">
        <v>8</v>
      </c>
      <c r="J4" s="11" t="s">
        <v>9</v>
      </c>
      <c r="L4" s="12" t="s">
        <v>10</v>
      </c>
      <c r="O4" s="12" t="s">
        <v>11</v>
      </c>
    </row>
    <row r="5" customFormat="false" ht="15" hidden="false" customHeight="false" outlineLevel="0" collapsed="false">
      <c r="A5" s="13" t="str">
        <f aca="false">"SEM "&amp;WEEKNUM(A6,1)</f>
        <v>SEM 1</v>
      </c>
      <c r="B5" s="13"/>
      <c r="C5" s="13"/>
      <c r="D5" s="13"/>
      <c r="E5" s="13"/>
      <c r="F5" s="13"/>
      <c r="G5" s="13"/>
      <c r="H5" s="13"/>
      <c r="I5" s="13"/>
      <c r="J5" s="14"/>
      <c r="K5" s="3"/>
      <c r="L5" s="3"/>
      <c r="M5" s="3"/>
      <c r="N5" s="3"/>
      <c r="O5" s="3"/>
      <c r="P5" s="3"/>
    </row>
    <row r="6" customFormat="false" ht="15" hidden="false" customHeight="false" outlineLevel="0" collapsed="false">
      <c r="A6" s="15" t="n">
        <v>42006</v>
      </c>
      <c r="B6" s="16" t="n">
        <v>0.3125</v>
      </c>
      <c r="C6" s="16" t="n">
        <v>0.375</v>
      </c>
      <c r="D6" s="6"/>
      <c r="E6" s="16" t="n">
        <v>0.520833333333333</v>
      </c>
      <c r="F6" s="16" t="n">
        <v>0.5625</v>
      </c>
      <c r="G6" s="16" t="n">
        <v>0.770833333333333</v>
      </c>
      <c r="H6" s="16" t="n">
        <v>0.84375</v>
      </c>
      <c r="I6" s="16" t="n">
        <v>0.354166666666667</v>
      </c>
      <c r="J6" s="17" t="n">
        <v>0.489583333333333</v>
      </c>
      <c r="K6" s="3"/>
      <c r="L6" s="18" t="n">
        <f aca="false">SUM(SUM(E6,-MIN(C6:D6)),SUM(G6,-F6))</f>
        <v>0.354166666666667</v>
      </c>
      <c r="M6" s="3" t="str">
        <f aca="false">IF(L6=I6,"","Pb")</f>
        <v/>
      </c>
      <c r="N6" s="3"/>
      <c r="O6" s="18" t="n">
        <f aca="false">IF(SUM(SUM(E6,-MIN(B6:D6)),SUM(MAX(G6:H6),-F6))=SUM(SUM(E6,-MIN(C6:D6)),SUM(G6,-F6)),"",SUM(SUM(E6,-MIN(B6:D6)),SUM(MAX(G6:H6),-F6)))</f>
        <v>0.489583333333334</v>
      </c>
      <c r="P6" s="3" t="str">
        <f aca="false">IF(O6=J6,"","Pb")</f>
        <v/>
      </c>
    </row>
    <row r="7" customFormat="false" ht="15" hidden="false" customHeight="false" outlineLevel="0" collapsed="false">
      <c r="A7" s="19" t="s">
        <v>12</v>
      </c>
      <c r="B7" s="20"/>
      <c r="C7" s="20"/>
      <c r="D7" s="21"/>
      <c r="E7" s="20"/>
      <c r="F7" s="20"/>
      <c r="G7" s="20"/>
      <c r="H7" s="20"/>
      <c r="I7" s="22" t="n">
        <v>0.354166666666667</v>
      </c>
      <c r="J7" s="23"/>
      <c r="K7" s="18"/>
      <c r="L7" s="24" t="n">
        <f aca="false">SUM(L6:L6)</f>
        <v>0.354166666666667</v>
      </c>
      <c r="M7" s="3" t="str">
        <f aca="false">IF(L7=I7,"","Pb")</f>
        <v/>
      </c>
      <c r="N7" s="3"/>
      <c r="O7" s="18"/>
      <c r="P7" s="3"/>
    </row>
    <row r="8" customFormat="false" ht="15" hidden="false" customHeight="false" outlineLevel="0" collapsed="false">
      <c r="A8" s="13" t="str">
        <f aca="false">"SEM "&amp;WEEKNUM(A9,1)</f>
        <v>SEM 2</v>
      </c>
      <c r="B8" s="25"/>
      <c r="C8" s="25"/>
      <c r="D8" s="25"/>
      <c r="E8" s="25"/>
      <c r="F8" s="25"/>
      <c r="G8" s="25"/>
      <c r="H8" s="25"/>
      <c r="I8" s="25"/>
      <c r="J8" s="14"/>
      <c r="K8" s="18"/>
      <c r="L8" s="18"/>
      <c r="M8" s="3" t="str">
        <f aca="false">IF(L8=I8,"","Pb")</f>
        <v/>
      </c>
      <c r="N8" s="3"/>
      <c r="O8" s="18"/>
      <c r="P8" s="3"/>
    </row>
    <row r="9" customFormat="false" ht="15" hidden="false" customHeight="false" outlineLevel="0" collapsed="false">
      <c r="A9" s="26" t="n">
        <f aca="false">A6+3</f>
        <v>42009</v>
      </c>
      <c r="B9" s="27"/>
      <c r="C9" s="27"/>
      <c r="D9" s="28" t="n">
        <v>0.354166666666667</v>
      </c>
      <c r="E9" s="28" t="n">
        <v>0.541666666666667</v>
      </c>
      <c r="F9" s="28" t="n">
        <v>0.583333333333333</v>
      </c>
      <c r="G9" s="28" t="n">
        <v>0.802083333333333</v>
      </c>
      <c r="H9" s="27"/>
      <c r="I9" s="28" t="n">
        <v>0.40625</v>
      </c>
      <c r="J9" s="29"/>
      <c r="K9" s="18"/>
      <c r="L9" s="18" t="n">
        <f aca="false">SUM(SUM(E9,-MIN(C9:D9)),SUM(G9,-F9))</f>
        <v>0.40625</v>
      </c>
      <c r="M9" s="3" t="str">
        <f aca="false">IF(L9=I9,"","Pb")</f>
        <v/>
      </c>
      <c r="N9" s="3"/>
      <c r="O9" s="18" t="str">
        <f aca="false">IF(SUM(SUM(E9,-MIN(B9:D9)),SUM(MAX(G9:H9),-F9))=SUM(SUM(E9,-MIN(C9:D9)),SUM(G9,-F9)),"",SUM(SUM(E9,-MIN(B9:D9)),SUM(MAX(G9:H9),-F9)))</f>
        <v/>
      </c>
      <c r="P9" s="3" t="str">
        <f aca="false">IF(O9=J9,"","Pb")</f>
        <v/>
      </c>
    </row>
    <row r="10" customFormat="false" ht="15" hidden="false" customHeight="false" outlineLevel="0" collapsed="false">
      <c r="A10" s="26" t="n">
        <f aca="false">A9+1</f>
        <v>42010</v>
      </c>
      <c r="B10" s="27"/>
      <c r="C10" s="27"/>
      <c r="D10" s="28" t="n">
        <v>0.354166666666667</v>
      </c>
      <c r="E10" s="28" t="n">
        <v>0.541666666666667</v>
      </c>
      <c r="F10" s="28" t="n">
        <v>0.59375</v>
      </c>
      <c r="G10" s="28" t="n">
        <v>0.791666666666667</v>
      </c>
      <c r="H10" s="27"/>
      <c r="I10" s="28" t="n">
        <v>0.385416666666667</v>
      </c>
      <c r="J10" s="30"/>
      <c r="K10" s="18"/>
      <c r="L10" s="18" t="n">
        <f aca="false">SUM(SUM(E10,-MIN(C10:D10)),SUM(G10,-F10))</f>
        <v>0.385416666666667</v>
      </c>
      <c r="M10" s="3" t="str">
        <f aca="false">IF(L10=I10,"","Pb")</f>
        <v/>
      </c>
      <c r="N10" s="3"/>
      <c r="O10" s="18" t="str">
        <f aca="false">IF(SUM(SUM(E10,-MIN(B10:D10)),SUM(MAX(G10:H10),-F10))=SUM(SUM(E10,-MIN(C10:D10)),SUM(G10,-F10)),"",SUM(SUM(E10,-MIN(B10:D10)),SUM(MAX(G10:H10),-F10)))</f>
        <v/>
      </c>
      <c r="P10" s="3" t="str">
        <f aca="false">IF(O10=J10,"","Pb")</f>
        <v/>
      </c>
    </row>
    <row r="11" customFormat="false" ht="15" hidden="false" customHeight="false" outlineLevel="0" collapsed="false">
      <c r="A11" s="26" t="n">
        <f aca="false">A10+1</f>
        <v>42011</v>
      </c>
      <c r="B11" s="27"/>
      <c r="C11" s="27"/>
      <c r="D11" s="28" t="n">
        <v>0.34375</v>
      </c>
      <c r="E11" s="28" t="n">
        <v>0.520833333333333</v>
      </c>
      <c r="F11" s="28" t="n">
        <v>0.5625</v>
      </c>
      <c r="G11" s="28" t="n">
        <v>0.8125</v>
      </c>
      <c r="H11" s="27"/>
      <c r="I11" s="28" t="n">
        <v>0.427083333333333</v>
      </c>
      <c r="J11" s="30"/>
      <c r="K11" s="18"/>
      <c r="L11" s="18" t="n">
        <f aca="false">SUM(SUM(E11,-MIN(C11:D11)),SUM(G11,-F11))</f>
        <v>0.427083333333333</v>
      </c>
      <c r="M11" s="3" t="str">
        <f aca="false">IF(L11=I11,"","Pb")</f>
        <v/>
      </c>
      <c r="N11" s="3"/>
      <c r="O11" s="18" t="str">
        <f aca="false">IF(SUM(SUM(E11,-MIN(B11:D11)),SUM(MAX(G11:H11),-F11))=SUM(SUM(E11,-MIN(C11:D11)),SUM(G11,-F11)),"",SUM(SUM(E11,-MIN(B11:D11)),SUM(MAX(G11:H11),-F11)))</f>
        <v/>
      </c>
      <c r="P11" s="3" t="str">
        <f aca="false">IF(O11=J11,"","Pb")</f>
        <v/>
      </c>
    </row>
    <row r="12" customFormat="false" ht="15" hidden="false" customHeight="false" outlineLevel="0" collapsed="false">
      <c r="A12" s="26" t="n">
        <f aca="false">A11+1</f>
        <v>42012</v>
      </c>
      <c r="B12" s="28" t="n">
        <v>0.3125</v>
      </c>
      <c r="C12" s="28" t="n">
        <v>0.364583333333333</v>
      </c>
      <c r="D12" s="27"/>
      <c r="E12" s="28" t="n">
        <v>0.53125</v>
      </c>
      <c r="F12" s="28" t="n">
        <v>0.59375</v>
      </c>
      <c r="G12" s="28" t="n">
        <v>0.770833333333333</v>
      </c>
      <c r="H12" s="28" t="n">
        <v>0.854166666666667</v>
      </c>
      <c r="I12" s="28" t="n">
        <v>0.34375</v>
      </c>
      <c r="J12" s="29" t="n">
        <v>0.479166666666667</v>
      </c>
      <c r="K12" s="18"/>
      <c r="L12" s="18" t="n">
        <f aca="false">SUM(SUM(E12,-MIN(C12:D12)),SUM(G12,-F12))</f>
        <v>0.34375</v>
      </c>
      <c r="M12" s="3" t="str">
        <f aca="false">IF(L12=I12,"","Pb")</f>
        <v/>
      </c>
      <c r="N12" s="3"/>
      <c r="O12" s="18" t="n">
        <f aca="false">IF(SUM(SUM(E12,-MIN(B12:D12)),SUM(MAX(G12:H12),-F12))=SUM(SUM(E12,-MIN(C12:D12)),SUM(G12,-F12)),"",SUM(SUM(E12,-MIN(B12:D12)),SUM(MAX(G12:H12),-F12)))</f>
        <v>0.479166666666667</v>
      </c>
      <c r="P12" s="3" t="str">
        <f aca="false">IF(O12=J12,"","Pb")</f>
        <v/>
      </c>
    </row>
    <row r="13" customFormat="false" ht="15" hidden="false" customHeight="false" outlineLevel="0" collapsed="false">
      <c r="A13" s="26" t="n">
        <f aca="false">A12+1</f>
        <v>42013</v>
      </c>
      <c r="B13" s="27"/>
      <c r="C13" s="28"/>
      <c r="D13" s="28" t="n">
        <v>0.333333333333333</v>
      </c>
      <c r="E13" s="28" t="n">
        <v>0.541666666666667</v>
      </c>
      <c r="F13" s="28" t="n">
        <v>0.583333333333333</v>
      </c>
      <c r="G13" s="28" t="n">
        <v>0.75</v>
      </c>
      <c r="H13" s="27"/>
      <c r="I13" s="28" t="n">
        <v>0.385416666666667</v>
      </c>
      <c r="J13" s="30"/>
      <c r="K13" s="18"/>
      <c r="L13" s="18" t="n">
        <f aca="false">SUM(SUM(E13,-MIN(C13:D13)),SUM(G13,-F13))</f>
        <v>0.375</v>
      </c>
      <c r="M13" s="3" t="str">
        <f aca="false">IF(L13=I13,"","Pb")</f>
        <v>Pb</v>
      </c>
      <c r="N13" s="3"/>
      <c r="O13" s="18" t="str">
        <f aca="false">IF(SUM(SUM(E13,-MIN(B13:D13)),SUM(MAX(G13:H13),-F13))=SUM(SUM(E13,-MIN(C13:D13)),SUM(G13,-F13)),"",SUM(SUM(E13,-MIN(B13:D13)),SUM(MAX(G13:H13),-F13)))</f>
        <v/>
      </c>
      <c r="P13" s="3" t="str">
        <f aca="false">IF(O13=J13,"","Pb")</f>
        <v/>
      </c>
    </row>
    <row r="14" customFormat="false" ht="15" hidden="false" customHeight="false" outlineLevel="0" collapsed="false">
      <c r="A14" s="21" t="s">
        <v>12</v>
      </c>
      <c r="B14" s="21"/>
      <c r="C14" s="20"/>
      <c r="D14" s="20"/>
      <c r="E14" s="20"/>
      <c r="F14" s="20"/>
      <c r="G14" s="20"/>
      <c r="H14" s="21"/>
      <c r="I14" s="31" t="n">
        <f aca="false">SUM(I9:I13)</f>
        <v>1.94791666666667</v>
      </c>
      <c r="J14" s="32"/>
      <c r="K14" s="18"/>
      <c r="L14" s="24" t="n">
        <f aca="false">SUM(L9:L13)</f>
        <v>1.9375</v>
      </c>
      <c r="M14" s="3" t="str">
        <f aca="false">IF(L14=I14,"","Pb")</f>
        <v>Pb</v>
      </c>
      <c r="N14" s="3"/>
      <c r="O14" s="18"/>
      <c r="P14" s="3"/>
    </row>
    <row r="15" customFormat="false" ht="15" hidden="false" customHeight="false" outlineLevel="0" collapsed="false">
      <c r="A15" s="13" t="str">
        <f aca="false">"SEM "&amp;WEEKNUM(A16,1)</f>
        <v>SEM 3</v>
      </c>
      <c r="B15" s="25"/>
      <c r="C15" s="25"/>
      <c r="D15" s="25"/>
      <c r="E15" s="25"/>
      <c r="F15" s="25"/>
      <c r="G15" s="25"/>
      <c r="H15" s="25"/>
      <c r="I15" s="25"/>
      <c r="J15" s="14"/>
      <c r="K15" s="18"/>
      <c r="L15" s="18"/>
      <c r="M15" s="3" t="str">
        <f aca="false">IF(L15=I15,"","Pb")</f>
        <v/>
      </c>
      <c r="N15" s="3"/>
      <c r="O15" s="18"/>
      <c r="P15" s="3"/>
    </row>
    <row r="16" customFormat="false" ht="15" hidden="false" customHeight="false" outlineLevel="0" collapsed="false">
      <c r="A16" s="26" t="n">
        <f aca="false">A13+3</f>
        <v>42016</v>
      </c>
      <c r="B16" s="6"/>
      <c r="C16" s="16"/>
      <c r="D16" s="16" t="n">
        <v>0.34375</v>
      </c>
      <c r="E16" s="16" t="n">
        <v>0.53125</v>
      </c>
      <c r="F16" s="16" t="n">
        <v>0.572916666666667</v>
      </c>
      <c r="G16" s="16" t="n">
        <v>0.770833333333333</v>
      </c>
      <c r="H16" s="16" t="n">
        <v>0.822916666666667</v>
      </c>
      <c r="I16" s="16" t="n">
        <v>0.385416666666667</v>
      </c>
      <c r="J16" s="17" t="n">
        <v>0.4375</v>
      </c>
      <c r="K16" s="18"/>
      <c r="L16" s="18" t="n">
        <f aca="false">SUM(SUM(E16,-MIN(C16:D16)),SUM(G16,-F16))</f>
        <v>0.385416666666667</v>
      </c>
      <c r="M16" s="3" t="str">
        <f aca="false">IF(L16=I16,"","Pb")</f>
        <v/>
      </c>
      <c r="N16" s="3"/>
      <c r="O16" s="18" t="n">
        <f aca="false">IF(SUM(SUM(E16,-MIN(B16:D16)),SUM(MAX(G16:H16),-F16))=SUM(SUM(E16,-MIN(C16:D16)),SUM(G16,-F16)),"",SUM(SUM(E16,-MIN(B16:D16)),SUM(MAX(G16:H16),-F16)))</f>
        <v>0.4375</v>
      </c>
      <c r="P16" s="3" t="str">
        <f aca="false">IF(O16=J16,"","Pb")</f>
        <v/>
      </c>
    </row>
    <row r="17" customFormat="false" ht="15" hidden="false" customHeight="false" outlineLevel="0" collapsed="false">
      <c r="A17" s="26" t="n">
        <f aca="false">A16+1</f>
        <v>42017</v>
      </c>
      <c r="B17" s="16" t="n">
        <v>0.3125</v>
      </c>
      <c r="C17" s="16" t="n">
        <v>0.375</v>
      </c>
      <c r="D17" s="6"/>
      <c r="E17" s="16" t="n">
        <v>0.541666666666667</v>
      </c>
      <c r="F17" s="16" t="n">
        <v>0.5625</v>
      </c>
      <c r="G17" s="16" t="n">
        <v>0.760416666666667</v>
      </c>
      <c r="H17" s="16" t="n">
        <v>0.854166666666667</v>
      </c>
      <c r="I17" s="16" t="n">
        <v>0.364583333333333</v>
      </c>
      <c r="J17" s="17" t="n">
        <v>0.520833333333333</v>
      </c>
      <c r="K17" s="18"/>
      <c r="L17" s="18" t="n">
        <f aca="false">SUM(SUM(E17,-MIN(C17:D17)),SUM(G17,-F17))</f>
        <v>0.364583333333333</v>
      </c>
      <c r="M17" s="3" t="str">
        <f aca="false">IF(L17=I17,"","Pb")</f>
        <v/>
      </c>
      <c r="N17" s="3"/>
      <c r="O17" s="18" t="n">
        <f aca="false">IF(SUM(SUM(E17,-MIN(B17:D17)),SUM(MAX(G17:H17),-F17))=SUM(SUM(E17,-MIN(C17:D17)),SUM(G17,-F17)),"",SUM(SUM(E17,-MIN(B17:D17)),SUM(MAX(G17:H17),-F17)))</f>
        <v>0.520833333333333</v>
      </c>
      <c r="P17" s="3" t="str">
        <f aca="false">IF(O17=J17,"","Pb")</f>
        <v/>
      </c>
    </row>
    <row r="18" customFormat="false" ht="15" hidden="false" customHeight="false" outlineLevel="0" collapsed="false">
      <c r="A18" s="26" t="n">
        <f aca="false">A17+1</f>
        <v>42018</v>
      </c>
      <c r="B18" s="6"/>
      <c r="C18" s="6"/>
      <c r="D18" s="16" t="n">
        <v>0.354166666666667</v>
      </c>
      <c r="E18" s="16" t="n">
        <v>0.541666666666667</v>
      </c>
      <c r="F18" s="16" t="n">
        <v>0.583333333333333</v>
      </c>
      <c r="G18" s="16" t="n">
        <v>0.770833333333333</v>
      </c>
      <c r="H18" s="6"/>
      <c r="I18" s="16" t="n">
        <v>0.375</v>
      </c>
      <c r="J18" s="33"/>
      <c r="K18" s="18"/>
      <c r="L18" s="18" t="n">
        <f aca="false">SUM(SUM(E18,-MIN(C18:D18)),SUM(G18,-F18))</f>
        <v>0.375</v>
      </c>
      <c r="M18" s="3" t="str">
        <f aca="false">IF(L18=I18,"","Pb")</f>
        <v/>
      </c>
      <c r="N18" s="3"/>
      <c r="O18" s="18" t="str">
        <f aca="false">IF(SUM(SUM(E18,-MIN(B18:D18)),SUM(MAX(G18:H18),-F18))=SUM(SUM(E18,-MIN(C18:D18)),SUM(G18,-F18)),"",SUM(SUM(E18,-MIN(B18:D18)),SUM(MAX(G18:H18),-F18)))</f>
        <v/>
      </c>
      <c r="P18" s="3" t="str">
        <f aca="false">IF(O18=J18,"","Pb")</f>
        <v/>
      </c>
    </row>
    <row r="19" customFormat="false" ht="15" hidden="false" customHeight="false" outlineLevel="0" collapsed="false">
      <c r="A19" s="26" t="n">
        <f aca="false">A18+1</f>
        <v>42019</v>
      </c>
      <c r="B19" s="6"/>
      <c r="C19" s="6"/>
      <c r="D19" s="16" t="n">
        <v>0.333333333333333</v>
      </c>
      <c r="E19" s="16" t="n">
        <v>0.520833333333333</v>
      </c>
      <c r="F19" s="16" t="n">
        <v>0.583333333333333</v>
      </c>
      <c r="G19" s="16" t="n">
        <v>0.802083333333333</v>
      </c>
      <c r="H19" s="6"/>
      <c r="I19" s="16" t="n">
        <v>0.40625</v>
      </c>
      <c r="J19" s="33"/>
      <c r="K19" s="18"/>
      <c r="L19" s="18" t="n">
        <f aca="false">SUM(SUM(E19,-MIN(C19:D19)),SUM(G19,-F19))</f>
        <v>0.40625</v>
      </c>
      <c r="M19" s="3" t="str">
        <f aca="false">IF(L19=I19,"","Pb")</f>
        <v/>
      </c>
      <c r="N19" s="3"/>
      <c r="O19" s="18" t="str">
        <f aca="false">IF(SUM(SUM(E19,-MIN(B19:D19)),SUM(MAX(G19:H19),-F19))=SUM(SUM(E19,-MIN(C19:D19)),SUM(G19,-F19)),"",SUM(SUM(E19,-MIN(B19:D19)),SUM(MAX(G19:H19),-F19)))</f>
        <v/>
      </c>
      <c r="P19" s="3" t="str">
        <f aca="false">IF(O19=J19,"","Pb")</f>
        <v/>
      </c>
    </row>
    <row r="20" customFormat="false" ht="15" hidden="false" customHeight="false" outlineLevel="0" collapsed="false">
      <c r="A20" s="26" t="n">
        <f aca="false">A19+1</f>
        <v>42020</v>
      </c>
      <c r="B20" s="6"/>
      <c r="C20" s="6"/>
      <c r="D20" s="16" t="n">
        <v>0.333333333333333</v>
      </c>
      <c r="E20" s="16" t="n">
        <v>0.541666666666667</v>
      </c>
      <c r="F20" s="16" t="n">
        <v>0.583333333333333</v>
      </c>
      <c r="G20" s="16" t="n">
        <v>0.760416666666667</v>
      </c>
      <c r="H20" s="6"/>
      <c r="I20" s="16" t="n">
        <v>0.385416666666667</v>
      </c>
      <c r="J20" s="33"/>
      <c r="K20" s="18"/>
      <c r="L20" s="18" t="n">
        <f aca="false">SUM(SUM(E20,-MIN(C20:D20)),SUM(G20,-F20))</f>
        <v>0.385416666666667</v>
      </c>
      <c r="M20" s="3" t="str">
        <f aca="false">IF(L20=I20,"","Pb")</f>
        <v/>
      </c>
      <c r="N20" s="3"/>
      <c r="O20" s="18" t="str">
        <f aca="false">IF(SUM(SUM(E20,-MIN(B20:D20)),SUM(MAX(G20:H20),-F20))=SUM(SUM(E20,-MIN(C20:D20)),SUM(G20,-F20)),"",SUM(SUM(E20,-MIN(B20:D20)),SUM(MAX(G20:H20),-F20)))</f>
        <v/>
      </c>
      <c r="P20" s="3" t="str">
        <f aca="false">IF(O20=J20,"","Pb")</f>
        <v/>
      </c>
    </row>
    <row r="21" customFormat="false" ht="15" hidden="false" customHeight="false" outlineLevel="0" collapsed="false">
      <c r="A21" s="19" t="s">
        <v>12</v>
      </c>
      <c r="B21" s="21"/>
      <c r="C21" s="21"/>
      <c r="D21" s="20"/>
      <c r="E21" s="20"/>
      <c r="F21" s="20"/>
      <c r="G21" s="20"/>
      <c r="H21" s="21"/>
      <c r="I21" s="31" t="n">
        <f aca="false">SUM(I16:I20)</f>
        <v>1.91666666666667</v>
      </c>
      <c r="J21" s="34"/>
      <c r="K21" s="18"/>
      <c r="L21" s="24" t="n">
        <f aca="false">SUM(L16:L20)</f>
        <v>1.91666666666667</v>
      </c>
      <c r="M21" s="3" t="str">
        <f aca="false">IF(L21=I21,"","Pb")</f>
        <v/>
      </c>
      <c r="N21" s="3"/>
      <c r="O21" s="18"/>
      <c r="P21" s="3"/>
    </row>
    <row r="22" customFormat="false" ht="15" hidden="false" customHeight="false" outlineLevel="0" collapsed="false">
      <c r="A22" s="13" t="str">
        <f aca="false">"SEM "&amp;WEEKNUM(A23,1)</f>
        <v>SEM 4</v>
      </c>
      <c r="B22" s="25"/>
      <c r="C22" s="25"/>
      <c r="D22" s="25"/>
      <c r="E22" s="25"/>
      <c r="F22" s="25"/>
      <c r="G22" s="25"/>
      <c r="H22" s="25"/>
      <c r="I22" s="25"/>
      <c r="J22" s="14"/>
      <c r="K22" s="18"/>
      <c r="L22" s="18"/>
      <c r="M22" s="3" t="str">
        <f aca="false">IF(L22=I22,"","Pb")</f>
        <v/>
      </c>
      <c r="N22" s="3"/>
      <c r="O22" s="18"/>
      <c r="P22" s="3"/>
    </row>
    <row r="23" customFormat="false" ht="15" hidden="false" customHeight="false" outlineLevel="0" collapsed="false">
      <c r="A23" s="26" t="n">
        <f aca="false">A20+3</f>
        <v>42023</v>
      </c>
      <c r="B23" s="28" t="n">
        <v>0.291666666666667</v>
      </c>
      <c r="C23" s="28" t="n">
        <v>0.375</v>
      </c>
      <c r="D23" s="27"/>
      <c r="E23" s="28" t="n">
        <v>0.541666666666667</v>
      </c>
      <c r="F23" s="28" t="n">
        <v>0.583333333333333</v>
      </c>
      <c r="G23" s="28" t="n">
        <v>0.75</v>
      </c>
      <c r="H23" s="28" t="n">
        <v>0.84375</v>
      </c>
      <c r="I23" s="28" t="n">
        <v>0.333333333333333</v>
      </c>
      <c r="J23" s="29" t="n">
        <v>0.506944444444444</v>
      </c>
      <c r="K23" s="18"/>
      <c r="L23" s="18" t="n">
        <f aca="false">SUM(SUM(E23,-MIN(C23:D23)),SUM(G23,-F23))</f>
        <v>0.333333333333333</v>
      </c>
      <c r="M23" s="3" t="str">
        <f aca="false">IF(L23=I23,"","Pb")</f>
        <v/>
      </c>
      <c r="N23" s="3"/>
      <c r="O23" s="18" t="n">
        <f aca="false">IF(SUM(SUM(E23,-MIN(B23:D23)),SUM(MAX(G23:H23),-F23))=SUM(SUM(E23,-MIN(C23:D23)),SUM(G23,-F23)),"",SUM(SUM(E23,-MIN(B23:D23)),SUM(MAX(G23:H23),-F23)))</f>
        <v>0.510416666666667</v>
      </c>
      <c r="P23" s="3" t="str">
        <f aca="false">IF(O23=J23,"","Pb")</f>
        <v>Pb</v>
      </c>
    </row>
    <row r="24" customFormat="false" ht="15" hidden="false" customHeight="false" outlineLevel="0" collapsed="false">
      <c r="A24" s="26" t="n">
        <f aca="false">A23+1</f>
        <v>42024</v>
      </c>
      <c r="B24" s="27"/>
      <c r="C24" s="27"/>
      <c r="D24" s="28" t="n">
        <v>0.354166666666667</v>
      </c>
      <c r="E24" s="28" t="n">
        <v>0.541666666666667</v>
      </c>
      <c r="F24" s="28" t="n">
        <v>0.583333333333333</v>
      </c>
      <c r="G24" s="28" t="n">
        <v>0.78125</v>
      </c>
      <c r="H24" s="28" t="n">
        <v>0.840277777777778</v>
      </c>
      <c r="I24" s="28" t="n">
        <v>0.385416666666667</v>
      </c>
      <c r="J24" s="29"/>
      <c r="K24" s="18"/>
      <c r="L24" s="18" t="n">
        <f aca="false">SUM(SUM(E24,-MIN(C24:D24)),SUM(G24,-F24))</f>
        <v>0.385416666666667</v>
      </c>
      <c r="M24" s="3" t="str">
        <f aca="false">IF(L24=I24,"","Pb")</f>
        <v/>
      </c>
      <c r="N24" s="3"/>
      <c r="O24" s="18" t="n">
        <f aca="false">IF(SUM(SUM(E24,-MIN(B24:D24)),SUM(MAX(G24:H24),-F24))=SUM(SUM(E24,-MIN(C24:D24)),SUM(G24,-F24)),"",SUM(SUM(E24,-MIN(B24:D24)),SUM(MAX(G24:H24),-F24)))</f>
        <v>0.444444444444445</v>
      </c>
      <c r="P24" s="3" t="str">
        <f aca="false">IF(O24=J24,"","Pb")</f>
        <v>Pb</v>
      </c>
    </row>
    <row r="25" customFormat="false" ht="15" hidden="false" customHeight="false" outlineLevel="0" collapsed="false">
      <c r="A25" s="26" t="n">
        <f aca="false">A24+1</f>
        <v>42025</v>
      </c>
      <c r="B25" s="28" t="n">
        <v>0.302083333333333</v>
      </c>
      <c r="C25" s="28" t="n">
        <v>0.364583333333333</v>
      </c>
      <c r="D25" s="27"/>
      <c r="E25" s="28" t="n">
        <v>0.53125</v>
      </c>
      <c r="F25" s="28" t="n">
        <v>0.5625</v>
      </c>
      <c r="G25" s="28" t="n">
        <v>0.75</v>
      </c>
      <c r="H25" s="28" t="n">
        <v>0.822916666666667</v>
      </c>
      <c r="I25" s="28" t="n">
        <v>0.354166666666667</v>
      </c>
      <c r="J25" s="29" t="n">
        <v>0.489583333333333</v>
      </c>
      <c r="K25" s="18"/>
      <c r="L25" s="18" t="n">
        <f aca="false">SUM(SUM(E25,-MIN(C25:D25)),SUM(G25,-F25))</f>
        <v>0.354166666666667</v>
      </c>
      <c r="M25" s="3" t="str">
        <f aca="false">IF(L25=I25,"","Pb")</f>
        <v/>
      </c>
      <c r="N25" s="3"/>
      <c r="O25" s="18" t="n">
        <f aca="false">IF(SUM(SUM(E25,-MIN(B25:D25)),SUM(MAX(G25:H25),-F25))=SUM(SUM(E25,-MIN(C25:D25)),SUM(G25,-F25)),"",SUM(SUM(E25,-MIN(B25:D25)),SUM(MAX(G25:H25),-F25)))</f>
        <v>0.489583333333333</v>
      </c>
      <c r="P25" s="3" t="str">
        <f aca="false">IF(O25=J25,"","Pb")</f>
        <v/>
      </c>
    </row>
    <row r="26" customFormat="false" ht="15" hidden="false" customHeight="false" outlineLevel="0" collapsed="false">
      <c r="A26" s="26" t="n">
        <f aca="false">A25+1</f>
        <v>42026</v>
      </c>
      <c r="B26" s="28" t="n">
        <v>0.3125</v>
      </c>
      <c r="C26" s="28" t="n">
        <v>0.375</v>
      </c>
      <c r="D26" s="27"/>
      <c r="E26" s="28" t="n">
        <v>0.541666666666667</v>
      </c>
      <c r="F26" s="28" t="n">
        <v>0.583333333333333</v>
      </c>
      <c r="G26" s="28" t="n">
        <v>0.78125</v>
      </c>
      <c r="H26" s="28" t="n">
        <v>0.854166666666667</v>
      </c>
      <c r="I26" s="28" t="n">
        <v>0.364583333333333</v>
      </c>
      <c r="J26" s="29" t="n">
        <v>0.5</v>
      </c>
      <c r="K26" s="18"/>
      <c r="L26" s="18" t="n">
        <f aca="false">SUM(SUM(E26,-MIN(C26:D26)),SUM(G26,-F26))</f>
        <v>0.364583333333333</v>
      </c>
      <c r="M26" s="3" t="str">
        <f aca="false">IF(L26=I26,"","Pb")</f>
        <v/>
      </c>
      <c r="N26" s="3"/>
      <c r="O26" s="18" t="n">
        <f aca="false">IF(SUM(SUM(E26,-MIN(B26:D26)),SUM(MAX(G26:H26),-F26))=SUM(SUM(E26,-MIN(C26:D26)),SUM(G26,-F26)),"",SUM(SUM(E26,-MIN(B26:D26)),SUM(MAX(G26:H26),-F26)))</f>
        <v>0.5</v>
      </c>
      <c r="P26" s="3" t="str">
        <f aca="false">IF(O26=J26,"","Pb")</f>
        <v/>
      </c>
    </row>
    <row r="27" customFormat="false" ht="15" hidden="false" customHeight="false" outlineLevel="0" collapsed="false">
      <c r="A27" s="26" t="n">
        <f aca="false">A26+1</f>
        <v>42027</v>
      </c>
      <c r="B27" s="27"/>
      <c r="C27" s="28"/>
      <c r="D27" s="28" t="n">
        <v>0.34375</v>
      </c>
      <c r="E27" s="28" t="n">
        <v>0.520833333333333</v>
      </c>
      <c r="F27" s="28" t="n">
        <v>0.583333333333333</v>
      </c>
      <c r="G27" s="28" t="n">
        <v>0.75</v>
      </c>
      <c r="H27" s="27"/>
      <c r="I27" s="28" t="n">
        <v>0.34375</v>
      </c>
      <c r="J27" s="30"/>
      <c r="K27" s="18"/>
      <c r="L27" s="18" t="n">
        <f aca="false">SUM(SUM(E27,-MIN(C27:D27)),SUM(G27,-F27))</f>
        <v>0.34375</v>
      </c>
      <c r="M27" s="3" t="str">
        <f aca="false">IF(L27=I27,"","Pb")</f>
        <v/>
      </c>
      <c r="N27" s="3"/>
      <c r="O27" s="18" t="str">
        <f aca="false">IF(SUM(SUM(E27,-MIN(B27:D27)),SUM(MAX(G27:H27),-F27))=SUM(SUM(E27,-MIN(C27:D27)),SUM(G27,-F27)),"",SUM(SUM(E27,-MIN(B27:D27)),SUM(MAX(G27:H27),-F27)))</f>
        <v/>
      </c>
      <c r="P27" s="3" t="str">
        <f aca="false">IF(O27=J27,"","Pb")</f>
        <v/>
      </c>
    </row>
    <row r="28" customFormat="false" ht="15" hidden="false" customHeight="false" outlineLevel="0" collapsed="false">
      <c r="A28" s="35" t="s">
        <v>12</v>
      </c>
      <c r="B28" s="35"/>
      <c r="C28" s="36"/>
      <c r="D28" s="36"/>
      <c r="E28" s="36"/>
      <c r="F28" s="36"/>
      <c r="G28" s="36"/>
      <c r="H28" s="35"/>
      <c r="I28" s="31" t="n">
        <f aca="false">SUM(I23:I27)</f>
        <v>1.78125</v>
      </c>
      <c r="J28" s="35"/>
      <c r="K28" s="18"/>
      <c r="L28" s="24" t="n">
        <f aca="false">SUM(L23:L27)</f>
        <v>1.78125</v>
      </c>
      <c r="M28" s="3" t="str">
        <f aca="false">IF(L28=I28,"","Pb")</f>
        <v/>
      </c>
      <c r="N28" s="3"/>
      <c r="O28" s="18"/>
      <c r="P28" s="3"/>
    </row>
    <row r="29" customFormat="false" ht="15" hidden="false" customHeight="false" outlineLevel="0" collapsed="false">
      <c r="A29" s="13" t="str">
        <f aca="false">"SEM "&amp;WEEKNUM(A30,1)</f>
        <v>SEM 5</v>
      </c>
      <c r="B29" s="25"/>
      <c r="C29" s="25"/>
      <c r="D29" s="25"/>
      <c r="E29" s="25"/>
      <c r="F29" s="25"/>
      <c r="G29" s="25"/>
      <c r="H29" s="25"/>
      <c r="I29" s="25"/>
      <c r="J29" s="14"/>
      <c r="K29" s="18"/>
      <c r="L29" s="18"/>
      <c r="M29" s="3" t="str">
        <f aca="false">IF(L29=I29,"","Pb")</f>
        <v/>
      </c>
      <c r="N29" s="3"/>
      <c r="O29" s="18"/>
      <c r="P29" s="3"/>
    </row>
    <row r="30" customFormat="false" ht="15" hidden="false" customHeight="false" outlineLevel="0" collapsed="false">
      <c r="A30" s="26" t="n">
        <f aca="false">A27+3</f>
        <v>42030</v>
      </c>
      <c r="B30" s="6"/>
      <c r="C30" s="6"/>
      <c r="D30" s="16" t="n">
        <v>0.354166666666667</v>
      </c>
      <c r="E30" s="16" t="n">
        <v>0.541666666666667</v>
      </c>
      <c r="F30" s="16" t="n">
        <v>0.583333333333333</v>
      </c>
      <c r="G30" s="16" t="n">
        <v>0.791666666666667</v>
      </c>
      <c r="H30" s="6"/>
      <c r="I30" s="16" t="n">
        <v>0.395833333333333</v>
      </c>
      <c r="J30" s="33"/>
      <c r="K30" s="18"/>
      <c r="L30" s="18" t="n">
        <f aca="false">SUM(SUM(E30,-MIN(C30:D30)),SUM(G30,-F30))</f>
        <v>0.395833333333333</v>
      </c>
      <c r="M30" s="3" t="str">
        <f aca="false">IF(L30=I30,"","Pb")</f>
        <v/>
      </c>
      <c r="N30" s="3"/>
      <c r="O30" s="18" t="str">
        <f aca="false">IF(SUM(SUM(E30,-MIN(B30:D30)),SUM(MAX(G30:H30),-F30))=SUM(SUM(E30,-MIN(C30:D30)),SUM(G30,-F30)),"",SUM(SUM(E30,-MIN(B30:D30)),SUM(MAX(G30:H30),-F30)))</f>
        <v/>
      </c>
      <c r="P30" s="3" t="str">
        <f aca="false">IF(O30=J30,"","Pb")</f>
        <v/>
      </c>
    </row>
    <row r="31" customFormat="false" ht="15" hidden="false" customHeight="false" outlineLevel="0" collapsed="false">
      <c r="A31" s="26" t="n">
        <f aca="false">A30+1</f>
        <v>42031</v>
      </c>
      <c r="B31" s="16" t="n">
        <v>0.3125</v>
      </c>
      <c r="C31" s="16" t="n">
        <v>0.364583333333333</v>
      </c>
      <c r="D31" s="6"/>
      <c r="E31" s="16" t="n">
        <v>0.541666666666667</v>
      </c>
      <c r="F31" s="16" t="n">
        <v>0.583333333333333</v>
      </c>
      <c r="G31" s="16" t="n">
        <v>0.760416666666667</v>
      </c>
      <c r="H31" s="16" t="n">
        <v>0.854166666666667</v>
      </c>
      <c r="I31" s="16" t="n">
        <v>0.375</v>
      </c>
      <c r="J31" s="17" t="n">
        <v>0.5</v>
      </c>
      <c r="K31" s="18"/>
      <c r="L31" s="18" t="n">
        <f aca="false">SUM(SUM(E31,-MIN(C31:D31)),SUM(G31,-F31))</f>
        <v>0.354166666666667</v>
      </c>
      <c r="M31" s="3" t="str">
        <f aca="false">IF(L31=I31,"","Pb")</f>
        <v>Pb</v>
      </c>
      <c r="N31" s="3"/>
      <c r="O31" s="18" t="n">
        <f aca="false">IF(SUM(SUM(E31,-MIN(B31:D31)),SUM(MAX(G31:H31),-F31))=SUM(SUM(E31,-MIN(C31:D31)),SUM(G31,-F31)),"",SUM(SUM(E31,-MIN(B31:D31)),SUM(MAX(G31:H31),-F31)))</f>
        <v>0.5</v>
      </c>
      <c r="P31" s="3" t="str">
        <f aca="false">IF(O31=J31,"","Pb")</f>
        <v/>
      </c>
    </row>
    <row r="32" customFormat="false" ht="15" hidden="false" customHeight="false" outlineLevel="0" collapsed="false">
      <c r="A32" s="26" t="n">
        <f aca="false">A31+1</f>
        <v>42032</v>
      </c>
      <c r="B32" s="6"/>
      <c r="C32" s="6"/>
      <c r="D32" s="16" t="n">
        <v>0.354166666666667</v>
      </c>
      <c r="E32" s="16" t="n">
        <v>0.520833333333333</v>
      </c>
      <c r="F32" s="16" t="n">
        <v>0.583333333333333</v>
      </c>
      <c r="G32" s="16" t="n">
        <v>0.791666666666667</v>
      </c>
      <c r="H32" s="6"/>
      <c r="I32" s="16" t="n">
        <v>0.375</v>
      </c>
      <c r="J32" s="37"/>
      <c r="K32" s="18"/>
      <c r="L32" s="18" t="n">
        <f aca="false">SUM(SUM(E32,-MIN(C32:D32)),SUM(G32,-F32))</f>
        <v>0.375</v>
      </c>
      <c r="M32" s="3" t="str">
        <f aca="false">IF(L32=I32,"","Pb")</f>
        <v/>
      </c>
      <c r="N32" s="3"/>
      <c r="O32" s="18" t="str">
        <f aca="false">IF(SUM(SUM(E32,-MIN(B32:D32)),SUM(MAX(G32:H32),-F32))=SUM(SUM(E32,-MIN(C32:D32)),SUM(G32,-F32)),"",SUM(SUM(E32,-MIN(B32:D32)),SUM(MAX(G32:H32),-F32)))</f>
        <v/>
      </c>
      <c r="P32" s="3" t="str">
        <f aca="false">IF(O32=J32,"","Pb")</f>
        <v/>
      </c>
    </row>
    <row r="33" customFormat="false" ht="15" hidden="false" customHeight="false" outlineLevel="0" collapsed="false">
      <c r="A33" s="26" t="n">
        <f aca="false">A32+1</f>
        <v>42033</v>
      </c>
      <c r="B33" s="16" t="n">
        <v>0.3125</v>
      </c>
      <c r="C33" s="16" t="n">
        <v>0.375</v>
      </c>
      <c r="D33" s="6"/>
      <c r="E33" s="16" t="n">
        <v>0.520833333333333</v>
      </c>
      <c r="F33" s="16" t="n">
        <v>0.5625</v>
      </c>
      <c r="G33" s="16" t="n">
        <v>0.760416666666667</v>
      </c>
      <c r="H33" s="16" t="n">
        <v>0.822916666666667</v>
      </c>
      <c r="I33" s="16" t="n">
        <v>0.34375</v>
      </c>
      <c r="J33" s="17" t="n">
        <v>0.46875</v>
      </c>
      <c r="K33" s="18"/>
      <c r="L33" s="18" t="n">
        <f aca="false">SUM(SUM(E33,-MIN(C33:D33)),SUM(G33,-F33))</f>
        <v>0.34375</v>
      </c>
      <c r="M33" s="3" t="str">
        <f aca="false">IF(L33=I33,"","Pb")</f>
        <v/>
      </c>
      <c r="N33" s="3"/>
      <c r="O33" s="18" t="n">
        <f aca="false">IF(SUM(SUM(E33,-MIN(B33:D33)),SUM(MAX(G33:H33),-F33))=SUM(SUM(E33,-MIN(C33:D33)),SUM(G33,-F33)),"",SUM(SUM(E33,-MIN(B33:D33)),SUM(MAX(G33:H33),-F33)))</f>
        <v>0.46875</v>
      </c>
      <c r="P33" s="3" t="str">
        <f aca="false">IF(O33=J33,"","Pb")</f>
        <v/>
      </c>
    </row>
    <row r="34" customFormat="false" ht="15" hidden="false" customHeight="false" outlineLevel="0" collapsed="false">
      <c r="A34" s="26" t="n">
        <f aca="false">A33+1</f>
        <v>42034</v>
      </c>
      <c r="B34" s="6"/>
      <c r="C34" s="6"/>
      <c r="D34" s="16" t="n">
        <v>0.34375</v>
      </c>
      <c r="E34" s="16" t="n">
        <v>0.541666666666667</v>
      </c>
      <c r="F34" s="16" t="n">
        <v>0.583333333333333</v>
      </c>
      <c r="G34" s="16" t="n">
        <v>0.75</v>
      </c>
      <c r="H34" s="6"/>
      <c r="I34" s="16" t="n">
        <v>0.364583333333333</v>
      </c>
      <c r="J34" s="33"/>
      <c r="K34" s="18"/>
      <c r="L34" s="18" t="n">
        <f aca="false">SUM(SUM(E34,-MIN(C34:D34)),SUM(G34,-F34))</f>
        <v>0.364583333333333</v>
      </c>
      <c r="M34" s="3" t="str">
        <f aca="false">IF(L34=I34,"","Pb")</f>
        <v/>
      </c>
      <c r="N34" s="3"/>
      <c r="O34" s="18" t="str">
        <f aca="false">IF(SUM(SUM(E34,-MIN(B34:D34)),SUM(MAX(G34:H34),-F34))=SUM(SUM(E34,-MIN(C34:D34)),SUM(G34,-F34)),"",SUM(SUM(E34,-MIN(B34:D34)),SUM(MAX(G34:H34),-F34)))</f>
        <v/>
      </c>
      <c r="P34" s="3" t="str">
        <f aca="false">IF(O34=J34,"","Pb")</f>
        <v/>
      </c>
    </row>
    <row r="35" customFormat="false" ht="15" hidden="false" customHeight="false" outlineLevel="0" collapsed="false">
      <c r="A35" s="38" t="s">
        <v>12</v>
      </c>
      <c r="B35" s="38"/>
      <c r="C35" s="39"/>
      <c r="D35" s="39"/>
      <c r="E35" s="39"/>
      <c r="F35" s="39"/>
      <c r="G35" s="39"/>
      <c r="H35" s="38"/>
      <c r="I35" s="31" t="n">
        <f aca="false">SUM(I30:I34)</f>
        <v>1.85416666666667</v>
      </c>
      <c r="J35" s="32"/>
      <c r="K35" s="3"/>
      <c r="L35" s="24" t="n">
        <f aca="false">SUM(L30:L34)</f>
        <v>1.83333333333333</v>
      </c>
      <c r="M35" s="3" t="str">
        <f aca="false">IF(L35=I35,"","Pb")</f>
        <v>Pb</v>
      </c>
      <c r="N35" s="3"/>
      <c r="O35" s="3"/>
      <c r="P35" s="3"/>
    </row>
    <row r="36" customFormat="false" ht="15" hidden="false" customHeight="false" outlineLevel="0" collapsed="false">
      <c r="A36" s="40" t="s">
        <v>13</v>
      </c>
      <c r="B36" s="40"/>
      <c r="C36" s="41"/>
      <c r="D36" s="41"/>
      <c r="E36" s="41"/>
      <c r="F36" s="41"/>
      <c r="G36" s="41"/>
      <c r="H36" s="40"/>
      <c r="I36" s="42" t="n">
        <f aca="false">SUM(I35,I28,I21,I14,I7)</f>
        <v>7.85416666666667</v>
      </c>
      <c r="J36" s="43"/>
      <c r="K36" s="3"/>
      <c r="L36" s="3"/>
      <c r="M36" s="3"/>
      <c r="N36" s="3"/>
      <c r="O36" s="3"/>
      <c r="P36" s="3"/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30" activeCellId="0" sqref="I30"/>
    </sheetView>
  </sheetViews>
  <sheetFormatPr defaultRowHeight="15" zeroHeight="false" outlineLevelRow="0" outlineLevelCol="0"/>
  <cols>
    <col collapsed="false" customWidth="true" hidden="false" outlineLevel="0" max="1025" min="1" style="0" width="10.61"/>
  </cols>
  <sheetData/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LibreOffice/6.0.2.1$Windows_X86_64 LibreOffice_project/f7f06a8f319e4b62f9bc5095aa112a65d2f3ac89</Application>
  <Company>PUBLICOM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2018-04-15T09:26:51Z</dcterms:created>
  <dc:creator>veronique LE VERCHE</dc:creator>
  <dc:description/>
  <dc:language>fr-FR</dc:language>
  <cp:lastModifiedBy/>
  <dcterms:modified xsi:type="dcterms:W3CDTF">2018-04-15T16:20:23Z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PUBLICOM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