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euil2" sheetId="2" state="visible" r:id="rId3"/>
  </sheets>
  <definedNames>
    <definedName function="false" hidden="false" name="DEPT" vbProcedure="false">Feuil1!$E$5:$E$34</definedName>
    <definedName function="false" hidden="false" name="NAT" vbProcedure="false">Feuil1!$D$5:$D$34</definedName>
    <definedName function="false" hidden="false" name="REG" vbProcedure="false">Feuil1!$F$5:$F$34</definedName>
    <definedName function="false" hidden="false" name="tblmat" vbProcedure="false">Feuil1!$D$5:$F$34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<sst xmlns="http://schemas.openxmlformats.org/spreadsheetml/2006/main" count="65" uniqueCount="55">
  <si>
    <t xml:space="preserve">kg</t>
  </si>
  <si>
    <t xml:space="preserve">NAT</t>
  </si>
  <si>
    <t xml:space="preserve">DEP</t>
  </si>
  <si>
    <t xml:space="preserve">REG</t>
  </si>
  <si>
    <t xml:space="preserve">0.00 - 1.00</t>
  </si>
  <si>
    <t xml:space="preserve">Poids</t>
  </si>
  <si>
    <t xml:space="preserve">Destination</t>
  </si>
  <si>
    <t xml:space="preserve">Tarifs</t>
  </si>
  <si>
    <t xml:space="preserve">1.00 - 2.00</t>
  </si>
  <si>
    <t xml:space="preserve">2.00 - 3.00</t>
  </si>
  <si>
    <t xml:space="preserve">3.00 - 4.00</t>
  </si>
  <si>
    <t xml:space="preserve">4.00 - 5.00</t>
  </si>
  <si>
    <t xml:space="preserve">5.00 - 6.00</t>
  </si>
  <si>
    <t xml:space="preserve">6.00 - 7.00</t>
  </si>
  <si>
    <t xml:space="preserve">7.00 - 8.00</t>
  </si>
  <si>
    <t xml:space="preserve">8.00 - 9.00</t>
  </si>
  <si>
    <t xml:space="preserve">9.00 - 10.00</t>
  </si>
  <si>
    <t xml:space="preserve">10.00 - 11.00</t>
  </si>
  <si>
    <t xml:space="preserve">11.00 - 12.00</t>
  </si>
  <si>
    <t xml:space="preserve">12.00 - 13.00</t>
  </si>
  <si>
    <t xml:space="preserve">13.00 - 14.00</t>
  </si>
  <si>
    <t xml:space="preserve">14.00 - 15.00</t>
  </si>
  <si>
    <t xml:space="preserve">15.00 - 16.00</t>
  </si>
  <si>
    <t xml:space="preserve">16.00 - 17.00</t>
  </si>
  <si>
    <t xml:space="preserve">17.00 - 18.00</t>
  </si>
  <si>
    <t xml:space="preserve">18.00 - 19.00</t>
  </si>
  <si>
    <t xml:space="preserve">19.00 - 20.00</t>
  </si>
  <si>
    <t xml:space="preserve">20.00 - 21.00</t>
  </si>
  <si>
    <t xml:space="preserve">21.00 - 22.00</t>
  </si>
  <si>
    <t xml:space="preserve">22.00 - 23.00</t>
  </si>
  <si>
    <t xml:space="preserve">23.00 - 24.00</t>
  </si>
  <si>
    <t xml:space="preserve">24.00 - 25.00</t>
  </si>
  <si>
    <t xml:space="preserve">25.00 - 26.00</t>
  </si>
  <si>
    <t xml:space="preserve">26.00 - 27.00</t>
  </si>
  <si>
    <t xml:space="preserve">27.00 - 28.00</t>
  </si>
  <si>
    <t xml:space="preserve">28.00 - 29.00</t>
  </si>
  <si>
    <t xml:space="preserve">29.00 - 30.00</t>
  </si>
  <si>
    <t xml:space="preserve">Pour tout kg Sup.</t>
  </si>
  <si>
    <t xml:space="preserve">volume</t>
  </si>
  <si>
    <t xml:space="preserve">conditionnement</t>
  </si>
  <si>
    <t xml:space="preserve">poids net / pot</t>
  </si>
  <si>
    <t xml:space="preserve">poids net / colis</t>
  </si>
  <si>
    <t xml:space="preserve">COMMANDE</t>
  </si>
  <si>
    <t xml:space="preserve">DEST</t>
  </si>
  <si>
    <t xml:space="preserve">550ml</t>
  </si>
  <si>
    <t xml:space="preserve">125ml</t>
  </si>
  <si>
    <t xml:space="preserve">750ml</t>
  </si>
  <si>
    <t xml:space="preserve">colis</t>
  </si>
  <si>
    <t xml:space="preserve">pot</t>
  </si>
  <si>
    <t xml:space="preserve">poids</t>
  </si>
  <si>
    <t xml:space="preserve">prix</t>
  </si>
  <si>
    <t xml:space="preserve">2,5L</t>
  </si>
  <si>
    <t xml:space="preserve">5L</t>
  </si>
  <si>
    <t xml:space="preserve">Bûches</t>
  </si>
  <si>
    <t xml:space="preserve">coût de livraison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</si>
</sst>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&quot; €&quot;"/>
    <numFmt numFmtId="166" formatCode="_-* #,##0.00&quot; €&quot;_-;\-* #,##0.00&quot; €&quot;_-;_-* \-??&quot; €&quot;_-;_-@_-"/>
    <numFmt numFmtId="167" formatCode="#,##0&quot; €&quot;;[RED]\-#,##0&quot; €&quot;"/>
    <numFmt numFmtId="168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6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BE5D6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M35"/>
  <sheetViews>
    <sheetView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E35" activeCellId="0" sqref="E35"/>
    </sheetView>
  </sheetViews>
  <sheetFormatPr defaultRowHeight="14.4" zeroHeight="false" outlineLevelRow="0" outlineLevelCol="0"/>
  <cols>
    <col collapsed="false" customWidth="true" hidden="false" outlineLevel="0" max="2" min="1" style="0" width="10.66"/>
    <col collapsed="false" customWidth="true" hidden="false" outlineLevel="0" max="3" min="3" style="0" width="14.78"/>
    <col collapsed="false" customWidth="true" hidden="false" outlineLevel="0" max="7" min="4" style="0" width="10.66"/>
    <col collapsed="false" customWidth="true" hidden="false" outlineLevel="0" max="8" min="8" style="0" width="13.1"/>
    <col collapsed="false" customWidth="true" hidden="false" outlineLevel="0" max="1025" min="9" style="0" width="10.66"/>
  </cols>
  <sheetData>
    <row r="1" customFormat="false" ht="14.4" hidden="false" customHeight="false" outlineLevel="0" collapsed="false">
      <c r="B1" s="1"/>
      <c r="C1" s="1"/>
      <c r="D1" s="1"/>
      <c r="E1" s="1"/>
      <c r="F1" s="1"/>
      <c r="G1" s="1"/>
    </row>
    <row r="2" customFormat="false" ht="14.4" hidden="false" customHeight="false" outlineLevel="0" collapsed="false">
      <c r="B2" s="1"/>
      <c r="C2" s="1"/>
      <c r="D2" s="1"/>
      <c r="E2" s="1"/>
      <c r="F2" s="1"/>
      <c r="G2" s="1"/>
    </row>
    <row r="3" customFormat="false" ht="14.4" hidden="false" customHeight="false" outlineLevel="0" collapsed="false">
      <c r="B3" s="1"/>
      <c r="C3" s="1"/>
      <c r="D3" s="1"/>
      <c r="E3" s="1"/>
      <c r="F3" s="1"/>
      <c r="G3" s="1"/>
    </row>
    <row r="4" customFormat="false" ht="14.4" hidden="false" customHeight="false" outlineLevel="0" collapsed="false">
      <c r="C4" s="2" t="s">
        <v>0</v>
      </c>
      <c r="D4" s="2" t="s">
        <v>1</v>
      </c>
      <c r="E4" s="2" t="s">
        <v>2</v>
      </c>
      <c r="F4" s="2" t="s">
        <v>3</v>
      </c>
    </row>
    <row r="5" customFormat="false" ht="13.8" hidden="false" customHeight="false" outlineLevel="0" collapsed="false">
      <c r="B5" s="0" t="n">
        <v>1</v>
      </c>
      <c r="C5" s="3" t="s">
        <v>4</v>
      </c>
      <c r="D5" s="4" t="n">
        <v>11.5</v>
      </c>
      <c r="E5" s="4" t="n">
        <v>13</v>
      </c>
      <c r="F5" s="4" t="n">
        <v>11.5</v>
      </c>
      <c r="G5" s="0" t="str">
        <f aca="false">IF(D5=F5,"ok","!!!")</f>
        <v>ok</v>
      </c>
      <c r="H5" s="3" t="s">
        <v>5</v>
      </c>
      <c r="I5" s="3" t="s">
        <v>6</v>
      </c>
      <c r="J5" s="3" t="s">
        <v>7</v>
      </c>
    </row>
    <row r="6" customFormat="false" ht="13.8" hidden="false" customHeight="false" outlineLevel="0" collapsed="false">
      <c r="B6" s="0" t="n">
        <v>2</v>
      </c>
      <c r="C6" s="3" t="s">
        <v>8</v>
      </c>
      <c r="D6" s="4" t="n">
        <f aca="false">D5+$D$35</f>
        <v>12.3</v>
      </c>
      <c r="E6" s="4" t="n">
        <f aca="false">E5+$E$35</f>
        <v>13.9</v>
      </c>
      <c r="F6" s="4" t="n">
        <v>12.3</v>
      </c>
      <c r="G6" s="0" t="str">
        <f aca="false">IF(D6=F6,"ok","!!!")</f>
        <v>ok</v>
      </c>
      <c r="H6" s="3"/>
      <c r="I6" s="3"/>
      <c r="J6" s="3"/>
      <c r="M6" s="5"/>
    </row>
    <row r="7" customFormat="false" ht="13.8" hidden="false" customHeight="false" outlineLevel="0" collapsed="false">
      <c r="B7" s="0" t="n">
        <v>3</v>
      </c>
      <c r="C7" s="3" t="s">
        <v>9</v>
      </c>
      <c r="D7" s="4" t="n">
        <f aca="false">D6+$D$35</f>
        <v>13.1</v>
      </c>
      <c r="E7" s="4" t="n">
        <f aca="false">E6+$E$35</f>
        <v>14.8</v>
      </c>
      <c r="F7" s="4" t="n">
        <v>13.1</v>
      </c>
      <c r="G7" s="0" t="str">
        <f aca="false">IF(D7=F7,"ok","!!!")</f>
        <v>ok</v>
      </c>
      <c r="H7" s="3" t="s">
        <v>4</v>
      </c>
      <c r="I7" s="3" t="s">
        <v>2</v>
      </c>
      <c r="J7" s="6" t="n">
        <f aca="false">INDEX($C$4:$F$34,MATCH(H7,$C$4:$C$34,),MATCH(I7,$C$4:$F$4,))</f>
        <v>13</v>
      </c>
    </row>
    <row r="8" customFormat="false" ht="13.8" hidden="false" customHeight="false" outlineLevel="0" collapsed="false">
      <c r="B8" s="0" t="n">
        <v>4</v>
      </c>
      <c r="C8" s="3" t="s">
        <v>10</v>
      </c>
      <c r="D8" s="4" t="n">
        <f aca="false">D7+$D$35</f>
        <v>13.9</v>
      </c>
      <c r="E8" s="4" t="n">
        <f aca="false">E7+$E$35</f>
        <v>15.7</v>
      </c>
      <c r="F8" s="4" t="n">
        <v>13.9</v>
      </c>
      <c r="G8" s="0" t="str">
        <f aca="false">IF(D8=F8,"ok","!!!")</f>
        <v>ok</v>
      </c>
      <c r="H8" s="3"/>
      <c r="I8" s="3"/>
      <c r="J8" s="6"/>
    </row>
    <row r="9" customFormat="false" ht="13.8" hidden="false" customHeight="false" outlineLevel="0" collapsed="false">
      <c r="B9" s="0" t="n">
        <v>5</v>
      </c>
      <c r="C9" s="3" t="s">
        <v>11</v>
      </c>
      <c r="D9" s="4" t="n">
        <f aca="false">D8+$D$35</f>
        <v>14.7</v>
      </c>
      <c r="E9" s="4" t="n">
        <f aca="false">E8+$E$35</f>
        <v>16.6</v>
      </c>
      <c r="F9" s="4" t="n">
        <v>14.7</v>
      </c>
      <c r="G9" s="0" t="str">
        <f aca="false">IF(D9=F9,"ok","!!!")</f>
        <v>ok</v>
      </c>
    </row>
    <row r="10" customFormat="false" ht="13.8" hidden="false" customHeight="false" outlineLevel="0" collapsed="false">
      <c r="B10" s="0" t="n">
        <v>6</v>
      </c>
      <c r="C10" s="3" t="s">
        <v>12</v>
      </c>
      <c r="D10" s="4" t="n">
        <f aca="false">D9+$D$35</f>
        <v>15.5</v>
      </c>
      <c r="E10" s="4" t="n">
        <f aca="false">E9+$E$35</f>
        <v>17.5</v>
      </c>
      <c r="F10" s="4" t="n">
        <v>15.5</v>
      </c>
      <c r="G10" s="0" t="str">
        <f aca="false">IF(D10=F10,"ok","!!!")</f>
        <v>ok</v>
      </c>
    </row>
    <row r="11" customFormat="false" ht="13.8" hidden="false" customHeight="false" outlineLevel="0" collapsed="false">
      <c r="B11" s="0" t="n">
        <v>7</v>
      </c>
      <c r="C11" s="3" t="s">
        <v>13</v>
      </c>
      <c r="D11" s="4" t="n">
        <f aca="false">D10+$D$35</f>
        <v>16.3</v>
      </c>
      <c r="E11" s="4" t="n">
        <f aca="false">E10+$E$35</f>
        <v>18.4</v>
      </c>
      <c r="F11" s="4" t="n">
        <v>16.3</v>
      </c>
      <c r="G11" s="0" t="str">
        <f aca="false">IF(D11=F11,"ok","!!!")</f>
        <v>ok</v>
      </c>
    </row>
    <row r="12" customFormat="false" ht="13.8" hidden="false" customHeight="false" outlineLevel="0" collapsed="false">
      <c r="B12" s="0" t="n">
        <v>8</v>
      </c>
      <c r="C12" s="3" t="s">
        <v>14</v>
      </c>
      <c r="D12" s="4" t="n">
        <f aca="false">D11+$D$35</f>
        <v>17.1</v>
      </c>
      <c r="E12" s="4" t="n">
        <f aca="false">E11+$E$35</f>
        <v>19.3</v>
      </c>
      <c r="F12" s="4" t="n">
        <v>17.1</v>
      </c>
      <c r="G12" s="0" t="str">
        <f aca="false">IF(D12=F12,"ok","!!!")</f>
        <v>ok</v>
      </c>
    </row>
    <row r="13" customFormat="false" ht="13.8" hidden="false" customHeight="false" outlineLevel="0" collapsed="false">
      <c r="B13" s="0" t="n">
        <v>9</v>
      </c>
      <c r="C13" s="3" t="s">
        <v>15</v>
      </c>
      <c r="D13" s="4" t="n">
        <f aca="false">D12+$D$35</f>
        <v>17.9</v>
      </c>
      <c r="E13" s="4" t="n">
        <f aca="false">E12+$E$35</f>
        <v>20.2</v>
      </c>
      <c r="F13" s="4" t="n">
        <v>17.9</v>
      </c>
      <c r="G13" s="0" t="str">
        <f aca="false">IF(D13=F13,"ok","!!!")</f>
        <v>ok</v>
      </c>
    </row>
    <row r="14" customFormat="false" ht="13.8" hidden="false" customHeight="false" outlineLevel="0" collapsed="false">
      <c r="B14" s="0" t="n">
        <v>10</v>
      </c>
      <c r="C14" s="3" t="s">
        <v>16</v>
      </c>
      <c r="D14" s="4" t="n">
        <f aca="false">D13+$D$35</f>
        <v>18.7</v>
      </c>
      <c r="E14" s="4" t="n">
        <f aca="false">E13+$E$35</f>
        <v>21.1</v>
      </c>
      <c r="F14" s="4" t="n">
        <v>18.7</v>
      </c>
      <c r="G14" s="0" t="str">
        <f aca="false">IF(D14=F14,"ok","!!!")</f>
        <v>ok</v>
      </c>
    </row>
    <row r="15" customFormat="false" ht="13.8" hidden="false" customHeight="false" outlineLevel="0" collapsed="false">
      <c r="B15" s="0" t="n">
        <v>11</v>
      </c>
      <c r="C15" s="3" t="s">
        <v>17</v>
      </c>
      <c r="D15" s="4" t="n">
        <f aca="false">D14+$D$35</f>
        <v>19.5</v>
      </c>
      <c r="E15" s="4" t="n">
        <f aca="false">E14+$E$35</f>
        <v>22</v>
      </c>
      <c r="F15" s="4" t="n">
        <v>19.5</v>
      </c>
      <c r="G15" s="0" t="str">
        <f aca="false">IF(D15=F15,"ok","!!!")</f>
        <v>ok</v>
      </c>
    </row>
    <row r="16" customFormat="false" ht="13.8" hidden="false" customHeight="false" outlineLevel="0" collapsed="false">
      <c r="B16" s="0" t="n">
        <v>12</v>
      </c>
      <c r="C16" s="3" t="s">
        <v>18</v>
      </c>
      <c r="D16" s="4" t="n">
        <f aca="false">D15+$D$35</f>
        <v>20.3</v>
      </c>
      <c r="E16" s="4" t="n">
        <f aca="false">E15+$E$35</f>
        <v>22.9</v>
      </c>
      <c r="F16" s="4" t="n">
        <v>20.3</v>
      </c>
      <c r="G16" s="0" t="str">
        <f aca="false">IF(D16=F16,"ok","!!!")</f>
        <v>ok</v>
      </c>
    </row>
    <row r="17" customFormat="false" ht="13.8" hidden="false" customHeight="false" outlineLevel="0" collapsed="false">
      <c r="B17" s="0" t="n">
        <v>13</v>
      </c>
      <c r="C17" s="3" t="s">
        <v>19</v>
      </c>
      <c r="D17" s="4" t="n">
        <f aca="false">D16+$D$35</f>
        <v>21.1</v>
      </c>
      <c r="E17" s="4" t="n">
        <f aca="false">E16+$E$35</f>
        <v>23.8</v>
      </c>
      <c r="F17" s="4" t="n">
        <v>21.1</v>
      </c>
      <c r="G17" s="0" t="str">
        <f aca="false">IF(D17=F17,"ok","!!!")</f>
        <v>ok</v>
      </c>
    </row>
    <row r="18" customFormat="false" ht="13.8" hidden="false" customHeight="false" outlineLevel="0" collapsed="false">
      <c r="B18" s="0" t="n">
        <v>14</v>
      </c>
      <c r="C18" s="3" t="s">
        <v>20</v>
      </c>
      <c r="D18" s="4" t="n">
        <f aca="false">D17+$D$35</f>
        <v>21.9</v>
      </c>
      <c r="E18" s="4" t="n">
        <f aca="false">E17+$E$35</f>
        <v>24.7</v>
      </c>
      <c r="F18" s="4" t="n">
        <v>21.9</v>
      </c>
      <c r="G18" s="0" t="str">
        <f aca="false">IF(D18=F18,"ok","!!!")</f>
        <v>ok</v>
      </c>
    </row>
    <row r="19" customFormat="false" ht="13.8" hidden="false" customHeight="false" outlineLevel="0" collapsed="false">
      <c r="B19" s="0" t="n">
        <v>15</v>
      </c>
      <c r="C19" s="3" t="s">
        <v>21</v>
      </c>
      <c r="D19" s="4" t="n">
        <f aca="false">D18+$D$35</f>
        <v>22.7</v>
      </c>
      <c r="E19" s="4" t="n">
        <f aca="false">E18+$E$35</f>
        <v>25.6</v>
      </c>
      <c r="F19" s="4" t="n">
        <v>22.7</v>
      </c>
      <c r="G19" s="0" t="str">
        <f aca="false">IF(D19=F19,"ok","!!!")</f>
        <v>ok</v>
      </c>
    </row>
    <row r="20" customFormat="false" ht="13.8" hidden="false" customHeight="false" outlineLevel="0" collapsed="false">
      <c r="B20" s="0" t="n">
        <v>16</v>
      </c>
      <c r="C20" s="3" t="s">
        <v>22</v>
      </c>
      <c r="D20" s="4" t="n">
        <f aca="false">D19+$D$35</f>
        <v>23.5</v>
      </c>
      <c r="E20" s="4" t="n">
        <f aca="false">E19+$E$35</f>
        <v>26.5</v>
      </c>
      <c r="F20" s="4" t="n">
        <v>23.5</v>
      </c>
      <c r="G20" s="0" t="str">
        <f aca="false">IF(D20=F20,"ok","!!!")</f>
        <v>ok</v>
      </c>
    </row>
    <row r="21" customFormat="false" ht="13.8" hidden="false" customHeight="false" outlineLevel="0" collapsed="false">
      <c r="B21" s="0" t="n">
        <v>17</v>
      </c>
      <c r="C21" s="3" t="s">
        <v>23</v>
      </c>
      <c r="D21" s="4" t="n">
        <f aca="false">D20+$D$35</f>
        <v>24.3</v>
      </c>
      <c r="E21" s="4" t="n">
        <f aca="false">E20+$E$35</f>
        <v>27.4</v>
      </c>
      <c r="F21" s="4" t="n">
        <v>24.3</v>
      </c>
      <c r="G21" s="0" t="str">
        <f aca="false">IF(D21=F21,"ok","!!!")</f>
        <v>ok</v>
      </c>
    </row>
    <row r="22" customFormat="false" ht="13.8" hidden="false" customHeight="false" outlineLevel="0" collapsed="false">
      <c r="B22" s="0" t="n">
        <v>18</v>
      </c>
      <c r="C22" s="3" t="s">
        <v>24</v>
      </c>
      <c r="D22" s="4" t="n">
        <f aca="false">D21+$D$35</f>
        <v>25.1</v>
      </c>
      <c r="E22" s="4" t="n">
        <f aca="false">E21+$E$35</f>
        <v>28.3</v>
      </c>
      <c r="F22" s="4" t="n">
        <v>25.1</v>
      </c>
      <c r="G22" s="0" t="str">
        <f aca="false">IF(D22=F22,"ok","!!!")</f>
        <v>ok</v>
      </c>
    </row>
    <row r="23" customFormat="false" ht="13.8" hidden="false" customHeight="false" outlineLevel="0" collapsed="false">
      <c r="B23" s="0" t="n">
        <v>19</v>
      </c>
      <c r="C23" s="3" t="s">
        <v>25</v>
      </c>
      <c r="D23" s="4" t="n">
        <f aca="false">D22+$D$35</f>
        <v>25.9</v>
      </c>
      <c r="E23" s="4" t="n">
        <f aca="false">E22+$E$35</f>
        <v>29.2</v>
      </c>
      <c r="F23" s="4" t="n">
        <v>25.9</v>
      </c>
      <c r="G23" s="0" t="str">
        <f aca="false">IF(D23=F23,"ok","!!!")</f>
        <v>ok</v>
      </c>
    </row>
    <row r="24" customFormat="false" ht="13.8" hidden="false" customHeight="false" outlineLevel="0" collapsed="false">
      <c r="B24" s="0" t="n">
        <v>20</v>
      </c>
      <c r="C24" s="3" t="s">
        <v>26</v>
      </c>
      <c r="D24" s="4" t="n">
        <f aca="false">D23+$D$35</f>
        <v>26.7</v>
      </c>
      <c r="E24" s="4" t="n">
        <f aca="false">E23+$E$35</f>
        <v>30.1</v>
      </c>
      <c r="F24" s="4" t="n">
        <v>26.7</v>
      </c>
      <c r="G24" s="0" t="str">
        <f aca="false">IF(D24=F24,"ok","!!!")</f>
        <v>ok</v>
      </c>
    </row>
    <row r="25" customFormat="false" ht="13.8" hidden="false" customHeight="false" outlineLevel="0" collapsed="false">
      <c r="B25" s="0" t="n">
        <v>21</v>
      </c>
      <c r="C25" s="3" t="s">
        <v>27</v>
      </c>
      <c r="D25" s="4" t="n">
        <f aca="false">D24+$D$35</f>
        <v>27.5</v>
      </c>
      <c r="E25" s="4" t="n">
        <f aca="false">E24+$E$35</f>
        <v>31</v>
      </c>
      <c r="F25" s="4" t="n">
        <v>27.5</v>
      </c>
      <c r="G25" s="0" t="str">
        <f aca="false">IF(D25=F25,"ok","!!!")</f>
        <v>ok</v>
      </c>
    </row>
    <row r="26" customFormat="false" ht="13.8" hidden="false" customHeight="false" outlineLevel="0" collapsed="false">
      <c r="B26" s="0" t="n">
        <v>22</v>
      </c>
      <c r="C26" s="3" t="s">
        <v>28</v>
      </c>
      <c r="D26" s="4" t="n">
        <f aca="false">D25+$D$35</f>
        <v>28.3</v>
      </c>
      <c r="E26" s="4" t="n">
        <f aca="false">E25+$E$35</f>
        <v>31.9</v>
      </c>
      <c r="F26" s="4" t="n">
        <v>28.3</v>
      </c>
      <c r="G26" s="0" t="str">
        <f aca="false">IF(D26=F26,"ok","!!!")</f>
        <v>ok</v>
      </c>
    </row>
    <row r="27" customFormat="false" ht="13.8" hidden="false" customHeight="false" outlineLevel="0" collapsed="false">
      <c r="B27" s="0" t="n">
        <v>23</v>
      </c>
      <c r="C27" s="3" t="s">
        <v>29</v>
      </c>
      <c r="D27" s="4" t="n">
        <f aca="false">D26+$D$35</f>
        <v>29.1</v>
      </c>
      <c r="E27" s="4" t="n">
        <f aca="false">E26+$E$35</f>
        <v>32.8</v>
      </c>
      <c r="F27" s="4" t="n">
        <v>29.1</v>
      </c>
      <c r="G27" s="0" t="str">
        <f aca="false">IF(D27=F27,"ok","!!!")</f>
        <v>ok</v>
      </c>
    </row>
    <row r="28" customFormat="false" ht="13.8" hidden="false" customHeight="false" outlineLevel="0" collapsed="false">
      <c r="B28" s="0" t="n">
        <v>24</v>
      </c>
      <c r="C28" s="3" t="s">
        <v>30</v>
      </c>
      <c r="D28" s="4" t="n">
        <f aca="false">D27+$D$35</f>
        <v>29.9</v>
      </c>
      <c r="E28" s="4" t="n">
        <f aca="false">E27+$E$35</f>
        <v>33.7</v>
      </c>
      <c r="F28" s="4" t="n">
        <v>29.9</v>
      </c>
      <c r="G28" s="0" t="str">
        <f aca="false">IF(D28=F28,"ok","!!!")</f>
        <v>ok</v>
      </c>
    </row>
    <row r="29" customFormat="false" ht="13.8" hidden="false" customHeight="false" outlineLevel="0" collapsed="false">
      <c r="B29" s="0" t="n">
        <v>25</v>
      </c>
      <c r="C29" s="3" t="s">
        <v>31</v>
      </c>
      <c r="D29" s="4" t="n">
        <f aca="false">D28+$D$35</f>
        <v>30.7</v>
      </c>
      <c r="E29" s="4" t="n">
        <f aca="false">E28+$E$35</f>
        <v>34.6</v>
      </c>
      <c r="F29" s="4" t="n">
        <v>30.7</v>
      </c>
      <c r="G29" s="0" t="str">
        <f aca="false">IF(D29=F29,"ok","!!!")</f>
        <v>ok</v>
      </c>
    </row>
    <row r="30" customFormat="false" ht="13.8" hidden="false" customHeight="false" outlineLevel="0" collapsed="false">
      <c r="B30" s="0" t="n">
        <v>26</v>
      </c>
      <c r="C30" s="3" t="s">
        <v>32</v>
      </c>
      <c r="D30" s="4" t="n">
        <f aca="false">D29+$D$35</f>
        <v>31.5</v>
      </c>
      <c r="E30" s="4" t="n">
        <f aca="false">E29+$E$35</f>
        <v>35.5</v>
      </c>
      <c r="F30" s="4" t="n">
        <v>31.5</v>
      </c>
      <c r="G30" s="0" t="str">
        <f aca="false">IF(D30=F30,"ok","!!!")</f>
        <v>ok</v>
      </c>
    </row>
    <row r="31" customFormat="false" ht="13.8" hidden="false" customHeight="false" outlineLevel="0" collapsed="false">
      <c r="B31" s="0" t="n">
        <v>27</v>
      </c>
      <c r="C31" s="3" t="s">
        <v>33</v>
      </c>
      <c r="D31" s="4" t="n">
        <f aca="false">D30+$D$35</f>
        <v>32.3</v>
      </c>
      <c r="E31" s="4" t="n">
        <f aca="false">E30+$E$35</f>
        <v>36.4</v>
      </c>
      <c r="F31" s="4" t="n">
        <v>32.3</v>
      </c>
      <c r="G31" s="0" t="str">
        <f aca="false">IF(D31=F31,"ok","!!!")</f>
        <v>ok</v>
      </c>
    </row>
    <row r="32" customFormat="false" ht="13.8" hidden="false" customHeight="false" outlineLevel="0" collapsed="false">
      <c r="B32" s="0" t="n">
        <v>28</v>
      </c>
      <c r="C32" s="3" t="s">
        <v>34</v>
      </c>
      <c r="D32" s="4" t="n">
        <f aca="false">D31+$D$35</f>
        <v>33.1</v>
      </c>
      <c r="E32" s="4" t="n">
        <f aca="false">E31+$E$35</f>
        <v>37.3</v>
      </c>
      <c r="F32" s="4" t="n">
        <v>33.1</v>
      </c>
      <c r="G32" s="0" t="str">
        <f aca="false">IF(D32=F32,"ok","!!!")</f>
        <v>ok</v>
      </c>
    </row>
    <row r="33" customFormat="false" ht="13.8" hidden="false" customHeight="false" outlineLevel="0" collapsed="false">
      <c r="B33" s="0" t="n">
        <v>29</v>
      </c>
      <c r="C33" s="3" t="s">
        <v>35</v>
      </c>
      <c r="D33" s="4" t="n">
        <f aca="false">D32+$D$35</f>
        <v>33.9</v>
      </c>
      <c r="E33" s="4" t="n">
        <f aca="false">E32+$E$35</f>
        <v>38.2</v>
      </c>
      <c r="F33" s="4" t="n">
        <v>33.9</v>
      </c>
      <c r="G33" s="0" t="str">
        <f aca="false">IF(D33=F33,"ok","!!!")</f>
        <v>ok</v>
      </c>
    </row>
    <row r="34" customFormat="false" ht="13.8" hidden="false" customHeight="false" outlineLevel="0" collapsed="false">
      <c r="B34" s="0" t="n">
        <v>30</v>
      </c>
      <c r="C34" s="3" t="s">
        <v>36</v>
      </c>
      <c r="D34" s="4" t="n">
        <f aca="false">D33+$D$35</f>
        <v>34.7</v>
      </c>
      <c r="E34" s="4" t="n">
        <f aca="false">E33+$E$35</f>
        <v>39.1</v>
      </c>
      <c r="F34" s="4" t="n">
        <v>34.7</v>
      </c>
      <c r="G34" s="0" t="str">
        <f aca="false">IF(D34=F34,"ok","!!!")</f>
        <v>ok</v>
      </c>
    </row>
    <row r="35" customFormat="false" ht="13.8" hidden="false" customHeight="false" outlineLevel="0" collapsed="false">
      <c r="C35" s="3" t="s">
        <v>37</v>
      </c>
      <c r="D35" s="4" t="n">
        <v>0.8</v>
      </c>
      <c r="E35" s="4" t="n">
        <v>0.9</v>
      </c>
      <c r="F35" s="4" t="n">
        <v>0.8</v>
      </c>
      <c r="G35" s="0" t="str">
        <f aca="false">IF(D35=F35,"ok","!!!")</f>
        <v>ok</v>
      </c>
    </row>
  </sheetData>
  <mergeCells count="7">
    <mergeCell ref="B1:G3"/>
    <mergeCell ref="H5:H6"/>
    <mergeCell ref="I5:I6"/>
    <mergeCell ref="J5:J6"/>
    <mergeCell ref="H7:H8"/>
    <mergeCell ref="I7:I8"/>
    <mergeCell ref="J7:J8"/>
  </mergeCells>
  <dataValidations count="2">
    <dataValidation allowBlank="true" operator="between" showDropDown="false" showErrorMessage="true" showInputMessage="true" sqref="I7:I8" type="list">
      <formula1>$D$4:$F$4</formula1>
      <formula2>0</formula2>
    </dataValidation>
    <dataValidation allowBlank="true" operator="between" showDropDown="false" showErrorMessage="true" showInputMessage="true" sqref="H7:H8" type="list">
      <formula1>$C$5:$C$34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3" activeCellId="0" sqref="J13"/>
    </sheetView>
  </sheetViews>
  <sheetFormatPr defaultRowHeight="13.8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8"/>
    <col collapsed="false" customWidth="true" hidden="false" outlineLevel="0" max="3" min="3" style="0" width="12.89"/>
    <col collapsed="false" customWidth="true" hidden="false" outlineLevel="0" max="4" min="4" style="0" width="13.78"/>
    <col collapsed="false" customWidth="true" hidden="false" outlineLevel="0" max="8" min="5" style="0" width="10.66"/>
    <col collapsed="false" customWidth="true" hidden="false" outlineLevel="0" max="9" min="9" style="0" width="14.35"/>
    <col collapsed="false" customWidth="true" hidden="false" outlineLevel="0" max="1025" min="10" style="0" width="10.66"/>
  </cols>
  <sheetData>
    <row r="1" customFormat="false" ht="14.4" hidden="false" customHeight="false" outlineLevel="0" collapsed="false">
      <c r="A1" s="3" t="s">
        <v>38</v>
      </c>
      <c r="B1" s="3" t="s">
        <v>39</v>
      </c>
      <c r="C1" s="3" t="s">
        <v>40</v>
      </c>
      <c r="D1" s="3" t="s">
        <v>41</v>
      </c>
      <c r="F1" s="3" t="s">
        <v>42</v>
      </c>
      <c r="G1" s="3"/>
      <c r="H1" s="3"/>
      <c r="I1" s="3" t="s">
        <v>43</v>
      </c>
      <c r="J1" s="3" t="s">
        <v>1</v>
      </c>
    </row>
    <row r="2" customFormat="false" ht="14.4" hidden="false" customHeight="false" outlineLevel="0" collapsed="false">
      <c r="A2" s="3" t="s">
        <v>44</v>
      </c>
      <c r="B2" s="3" t="n">
        <v>6</v>
      </c>
      <c r="C2" s="3" t="n">
        <v>0.401</v>
      </c>
      <c r="D2" s="3" t="n">
        <f aca="false">B2*C2</f>
        <v>2.406</v>
      </c>
      <c r="F2" s="3"/>
      <c r="G2" s="3"/>
      <c r="H2" s="3"/>
      <c r="I2" s="3"/>
      <c r="J2" s="3"/>
    </row>
    <row r="3" customFormat="false" ht="14.4" hidden="false" customHeight="false" outlineLevel="0" collapsed="false">
      <c r="A3" s="3" t="s">
        <v>45</v>
      </c>
      <c r="B3" s="3" t="n">
        <v>12</v>
      </c>
      <c r="C3" s="3" t="n">
        <v>0.098</v>
      </c>
      <c r="D3" s="3" t="n">
        <f aca="false">B3*C3</f>
        <v>1.176</v>
      </c>
      <c r="F3" s="3"/>
      <c r="G3" s="3"/>
      <c r="H3" s="3"/>
      <c r="I3" s="3"/>
      <c r="J3" s="3"/>
    </row>
    <row r="4" customFormat="false" ht="14.4" hidden="false" customHeight="false" outlineLevel="0" collapsed="false">
      <c r="A4" s="3" t="s">
        <v>46</v>
      </c>
      <c r="B4" s="3" t="n">
        <v>6</v>
      </c>
      <c r="C4" s="3" t="n">
        <v>0.56</v>
      </c>
      <c r="D4" s="3" t="n">
        <f aca="false">B4*C4</f>
        <v>3.36</v>
      </c>
      <c r="F4" s="7" t="s">
        <v>38</v>
      </c>
      <c r="G4" s="7" t="s">
        <v>47</v>
      </c>
      <c r="H4" s="7" t="s">
        <v>48</v>
      </c>
      <c r="I4" s="7" t="s">
        <v>49</v>
      </c>
      <c r="J4" s="7" t="s">
        <v>50</v>
      </c>
    </row>
    <row r="5" customFormat="false" ht="14.4" hidden="false" customHeight="false" outlineLevel="0" collapsed="false">
      <c r="A5" s="3" t="s">
        <v>51</v>
      </c>
      <c r="B5" s="3" t="n">
        <v>4</v>
      </c>
      <c r="C5" s="3" t="n">
        <v>1.719</v>
      </c>
      <c r="D5" s="3" t="n">
        <f aca="false">B5*C5</f>
        <v>6.876</v>
      </c>
      <c r="F5" s="7" t="s">
        <v>44</v>
      </c>
      <c r="G5" s="3" t="n">
        <v>1</v>
      </c>
      <c r="H5" s="3" t="n">
        <f aca="false">G5*B2</f>
        <v>6</v>
      </c>
      <c r="I5" s="3" t="n">
        <f aca="false">G5*(B2*C2)</f>
        <v>2.406</v>
      </c>
      <c r="J5" s="8" t="n">
        <f aca="false">H5*3.85</f>
        <v>23.1</v>
      </c>
    </row>
    <row r="6" customFormat="false" ht="14.4" hidden="false" customHeight="false" outlineLevel="0" collapsed="false">
      <c r="A6" s="3" t="s">
        <v>52</v>
      </c>
      <c r="B6" s="3" t="n">
        <v>2</v>
      </c>
      <c r="C6" s="3" t="n">
        <v>3.437</v>
      </c>
      <c r="D6" s="3" t="n">
        <f aca="false">B6*C6</f>
        <v>6.874</v>
      </c>
      <c r="F6" s="7" t="s">
        <v>45</v>
      </c>
      <c r="G6" s="3" t="n">
        <v>1</v>
      </c>
      <c r="H6" s="3" t="n">
        <f aca="false">G6*B3</f>
        <v>12</v>
      </c>
      <c r="I6" s="3" t="n">
        <f aca="false">G6*(B3*C3)</f>
        <v>1.176</v>
      </c>
      <c r="J6" s="8" t="n">
        <f aca="false">H6*3.85</f>
        <v>46.2</v>
      </c>
    </row>
    <row r="7" customFormat="false" ht="14.4" hidden="false" customHeight="false" outlineLevel="0" collapsed="false">
      <c r="A7" s="3" t="s">
        <v>53</v>
      </c>
      <c r="B7" s="3" t="n">
        <v>6</v>
      </c>
      <c r="C7" s="3" t="n">
        <v>0.61</v>
      </c>
      <c r="D7" s="3" t="n">
        <f aca="false">B7*C7</f>
        <v>3.66</v>
      </c>
      <c r="F7" s="7" t="s">
        <v>46</v>
      </c>
      <c r="G7" s="3" t="n">
        <v>6</v>
      </c>
      <c r="H7" s="3" t="n">
        <f aca="false">G7*B4</f>
        <v>36</v>
      </c>
      <c r="I7" s="3" t="n">
        <f aca="false">G7*(B4*C4)</f>
        <v>20.16</v>
      </c>
      <c r="J7" s="8" t="n">
        <f aca="false">H7*3.85</f>
        <v>138.6</v>
      </c>
    </row>
    <row r="8" customFormat="false" ht="14.4" hidden="false" customHeight="false" outlineLevel="0" collapsed="false">
      <c r="A8" s="9"/>
      <c r="B8" s="9"/>
      <c r="C8" s="9"/>
      <c r="D8" s="9"/>
      <c r="F8" s="7" t="s">
        <v>51</v>
      </c>
      <c r="G8" s="3"/>
      <c r="H8" s="3" t="n">
        <f aca="false">G8*B5</f>
        <v>0</v>
      </c>
      <c r="I8" s="3" t="n">
        <f aca="false">G8*(B5*C5)</f>
        <v>0</v>
      </c>
      <c r="J8" s="8" t="n">
        <f aca="false">H8*3.85</f>
        <v>0</v>
      </c>
    </row>
    <row r="9" customFormat="false" ht="14.4" hidden="false" customHeight="false" outlineLevel="0" collapsed="false">
      <c r="F9" s="7" t="s">
        <v>52</v>
      </c>
      <c r="G9" s="3"/>
      <c r="H9" s="3" t="n">
        <f aca="false">G9*B6</f>
        <v>0</v>
      </c>
      <c r="I9" s="3" t="n">
        <f aca="false">G9*(B6*C6)</f>
        <v>0</v>
      </c>
      <c r="J9" s="8" t="n">
        <f aca="false">H9*3.85</f>
        <v>0</v>
      </c>
    </row>
    <row r="10" customFormat="false" ht="13.8" hidden="false" customHeight="false" outlineLevel="0" collapsed="false">
      <c r="F10" s="7" t="s">
        <v>53</v>
      </c>
      <c r="G10" s="3" t="n">
        <v>2</v>
      </c>
      <c r="H10" s="3" t="n">
        <f aca="false">G10*B7</f>
        <v>12</v>
      </c>
      <c r="I10" s="3" t="n">
        <f aca="false">G10*(B7*C7)</f>
        <v>7.32</v>
      </c>
      <c r="J10" s="8" t="n">
        <f aca="false">H10*3.85</f>
        <v>46.2</v>
      </c>
    </row>
    <row r="11" customFormat="false" ht="14.4" hidden="false" customHeight="false" outlineLevel="0" collapsed="false">
      <c r="F11" s="9"/>
      <c r="G11" s="9"/>
      <c r="H11" s="9"/>
      <c r="I11" s="10" t="n">
        <f aca="false">INT(ROUNDUP(SUM(I5:I10),0))</f>
        <v>32</v>
      </c>
      <c r="J11" s="11" t="n">
        <f aca="false">SUM(J5:J10)</f>
        <v>254.1</v>
      </c>
    </row>
    <row r="12" customFormat="false" ht="14.4" hidden="false" customHeight="false" outlineLevel="0" collapsed="false"/>
    <row r="13" customFormat="false" ht="13.8" hidden="false" customHeight="false" outlineLevel="0" collapsed="false">
      <c r="I13" s="0" t="s">
        <v>54</v>
      </c>
      <c r="J13" s="12" t="n">
        <f aca="false">IF(I11&lt;31,VLOOKUP(INT(ROUNDUP(I11,0)),Feuil1!B5:F34,IF($J$1="DEP",4,5),0),SUM(IF($J$1="DEP",Feuil1!E34,Feuil1!F34),SUM(INT(ROUNDUP(I11,0)),-30)*IF($J$1="DEP",Feuil1!E35,Feuil1!F35)))</f>
        <v>36.3</v>
      </c>
    </row>
  </sheetData>
  <mergeCells count="3">
    <mergeCell ref="F1:H3"/>
    <mergeCell ref="I1:I3"/>
    <mergeCell ref="J1:J3"/>
  </mergeCells>
  <dataValidations count="1">
    <dataValidation allowBlank="true" operator="between" showDropDown="false" showErrorMessage="true" showInputMessage="true" sqref="J1" type="list">
      <formula1>Feuil1!$D$4:$F$4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2016-09-30T06:51:09Z</dcterms:created>
  <dc:creator>I3-2</dc:creator>
  <dc:description/>
  <dc:language>fr-FR</dc:language>
  <cp:lastModifiedBy/>
  <dcterms:modified xsi:type="dcterms:W3CDTF">2017-10-18T15:05:42Z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