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and-livre des comptes" sheetId="1" state="visible" r:id="rId2"/>
    <sheet name="Feuil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<sst xmlns="http://schemas.openxmlformats.org/spreadsheetml/2006/main" count="68" uniqueCount="20">
  <si>
    <t xml:space="preserve">Date de tirage</t>
  </si>
  <si>
    <t xml:space="preserve">Page :</t>
  </si>
  <si>
    <t xml:space="preserve">Date</t>
  </si>
  <si>
    <t xml:space="preserve">C.j</t>
  </si>
  <si>
    <t xml:space="preserve">N° pièce</t>
  </si>
  <si>
    <t xml:space="preserve">Libellé écriture</t>
  </si>
  <si>
    <t xml:space="preserve">Let</t>
  </si>
  <si>
    <t xml:space="preserve">Mouvement 
débit</t>
  </si>
  <si>
    <t xml:space="preserve">Mouvement 
crédit</t>
  </si>
  <si>
    <t xml:space="preserve">Solde
 progressif</t>
  </si>
  <si>
    <t xml:space="preserve">Compte à créer</t>
  </si>
  <si>
    <t xml:space="preserve">VE</t>
  </si>
  <si>
    <t xml:space="preserve">Facture Normale</t>
  </si>
  <si>
    <t xml:space="preserve">Ticket</t>
  </si>
  <si>
    <t xml:space="preserve">CA</t>
  </si>
  <si>
    <t xml:space="preserve">CB</t>
  </si>
  <si>
    <t xml:space="preserve">ChÃ¨que</t>
  </si>
  <si>
    <t xml:space="preserve">EspÃ¨ces</t>
  </si>
  <si>
    <t xml:space="preserve">F</t>
  </si>
  <si>
    <t xml:space="preserve">T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</si>
</sst>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DD\/MM\/YY"/>
    <numFmt numFmtId="167" formatCode="HH\:MM\:SS"/>
    <numFmt numFmtId="168" formatCode="0"/>
    <numFmt numFmtId="169" formatCode="DDMMYY"/>
    <numFmt numFmtId="170" formatCode="#,##0.00"/>
    <numFmt numFmtId="171" formatCode="[$-40C]DD/MM/YYYY"/>
    <numFmt numFmtId="172" formatCode="_-* #,##0.00&quot; €&quot;_-;\-* #,##0.00&quot; €&quot;_-;_-* \-??&quot; €&quot;_-;_-@_-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72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6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70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31"/>
  <sheetViews>
    <sheetView showFormulas="false" showGridLines="true" showRowColHeaders="true" showZeros="true" rightToLeft="false" tabSelected="true" showOutlineSymbols="true" defaultGridColor="true" view="normal" topLeftCell="J4" colorId="64" zoomScale="100" zoomScaleNormal="100" zoomScalePageLayoutView="100" workbookViewId="0">
      <selection pane="topLeft" activeCell="V25" activeCellId="0" sqref="V25"/>
    </sheetView>
  </sheetViews>
  <sheetFormatPr defaultRowHeight="15" zeroHeight="false" outlineLevelRow="0" outlineLevelCol="0"/>
  <cols>
    <col collapsed="false" customWidth="true" hidden="false" outlineLevel="0" max="19" min="1" style="0" width="10.47"/>
    <col collapsed="false" customWidth="true" hidden="false" outlineLevel="0" max="20" min="20" style="0" width="13.97"/>
    <col collapsed="false" customWidth="true" hidden="false" outlineLevel="0" max="1025" min="21" style="0" width="10.47"/>
  </cols>
  <sheetData>
    <row r="1" customFormat="false" ht="15" hidden="false" customHeight="false" outlineLevel="0" collapsed="false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customFormat="false" ht="23.25" hidden="false" customHeight="false" outlineLevel="0" collapsed="false">
      <c r="A2" s="4"/>
      <c r="B2" s="5"/>
      <c r="C2" s="5"/>
      <c r="D2" s="5"/>
      <c r="E2" s="5"/>
      <c r="F2" s="5"/>
      <c r="G2" s="5"/>
      <c r="H2" s="5"/>
      <c r="I2" s="5"/>
      <c r="J2" s="6"/>
      <c r="K2" s="5"/>
      <c r="L2" s="5"/>
      <c r="M2" s="5"/>
      <c r="N2" s="5"/>
      <c r="O2" s="7"/>
      <c r="P2" s="5"/>
      <c r="Q2" s="8"/>
      <c r="R2" s="9"/>
    </row>
    <row r="3" customFormat="false" ht="15" hidden="false" customHeight="false" outlineLevel="0" collapsed="false">
      <c r="A3" s="10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/>
      <c r="P3" s="5"/>
      <c r="Q3" s="8"/>
      <c r="R3" s="9"/>
    </row>
    <row r="4" customFormat="false" ht="15" hidden="false" customHeight="false" outlineLevel="0" collapsed="false">
      <c r="A4" s="10"/>
      <c r="B4" s="5"/>
      <c r="C4" s="5"/>
      <c r="D4" s="5"/>
      <c r="E4" s="5"/>
      <c r="F4" s="5"/>
      <c r="G4" s="5"/>
      <c r="H4" s="5"/>
      <c r="I4" s="5"/>
      <c r="J4" s="11"/>
      <c r="K4" s="5"/>
      <c r="L4" s="5"/>
      <c r="M4" s="5"/>
      <c r="N4" s="5"/>
      <c r="O4" s="12"/>
      <c r="P4" s="5"/>
      <c r="Q4" s="5"/>
      <c r="R4" s="9"/>
    </row>
    <row r="5" customFormat="false" ht="15" hidden="false" customHeight="false" outlineLevel="0" collapsed="false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</row>
    <row r="6" customFormat="false" ht="15" hidden="false" customHeight="false" outlineLevel="0" collapsed="false">
      <c r="A6" s="16"/>
      <c r="I6" s="16" t="s">
        <v>0</v>
      </c>
      <c r="K6" s="17"/>
      <c r="N6" s="18"/>
      <c r="Q6" s="19" t="s">
        <v>1</v>
      </c>
      <c r="R6" s="20" t="n">
        <v>1</v>
      </c>
    </row>
    <row r="7" customFormat="false" ht="15" hidden="false" customHeight="false" outlineLevel="0" collapsed="false">
      <c r="A7" s="1"/>
      <c r="B7" s="21"/>
      <c r="C7" s="2"/>
      <c r="D7" s="2"/>
      <c r="E7" s="2"/>
      <c r="F7" s="1"/>
      <c r="G7" s="2"/>
      <c r="H7" s="2"/>
      <c r="I7" s="2"/>
      <c r="J7" s="21"/>
      <c r="K7" s="2"/>
      <c r="L7" s="2"/>
      <c r="M7" s="2"/>
      <c r="N7" s="1"/>
      <c r="O7" s="2"/>
      <c r="P7" s="3"/>
      <c r="Q7" s="2"/>
      <c r="R7" s="3"/>
    </row>
    <row r="8" customFormat="false" ht="47.1" hidden="false" customHeight="true" outlineLevel="0" collapsed="false">
      <c r="A8" s="22" t="s">
        <v>2</v>
      </c>
      <c r="B8" s="23" t="s">
        <v>3</v>
      </c>
      <c r="C8" s="5"/>
      <c r="D8" s="11" t="s">
        <v>4</v>
      </c>
      <c r="E8" s="5"/>
      <c r="F8" s="10"/>
      <c r="G8" s="11" t="s">
        <v>5</v>
      </c>
      <c r="H8" s="5"/>
      <c r="I8" s="5"/>
      <c r="J8" s="23" t="s">
        <v>6</v>
      </c>
      <c r="K8" s="24" t="s">
        <v>7</v>
      </c>
      <c r="L8" s="24"/>
      <c r="M8" s="5"/>
      <c r="N8" s="24" t="s">
        <v>8</v>
      </c>
      <c r="O8" s="24"/>
      <c r="P8" s="9"/>
      <c r="Q8" s="25" t="s">
        <v>9</v>
      </c>
      <c r="R8" s="25"/>
    </row>
    <row r="9" customFormat="false" ht="15" hidden="false" customHeight="false" outlineLevel="0" collapsed="false">
      <c r="A9" s="10"/>
      <c r="B9" s="26"/>
      <c r="C9" s="5"/>
      <c r="D9" s="5"/>
      <c r="E9" s="5"/>
      <c r="F9" s="10"/>
      <c r="G9" s="5"/>
      <c r="H9" s="5"/>
      <c r="I9" s="5"/>
      <c r="J9" s="26"/>
      <c r="K9" s="5"/>
      <c r="L9" s="5"/>
      <c r="M9" s="5"/>
      <c r="N9" s="10"/>
      <c r="O9" s="5"/>
      <c r="P9" s="9"/>
      <c r="Q9" s="5"/>
      <c r="R9" s="9"/>
    </row>
    <row r="10" customFormat="false" ht="15" hidden="false" customHeight="false" outlineLevel="0" collapsed="false">
      <c r="A10" s="13"/>
      <c r="B10" s="27"/>
      <c r="C10" s="14"/>
      <c r="D10" s="14"/>
      <c r="E10" s="14"/>
      <c r="F10" s="13"/>
      <c r="G10" s="14"/>
      <c r="H10" s="14"/>
      <c r="I10" s="14"/>
      <c r="J10" s="27"/>
      <c r="K10" s="14"/>
      <c r="L10" s="14"/>
      <c r="M10" s="14"/>
      <c r="N10" s="13"/>
      <c r="O10" s="14"/>
      <c r="P10" s="15"/>
      <c r="Q10" s="14"/>
      <c r="R10" s="15"/>
    </row>
    <row r="11" customFormat="false" ht="15" hidden="false" customHeight="false" outlineLevel="0" collapsed="false">
      <c r="A11" s="1"/>
      <c r="B11" s="2"/>
      <c r="C11" s="2"/>
      <c r="D11" s="2"/>
      <c r="E11" s="2"/>
      <c r="F11" s="2"/>
      <c r="G11" s="2"/>
      <c r="H11" s="2"/>
      <c r="I11" s="2"/>
      <c r="J11" s="3"/>
      <c r="K11" s="2"/>
      <c r="L11" s="2"/>
      <c r="M11" s="3"/>
      <c r="N11" s="2"/>
      <c r="O11" s="2"/>
      <c r="P11" s="3"/>
      <c r="Q11" s="2"/>
      <c r="R11" s="3"/>
    </row>
    <row r="12" customFormat="false" ht="15" hidden="false" customHeight="false" outlineLevel="0" collapsed="false">
      <c r="A12" s="4"/>
      <c r="B12" s="5"/>
      <c r="C12" s="7" t="s">
        <v>10</v>
      </c>
      <c r="D12" s="5"/>
      <c r="E12" s="5"/>
      <c r="F12" s="5"/>
      <c r="G12" s="5"/>
      <c r="H12" s="5"/>
      <c r="I12" s="5"/>
      <c r="J12" s="9"/>
      <c r="K12" s="5"/>
      <c r="L12" s="5"/>
      <c r="M12" s="9"/>
      <c r="N12" s="5"/>
      <c r="O12" s="5"/>
      <c r="P12" s="9"/>
      <c r="Q12" s="5"/>
      <c r="R12" s="9"/>
    </row>
    <row r="13" customFormat="false" ht="13.8" hidden="false" customHeight="false" outlineLevel="0" collapsed="false">
      <c r="A13" s="28" t="n">
        <v>43606</v>
      </c>
      <c r="B13" s="12" t="s">
        <v>11</v>
      </c>
      <c r="C13" s="29"/>
      <c r="D13" s="5"/>
      <c r="E13" s="5"/>
      <c r="F13" s="12" t="s">
        <v>12</v>
      </c>
      <c r="G13" s="5"/>
      <c r="H13" s="5"/>
      <c r="I13" s="5"/>
      <c r="J13" s="30"/>
      <c r="K13" s="5"/>
      <c r="L13" s="5"/>
      <c r="M13" s="31" t="n">
        <v>2109.59</v>
      </c>
      <c r="N13" s="5"/>
      <c r="O13" s="32"/>
      <c r="P13" s="9"/>
      <c r="Q13" s="5"/>
      <c r="R13" s="31" t="n">
        <v>2109.59</v>
      </c>
      <c r="T13" s="0" t="str">
        <f aca="false">CONCATENATE(A13," ",TEXT(R12-R13,"# ##0,00")*1)</f>
        <v>43606 -2109,59</v>
      </c>
      <c r="U13" s="0" t="e">
        <f aca="false">MATCH(T13,Feuil1!K$1:K$19,0)</f>
        <v>#N/A</v>
      </c>
    </row>
    <row r="14" customFormat="false" ht="13.8" hidden="false" customHeight="false" outlineLevel="0" collapsed="false">
      <c r="A14" s="28" t="n">
        <v>43606</v>
      </c>
      <c r="B14" s="12" t="s">
        <v>11</v>
      </c>
      <c r="C14" s="29"/>
      <c r="D14" s="5"/>
      <c r="E14" s="5"/>
      <c r="F14" s="12" t="s">
        <v>13</v>
      </c>
      <c r="G14" s="5"/>
      <c r="H14" s="5"/>
      <c r="I14" s="5"/>
      <c r="J14" s="30"/>
      <c r="K14" s="5"/>
      <c r="L14" s="5"/>
      <c r="M14" s="31" t="n">
        <v>207.43</v>
      </c>
      <c r="N14" s="5"/>
      <c r="O14" s="32"/>
      <c r="P14" s="9"/>
      <c r="Q14" s="5"/>
      <c r="R14" s="31" t="n">
        <v>2317.02</v>
      </c>
      <c r="T14" s="0" t="str">
        <f aca="false">CONCATENATE(A14," ",TEXT(R13-R14,"# ##0,00")*1)</f>
        <v>43606 -207,43</v>
      </c>
      <c r="U14" s="0" t="e">
        <f aca="false">MATCH(T14,Feuil1!K$1:K$19,0)</f>
        <v>#N/A</v>
      </c>
    </row>
    <row r="15" customFormat="false" ht="13.8" hidden="false" customHeight="false" outlineLevel="0" collapsed="false">
      <c r="A15" s="28" t="n">
        <v>43606</v>
      </c>
      <c r="B15" s="12" t="s">
        <v>14</v>
      </c>
      <c r="C15" s="29"/>
      <c r="D15" s="5"/>
      <c r="E15" s="5"/>
      <c r="F15" s="12" t="s">
        <v>15</v>
      </c>
      <c r="G15" s="5"/>
      <c r="H15" s="5"/>
      <c r="I15" s="5"/>
      <c r="J15" s="30"/>
      <c r="K15" s="5"/>
      <c r="L15" s="5"/>
      <c r="M15" s="33"/>
      <c r="N15" s="5"/>
      <c r="O15" s="34" t="n">
        <v>24.99</v>
      </c>
      <c r="P15" s="9"/>
      <c r="Q15" s="5"/>
      <c r="R15" s="31" t="n">
        <v>2292.03</v>
      </c>
      <c r="T15" s="0" t="str">
        <f aca="false">CONCATENATE(A15," ",TEXT(R14-R15,"# ##0,00")*1)</f>
        <v>43606 24,99</v>
      </c>
      <c r="U15" s="0" t="n">
        <f aca="false">MATCH(T15,Feuil1!K$1:K$19,0)</f>
        <v>1</v>
      </c>
    </row>
    <row r="16" customFormat="false" ht="13.8" hidden="false" customHeight="false" outlineLevel="0" collapsed="false">
      <c r="A16" s="28" t="n">
        <v>43606</v>
      </c>
      <c r="B16" s="12" t="s">
        <v>14</v>
      </c>
      <c r="C16" s="29"/>
      <c r="D16" s="5"/>
      <c r="E16" s="5"/>
      <c r="F16" s="12" t="s">
        <v>15</v>
      </c>
      <c r="G16" s="5"/>
      <c r="H16" s="5"/>
      <c r="I16" s="5"/>
      <c r="J16" s="30"/>
      <c r="K16" s="5"/>
      <c r="L16" s="5"/>
      <c r="M16" s="33"/>
      <c r="N16" s="5"/>
      <c r="O16" s="34" t="n">
        <v>38.01</v>
      </c>
      <c r="P16" s="9"/>
      <c r="Q16" s="5"/>
      <c r="R16" s="31" t="n">
        <v>2254.02</v>
      </c>
      <c r="T16" s="0" t="str">
        <f aca="false">CONCATENATE(A16," ",TEXT(R15-R16,"# ##0,00")*1)</f>
        <v>43606 38,01</v>
      </c>
      <c r="U16" s="0" t="n">
        <f aca="false">MATCH(T16,Feuil1!K$1:K$19,0)</f>
        <v>2</v>
      </c>
    </row>
    <row r="17" customFormat="false" ht="13.8" hidden="false" customHeight="false" outlineLevel="0" collapsed="false">
      <c r="A17" s="28" t="n">
        <v>43606</v>
      </c>
      <c r="B17" s="12" t="s">
        <v>14</v>
      </c>
      <c r="C17" s="29"/>
      <c r="D17" s="5"/>
      <c r="E17" s="5"/>
      <c r="F17" s="12" t="s">
        <v>15</v>
      </c>
      <c r="G17" s="5"/>
      <c r="H17" s="5"/>
      <c r="I17" s="5"/>
      <c r="J17" s="30"/>
      <c r="K17" s="5"/>
      <c r="L17" s="5"/>
      <c r="M17" s="33"/>
      <c r="N17" s="5"/>
      <c r="O17" s="34" t="n">
        <v>49.5</v>
      </c>
      <c r="P17" s="9"/>
      <c r="Q17" s="5"/>
      <c r="R17" s="31" t="n">
        <v>2204.52</v>
      </c>
      <c r="T17" s="0" t="str">
        <f aca="false">CONCATENATE(A17," ",TEXT(R16-R17,"# ##0,00")*1)</f>
        <v>43606 49,5</v>
      </c>
      <c r="U17" s="0" t="e">
        <f aca="false">MATCH(T17,Feuil1!K$1:K$19,0)</f>
        <v>#N/A</v>
      </c>
    </row>
    <row r="18" customFormat="false" ht="13.8" hidden="false" customHeight="false" outlineLevel="0" collapsed="false">
      <c r="A18" s="28" t="n">
        <v>43606</v>
      </c>
      <c r="B18" s="12" t="s">
        <v>14</v>
      </c>
      <c r="C18" s="29"/>
      <c r="D18" s="5"/>
      <c r="E18" s="5"/>
      <c r="F18" s="12" t="s">
        <v>15</v>
      </c>
      <c r="G18" s="5"/>
      <c r="H18" s="5"/>
      <c r="I18" s="5"/>
      <c r="J18" s="30"/>
      <c r="K18" s="5"/>
      <c r="L18" s="5"/>
      <c r="M18" s="33"/>
      <c r="N18" s="5"/>
      <c r="O18" s="34" t="n">
        <v>52.26</v>
      </c>
      <c r="P18" s="9"/>
      <c r="Q18" s="5"/>
      <c r="R18" s="31" t="n">
        <v>2152.26</v>
      </c>
      <c r="T18" s="0" t="str">
        <f aca="false">CONCATENATE(A18," ",TEXT(R17-R18,"# ##0,00")*1)</f>
        <v>43606 52,26</v>
      </c>
      <c r="U18" s="0" t="n">
        <f aca="false">MATCH(T18,Feuil1!K$1:K$19,0)</f>
        <v>3</v>
      </c>
    </row>
    <row r="19" customFormat="false" ht="13.8" hidden="false" customHeight="false" outlineLevel="0" collapsed="false">
      <c r="A19" s="28" t="n">
        <v>43606</v>
      </c>
      <c r="B19" s="12" t="s">
        <v>14</v>
      </c>
      <c r="C19" s="29"/>
      <c r="D19" s="5"/>
      <c r="E19" s="5"/>
      <c r="F19" s="12" t="s">
        <v>15</v>
      </c>
      <c r="G19" s="5"/>
      <c r="H19" s="5"/>
      <c r="I19" s="5"/>
      <c r="J19" s="30"/>
      <c r="K19" s="5"/>
      <c r="L19" s="5"/>
      <c r="M19" s="33"/>
      <c r="N19" s="5"/>
      <c r="O19" s="34" t="n">
        <v>55.02</v>
      </c>
      <c r="P19" s="9"/>
      <c r="Q19" s="5"/>
      <c r="R19" s="31" t="n">
        <v>2097.24</v>
      </c>
      <c r="T19" s="0" t="str">
        <f aca="false">CONCATENATE(A19," ",TEXT(R18-R19,"# ##0,00")*1)</f>
        <v>43606 55,02</v>
      </c>
      <c r="U19" s="0" t="n">
        <f aca="false">MATCH(T19,Feuil1!K$1:K$19,0)</f>
        <v>4</v>
      </c>
    </row>
    <row r="20" customFormat="false" ht="13.8" hidden="false" customHeight="false" outlineLevel="0" collapsed="false">
      <c r="A20" s="28" t="n">
        <v>43606</v>
      </c>
      <c r="B20" s="12" t="s">
        <v>14</v>
      </c>
      <c r="C20" s="29"/>
      <c r="D20" s="5"/>
      <c r="E20" s="5"/>
      <c r="F20" s="12" t="s">
        <v>15</v>
      </c>
      <c r="G20" s="5"/>
      <c r="H20" s="5"/>
      <c r="I20" s="5"/>
      <c r="J20" s="30"/>
      <c r="K20" s="5"/>
      <c r="L20" s="5"/>
      <c r="M20" s="33"/>
      <c r="N20" s="5"/>
      <c r="O20" s="34" t="n">
        <v>171</v>
      </c>
      <c r="P20" s="9"/>
      <c r="Q20" s="5"/>
      <c r="R20" s="31" t="n">
        <v>1926.24</v>
      </c>
      <c r="T20" s="0" t="str">
        <f aca="false">CONCATENATE(A20," ",TEXT(R19-R20,"# ##0,00")*1)</f>
        <v>43606 171</v>
      </c>
      <c r="U20" s="0" t="e">
        <f aca="false">MATCH(T20,Feuil1!K$1:K$19,0)</f>
        <v>#N/A</v>
      </c>
    </row>
    <row r="21" customFormat="false" ht="13.8" hidden="false" customHeight="false" outlineLevel="0" collapsed="false">
      <c r="A21" s="28" t="n">
        <v>43606</v>
      </c>
      <c r="B21" s="12" t="s">
        <v>14</v>
      </c>
      <c r="C21" s="29"/>
      <c r="D21" s="5"/>
      <c r="E21" s="5"/>
      <c r="F21" s="12" t="s">
        <v>15</v>
      </c>
      <c r="G21" s="5"/>
      <c r="H21" s="5"/>
      <c r="I21" s="5"/>
      <c r="J21" s="30"/>
      <c r="K21" s="5"/>
      <c r="L21" s="5"/>
      <c r="M21" s="33"/>
      <c r="N21" s="5"/>
      <c r="O21" s="34" t="n">
        <v>237.42</v>
      </c>
      <c r="P21" s="9"/>
      <c r="Q21" s="5"/>
      <c r="R21" s="31" t="n">
        <v>1688.82</v>
      </c>
      <c r="T21" s="0" t="str">
        <f aca="false">CONCATENATE(A21," ",TEXT(R20-R21,"# ##0,00")*1)</f>
        <v>43606 237,42</v>
      </c>
      <c r="U21" s="0" t="n">
        <f aca="false">MATCH(T21,Feuil1!K$1:K$19,0)</f>
        <v>5</v>
      </c>
    </row>
    <row r="22" customFormat="false" ht="13.8" hidden="false" customHeight="false" outlineLevel="0" collapsed="false">
      <c r="A22" s="28" t="n">
        <v>43606</v>
      </c>
      <c r="B22" s="12" t="s">
        <v>14</v>
      </c>
      <c r="C22" s="29"/>
      <c r="D22" s="5"/>
      <c r="E22" s="5"/>
      <c r="F22" s="12" t="s">
        <v>16</v>
      </c>
      <c r="G22" s="5"/>
      <c r="H22" s="5"/>
      <c r="I22" s="5"/>
      <c r="J22" s="30"/>
      <c r="K22" s="5"/>
      <c r="L22" s="5"/>
      <c r="M22" s="33"/>
      <c r="N22" s="5"/>
      <c r="O22" s="34" t="n">
        <v>42.4</v>
      </c>
      <c r="P22" s="9"/>
      <c r="Q22" s="5"/>
      <c r="R22" s="31" t="n">
        <v>1646.42</v>
      </c>
      <c r="T22" s="0" t="str">
        <f aca="false">CONCATENATE(A22," ",TEXT(R21-R22,"# ##0,00")*1)</f>
        <v>43606 42,4</v>
      </c>
      <c r="U22" s="0" t="e">
        <f aca="false">MATCH(T22,Feuil1!K$1:K$19,0)</f>
        <v>#N/A</v>
      </c>
    </row>
    <row r="23" customFormat="false" ht="13.8" hidden="false" customHeight="false" outlineLevel="0" collapsed="false">
      <c r="A23" s="28" t="n">
        <v>43606</v>
      </c>
      <c r="B23" s="12" t="s">
        <v>14</v>
      </c>
      <c r="C23" s="29"/>
      <c r="D23" s="5"/>
      <c r="E23" s="5"/>
      <c r="F23" s="12" t="s">
        <v>17</v>
      </c>
      <c r="G23" s="5"/>
      <c r="H23" s="5"/>
      <c r="I23" s="5"/>
      <c r="J23" s="30"/>
      <c r="K23" s="5"/>
      <c r="L23" s="5"/>
      <c r="M23" s="31" t="n">
        <v>10.8</v>
      </c>
      <c r="N23" s="5"/>
      <c r="O23" s="32"/>
      <c r="P23" s="9"/>
      <c r="Q23" s="5"/>
      <c r="R23" s="31" t="n">
        <v>1657.22</v>
      </c>
      <c r="T23" s="0" t="str">
        <f aca="false">CONCATENATE(A23," ",TEXT(R22-R23,"# ##0,00")*1)</f>
        <v>43606 -10,8</v>
      </c>
      <c r="U23" s="0" t="e">
        <f aca="false">MATCH(T23,Feuil1!K$1:K$19,0)</f>
        <v>#N/A</v>
      </c>
    </row>
    <row r="24" customFormat="false" ht="13.8" hidden="false" customHeight="false" outlineLevel="0" collapsed="false">
      <c r="A24" s="28" t="n">
        <v>43606</v>
      </c>
      <c r="B24" s="12" t="s">
        <v>14</v>
      </c>
      <c r="C24" s="29"/>
      <c r="D24" s="5"/>
      <c r="E24" s="5"/>
      <c r="F24" s="12" t="s">
        <v>17</v>
      </c>
      <c r="G24" s="5"/>
      <c r="H24" s="5"/>
      <c r="I24" s="5"/>
      <c r="J24" s="30"/>
      <c r="K24" s="5"/>
      <c r="L24" s="5"/>
      <c r="M24" s="33"/>
      <c r="N24" s="5"/>
      <c r="O24" s="34" t="n">
        <v>20</v>
      </c>
      <c r="P24" s="9"/>
      <c r="Q24" s="5"/>
      <c r="R24" s="31" t="n">
        <v>1637.22</v>
      </c>
      <c r="T24" s="0" t="str">
        <f aca="false">CONCATENATE(A24," ",TEXT(R23-R24,"# ##0,00")*1)</f>
        <v>43606 20</v>
      </c>
      <c r="U24" s="0" t="e">
        <f aca="false">MATCH(T24,Feuil1!K$1:K$19,0)</f>
        <v>#N/A</v>
      </c>
    </row>
    <row r="25" customFormat="false" ht="13.8" hidden="false" customHeight="false" outlineLevel="0" collapsed="false">
      <c r="A25" s="28" t="n">
        <v>43606</v>
      </c>
      <c r="B25" s="12" t="s">
        <v>14</v>
      </c>
      <c r="C25" s="29"/>
      <c r="D25" s="5"/>
      <c r="E25" s="5"/>
      <c r="F25" s="12" t="s">
        <v>15</v>
      </c>
      <c r="G25" s="5"/>
      <c r="H25" s="5"/>
      <c r="I25" s="5"/>
      <c r="J25" s="30"/>
      <c r="K25" s="5"/>
      <c r="L25" s="5"/>
      <c r="M25" s="33"/>
      <c r="N25" s="5"/>
      <c r="O25" s="34" t="n">
        <v>71.99</v>
      </c>
      <c r="P25" s="9"/>
      <c r="Q25" s="5"/>
      <c r="R25" s="31" t="n">
        <v>1565.23</v>
      </c>
      <c r="T25" s="0" t="str">
        <f aca="false">CONCATENATE(A25," ",TEXT(R24-R25,"# ##0,00")*1)</f>
        <v>43606 71,99</v>
      </c>
      <c r="U25" s="0" t="n">
        <f aca="false">MATCH(T25,Feuil1!K$1:K$19,0)</f>
        <v>6</v>
      </c>
    </row>
    <row r="26" customFormat="false" ht="13.8" hidden="false" customHeight="false" outlineLevel="0" collapsed="false">
      <c r="A26" s="28" t="n">
        <v>43606</v>
      </c>
      <c r="B26" s="12" t="s">
        <v>14</v>
      </c>
      <c r="C26" s="29"/>
      <c r="D26" s="5"/>
      <c r="E26" s="5"/>
      <c r="F26" s="12" t="s">
        <v>15</v>
      </c>
      <c r="G26" s="5"/>
      <c r="H26" s="5"/>
      <c r="I26" s="5"/>
      <c r="J26" s="30"/>
      <c r="K26" s="5"/>
      <c r="L26" s="5"/>
      <c r="M26" s="33"/>
      <c r="N26" s="5"/>
      <c r="O26" s="34" t="n">
        <v>41</v>
      </c>
      <c r="P26" s="9"/>
      <c r="Q26" s="5"/>
      <c r="R26" s="31" t="n">
        <v>1524.23</v>
      </c>
      <c r="T26" s="0" t="str">
        <f aca="false">CONCATENATE(A26," ",TEXT(R25-R26,"# ##0,00")*1)</f>
        <v>43606 41</v>
      </c>
      <c r="U26" s="0" t="e">
        <f aca="false">MATCH(T26,Feuil1!K$1:K$19,0)</f>
        <v>#N/A</v>
      </c>
    </row>
    <row r="27" customFormat="false" ht="13.8" hidden="false" customHeight="false" outlineLevel="0" collapsed="false">
      <c r="A27" s="28" t="n">
        <v>43606</v>
      </c>
      <c r="B27" s="12" t="s">
        <v>14</v>
      </c>
      <c r="C27" s="29"/>
      <c r="D27" s="5"/>
      <c r="E27" s="5"/>
      <c r="F27" s="12" t="s">
        <v>15</v>
      </c>
      <c r="G27" s="5"/>
      <c r="H27" s="5"/>
      <c r="I27" s="5"/>
      <c r="J27" s="30"/>
      <c r="K27" s="5"/>
      <c r="L27" s="5"/>
      <c r="M27" s="33"/>
      <c r="N27" s="5"/>
      <c r="O27" s="34" t="n">
        <v>25</v>
      </c>
      <c r="P27" s="9"/>
      <c r="Q27" s="5"/>
      <c r="R27" s="31" t="n">
        <v>1499.23</v>
      </c>
      <c r="T27" s="0" t="str">
        <f aca="false">CONCATENATE(A27," ",TEXT(R26-R27,"# ##0,00")*1)</f>
        <v>43606 25</v>
      </c>
      <c r="U27" s="0" t="e">
        <f aca="false">MATCH(T27,Feuil1!K$1:K$19,0)</f>
        <v>#N/A</v>
      </c>
    </row>
    <row r="28" customFormat="false" ht="13.8" hidden="false" customHeight="false" outlineLevel="0" collapsed="false">
      <c r="A28" s="28" t="n">
        <v>43606</v>
      </c>
      <c r="B28" s="12" t="s">
        <v>14</v>
      </c>
      <c r="C28" s="29"/>
      <c r="D28" s="5"/>
      <c r="E28" s="5"/>
      <c r="F28" s="12" t="s">
        <v>15</v>
      </c>
      <c r="G28" s="5"/>
      <c r="H28" s="5"/>
      <c r="I28" s="5"/>
      <c r="J28" s="30"/>
      <c r="K28" s="5"/>
      <c r="L28" s="5"/>
      <c r="M28" s="33"/>
      <c r="N28" s="5"/>
      <c r="O28" s="34" t="n">
        <v>12.9</v>
      </c>
      <c r="P28" s="9"/>
      <c r="Q28" s="5"/>
      <c r="R28" s="31" t="n">
        <v>1486.33</v>
      </c>
      <c r="T28" s="0" t="str">
        <f aca="false">CONCATENATE(A28," ",TEXT(R27-R28,"# ##0,00")*1)</f>
        <v>43606 12,9</v>
      </c>
      <c r="U28" s="0" t="e">
        <f aca="false">MATCH(T28,Feuil1!K$1:K$19,0)</f>
        <v>#N/A</v>
      </c>
    </row>
    <row r="29" customFormat="false" ht="13.8" hidden="false" customHeight="false" outlineLevel="0" collapsed="false">
      <c r="A29" s="28" t="n">
        <v>43606</v>
      </c>
      <c r="B29" s="12" t="s">
        <v>14</v>
      </c>
      <c r="C29" s="29"/>
      <c r="D29" s="5"/>
      <c r="E29" s="5"/>
      <c r="F29" s="12" t="s">
        <v>15</v>
      </c>
      <c r="G29" s="5"/>
      <c r="H29" s="5"/>
      <c r="I29" s="5"/>
      <c r="J29" s="30"/>
      <c r="K29" s="5"/>
      <c r="L29" s="5"/>
      <c r="M29" s="33"/>
      <c r="N29" s="5"/>
      <c r="O29" s="34" t="n">
        <v>14.85</v>
      </c>
      <c r="P29" s="9"/>
      <c r="Q29" s="5"/>
      <c r="R29" s="31" t="n">
        <v>1471.48</v>
      </c>
      <c r="T29" s="0" t="str">
        <f aca="false">CONCATENATE(A29," ",TEXT(R28-R29,"# ##0,00")*1)</f>
        <v>43606 14,85</v>
      </c>
      <c r="U29" s="0" t="n">
        <f aca="false">MATCH(T29,Feuil1!K$1:K$19,0)</f>
        <v>7</v>
      </c>
    </row>
    <row r="30" customFormat="false" ht="13.8" hidden="false" customHeight="false" outlineLevel="0" collapsed="false">
      <c r="A30" s="28" t="n">
        <v>43606</v>
      </c>
      <c r="B30" s="12" t="s">
        <v>14</v>
      </c>
      <c r="C30" s="29"/>
      <c r="D30" s="5"/>
      <c r="E30" s="5"/>
      <c r="F30" s="12" t="s">
        <v>15</v>
      </c>
      <c r="G30" s="5"/>
      <c r="H30" s="5"/>
      <c r="I30" s="5"/>
      <c r="J30" s="30"/>
      <c r="K30" s="5"/>
      <c r="L30" s="5"/>
      <c r="M30" s="33"/>
      <c r="N30" s="5"/>
      <c r="O30" s="34" t="n">
        <v>15.5</v>
      </c>
      <c r="P30" s="9"/>
      <c r="Q30" s="5"/>
      <c r="R30" s="31" t="n">
        <v>1455.98</v>
      </c>
      <c r="T30" s="0" t="str">
        <f aca="false">CONCATENATE(A30," ",TEXT(R29-R30,"# ##0,00")*1)</f>
        <v>43606 15,5</v>
      </c>
      <c r="U30" s="0" t="e">
        <f aca="false">MATCH(T30,Feuil1!K$1:K$19,0)</f>
        <v>#N/A</v>
      </c>
    </row>
    <row r="31" customFormat="false" ht="13.8" hidden="false" customHeight="false" outlineLevel="0" collapsed="false">
      <c r="A31" s="28" t="n">
        <v>43606</v>
      </c>
      <c r="B31" s="12" t="s">
        <v>14</v>
      </c>
      <c r="C31" s="29"/>
      <c r="D31" s="5"/>
      <c r="E31" s="5"/>
      <c r="F31" s="12" t="s">
        <v>15</v>
      </c>
      <c r="G31" s="5"/>
      <c r="H31" s="5"/>
      <c r="I31" s="5"/>
      <c r="J31" s="30"/>
      <c r="K31" s="5"/>
      <c r="L31" s="5"/>
      <c r="M31" s="33"/>
      <c r="N31" s="5"/>
      <c r="O31" s="34" t="n">
        <v>16.99</v>
      </c>
      <c r="P31" s="9"/>
      <c r="Q31" s="5"/>
      <c r="R31" s="31" t="n">
        <v>1438.99</v>
      </c>
      <c r="T31" s="0" t="str">
        <f aca="false">CONCATENATE(A31," ",TEXT(R30-R31,"# ##0,00")*1)</f>
        <v>43606 16,99</v>
      </c>
      <c r="U31" s="0" t="n">
        <f aca="false">MATCH(T31,Feuil1!K$1:K$19,0)</f>
        <v>8</v>
      </c>
    </row>
  </sheetData>
  <mergeCells count="3">
    <mergeCell ref="K8:L8"/>
    <mergeCell ref="N8:O8"/>
    <mergeCell ref="Q8:R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17" man="true" max="65535" min="0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K20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3" min="1" style="0" width="10.47"/>
    <col collapsed="false" customWidth="true" hidden="false" outlineLevel="0" max="4" min="4" style="0" width="32.89"/>
    <col collapsed="false" customWidth="true" hidden="false" outlineLevel="0" max="9" min="5" style="0" width="10.47"/>
    <col collapsed="false" customWidth="true" hidden="false" outlineLevel="0" max="11" min="10" style="0" width="12.36"/>
    <col collapsed="false" customWidth="true" hidden="false" outlineLevel="0" max="1025" min="12" style="0" width="10.47"/>
  </cols>
  <sheetData>
    <row r="1" customFormat="false" ht="13.8" hidden="false" customHeight="false" outlineLevel="0" collapsed="false">
      <c r="B1" s="35" t="n">
        <v>43606</v>
      </c>
      <c r="C1" s="0" t="s">
        <v>18</v>
      </c>
      <c r="D1" s="36" t="n">
        <v>750600000002</v>
      </c>
      <c r="H1" s="37" t="n">
        <v>24.99</v>
      </c>
      <c r="J1" s="0" t="n">
        <f aca="false">MATCH(K1,'Grand-livre des comptes'!T$13:T$31,0)+12</f>
        <v>15</v>
      </c>
      <c r="K1" s="0" t="str">
        <f aca="false">CONCATENATE(B1," ",TEXT(H1,"# ##0,00"))</f>
        <v>43606 24,99</v>
      </c>
    </row>
    <row r="2" customFormat="false" ht="13.8" hidden="false" customHeight="false" outlineLevel="0" collapsed="false">
      <c r="B2" s="35" t="n">
        <v>43606</v>
      </c>
      <c r="C2" s="0" t="s">
        <v>18</v>
      </c>
      <c r="D2" s="36" t="n">
        <v>750600000003</v>
      </c>
      <c r="H2" s="37" t="n">
        <v>38.01</v>
      </c>
      <c r="J2" s="0" t="n">
        <f aca="false">MATCH(K2,'Grand-livre des comptes'!T$13:T$31,0)+12</f>
        <v>16</v>
      </c>
      <c r="K2" s="0" t="str">
        <f aca="false">CONCATENATE(B2," ",TEXT(H2,"# ##0,00"))</f>
        <v>43606 38,01</v>
      </c>
    </row>
    <row r="3" customFormat="false" ht="13.8" hidden="false" customHeight="false" outlineLevel="0" collapsed="false">
      <c r="B3" s="35" t="n">
        <v>43606</v>
      </c>
      <c r="C3" s="0" t="s">
        <v>18</v>
      </c>
      <c r="D3" s="36" t="n">
        <v>750600000001</v>
      </c>
      <c r="H3" s="37" t="n">
        <v>52.26</v>
      </c>
      <c r="J3" s="0" t="n">
        <f aca="false">MATCH(K3,'Grand-livre des comptes'!T$13:T$31,0)+12</f>
        <v>18</v>
      </c>
      <c r="K3" s="0" t="str">
        <f aca="false">CONCATENATE(B3," ",TEXT(H3,"# ##0,00"))</f>
        <v>43606 52,26</v>
      </c>
    </row>
    <row r="4" customFormat="false" ht="13.8" hidden="false" customHeight="false" outlineLevel="0" collapsed="false">
      <c r="B4" s="35" t="n">
        <v>43606</v>
      </c>
      <c r="C4" s="0" t="s">
        <v>18</v>
      </c>
      <c r="D4" s="36" t="n">
        <v>750600000005</v>
      </c>
      <c r="H4" s="37" t="n">
        <v>55.02</v>
      </c>
      <c r="J4" s="0" t="n">
        <f aca="false">MATCH(K4,'Grand-livre des comptes'!T$13:T$31,0)+12</f>
        <v>19</v>
      </c>
      <c r="K4" s="0" t="str">
        <f aca="false">CONCATENATE(B4," ",TEXT(H4,"# ##0,00"))</f>
        <v>43606 55,02</v>
      </c>
    </row>
    <row r="5" customFormat="false" ht="13.8" hidden="false" customHeight="false" outlineLevel="0" collapsed="false">
      <c r="B5" s="35" t="n">
        <v>43606</v>
      </c>
      <c r="C5" s="0" t="s">
        <v>18</v>
      </c>
      <c r="D5" s="36" t="n">
        <v>750600000006</v>
      </c>
      <c r="H5" s="37" t="n">
        <v>237.42</v>
      </c>
      <c r="J5" s="0" t="n">
        <f aca="false">MATCH(K5,'Grand-livre des comptes'!T$13:T$31,0)+12</f>
        <v>21</v>
      </c>
      <c r="K5" s="0" t="str">
        <f aca="false">CONCATENATE(B5," ",TEXT(H5,"# ##0,00"))</f>
        <v>43606 237,42</v>
      </c>
    </row>
    <row r="6" customFormat="false" ht="13.8" hidden="false" customHeight="false" outlineLevel="0" collapsed="false">
      <c r="B6" s="35" t="n">
        <v>43606</v>
      </c>
      <c r="C6" s="0" t="s">
        <v>19</v>
      </c>
      <c r="D6" s="36" t="n">
        <v>750600000006</v>
      </c>
      <c r="H6" s="37" t="n">
        <v>71.99</v>
      </c>
      <c r="J6" s="0" t="n">
        <f aca="false">MATCH(K6,'Grand-livre des comptes'!T$13:T$31,0)+12</f>
        <v>25</v>
      </c>
      <c r="K6" s="0" t="str">
        <f aca="false">CONCATENATE(B6," ",TEXT(H6,"# ##0,00"))</f>
        <v>43606 71,99</v>
      </c>
    </row>
    <row r="7" customFormat="false" ht="13.8" hidden="false" customHeight="false" outlineLevel="0" collapsed="false">
      <c r="B7" s="35" t="n">
        <v>43606</v>
      </c>
      <c r="C7" s="0" t="s">
        <v>19</v>
      </c>
      <c r="D7" s="36" t="n">
        <v>750600000008</v>
      </c>
      <c r="H7" s="37" t="n">
        <v>14.85</v>
      </c>
      <c r="J7" s="0" t="n">
        <f aca="false">MATCH(K7,'Grand-livre des comptes'!T$13:T$31,0)+12</f>
        <v>29</v>
      </c>
      <c r="K7" s="0" t="str">
        <f aca="false">CONCATENATE(B7," ",TEXT(H7,"# ##0,00"))</f>
        <v>43606 14,85</v>
      </c>
    </row>
    <row r="8" customFormat="false" ht="13.8" hidden="false" customHeight="false" outlineLevel="0" collapsed="false">
      <c r="B8" s="35" t="n">
        <v>43606</v>
      </c>
      <c r="C8" s="0" t="s">
        <v>19</v>
      </c>
      <c r="D8" s="36" t="n">
        <v>750600000005</v>
      </c>
      <c r="H8" s="37" t="n">
        <v>16.99</v>
      </c>
      <c r="J8" s="0" t="n">
        <f aca="false">MATCH(K8,'Grand-livre des comptes'!T$13:T$31,0)+12</f>
        <v>31</v>
      </c>
      <c r="K8" s="0" t="str">
        <f aca="false">CONCATENATE(B8," ",TEXT(H8,"# ##0,00"))</f>
        <v>43606 16,99</v>
      </c>
    </row>
    <row r="9" customFormat="false" ht="13.8" hidden="false" customHeight="false" outlineLevel="0" collapsed="false">
      <c r="B9" s="35" t="n">
        <v>43606</v>
      </c>
      <c r="C9" s="0" t="s">
        <v>18</v>
      </c>
      <c r="D9" s="36" t="n">
        <v>750300000001</v>
      </c>
      <c r="H9" s="37" t="n">
        <v>270.99</v>
      </c>
      <c r="J9" s="0" t="e">
        <f aca="false">MATCH(K9,'Grand-livre des comptes'!T$13:T$31,0)+12</f>
        <v>#N/A</v>
      </c>
      <c r="K9" s="0" t="str">
        <f aca="false">CONCATENATE(B9," ",TEXT(H9,"# ##0,00"))</f>
        <v>43606 270,99</v>
      </c>
    </row>
    <row r="10" customFormat="false" ht="13.8" hidden="false" customHeight="false" outlineLevel="0" collapsed="false">
      <c r="B10" s="35" t="n">
        <v>43606</v>
      </c>
      <c r="C10" s="0" t="s">
        <v>18</v>
      </c>
      <c r="D10" s="36" t="n">
        <v>750300000002</v>
      </c>
      <c r="H10" s="37" t="n">
        <v>549</v>
      </c>
      <c r="J10" s="0" t="e">
        <f aca="false">MATCH(K10,'Grand-livre des comptes'!T$13:T$31,0)+12</f>
        <v>#N/A</v>
      </c>
      <c r="K10" s="0" t="str">
        <f aca="false">CONCATENATE(B10," ",TEXT(H10,"# ##0,00"))</f>
        <v>43606 549,00</v>
      </c>
    </row>
    <row r="11" customFormat="false" ht="13.8" hidden="false" customHeight="false" outlineLevel="0" collapsed="false">
      <c r="B11" s="35" t="n">
        <v>43606</v>
      </c>
      <c r="C11" s="0" t="s">
        <v>18</v>
      </c>
      <c r="D11" s="36" t="n">
        <v>750300000003</v>
      </c>
      <c r="H11" s="37" t="n">
        <v>619</v>
      </c>
      <c r="J11" s="0" t="e">
        <f aca="false">MATCH(K11,'Grand-livre des comptes'!T$13:T$31,0)+12</f>
        <v>#N/A</v>
      </c>
      <c r="K11" s="0" t="str">
        <f aca="false">CONCATENATE(B11," ",TEXT(H11,"# ##0,00"))</f>
        <v>43606 619,00</v>
      </c>
    </row>
    <row r="12" customFormat="false" ht="13.8" hidden="false" customHeight="false" outlineLevel="0" collapsed="false">
      <c r="B12" s="35" t="n">
        <v>43606</v>
      </c>
      <c r="C12" s="0" t="s">
        <v>19</v>
      </c>
      <c r="D12" s="36" t="n">
        <v>750600000001</v>
      </c>
      <c r="H12" s="37" t="n">
        <v>25</v>
      </c>
      <c r="J12" s="0" t="e">
        <f aca="false">MATCH(K12,'Grand-livre des comptes'!T$13:T$31,0)+12</f>
        <v>#N/A</v>
      </c>
      <c r="K12" s="0" t="str">
        <f aca="false">CONCATENATE(B12," ",TEXT(H12,"# ##0,00"))</f>
        <v>43606 25,00</v>
      </c>
    </row>
    <row r="13" customFormat="false" ht="13.8" hidden="false" customHeight="false" outlineLevel="0" collapsed="false">
      <c r="B13" s="35" t="n">
        <v>43606</v>
      </c>
      <c r="C13" s="0" t="s">
        <v>19</v>
      </c>
      <c r="D13" s="36" t="n">
        <v>750600000002</v>
      </c>
      <c r="H13" s="37" t="n">
        <v>41</v>
      </c>
      <c r="J13" s="0" t="e">
        <f aca="false">MATCH(K13,'Grand-livre des comptes'!T$13:T$31,0)+12</f>
        <v>#N/A</v>
      </c>
      <c r="K13" s="0" t="str">
        <f aca="false">CONCATENATE(B13," ",TEXT(H13,"# ##0,00"))</f>
        <v>43606 41,00</v>
      </c>
    </row>
    <row r="14" customFormat="false" ht="13.8" hidden="false" customHeight="false" outlineLevel="0" collapsed="false">
      <c r="B14" s="35" t="n">
        <v>43606</v>
      </c>
      <c r="C14" s="0" t="s">
        <v>19</v>
      </c>
      <c r="D14" s="36" t="n">
        <v>750600000003</v>
      </c>
      <c r="H14" s="37" t="n">
        <v>12.9</v>
      </c>
      <c r="J14" s="0" t="e">
        <f aca="false">MATCH(K14,'Grand-livre des comptes'!T$13:T$31,0)+12</f>
        <v>#N/A</v>
      </c>
      <c r="K14" s="0" t="str">
        <f aca="false">CONCATENATE(B14," ",TEXT(H14,"# ##0,00"))</f>
        <v>43606 12,90</v>
      </c>
    </row>
    <row r="15" customFormat="false" ht="13.8" hidden="false" customHeight="false" outlineLevel="0" collapsed="false">
      <c r="B15" s="35" t="n">
        <v>43606</v>
      </c>
      <c r="C15" s="0" t="s">
        <v>18</v>
      </c>
      <c r="D15" s="36" t="n">
        <v>750600000004</v>
      </c>
      <c r="H15" s="37" t="n">
        <v>171</v>
      </c>
      <c r="J15" s="0" t="e">
        <f aca="false">MATCH(K15,'Grand-livre des comptes'!T$13:T$31,0)+12</f>
        <v>#N/A</v>
      </c>
      <c r="K15" s="0" t="str">
        <f aca="false">CONCATENATE(B15," ",TEXT(H15,"# ##0,00"))</f>
        <v>43606 171,00</v>
      </c>
    </row>
    <row r="16" customFormat="false" ht="13.8" hidden="false" customHeight="false" outlineLevel="0" collapsed="false">
      <c r="B16" s="35" t="n">
        <v>43606</v>
      </c>
      <c r="C16" s="0" t="s">
        <v>19</v>
      </c>
      <c r="D16" s="36" t="n">
        <v>750600000004</v>
      </c>
      <c r="H16" s="37" t="n">
        <v>9.2</v>
      </c>
      <c r="J16" s="0" t="e">
        <f aca="false">MATCH(K16,'Grand-livre des comptes'!T$13:T$31,0)+12</f>
        <v>#N/A</v>
      </c>
      <c r="K16" s="0" t="str">
        <f aca="false">CONCATENATE(B16," ",TEXT(H16,"# ##0,00"))</f>
        <v>43606 9,20</v>
      </c>
    </row>
    <row r="17" customFormat="false" ht="13.8" hidden="false" customHeight="false" outlineLevel="0" collapsed="false">
      <c r="B17" s="35" t="n">
        <v>43606</v>
      </c>
      <c r="C17" s="0" t="s">
        <v>18</v>
      </c>
      <c r="D17" s="36" t="n">
        <v>750600000007</v>
      </c>
      <c r="H17" s="37" t="n">
        <v>49.5</v>
      </c>
      <c r="J17" s="0" t="e">
        <f aca="false">MATCH(K17,'Grand-livre des comptes'!T$13:T$31,0)+12</f>
        <v>#N/A</v>
      </c>
      <c r="K17" s="0" t="str">
        <f aca="false">CONCATENATE(B17," ",TEXT(H17,"# ##0,00"))</f>
        <v>43606 49,50</v>
      </c>
    </row>
    <row r="18" customFormat="false" ht="13.8" hidden="false" customHeight="false" outlineLevel="0" collapsed="false">
      <c r="B18" s="35" t="n">
        <v>43606</v>
      </c>
      <c r="C18" s="0" t="s">
        <v>19</v>
      </c>
      <c r="D18" s="36" t="n">
        <v>750600000007</v>
      </c>
      <c r="H18" s="37" t="n">
        <v>15.5</v>
      </c>
      <c r="J18" s="0" t="e">
        <f aca="false">MATCH(K18,'Grand-livre des comptes'!T$13:T$31,0)+12</f>
        <v>#N/A</v>
      </c>
      <c r="K18" s="0" t="str">
        <f aca="false">CONCATENATE(B18," ",TEXT(H18,"# ##0,00"))</f>
        <v>43606 15,50</v>
      </c>
    </row>
    <row r="19" customFormat="false" ht="13.8" hidden="false" customHeight="false" outlineLevel="0" collapsed="false">
      <c r="B19" s="35" t="n">
        <v>43606</v>
      </c>
      <c r="C19" s="0" t="s">
        <v>18</v>
      </c>
      <c r="D19" s="36" t="n">
        <v>750600000008</v>
      </c>
      <c r="H19" s="37" t="n">
        <v>42.4</v>
      </c>
      <c r="J19" s="0" t="e">
        <f aca="false">MATCH(K19,'Grand-livre des comptes'!T$13:T$31,0)+12</f>
        <v>#N/A</v>
      </c>
      <c r="K19" s="0" t="str">
        <f aca="false">CONCATENATE(B19," ",TEXT(H19,"# ##0,00"))</f>
        <v>43606 42,40</v>
      </c>
    </row>
    <row r="20" customFormat="false" ht="15" hidden="false" customHeight="false" outlineLevel="0" collapsed="false">
      <c r="D20" s="36"/>
      <c r="H20" s="37" t="n">
        <v>2317.02</v>
      </c>
      <c r="I20" s="0" t="n">
        <f aca="false">SUM(H1:H19)</f>
        <v>2317.02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2020-02-05T16:56:57Z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