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_rels/sheet1.xml.rels" ContentType="application/vnd.openxmlformats-package.relationships+xml"/>
  <Override PartName="/xl/worksheets/_rels/sheet2.xml.rels" ContentType="application/vnd.openxmlformats-package.relationships+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externalLinks/_rels/externalLink1.xml.rels" ContentType="application/vnd.openxmlformats-package.relationships+xml"/>
  <Override PartName="/xl/externalLinks/externalLink1.xml" ContentType="application/vnd.openxmlformats-officedocument.spreadsheetml.externalLink+xml"/>
  <Override PartName="/xl/drawings/drawing1.xml" ContentType="application/vnd.openxmlformats-officedocument.drawing+xml"/>
  <Override PartName="/xl/drawings/drawing2.xml" ContentType="application/vnd.openxmlformats-officedocument.drawing+xml"/>
  <Override PartName="/xl/_rels/workbook.xml.rels" ContentType="application/vnd.openxmlformats-package.relationships+xml"/>
  <Override PartName="/customXml/item1.xml" ContentType="application/xml"/>
  <Override PartName="/customXml/item2.xml" ContentType="application/xml"/>
  <Override PartName="/customXml/itemProps1.xml" ContentType="application/vnd.openxmlformats-officedocument.customXmlProperties+xml"/>
  <Override PartName="/customXml/_rels/item1.xml.rels" ContentType="application/vnd.openxmlformats-package.relationships+xml"/>
  <Override PartName="/customXml/_rels/item2.xml.rels" ContentType="application/vnd.openxmlformats-package.relationships+xml"/>
  <Override PartName="/customXml/_rels/item3.xml.rels" ContentType="application/vnd.openxmlformats-package.relationships+xml"/>
  <Override PartName="/customXml/item3.xml" ContentType="application/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 Id="rId5" Type="http://schemas.openxmlformats.org/officeDocument/2006/relationships/customXml" Target="../customXml/item1.xml"/><Relationship Id="rId6" Type="http://schemas.openxmlformats.org/officeDocument/2006/relationships/customXml" Target="../customXml/item2.xml"/><Relationship Id="rId7" Type="http://schemas.openxmlformats.org/officeDocument/2006/relationships/customXml" Target="../customXml/item3.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FR" sheetId="1" state="visible" r:id="rId2"/>
    <sheet name="Base 1" sheetId="2" state="visible" r:id="rId3"/>
  </sheets>
  <externalReferences>
    <externalReference r:id="rId4"/>
  </externalReferences>
  <definedNames>
    <definedName function="false" hidden="true" localSheetId="1" name="_xlnm._FilterDatabase" vbProcedure="false">'Base 1'!$A$1:$I$53</definedName>
    <definedName function="false" hidden="false" localSheetId="0" name="_xlnm.Print_Area" vbProcedure="false">FR!$A$1:$H$57</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<sst xmlns="http://schemas.openxmlformats.org/spreadsheetml/2006/main" count="47" uniqueCount="37">
  <si>
    <t xml:space="preserve">CANAL BRAND SOLUTIONS</t>
  </si>
  <si>
    <t xml:space="preserve">À l'attention de Mme JL</t>
  </si>
  <si>
    <t xml:space="preserve">Paris, le 1 juillet 2019</t>
  </si>
  <si>
    <t xml:space="preserve">19 07</t>
  </si>
  <si>
    <t xml:space="preserve">01</t>
  </si>
  <si>
    <t xml:space="preserve">aaa</t>
  </si>
  <si>
    <t xml:space="preserve">bbbb</t>
  </si>
  <si>
    <t xml:space="preserve">cccc</t>
  </si>
  <si>
    <t xml:space="preserve">ddd</t>
  </si>
  <si>
    <t xml:space="preserve">Société</t>
  </si>
  <si>
    <t xml:space="preserve">Nom contact</t>
  </si>
  <si>
    <t xml:space="preserve">Adresse 1</t>
  </si>
  <si>
    <t xml:space="preserve">Adresse 2</t>
  </si>
  <si>
    <t xml:space="preserve">Ville</t>
  </si>
  <si>
    <t xml:space="preserve">Info complémentaire</t>
  </si>
  <si>
    <t xml:space="preserve">Pays/Région</t>
  </si>
  <si>
    <t xml:space="preserve">Fr/Eu/Etranger</t>
  </si>
  <si>
    <t xml:space="preserve">mode paiement</t>
  </si>
  <si>
    <t xml:space="preserve">A&amp;R Agency</t>
  </si>
  <si>
    <t xml:space="preserve">À l'attention de Thierry M</t>
  </si>
  <si>
    <t xml:space="preserve">14 rue Pierre et Marie Curie</t>
  </si>
  <si>
    <t xml:space="preserve">75005 Paris</t>
  </si>
  <si>
    <t xml:space="preserve">fr</t>
  </si>
  <si>
    <t xml:space="preserve">ANTINEA 6</t>
  </si>
  <si>
    <t xml:space="preserve">À l'attention de Nathalie H</t>
  </si>
  <si>
    <t xml:space="preserve">30 Place d'Italie</t>
  </si>
  <si>
    <t xml:space="preserve">75013 Paris</t>
  </si>
  <si>
    <t xml:space="preserve">ARVAL</t>
  </si>
  <si>
    <t xml:space="preserve">À l'attention de VANESS EL H</t>
  </si>
  <si>
    <t xml:space="preserve">22 RUE DES 2 GARES</t>
  </si>
  <si>
    <t xml:space="preserve">92564 RUEIL MALMAISONS</t>
  </si>
  <si>
    <t xml:space="preserve">BOULOGNE STUDIOS</t>
  </si>
  <si>
    <t xml:space="preserve">42 Avenue de Friedland</t>
  </si>
  <si>
    <t xml:space="preserve">75008 Paris</t>
  </si>
  <si>
    <t xml:space="preserve">À l'attention de Mme Béatrice L</t>
  </si>
  <si>
    <t xml:space="preserve">1 Place du Spectacle</t>
  </si>
  <si>
    <t xml:space="preserve">92863 Issy Les Moulineaux Cédex 9</t>
  </si>
</sst>
</file>

<file path=xl/styles.xml><?xml version="1.0" encoding="utf-8"?>
<styleSheet xmlns="http://schemas.openxmlformats.org/spreadsheetml/2006/main">
  <numFmts count="9">
    <numFmt numFmtId="164" formatCode="General"/>
    <numFmt numFmtId="165" formatCode="[$-40C]DD/MM/YYYY"/>
    <numFmt numFmtId="166" formatCode="General"/>
    <numFmt numFmtId="167" formatCode="00000"/>
    <numFmt numFmtId="168" formatCode="&quot;Paris, le &quot;DD\ MMMM\ YYYY"/>
    <numFmt numFmtId="169" formatCode="0.00"/>
    <numFmt numFmtId="170" formatCode="@"/>
    <numFmt numFmtId="171" formatCode="#,##0.00&quot; €&quot;"/>
    <numFmt numFmtId="172" formatCode="0.0%"/>
  </numFmts>
  <fonts count="18">
    <font>
      <sz val="11"/>
      <color rgb="FF000000"/>
      <name val="Calibri"/>
      <family val="2"/>
      <charset val="1"/>
    </font>
    <font>
      <sz val="10"/>
      <name val="Arial"/>
      <family val="0"/>
    </font>
    <font>
      <sz val="10"/>
      <name val="Arial"/>
      <family val="0"/>
    </font>
    <font>
      <sz val="10"/>
      <name val="Arial"/>
      <family val="0"/>
    </font>
    <font>
      <sz val="10"/>
      <name val="Arial"/>
      <family val="2"/>
      <charset val="1"/>
    </font>
    <font>
      <sz val="11"/>
      <name val="Arial"/>
      <family val="2"/>
      <charset val="1"/>
    </font>
    <font>
      <b val="true"/>
      <sz val="11"/>
      <name val="Arial"/>
      <family val="2"/>
      <charset val="1"/>
    </font>
    <font>
      <b val="true"/>
      <i val="true"/>
      <u val="single"/>
      <sz val="11"/>
      <name val="Arial"/>
      <family val="2"/>
      <charset val="1"/>
    </font>
    <font>
      <sz val="9"/>
      <name val="Arial"/>
      <family val="2"/>
      <charset val="1"/>
    </font>
    <font>
      <sz val="8.5"/>
      <name val="Arial"/>
      <family val="2"/>
      <charset val="1"/>
    </font>
    <font>
      <b val="true"/>
      <u val="single"/>
      <sz val="11"/>
      <name val="Arial"/>
      <family val="2"/>
      <charset val="1"/>
    </font>
    <font>
      <u val="single"/>
      <sz val="11"/>
      <color rgb="FF0563C1"/>
      <name val="Calibri"/>
      <family val="2"/>
      <charset val="1"/>
    </font>
    <font>
      <u val="single"/>
      <sz val="9"/>
      <color rgb="FF0563C1"/>
      <name val="Calibri"/>
      <family val="2"/>
      <charset val="1"/>
    </font>
    <font>
      <sz val="11"/>
      <color rgb="FF141414"/>
      <name val="Inherit"/>
      <family val="0"/>
      <charset val="1"/>
    </font>
    <font>
      <b val="true"/>
      <sz val="15"/>
      <name val="Arial"/>
      <family val="2"/>
      <charset val="1"/>
    </font>
    <font>
      <i val="true"/>
      <sz val="8"/>
      <name val="Arial"/>
      <family val="2"/>
      <charset val="1"/>
    </font>
    <font>
      <sz val="8.5"/>
      <color rgb="FF000000"/>
      <name val="Arial"/>
      <family val="0"/>
    </font>
    <font>
      <i val="true"/>
      <sz val="8"/>
      <color rgb="FF000000"/>
      <name val="Arial"/>
      <family val="2"/>
      <charset val="1"/>
    </font>
  </fonts>
  <fills count="2">
    <fill>
      <patternFill patternType="none"/>
    </fill>
    <fill>
      <patternFill patternType="gray125"/>
    </fill>
  </fills>
  <borders count="2">
    <border diagonalUp="false" diagonalDown="false">
      <left/>
      <right/>
      <top/>
      <bottom/>
      <diagonal/>
    </border>
    <border diagonalUp="false" diagonalDown="false">
      <left/>
      <right/>
      <top style="thin"/>
      <bottom style="thin"/>
      <diagonal/>
    </border>
  </borders>
  <cellStyleXfs count="22">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11" fillId="0" borderId="0" applyFont="true" applyBorder="false" applyAlignment="true" applyProtection="false">
      <alignment horizontal="general" vertical="bottom" textRotation="0" wrapText="false" indent="0" shrinkToFit="false"/>
    </xf>
    <xf numFmtId="164" fontId="4" fillId="0" borderId="0" applyFont="true" applyBorder="true" applyAlignment="true" applyProtection="true">
      <alignment horizontal="general" vertical="bottom" textRotation="0" wrapText="false" indent="0" shrinkToFit="false"/>
      <protection locked="true" hidden="false"/>
    </xf>
  </cellStyleXfs>
  <cellXfs count="45">
    <xf numFmtId="164" fontId="0" fillId="0" borderId="0" xfId="0" applyFont="false" applyBorder="false" applyAlignment="false" applyProtection="false">
      <alignment horizontal="general" vertical="bottom" textRotation="0" wrapText="false" indent="0" shrinkToFit="false"/>
      <protection locked="true" hidden="false"/>
    </xf>
    <xf numFmtId="164" fontId="5" fillId="0" borderId="0" xfId="21" applyFont="true" applyBorder="false" applyAlignment="false" applyProtection="false">
      <alignment horizontal="general" vertical="bottom" textRotation="0" wrapText="false" indent="0" shrinkToFit="false"/>
      <protection locked="true" hidden="false"/>
    </xf>
    <xf numFmtId="164" fontId="6" fillId="0" borderId="0" xfId="21" applyFont="true" applyBorder="false" applyAlignment="true" applyProtection="false">
      <alignment horizontal="general" vertical="bottom" textRotation="0" wrapText="true" indent="0" shrinkToFit="false"/>
      <protection locked="true" hidden="false"/>
    </xf>
    <xf numFmtId="165" fontId="5" fillId="0" borderId="0" xfId="21" applyFont="true" applyBorder="false" applyAlignment="false" applyProtection="false">
      <alignment horizontal="general" vertical="bottom" textRotation="0" wrapText="false" indent="0" shrinkToFit="false"/>
      <protection locked="true" hidden="false"/>
    </xf>
    <xf numFmtId="164" fontId="5" fillId="0" borderId="0" xfId="21" applyFont="true" applyBorder="false" applyAlignment="true" applyProtection="false">
      <alignment horizontal="justify" vertical="bottom" textRotation="0" wrapText="true" indent="0" shrinkToFit="false"/>
      <protection locked="true" hidden="false"/>
    </xf>
    <xf numFmtId="164" fontId="7" fillId="0" borderId="0" xfId="21" applyFont="true" applyBorder="false" applyAlignment="false" applyProtection="false">
      <alignment horizontal="general" vertical="bottom" textRotation="0" wrapText="false" indent="0" shrinkToFit="false"/>
      <protection locked="true" hidden="false"/>
    </xf>
    <xf numFmtId="164" fontId="5" fillId="0" borderId="1" xfId="21" applyFont="true" applyBorder="true" applyAlignment="false" applyProtection="false">
      <alignment horizontal="general" vertical="bottom" textRotation="0" wrapText="false" indent="0" shrinkToFit="false"/>
      <protection locked="true" hidden="false"/>
    </xf>
    <xf numFmtId="164" fontId="5" fillId="0" borderId="0" xfId="21" applyFont="true" applyBorder="false" applyAlignment="true" applyProtection="false">
      <alignment horizontal="general" vertical="bottom" textRotation="0" wrapText="true" indent="0" shrinkToFit="false"/>
      <protection locked="true" hidden="false"/>
    </xf>
    <xf numFmtId="164" fontId="5" fillId="0" borderId="0" xfId="21" applyFont="true" applyBorder="true" applyAlignment="false" applyProtection="false">
      <alignment horizontal="general" vertical="bottom" textRotation="0" wrapText="false" indent="0" shrinkToFit="false"/>
      <protection locked="true" hidden="false"/>
    </xf>
    <xf numFmtId="166" fontId="8" fillId="0" borderId="0" xfId="21" applyFont="true" applyBorder="false" applyAlignment="false" applyProtection="false">
      <alignment horizontal="general" vertical="bottom" textRotation="0" wrapText="false" indent="0" shrinkToFit="false"/>
      <protection locked="true" hidden="false"/>
    </xf>
    <xf numFmtId="164" fontId="9" fillId="0" borderId="0" xfId="21" applyFont="true" applyBorder="false" applyAlignment="false" applyProtection="false">
      <alignment horizontal="general" vertical="bottom" textRotation="0" wrapText="false" indent="0" shrinkToFit="false"/>
      <protection locked="true" hidden="false"/>
    </xf>
    <xf numFmtId="164" fontId="9" fillId="0" borderId="0" xfId="21" applyFont="true" applyBorder="false" applyAlignment="true" applyProtection="false">
      <alignment horizontal="justify" vertical="bottom" textRotation="0" wrapText="true" indent="0" shrinkToFit="false"/>
      <protection locked="true" hidden="false"/>
    </xf>
    <xf numFmtId="164" fontId="9" fillId="0" borderId="0" xfId="21" applyFont="true" applyBorder="false" applyAlignment="true" applyProtection="false">
      <alignment horizontal="general" vertical="bottom" textRotation="0" wrapText="false" indent="0" shrinkToFit="false"/>
      <protection locked="true" hidden="false"/>
    </xf>
    <xf numFmtId="164" fontId="10" fillId="0" borderId="0" xfId="21" applyFont="true" applyBorder="false" applyAlignment="true" applyProtection="false">
      <alignment horizontal="left" vertical="bottom" textRotation="0" wrapText="true" indent="0" shrinkToFit="false"/>
      <protection locked="true" hidden="false"/>
    </xf>
    <xf numFmtId="164" fontId="12" fillId="0" borderId="0" xfId="20" applyFont="true" applyBorder="true" applyAlignment="true" applyProtection="true">
      <alignment horizontal="general" vertical="bottom" textRotation="0" wrapText="false" indent="0" shrinkToFit="false"/>
      <protection locked="true" hidden="false"/>
    </xf>
    <xf numFmtId="164" fontId="10" fillId="0" borderId="0" xfId="21" applyFont="true" applyBorder="false" applyAlignment="false" applyProtection="false">
      <alignment horizontal="general" vertical="bottom" textRotation="0" wrapText="false" indent="0" shrinkToFit="false"/>
      <protection locked="true" hidden="false"/>
    </xf>
    <xf numFmtId="164" fontId="6" fillId="0" borderId="0" xfId="21" applyFont="tru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5" fillId="0" borderId="0" xfId="21" applyFont="true" applyBorder="false" applyAlignment="true" applyProtection="false">
      <alignment horizontal="left" vertical="bottom" textRotation="0" wrapText="false" indent="0" shrinkToFit="false"/>
      <protection locked="true" hidden="false"/>
    </xf>
    <xf numFmtId="166" fontId="5" fillId="0" borderId="0" xfId="0" applyFont="true" applyBorder="false" applyAlignment="false" applyProtection="false">
      <alignment horizontal="general" vertical="bottom" textRotation="0" wrapText="false" indent="0" shrinkToFit="false"/>
      <protection locked="true" hidden="false"/>
    </xf>
    <xf numFmtId="167" fontId="5" fillId="0" borderId="0" xfId="21" applyFont="true" applyBorder="false" applyAlignment="true" applyProtection="false">
      <alignment horizontal="left" vertical="bottom" textRotation="0" wrapText="false" indent="0" shrinkToFit="false"/>
      <protection locked="true" hidden="false"/>
    </xf>
    <xf numFmtId="168" fontId="5" fillId="0" borderId="0" xfId="21" applyFont="true" applyBorder="false" applyAlignment="true" applyProtection="true">
      <alignment horizontal="general" vertical="bottom" textRotation="0" wrapText="false" indent="0" shrinkToFit="false"/>
      <protection locked="false" hidden="false"/>
    </xf>
    <xf numFmtId="168" fontId="5" fillId="0" borderId="0" xfId="21" applyFont="true" applyBorder="false" applyAlignment="true" applyProtection="true">
      <alignment horizontal="left" vertical="bottom" textRotation="0" wrapText="false" indent="0" shrinkToFit="false"/>
      <protection locked="false" hidden="false"/>
    </xf>
    <xf numFmtId="164" fontId="13" fillId="0" borderId="0" xfId="0" applyFont="true" applyBorder="false" applyAlignment="true" applyProtection="false">
      <alignment horizontal="left" vertical="center" textRotation="0" wrapText="false" indent="0" shrinkToFit="false" readingOrder="1"/>
      <protection locked="true" hidden="false"/>
    </xf>
    <xf numFmtId="166" fontId="14" fillId="0" borderId="0" xfId="21" applyFont="true" applyBorder="true" applyAlignment="true" applyProtection="false">
      <alignment horizontal="right" vertical="bottom" textRotation="0" wrapText="false" indent="0" shrinkToFit="false"/>
      <protection locked="true" hidden="false"/>
    </xf>
    <xf numFmtId="164" fontId="14" fillId="0" borderId="0" xfId="21" applyFont="true" applyBorder="false" applyAlignment="true" applyProtection="false">
      <alignment horizontal="general" vertical="bottom" textRotation="0" wrapText="false" indent="0" shrinkToFit="false"/>
      <protection locked="true" hidden="false"/>
    </xf>
    <xf numFmtId="169" fontId="14" fillId="0" borderId="0" xfId="21" applyFont="true" applyBorder="false" applyAlignment="true" applyProtection="false">
      <alignment horizontal="general" vertical="bottom" textRotation="0" wrapText="false" indent="0" shrinkToFit="false"/>
      <protection locked="true" hidden="false"/>
    </xf>
    <xf numFmtId="170" fontId="5" fillId="0" borderId="0" xfId="21" applyFont="true" applyBorder="false" applyAlignment="false" applyProtection="false">
      <alignment horizontal="general" vertical="bottom" textRotation="0" wrapText="false" indent="0" shrinkToFit="false"/>
      <protection locked="true" hidden="false"/>
    </xf>
    <xf numFmtId="171" fontId="5" fillId="0" borderId="0" xfId="21" applyFont="true" applyBorder="false" applyAlignment="false" applyProtection="false">
      <alignment horizontal="general" vertical="bottom" textRotation="0" wrapText="false" indent="0" shrinkToFit="false"/>
      <protection locked="true" hidden="false"/>
    </xf>
    <xf numFmtId="164" fontId="6" fillId="0" borderId="0" xfId="21" applyFont="true" applyBorder="false" applyAlignment="true" applyProtection="false">
      <alignment horizontal="left" vertical="bottom" textRotation="0" wrapText="false" indent="0" shrinkToFit="false"/>
      <protection locked="true" hidden="false"/>
    </xf>
    <xf numFmtId="171" fontId="6" fillId="0" borderId="0" xfId="21" applyFont="true" applyBorder="false" applyAlignment="false" applyProtection="false">
      <alignment horizontal="general" vertical="bottom" textRotation="0" wrapText="false" indent="0" shrinkToFit="false"/>
      <protection locked="true" hidden="false"/>
    </xf>
    <xf numFmtId="166" fontId="5" fillId="0" borderId="0" xfId="21" applyFont="true" applyBorder="false" applyAlignment="true" applyProtection="false">
      <alignment horizontal="left" vertical="bottom" textRotation="0" wrapText="false" indent="0" shrinkToFit="false"/>
      <protection locked="true" hidden="false"/>
    </xf>
    <xf numFmtId="172" fontId="5" fillId="0" borderId="0" xfId="21" applyFont="true" applyBorder="false" applyAlignment="false" applyProtection="false">
      <alignment horizontal="general" vertical="bottom" textRotation="0" wrapText="false" indent="0" shrinkToFit="false"/>
      <protection locked="true" hidden="false"/>
    </xf>
    <xf numFmtId="171" fontId="5" fillId="0" borderId="0" xfId="21" applyFont="true" applyBorder="true" applyAlignment="false" applyProtection="false">
      <alignment horizontal="general" vertical="bottom" textRotation="0" wrapText="false" indent="0" shrinkToFit="false"/>
      <protection locked="true" hidden="false"/>
    </xf>
    <xf numFmtId="171" fontId="6" fillId="0" borderId="0" xfId="21" applyFont="true" applyBorder="true" applyAlignment="false" applyProtection="false">
      <alignment horizontal="general" vertical="bottom" textRotation="0" wrapText="false" indent="0" shrinkToFit="false"/>
      <protection locked="true" hidden="false"/>
    </xf>
    <xf numFmtId="164" fontId="5" fillId="0" borderId="0" xfId="21" applyFont="true" applyBorder="false" applyAlignment="true" applyProtection="false">
      <alignment horizontal="general" vertical="bottom" textRotation="0" wrapText="false" indent="0" shrinkToFit="false"/>
      <protection locked="true" hidden="false"/>
    </xf>
    <xf numFmtId="164" fontId="8" fillId="0" borderId="0" xfId="21" applyFont="true" applyBorder="false" applyAlignment="true" applyProtection="false">
      <alignment horizontal="general" vertical="bottom" textRotation="0" wrapText="false" indent="0" shrinkToFit="false"/>
      <protection locked="true" hidden="false"/>
    </xf>
    <xf numFmtId="164" fontId="5" fillId="0" borderId="0" xfId="21" applyFont="true" applyBorder="false" applyAlignment="true" applyProtection="false">
      <alignment horizontal="justify" vertical="bottom" textRotation="0" wrapText="false" indent="0" shrinkToFit="false"/>
      <protection locked="true" hidden="false"/>
    </xf>
    <xf numFmtId="164" fontId="5" fillId="0" borderId="0" xfId="21" applyFont="true" applyBorder="true" applyAlignment="true" applyProtection="false">
      <alignment horizontal="left" vertical="bottom" textRotation="0" wrapText="false" indent="0" shrinkToFit="false"/>
      <protection locked="true" hidden="false"/>
    </xf>
    <xf numFmtId="164" fontId="8" fillId="0" borderId="0" xfId="21" applyFont="true" applyBorder="false" applyAlignment="true" applyProtection="false">
      <alignment horizontal="left" vertical="bottom" textRotation="0" wrapText="false" indent="0" shrinkToFit="false"/>
      <protection locked="true" hidden="false"/>
    </xf>
    <xf numFmtId="164" fontId="5" fillId="0" borderId="0" xfId="21" applyFont="true" applyBorder="false" applyAlignment="true" applyProtection="false">
      <alignment horizontal="center" vertical="bottom" textRotation="0" wrapText="false" indent="0" shrinkToFit="false"/>
      <protection locked="true" hidden="false"/>
    </xf>
    <xf numFmtId="164" fontId="15" fillId="0" borderId="0" xfId="21" applyFont="true" applyBorder="true" applyAlignment="true" applyProtection="false">
      <alignment horizontal="general" vertical="center" textRotation="0" wrapText="true" indent="0" shrinkToFit="false"/>
      <protection locked="true" hidden="false"/>
    </xf>
    <xf numFmtId="164" fontId="5" fillId="0" borderId="0" xfId="21" applyFont="true" applyBorder="false" applyAlignment="true" applyProtection="false">
      <alignment horizontal="left" vertical="bottom" textRotation="0" wrapText="true" indent="0" shrinkToFit="false"/>
      <protection locked="true" hidden="false"/>
    </xf>
    <xf numFmtId="164" fontId="0" fillId="0" borderId="0" xfId="0" applyFont="true" applyBorder="false" applyAlignment="false" applyProtection="false">
      <alignment horizontal="general" vertical="bottom" textRotation="0" wrapText="false" indent="0" shrinkToFit="false"/>
      <protection locked="true" hidden="false"/>
    </xf>
    <xf numFmtId="164" fontId="17" fillId="0" borderId="0" xfId="0" applyFont="true" applyBorder="false" applyAlignment="false" applyProtection="false">
      <alignment horizontal="general" vertical="bottom" textRotation="0" wrapText="false" indent="0" shrinkToFit="false"/>
      <protection locked="true" hidden="false"/>
    </xf>
  </cellXfs>
  <cellStyles count="8">
    <cellStyle name="Normal" xfId="0" builtinId="0"/>
    <cellStyle name="Comma" xfId="15" builtinId="3"/>
    <cellStyle name="Comma [0]" xfId="16" builtinId="6"/>
    <cellStyle name="Currency" xfId="17" builtinId="4"/>
    <cellStyle name="Currency [0]" xfId="18" builtinId="7"/>
    <cellStyle name="Percent" xfId="19" builtinId="5"/>
    <cellStyle name="Normal 2 2 2" xfId="21"/>
    <cellStyle name="*unknown*" xfId="20" builtinId="8"/>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563C1"/>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141414"/>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externalLink" Target="externalLinks/externalLink1.xml"/><Relationship Id="rId5"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723960</xdr:colOff>
      <xdr:row>58</xdr:row>
      <xdr:rowOff>0</xdr:rowOff>
    </xdr:from>
    <xdr:to>
      <xdr:col>7</xdr:col>
      <xdr:colOff>1108440</xdr:colOff>
      <xdr:row>58</xdr:row>
      <xdr:rowOff>360</xdr:rowOff>
    </xdr:to>
    <xdr:sp>
      <xdr:nvSpPr>
        <xdr:cNvPr id="0" name="CustomShape 1"/>
        <xdr:cNvSpPr/>
      </xdr:nvSpPr>
      <xdr:spPr>
        <a:xfrm>
          <a:off x="723960" y="11134440"/>
          <a:ext cx="6058080" cy="360"/>
        </a:xfrm>
        <a:prstGeom prst="rect">
          <a:avLst/>
        </a:prstGeom>
        <a:solidFill>
          <a:srgbClr val="ffffff"/>
        </a:solidFill>
        <a:ln w="9360">
          <a:noFill/>
        </a:ln>
      </xdr:spPr>
      <xdr:style>
        <a:lnRef idx="0"/>
        <a:fillRef idx="0"/>
        <a:effectRef idx="0"/>
        <a:fontRef idx="minor"/>
      </xdr:style>
      <xdr:txBody>
        <a:bodyPr lIns="27360" rIns="27360" tIns="23040" bIns="0">
          <a:noAutofit/>
        </a:bodyPr>
        <a:p>
          <a:pPr algn="just">
            <a:lnSpc>
              <a:spcPct val="100000"/>
            </a:lnSpc>
          </a:pPr>
          <a:r>
            <a:rPr b="0" lang="fr-FR" sz="850" spc="-1" strike="noStrike">
              <a:solidFill>
                <a:srgbClr val="000000"/>
              </a:solidFill>
              <a:latin typeface="Arial"/>
            </a:rPr>
            <a:t>A défaut de paiement de la présente facture dans les trente jours de sa réception et sauf dispositions conventionnelles contraires, un intérêt de retard égal au taux d'intérêt de la Banque Centrale Européenne (BCE) pour ses opérations de refinancement majoré de 7 points est immédiatement exigible, sans qu'un rappel ne soit nécessaire, en application de la loi sous référence.</a:t>
          </a:r>
          <a:endParaRPr b="0" lang="fr-FR" sz="850" spc="-1" strike="noStrike">
            <a:latin typeface="Times New Roman"/>
          </a:endParaRPr>
        </a:p>
      </xdr:txBody>
    </xdr:sp>
    <xdr:clientData/>
  </xdr:twoCellAnchor>
  <xdr:twoCellAnchor editAs="twoCell">
    <xdr:from>
      <xdr:col>0</xdr:col>
      <xdr:colOff>723960</xdr:colOff>
      <xdr:row>58</xdr:row>
      <xdr:rowOff>0</xdr:rowOff>
    </xdr:from>
    <xdr:to>
      <xdr:col>8</xdr:col>
      <xdr:colOff>176760</xdr:colOff>
      <xdr:row>58</xdr:row>
      <xdr:rowOff>360</xdr:rowOff>
    </xdr:to>
    <xdr:sp>
      <xdr:nvSpPr>
        <xdr:cNvPr id="1" name="CustomShape 1"/>
        <xdr:cNvSpPr/>
      </xdr:nvSpPr>
      <xdr:spPr>
        <a:xfrm>
          <a:off x="723960" y="11134440"/>
          <a:ext cx="6235200" cy="360"/>
        </a:xfrm>
        <a:prstGeom prst="rect">
          <a:avLst/>
        </a:prstGeom>
        <a:solidFill>
          <a:srgbClr val="ffffff"/>
        </a:solidFill>
        <a:ln w="9360">
          <a:noFill/>
        </a:ln>
      </xdr:spPr>
      <xdr:style>
        <a:lnRef idx="0"/>
        <a:fillRef idx="0"/>
        <a:effectRef idx="0"/>
        <a:fontRef idx="minor"/>
      </xdr:style>
      <xdr:txBody>
        <a:bodyPr lIns="27360" rIns="27360" tIns="23040" bIns="0">
          <a:noAutofit/>
        </a:bodyPr>
        <a:p>
          <a:pPr algn="just">
            <a:lnSpc>
              <a:spcPct val="100000"/>
            </a:lnSpc>
          </a:pPr>
          <a:r>
            <a:rPr b="0" lang="fr-FR" sz="850" spc="-1" strike="noStrike">
              <a:solidFill>
                <a:srgbClr val="000000"/>
              </a:solidFill>
              <a:latin typeface="Arial"/>
            </a:rPr>
            <a:t>A défaut de paiement de la présente facture dans les trente jours de sa réception et sauf dispositions conventionnelles contraires, un intérêt de retard égal au taux d'intérêt de la Banque Centrale Européenne (BCE) pour ses opérations de refinancement majoré de 7 points est immédiatement exigible, sans qu'un rappel ne soit nécessaire, en application de la loi sous référence.</a:t>
          </a:r>
          <a:endParaRPr b="0" lang="fr-FR" sz="850" spc="-1" strike="noStrike">
            <a:latin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file>

<file path=xl/externalLinks/_rels/externalLink1.xml.rels><?xml version="1.0" encoding="UTF-8"?>
<Relationships xmlns="http://schemas.openxmlformats.org/package/2006/relationships"><Relationship Id="rId1" Type="http://schemas.openxmlformats.org/officeDocument/2006/relationships/externalLinkPath" Target="file:///O:/Koch-Duval-Guedes/PA850/Test%20Mod&#232;le%20Facture%20Clients.xlsx" TargetMode="External"/>
</Relationships>
</file>

<file path=xl/externalLinks/externalLink1.xml><?xml version="1.0" encoding="utf-8"?>
<externalLink xmlns="http://schemas.openxmlformats.org/spreadsheetml/2006/main">
  <externalBook xmlns:r="http://schemas.openxmlformats.org/officeDocument/2006/relationships" r:id="rId1">
    <sheetNames>
      <sheetName val="FR"/>
      <sheetName val="EU"/>
      <sheetName val="Etranger"/>
      <sheetName val="Base 1"/>
      <sheetName val="Base 2"/>
    </sheetNames>
    <sheetDataSet>
      <sheetData sheetId="0"/>
      <sheetData sheetId="1"/>
      <sheetData sheetId="2"/>
      <sheetData sheetId="3"/>
      <sheetData sheetId="4">
        <row r="2">
          <cell r="A2" t="str">
            <v>Personne à contacter :</v>
          </cell>
        </row>
        <row r="2">
          <cell r="C2" t="str">
            <v>TOTAL HT :</v>
          </cell>
        </row>
        <row r="2">
          <cell r="E2" t="str">
            <v>FACTURE N°</v>
          </cell>
        </row>
        <row r="3">
          <cell r="C3" t="str">
            <v>T.V.A. sur les débits</v>
          </cell>
        </row>
        <row r="4">
          <cell r="C4" t="str">
            <v>TOTAL TTC</v>
          </cell>
        </row>
        <row r="13">
          <cell r="A13" t="str">
            <v>Contact name:</v>
          </cell>
        </row>
        <row r="13">
          <cell r="C13" t="str">
            <v>Total amount not subject to VAT in €uros</v>
          </cell>
        </row>
        <row r="13">
          <cell r="E13" t="str">
            <v>INVOICE N°</v>
          </cell>
        </row>
        <row r="14">
          <cell r="C14" t="str">
            <v>Total amount not subject to VAT in USD</v>
          </cell>
        </row>
      </sheetData>
    </sheetDataSet>
  </externalBook>
</externalLink>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_rels/sheet2.xml.rels><?xml version="1.0" encoding="UTF-8"?>
<Relationships xmlns="http://schemas.openxmlformats.org/package/2006/relationships"><Relationship Id="rId1" Type="http://schemas.openxmlformats.org/officeDocument/2006/relationships/drawing" Target="../drawings/drawing2.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O59"/>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J13" activeCellId="0" sqref="J13"/>
    </sheetView>
  </sheetViews>
  <sheetFormatPr defaultRowHeight="14.25" zeroHeight="false" outlineLevelRow="0" outlineLevelCol="0"/>
  <cols>
    <col collapsed="false" customWidth="true" hidden="false" outlineLevel="0" max="1" min="1" style="1" width="14.7"/>
    <col collapsed="false" customWidth="true" hidden="false" outlineLevel="0" max="2" min="2" style="1" width="14.28"/>
    <col collapsed="false" customWidth="true" hidden="false" outlineLevel="0" max="3" min="3" style="1" width="13.14"/>
    <col collapsed="false" customWidth="true" hidden="false" outlineLevel="0" max="4" min="4" style="1" width="7.29"/>
    <col collapsed="false" customWidth="true" hidden="false" outlineLevel="0" max="5" min="5" style="1" width="4.29"/>
    <col collapsed="false" customWidth="true" hidden="false" outlineLevel="0" max="6" min="6" style="1" width="10.99"/>
    <col collapsed="false" customWidth="true" hidden="false" outlineLevel="0" max="8" min="7" style="1" width="15.71"/>
    <col collapsed="false" customWidth="false" hidden="false" outlineLevel="0" max="257" min="9" style="1" width="11.42"/>
    <col collapsed="false" customWidth="true" hidden="false" outlineLevel="0" max="258" min="258" style="1" width="6.28"/>
    <col collapsed="false" customWidth="true" hidden="false" outlineLevel="0" max="259" min="259" style="1" width="11.14"/>
    <col collapsed="false" customWidth="false" hidden="false" outlineLevel="0" max="260" min="260" style="1" width="11.42"/>
    <col collapsed="false" customWidth="true" hidden="false" outlineLevel="0" max="261" min="261" style="1" width="2.42"/>
    <col collapsed="false" customWidth="true" hidden="false" outlineLevel="0" max="262" min="262" style="1" width="21.57"/>
    <col collapsed="false" customWidth="true" hidden="false" outlineLevel="0" max="263" min="263" style="1" width="23.86"/>
    <col collapsed="false" customWidth="true" hidden="false" outlineLevel="0" max="264" min="264" style="1" width="16.57"/>
    <col collapsed="false" customWidth="false" hidden="false" outlineLevel="0" max="513" min="265" style="1" width="11.42"/>
    <col collapsed="false" customWidth="true" hidden="false" outlineLevel="0" max="514" min="514" style="1" width="6.28"/>
    <col collapsed="false" customWidth="true" hidden="false" outlineLevel="0" max="515" min="515" style="1" width="11.14"/>
    <col collapsed="false" customWidth="false" hidden="false" outlineLevel="0" max="516" min="516" style="1" width="11.42"/>
    <col collapsed="false" customWidth="true" hidden="false" outlineLevel="0" max="517" min="517" style="1" width="2.42"/>
    <col collapsed="false" customWidth="true" hidden="false" outlineLevel="0" max="518" min="518" style="1" width="21.57"/>
    <col collapsed="false" customWidth="true" hidden="false" outlineLevel="0" max="519" min="519" style="1" width="23.86"/>
    <col collapsed="false" customWidth="true" hidden="false" outlineLevel="0" max="520" min="520" style="1" width="16.57"/>
    <col collapsed="false" customWidth="false" hidden="false" outlineLevel="0" max="769" min="521" style="1" width="11.42"/>
    <col collapsed="false" customWidth="true" hidden="false" outlineLevel="0" max="770" min="770" style="1" width="6.28"/>
    <col collapsed="false" customWidth="true" hidden="false" outlineLevel="0" max="771" min="771" style="1" width="11.14"/>
    <col collapsed="false" customWidth="false" hidden="false" outlineLevel="0" max="772" min="772" style="1" width="11.42"/>
    <col collapsed="false" customWidth="true" hidden="false" outlineLevel="0" max="773" min="773" style="1" width="2.42"/>
    <col collapsed="false" customWidth="true" hidden="false" outlineLevel="0" max="774" min="774" style="1" width="21.57"/>
    <col collapsed="false" customWidth="true" hidden="false" outlineLevel="0" max="775" min="775" style="1" width="23.86"/>
    <col collapsed="false" customWidth="true" hidden="false" outlineLevel="0" max="776" min="776" style="1" width="16.57"/>
    <col collapsed="false" customWidth="false" hidden="false" outlineLevel="0" max="1025" min="777" style="1" width="11.42"/>
  </cols>
  <sheetData>
    <row r="1" customFormat="false" ht="18" hidden="false" customHeight="true" outlineLevel="0" collapsed="false">
      <c r="A1" s="2"/>
      <c r="B1" s="3"/>
      <c r="C1" s="2"/>
      <c r="D1" s="4"/>
      <c r="E1" s="4"/>
      <c r="F1" s="4"/>
      <c r="G1" s="4"/>
      <c r="H1" s="5"/>
      <c r="O1" s="6"/>
    </row>
    <row r="2" customFormat="false" ht="18" hidden="false" customHeight="true" outlineLevel="0" collapsed="false">
      <c r="A2" s="7"/>
      <c r="B2" s="7"/>
      <c r="C2" s="7"/>
      <c r="D2" s="4"/>
      <c r="E2" s="4"/>
      <c r="F2" s="4"/>
      <c r="G2" s="4"/>
      <c r="O2" s="8"/>
    </row>
    <row r="3" customFormat="false" ht="16.5" hidden="false" customHeight="true" outlineLevel="0" collapsed="false">
      <c r="A3" s="9" t="str">
        <f aca="false">IF(VLOOKUP($G$8,'Base 1'!$A$1:$H$53,8,0)="fr",'[1]Base 2'!$A$2,'[1]Base 2'!$A$13)</f>
        <v>Personne à contacter :</v>
      </c>
      <c r="B3" s="10"/>
      <c r="C3" s="11"/>
      <c r="D3" s="4"/>
      <c r="E3" s="4"/>
      <c r="F3" s="4"/>
      <c r="G3" s="4"/>
    </row>
    <row r="4" customFormat="false" ht="16.5" hidden="false" customHeight="true" outlineLevel="0" collapsed="false">
      <c r="A4" s="9"/>
      <c r="B4" s="12"/>
      <c r="C4" s="11"/>
      <c r="D4" s="4"/>
      <c r="E4" s="4"/>
      <c r="F4" s="4"/>
      <c r="G4" s="13"/>
    </row>
    <row r="5" customFormat="false" ht="13.5" hidden="false" customHeight="true" outlineLevel="0" collapsed="false">
      <c r="A5" s="14"/>
      <c r="B5" s="10"/>
      <c r="C5" s="10"/>
      <c r="G5" s="15"/>
    </row>
    <row r="6" customFormat="false" ht="13.5" hidden="false" customHeight="true" outlineLevel="0" collapsed="false">
      <c r="A6" s="14"/>
      <c r="B6" s="10"/>
      <c r="C6" s="10"/>
      <c r="G6" s="15"/>
    </row>
    <row r="7" customFormat="false" ht="13.5" hidden="false" customHeight="true" outlineLevel="0" collapsed="false">
      <c r="A7" s="9"/>
      <c r="B7" s="10"/>
      <c r="C7" s="10"/>
      <c r="G7" s="15"/>
    </row>
    <row r="8" customFormat="false" ht="15" hidden="false" customHeight="false" outlineLevel="0" collapsed="false">
      <c r="B8" s="10"/>
      <c r="C8" s="10"/>
      <c r="G8" s="16" t="s">
        <v>0</v>
      </c>
    </row>
    <row r="9" customFormat="false" ht="15" hidden="false" customHeight="true" outlineLevel="0" collapsed="false">
      <c r="A9" s="10"/>
      <c r="B9" s="10"/>
      <c r="C9" s="10"/>
      <c r="G9" s="17" t="s">
        <v>1</v>
      </c>
      <c r="H9" s="18"/>
    </row>
    <row r="10" customFormat="false" ht="14.25" hidden="false" customHeight="false" outlineLevel="0" collapsed="false">
      <c r="G10" s="1" t="str">
        <f aca="false">IF(VLOOKUP($G$8,'Base 1'!$A$2:$G$53,3,0)="",VLOOKUP($G$8,'Base 1'!$A$2:$G$53,4,0),VLOOKUP($G$8,'Base 1'!$A$2:$G$53,3,0))</f>
        <v>1 Place du Spectacle</v>
      </c>
    </row>
    <row r="11" customFormat="false" ht="14.25" hidden="false" customHeight="false" outlineLevel="0" collapsed="false">
      <c r="G11" s="19" t="str">
        <f aca="false">IF(G10=VLOOKUP($G$8,'Base 1'!$A$2:$G$53,3,0),VLOOKUP($G$8,'Base 1'!$A$2:$G$53,4,0),VLOOKUP($G$8,'Base 1'!$A$2:$G$53,5,0))</f>
        <v>92863 Issy Les Moulineaux Cédex 9</v>
      </c>
    </row>
    <row r="12" customFormat="false" ht="14.25" hidden="false" customHeight="false" outlineLevel="0" collapsed="false">
      <c r="G12" s="19" t="str">
        <f aca="false">IF(G11=VLOOKUP($G$8,'Base 1'!$A$2:$G$53,4,0),VLOOKUP($G$8,'Base 1'!$A$2:$G$53,5,0),IF(G11=VLOOKUP($G$8,'Base 1'!$A$2:$G$53,5,0),IF(VLOOKUP($G$8,'Base 1'!$A$2:$G$53,6,0)="",IF(VLOOKUP($G$8,'Base 1'!$A$2:$G$53,7,0)="","",VLOOKUP($G$8,'Base 1'!$A$2:$G$53,7,0)),VLOOKUP($G$8,'Base 1'!$A$2:$G$53,6,0)),""))</f>
        <v/>
      </c>
    </row>
    <row r="13" customFormat="false" ht="14.25" hidden="false" customHeight="false" outlineLevel="0" collapsed="false">
      <c r="G13" s="1" t="str">
        <f aca="false">IF(G12="","",IF(G12=VLOOKUP($G$8,'Base 1'!$A$2:$G$53,7,0),"",IF(G12=VLOOKUP($G$8,'Base 1'!$A$2:$G$53,6,0),IF(VLOOKUP($G$8,'Base 1'!$A$2:$G$53,7,0)="","",VLOOKUP($G$8,'Base 1'!$A$2:$G$53,7,0)),IF(G12=VLOOKUP($G$8,'Base 1'!$A$2:$G$53,5,0),IF(VLOOKUP($G$8,'Base 1'!$A$2:$G$53,6,0)="",IF(VLOOKUP($G$8,'Base 1'!$A$2:$G$53,7,0)="","",VLOOKUP($G$8,'Base 1'!$A$2:$G$53,7,0)),VLOOKUP($G$8,'Base 1'!$A$2:$G$53,6,0)),""))))</f>
        <v/>
      </c>
      <c r="I13" s="19"/>
    </row>
    <row r="14" customFormat="false" ht="15" hidden="false" customHeight="true" outlineLevel="0" collapsed="false">
      <c r="D14" s="20"/>
      <c r="E14" s="20"/>
      <c r="F14" s="20"/>
      <c r="G14" s="19" t="str">
        <f aca="false">IF(G13="","",IF(G13=VLOOKUP($G$8,'Base 1'!$A$2:$G$53,6,0),IF(VLOOKUP($G$8,'Base 1'!$A$2:$G$53,7,0)="","",VLOOKUP($G$8,'Base 1'!$A$2:$G$53,7,0)),IF(G13=VLOOKUP($G$8,'Base 1'!$A$2:$G$53,7,0),"","")))</f>
        <v/>
      </c>
    </row>
    <row r="15" customFormat="false" ht="15" hidden="false" customHeight="true" outlineLevel="0" collapsed="false">
      <c r="D15" s="20"/>
      <c r="E15" s="20"/>
      <c r="F15" s="20"/>
      <c r="G15" s="19"/>
    </row>
    <row r="16" customFormat="false" ht="14.25" hidden="false" customHeight="false" outlineLevel="0" collapsed="false">
      <c r="G16" s="21" t="s">
        <v>2</v>
      </c>
    </row>
    <row r="17" customFormat="false" ht="14.25" hidden="false" customHeight="false" outlineLevel="0" collapsed="false">
      <c r="D17" s="22"/>
      <c r="E17" s="22"/>
      <c r="F17" s="22"/>
      <c r="G17" s="3"/>
      <c r="H17" s="21"/>
    </row>
    <row r="18" customFormat="false" ht="14.25" hidden="false" customHeight="false" outlineLevel="0" collapsed="false">
      <c r="D18" s="22"/>
      <c r="E18" s="22"/>
      <c r="F18" s="22"/>
      <c r="G18" s="23"/>
    </row>
    <row r="20" customFormat="false" ht="19.5" hidden="false" customHeight="false" outlineLevel="0" collapsed="false">
      <c r="A20" s="24" t="str">
        <f aca="false">IF(VLOOKUP($G$8,'Base 1'!$A$1:$H$53,8,0)="fr",'[1]Base 2'!$E$2,IF(OR(VLOOKUP($G$8,'Base 1'!$A$1:$H$53,8,0)="eu",VLOOKUP($G$8,'Base 1'!$A$1:$H$53,8,0)="étranger"),'[1]Base 2'!$E$13,""))</f>
        <v>FACTURE N°</v>
      </c>
      <c r="B20" s="24"/>
      <c r="C20" s="24"/>
      <c r="D20" s="25" t="s">
        <v>3</v>
      </c>
      <c r="E20" s="26" t="s">
        <v>4</v>
      </c>
      <c r="F20" s="25"/>
      <c r="G20" s="25"/>
      <c r="H20" s="25"/>
    </row>
    <row r="21" s="16" customFormat="true" ht="12.75" hidden="false" customHeight="true" outlineLevel="0" collapsed="false">
      <c r="A21" s="1"/>
      <c r="B21" s="1"/>
      <c r="C21" s="1"/>
      <c r="D21" s="1"/>
      <c r="E21" s="1"/>
      <c r="F21" s="1"/>
      <c r="G21" s="1"/>
      <c r="H21" s="1"/>
    </row>
    <row r="22" s="16" customFormat="true" ht="12.75" hidden="false" customHeight="true" outlineLevel="0" collapsed="false">
      <c r="A22" s="1"/>
      <c r="B22" s="1"/>
      <c r="C22" s="1"/>
      <c r="D22" s="1"/>
      <c r="E22" s="1"/>
      <c r="F22" s="1"/>
      <c r="G22" s="1"/>
      <c r="H22" s="1"/>
    </row>
    <row r="23" customFormat="false" ht="12.75" hidden="false" customHeight="true" outlineLevel="0" collapsed="false"/>
    <row r="24" customFormat="false" ht="12.75" hidden="false" customHeight="true" outlineLevel="0" collapsed="false">
      <c r="A24" s="1" t="s">
        <v>5</v>
      </c>
    </row>
    <row r="25" s="16" customFormat="true" ht="15" hidden="false" customHeight="false" outlineLevel="0" collapsed="false">
      <c r="A25" s="27"/>
      <c r="C25" s="1"/>
      <c r="D25" s="1"/>
      <c r="E25" s="1"/>
      <c r="F25" s="1"/>
      <c r="G25" s="1"/>
      <c r="H25" s="28" t="n">
        <v>42900</v>
      </c>
      <c r="I25" s="1"/>
      <c r="J25" s="1"/>
    </row>
    <row r="26" s="16" customFormat="true" ht="16.5" hidden="false" customHeight="true" outlineLevel="0" collapsed="false">
      <c r="A26" s="7"/>
      <c r="C26" s="1"/>
      <c r="D26" s="1"/>
      <c r="E26" s="1"/>
      <c r="F26" s="1"/>
      <c r="G26" s="1"/>
      <c r="H26" s="1"/>
      <c r="I26" s="1"/>
      <c r="J26" s="1"/>
    </row>
    <row r="27" s="16" customFormat="true" ht="16.5" hidden="false" customHeight="true" outlineLevel="0" collapsed="false">
      <c r="A27" s="29"/>
      <c r="I27" s="30"/>
    </row>
    <row r="28" s="16" customFormat="true" ht="16.5" hidden="false" customHeight="true" outlineLevel="0" collapsed="false">
      <c r="A28" s="27" t="s">
        <v>6</v>
      </c>
      <c r="H28" s="28" t="n">
        <v>13267.27</v>
      </c>
      <c r="I28" s="30"/>
    </row>
    <row r="29" s="16" customFormat="true" ht="16.5" hidden="false" customHeight="true" outlineLevel="0" collapsed="false">
      <c r="A29" s="7"/>
      <c r="I29" s="30"/>
    </row>
    <row r="30" s="16" customFormat="true" ht="16.5" hidden="false" customHeight="true" outlineLevel="0" collapsed="false">
      <c r="A30" s="27"/>
      <c r="I30" s="30"/>
    </row>
    <row r="31" s="16" customFormat="true" ht="16.5" hidden="false" customHeight="true" outlineLevel="0" collapsed="false">
      <c r="A31" s="27" t="s">
        <v>7</v>
      </c>
      <c r="H31" s="28" t="n">
        <v>6540</v>
      </c>
      <c r="I31" s="30"/>
    </row>
    <row r="32" s="16" customFormat="true" ht="16.5" hidden="false" customHeight="true" outlineLevel="0" collapsed="false">
      <c r="A32" s="27"/>
      <c r="I32" s="30"/>
    </row>
    <row r="33" s="16" customFormat="true" ht="16.5" hidden="false" customHeight="true" outlineLevel="0" collapsed="false">
      <c r="A33" s="7"/>
      <c r="I33" s="30"/>
    </row>
    <row r="34" s="16" customFormat="true" ht="16.5" hidden="false" customHeight="true" outlineLevel="0" collapsed="false">
      <c r="A34" s="27" t="s">
        <v>8</v>
      </c>
      <c r="H34" s="28" t="n">
        <v>172616.17</v>
      </c>
      <c r="I34" s="30"/>
    </row>
    <row r="35" s="16" customFormat="true" ht="16.5" hidden="false" customHeight="true" outlineLevel="0" collapsed="false">
      <c r="A35" s="7"/>
      <c r="I35" s="30"/>
    </row>
    <row r="36" s="16" customFormat="true" ht="16.5" hidden="false" customHeight="true" outlineLevel="0" collapsed="false">
      <c r="A36" s="27"/>
      <c r="I36" s="30"/>
    </row>
    <row r="37" s="16" customFormat="true" ht="16.5" hidden="false" customHeight="true" outlineLevel="0" collapsed="false">
      <c r="B37" s="29"/>
      <c r="I37" s="30"/>
    </row>
    <row r="38" s="16" customFormat="true" ht="16.5" hidden="false" customHeight="true" outlineLevel="0" collapsed="false">
      <c r="B38" s="29"/>
      <c r="I38" s="30"/>
    </row>
    <row r="39" customFormat="false" ht="14.25" hidden="false" customHeight="false" outlineLevel="0" collapsed="false">
      <c r="A39" s="31" t="str">
        <f aca="false">IF(VLOOKUP($G$8,'Base 1'!$A$1:$H$53,8,0)="fr",'[1]Base 2'!$C$2,"")</f>
        <v>TOTAL HT :</v>
      </c>
      <c r="H39" s="28" t="n">
        <f aca="false">+H31+H28+H25+H34</f>
        <v>235323.44</v>
      </c>
    </row>
    <row r="41" customFormat="false" ht="14.25" hidden="false" customHeight="false" outlineLevel="0" collapsed="false">
      <c r="A41" s="31" t="str">
        <f aca="false">IF(VLOOKUP($G$8,'Base 1'!$A$1:$H$53,8,0)="fr",'[1]Base 2'!$C$3,"")</f>
        <v>T.V.A. sur les débits</v>
      </c>
      <c r="C41" s="32"/>
      <c r="D41" s="32"/>
      <c r="E41" s="32"/>
      <c r="F41" s="32"/>
      <c r="H41" s="33" t="n">
        <f aca="false">H39*20%</f>
        <v>47064.688</v>
      </c>
    </row>
    <row r="42" customFormat="false" ht="15" hidden="false" customHeight="false" outlineLevel="0" collapsed="false">
      <c r="H42" s="30"/>
    </row>
    <row r="43" customFormat="false" ht="15" hidden="false" customHeight="false" outlineLevel="0" collapsed="false">
      <c r="A43" s="29" t="str">
        <f aca="false">IF(VLOOKUP($G$8,'Base 1'!$A$1:$H$53,8,0)="fr",'[1]Base 2'!$C$4,IF(OR(VLOOKUP($G$8,'Base 1'!$A$1:$H$53,8,0)="eu",VLOOKUP($G$8,'Base 1'!$A$1:$H$53,8,0)="étranger"),'[1]Base 2'!$C$13,""))</f>
        <v>TOTAL TTC</v>
      </c>
      <c r="H43" s="34" t="n">
        <f aca="false">H39+H41</f>
        <v>282388.128</v>
      </c>
    </row>
    <row r="44" customFormat="false" ht="15" hidden="false" customHeight="false" outlineLevel="0" collapsed="false">
      <c r="B44" s="16"/>
      <c r="H44" s="34"/>
    </row>
    <row r="45" customFormat="false" ht="15" hidden="false" customHeight="false" outlineLevel="0" collapsed="false">
      <c r="A45" s="16" t="str">
        <f aca="false">IF(VLOOKUP($G$8,'Base 1'!$A$1:$H$53,8,0)="étranger",'[1]Base 2'!$C$14,"")</f>
        <v/>
      </c>
      <c r="B45" s="16"/>
      <c r="H45" s="34"/>
    </row>
    <row r="46" s="18" customFormat="true" ht="15" hidden="false" customHeight="true" outlineLevel="0" collapsed="false">
      <c r="B46" s="35"/>
      <c r="C46" s="35"/>
      <c r="D46" s="35"/>
      <c r="E46" s="35"/>
      <c r="F46" s="35"/>
      <c r="G46" s="35"/>
      <c r="H46" s="35"/>
    </row>
    <row r="47" s="18" customFormat="true" ht="15" hidden="false" customHeight="true" outlineLevel="0" collapsed="false"/>
    <row r="48" customFormat="false" ht="14.25" hidden="false" customHeight="false" outlineLevel="0" collapsed="false">
      <c r="A48" s="36"/>
    </row>
    <row r="49" customFormat="false" ht="15" hidden="false" customHeight="true" outlineLevel="0" collapsed="false">
      <c r="A49" s="36"/>
      <c r="B49" s="37"/>
      <c r="C49" s="37"/>
      <c r="D49" s="37"/>
      <c r="E49" s="37"/>
      <c r="F49" s="37"/>
      <c r="G49" s="38"/>
      <c r="H49" s="38"/>
      <c r="I49" s="38"/>
      <c r="J49" s="38"/>
    </row>
    <row r="50" customFormat="false" ht="15" hidden="false" customHeight="true" outlineLevel="0" collapsed="false">
      <c r="A50" s="39"/>
      <c r="B50" s="37"/>
      <c r="C50" s="37"/>
      <c r="D50" s="37"/>
      <c r="E50" s="37"/>
      <c r="F50" s="37"/>
      <c r="G50" s="37"/>
      <c r="H50" s="37"/>
      <c r="I50" s="37"/>
    </row>
    <row r="51" customFormat="false" ht="14.25" hidden="false" customHeight="false" outlineLevel="0" collapsed="false">
      <c r="A51" s="9"/>
      <c r="G51" s="40"/>
      <c r="H51" s="40"/>
      <c r="I51" s="40"/>
      <c r="J51" s="40"/>
    </row>
    <row r="52" customFormat="false" ht="14.25" hidden="false" customHeight="false" outlineLevel="0" collapsed="false">
      <c r="A52" s="9"/>
      <c r="G52" s="40"/>
      <c r="H52" s="40"/>
      <c r="I52" s="40"/>
      <c r="J52" s="40"/>
    </row>
    <row r="53" customFormat="false" ht="14.25" hidden="false" customHeight="false" outlineLevel="0" collapsed="false">
      <c r="B53" s="37"/>
      <c r="C53" s="37"/>
      <c r="D53" s="37"/>
      <c r="E53" s="37"/>
      <c r="F53" s="37"/>
      <c r="G53" s="37"/>
    </row>
    <row r="54" customFormat="false" ht="12.75" hidden="false" customHeight="true" outlineLevel="0" collapsed="false">
      <c r="A54" s="41"/>
      <c r="B54" s="41"/>
      <c r="C54" s="41"/>
      <c r="D54" s="41"/>
      <c r="E54" s="41"/>
      <c r="F54" s="41"/>
      <c r="G54" s="41"/>
    </row>
    <row r="55" customFormat="false" ht="14.25" hidden="false" customHeight="false" outlineLevel="0" collapsed="false">
      <c r="A55" s="41"/>
      <c r="B55" s="41"/>
      <c r="C55" s="41"/>
      <c r="D55" s="41"/>
      <c r="E55" s="41"/>
      <c r="F55" s="41"/>
      <c r="G55" s="41"/>
    </row>
    <row r="56" customFormat="false" ht="14.25" hidden="false" customHeight="false" outlineLevel="0" collapsed="false">
      <c r="A56" s="41"/>
      <c r="B56" s="41"/>
      <c r="C56" s="41"/>
      <c r="D56" s="41"/>
      <c r="E56" s="41"/>
      <c r="F56" s="41"/>
      <c r="G56" s="41"/>
      <c r="H56" s="40"/>
      <c r="I56" s="40"/>
    </row>
    <row r="57" customFormat="false" ht="18" hidden="false" customHeight="true" outlineLevel="0" collapsed="false">
      <c r="A57" s="41"/>
      <c r="B57" s="41"/>
      <c r="C57" s="41"/>
      <c r="D57" s="41"/>
      <c r="E57" s="41"/>
      <c r="F57" s="41"/>
      <c r="G57" s="41"/>
      <c r="H57" s="35"/>
    </row>
    <row r="58" customFormat="false" ht="14.25" hidden="false" customHeight="false" outlineLevel="0" collapsed="false">
      <c r="C58" s="42"/>
      <c r="D58" s="42"/>
      <c r="E58" s="42"/>
      <c r="F58" s="42"/>
      <c r="G58" s="42"/>
      <c r="H58" s="42"/>
    </row>
    <row r="59" customFormat="false" ht="14.25" hidden="false" customHeight="false" outlineLevel="0" collapsed="false">
      <c r="C59" s="42"/>
      <c r="D59" s="42"/>
      <c r="E59" s="42"/>
      <c r="F59" s="42"/>
      <c r="G59" s="42"/>
      <c r="H59" s="42"/>
    </row>
  </sheetData>
  <mergeCells count="3">
    <mergeCell ref="A20:C20"/>
    <mergeCell ref="G49:J49"/>
    <mergeCell ref="A54:G57"/>
  </mergeCells>
  <dataValidations count="2">
    <dataValidation allowBlank="true" operator="between" showDropDown="false" showErrorMessage="true" showInputMessage="true" sqref="G8" type="list">
      <formula1>'Base 1'!$A$2:$A$53</formula1>
      <formula2>0</formula2>
    </dataValidation>
    <dataValidation allowBlank="true" operator="equal" showDropDown="false" showErrorMessage="true" showInputMessage="false" sqref="G9" type="list">
      <formula1>'Base 1'!J$2:J$7</formula1>
      <formula2>0</formula2>
    </dataValidation>
  </dataValidations>
  <printOptions headings="false" gridLines="false" gridLinesSet="true" horizontalCentered="false" verticalCentered="false"/>
  <pageMargins left="1.25" right="0.590277777777778" top="0.984027777777778" bottom="0.340277777777778" header="0.511805555555555" footer="0.511805555555555"/>
  <pageSetup paperSize="9" scale="85"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2.xml><?xml version="1.0" encoding="utf-8"?>
<worksheet xmlns="http://schemas.openxmlformats.org/spreadsheetml/2006/main" xmlns:r="http://schemas.openxmlformats.org/officeDocument/2006/relationships">
  <sheetPr filterMode="false">
    <pageSetUpPr fitToPage="false"/>
  </sheetPr>
  <dimension ref="A1:J7"/>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J2" activeCellId="0" sqref="J2"/>
    </sheetView>
  </sheetViews>
  <sheetFormatPr defaultRowHeight="15" zeroHeight="false" outlineLevelRow="0" outlineLevelCol="0"/>
  <cols>
    <col collapsed="false" customWidth="true" hidden="false" outlineLevel="0" max="1" min="1" style="0" width="28.42"/>
    <col collapsed="false" customWidth="true" hidden="true" outlineLevel="0" max="2" min="2" style="0" width="39.86"/>
    <col collapsed="false" customWidth="true" hidden="true" outlineLevel="0" max="3" min="3" style="0" width="36.85"/>
    <col collapsed="false" customWidth="true" hidden="true" outlineLevel="0" max="4" min="4" style="0" width="30.01"/>
    <col collapsed="false" customWidth="true" hidden="true" outlineLevel="0" max="5" min="5" style="0" width="34.71"/>
    <col collapsed="false" customWidth="true" hidden="true" outlineLevel="0" max="6" min="6" style="0" width="19.85"/>
    <col collapsed="false" customWidth="true" hidden="true" outlineLevel="0" max="7" min="7" style="0" width="16.42"/>
    <col collapsed="false" customWidth="true" hidden="true" outlineLevel="0" max="8" min="8" style="0" width="14.01"/>
    <col collapsed="false" customWidth="true" hidden="true" outlineLevel="0" max="9" min="9" style="0" width="20.71"/>
    <col collapsed="false" customWidth="true" hidden="false" outlineLevel="0" max="1025" min="10" style="0" width="10.67"/>
  </cols>
  <sheetData>
    <row r="1" customFormat="false" ht="15" hidden="false" customHeight="false" outlineLevel="0" collapsed="false">
      <c r="A1" s="43" t="s">
        <v>9</v>
      </c>
      <c r="B1" s="43" t="s">
        <v>10</v>
      </c>
      <c r="C1" s="43" t="s">
        <v>11</v>
      </c>
      <c r="D1" s="43" t="s">
        <v>12</v>
      </c>
      <c r="E1" s="43" t="s">
        <v>13</v>
      </c>
      <c r="F1" s="43" t="s">
        <v>14</v>
      </c>
      <c r="G1" s="43" t="s">
        <v>15</v>
      </c>
      <c r="H1" s="43" t="s">
        <v>16</v>
      </c>
      <c r="I1" s="43" t="s">
        <v>17</v>
      </c>
    </row>
    <row r="2" customFormat="false" ht="13.8" hidden="false" customHeight="false" outlineLevel="0" collapsed="false">
      <c r="A2" s="0" t="s">
        <v>18</v>
      </c>
      <c r="B2" s="0" t="s">
        <v>19</v>
      </c>
      <c r="D2" s="0" t="s">
        <v>20</v>
      </c>
      <c r="E2" s="0" t="s">
        <v>21</v>
      </c>
      <c r="H2" s="0" t="s">
        <v>22</v>
      </c>
      <c r="I2" s="44"/>
      <c r="J2" s="0" t="str">
        <f aca="false">IF(A2=FR!G$8,B2,"")</f>
        <v/>
      </c>
    </row>
    <row r="3" customFormat="false" ht="13.8" hidden="false" customHeight="false" outlineLevel="0" collapsed="false">
      <c r="A3" s="0" t="s">
        <v>23</v>
      </c>
      <c r="B3" s="0" t="s">
        <v>24</v>
      </c>
      <c r="D3" s="0" t="s">
        <v>25</v>
      </c>
      <c r="E3" s="0" t="s">
        <v>26</v>
      </c>
      <c r="H3" s="0" t="s">
        <v>22</v>
      </c>
      <c r="J3" s="0" t="str">
        <f aca="false">IF(A3=FR!G$8,B3,"")</f>
        <v/>
      </c>
    </row>
    <row r="4" customFormat="false" ht="13.8" hidden="false" customHeight="false" outlineLevel="0" collapsed="false">
      <c r="A4" s="0" t="s">
        <v>27</v>
      </c>
      <c r="B4" s="0" t="s">
        <v>28</v>
      </c>
      <c r="D4" s="0" t="s">
        <v>29</v>
      </c>
      <c r="E4" s="0" t="s">
        <v>30</v>
      </c>
      <c r="H4" s="0" t="s">
        <v>22</v>
      </c>
      <c r="J4" s="0" t="str">
        <f aca="false">IF(A4=FR!G$8,B4,"")</f>
        <v/>
      </c>
    </row>
    <row r="5" customFormat="false" ht="13.8" hidden="false" customHeight="false" outlineLevel="0" collapsed="false">
      <c r="A5" s="0" t="s">
        <v>31</v>
      </c>
      <c r="D5" s="0" t="s">
        <v>32</v>
      </c>
      <c r="E5" s="0" t="s">
        <v>33</v>
      </c>
      <c r="H5" s="0" t="s">
        <v>22</v>
      </c>
      <c r="J5" s="0" t="str">
        <f aca="false">IF(A5=FR!G$8,B5,"")</f>
        <v/>
      </c>
    </row>
    <row r="6" customFormat="false" ht="13.8" hidden="false" customHeight="false" outlineLevel="0" collapsed="false">
      <c r="A6" s="0" t="s">
        <v>0</v>
      </c>
      <c r="B6" s="0" t="s">
        <v>34</v>
      </c>
      <c r="D6" s="0" t="s">
        <v>35</v>
      </c>
      <c r="E6" s="0" t="s">
        <v>36</v>
      </c>
      <c r="H6" s="0" t="s">
        <v>22</v>
      </c>
      <c r="J6" s="0" t="str">
        <f aca="false">IF(A6=FR!G$8,B6,"")</f>
        <v>À l'attention de Mme Béatrice L</v>
      </c>
    </row>
    <row r="7" customFormat="false" ht="13.8" hidden="false" customHeight="false" outlineLevel="0" collapsed="false">
      <c r="A7" s="0" t="s">
        <v>0</v>
      </c>
      <c r="B7" s="0" t="s">
        <v>1</v>
      </c>
      <c r="D7" s="0" t="s">
        <v>35</v>
      </c>
      <c r="E7" s="0" t="s">
        <v>36</v>
      </c>
      <c r="H7" s="0" t="s">
        <v>22</v>
      </c>
      <c r="J7" s="0" t="str">
        <f aca="false">IF(A7=FR!G$8,B7,"")</f>
        <v>À l'attention de Mme JL</v>
      </c>
    </row>
  </sheetData>
  <autoFilter ref="A1:I53"/>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customXml/_rels/item1.xml.rels><?xml version="1.0" encoding="UTF-8"?>
<Relationships xmlns="http://schemas.openxmlformats.org/package/2006/relationships"><Relationship Id="rId1" Type="http://schemas.openxmlformats.org/officeDocument/2006/relationships/customXmlProps" Target="itemProps1.xml"/>
</Relationships>
</file>

<file path=customXml/_rels/item2.xml.rels><?xml version="1.0" encoding="UTF-8"?>
<Relationships xmlns="http://schemas.openxmlformats.org/package/2006/relationships"><Relationship Id="rId1" Type="http://schemas.openxmlformats.org/officeDocument/2006/relationships/customXmlProps" Target="itemProps2.xml"/>
</Relationships>
</file>

<file path=customXml/_rels/item3.xml.rels><?xml version="1.0" encoding="UTF-8"?>
<Relationships xmlns="http://schemas.openxmlformats.org/package/2006/relationships"><Relationship Id="rId1" Type="http://schemas.openxmlformats.org/officeDocument/2006/relationships/customXmlProps" Target="itemProps3.xml"/>
</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9CB1AF08FE7E149A2A95A788574316C" ma:contentTypeVersion="6" ma:contentTypeDescription="Create a new document." ma:contentTypeScope="" ma:versionID="54aecc2b136880ded370b40d0ef82065">
  <xsd:schema xmlns:xsd="http://www.w3.org/2001/XMLSchema" xmlns:xs="http://www.w3.org/2001/XMLSchema" xmlns:p="http://schemas.microsoft.com/office/2006/metadata/properties" xmlns:ns3="f194803b-48ab-4f84-a616-62c580827dee" targetNamespace="http://schemas.microsoft.com/office/2006/metadata/properties" ma:root="true" ma:fieldsID="09ced248b4c7c9ea010a17cb277d722e" ns3:_="">
    <xsd:import namespace="f194803b-48ab-4f84-a616-62c580827dee"/>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194803b-48ab-4f84-a616-62c580827de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0C9C8F9-640D-4BD4-B9D5-7D5AD089291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194803b-48ab-4f84-a616-62c580827de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2D52325-0376-4FCD-82AA-257C4700540A}">
  <ds:schemaRefs>
    <ds:schemaRef ds:uri="http://schemas.microsoft.com/sharepoint/v3/contenttype/forms"/>
  </ds:schemaRefs>
</ds:datastoreItem>
</file>

<file path=customXml/itemProps3.xml><?xml version="1.0" encoding="utf-8"?>
<ds:datastoreItem xmlns:ds="http://schemas.openxmlformats.org/officeDocument/2006/customXml" ds:itemID="{CDE78485-40E6-4FD8-B843-B920D43B17FA}">
  <ds:schemaRef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purl.org/dc/terms/"/>
    <ds:schemaRef ds:uri="f194803b-48ab-4f84-a616-62c580827dee"/>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Template/>
  <TotalTime>5</TotalTime>
  <Application>LibreOffice/6.2.7.1$Windows_X86_64 LibreOffice_project/23edc44b61b830b7d749943e020e96f5a7df63bf</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2019-10-07T14:03:59Z</dcterms:created>
  <dc:creator>Le Neures Jean-Christophe</dc:creator>
  <dc:description/>
  <dc:language>fr-FR</dc:language>
  <cp:lastModifiedBy/>
  <dcterms:modified xsi:type="dcterms:W3CDTF">2019-10-07T22:34:46Z</dcterms:modified>
  <cp:revision>1</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ContentTypeId">
    <vt:lpwstr>0x010100D9CB1AF08FE7E149A2A95A788574316C</vt:lpwstr>
  </property>
  <property fmtid="{D5CDD505-2E9C-101B-9397-08002B2CF9AE}" pid="4" name="DocSecurity">
    <vt:i4>0</vt:i4>
  </property>
  <property fmtid="{D5CDD505-2E9C-101B-9397-08002B2CF9AE}" pid="5" name="HyperlinksChanged">
    <vt:bool>0</vt:bool>
  </property>
  <property fmtid="{D5CDD505-2E9C-101B-9397-08002B2CF9AE}" pid="6" name="LinksUpToDate">
    <vt:bool>0</vt:bool>
  </property>
  <property fmtid="{D5CDD505-2E9C-101B-9397-08002B2CF9AE}" pid="7" name="ScaleCrop">
    <vt:bool>0</vt:bool>
  </property>
  <property fmtid="{D5CDD505-2E9C-101B-9397-08002B2CF9AE}" pid="8" name="ShareDoc">
    <vt:bool>0</vt:bool>
  </property>
</Properties>
</file>